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2.xml" ContentType="application/vnd.openxmlformats-officedocument.drawing+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NagaevaON\Desktop\Договора\НА ЗАКЛЮЧЕНИЕ\АО «ЭНЕРГЕТИЧЕСКИЙ АЛЬЯНС»\I-361042 Саодат\"/>
    </mc:Choice>
  </mc:AlternateContent>
  <bookViews>
    <workbookView xWindow="1065" yWindow="315" windowWidth="20730" windowHeight="11115" activeTab="1"/>
  </bookViews>
  <sheets>
    <sheet name="расчет" sheetId="12" r:id="rId1"/>
    <sheet name="ТЗ" sheetId="11" r:id="rId2"/>
    <sheet name="ТЗ новая форма" sheetId="13" r:id="rId3"/>
    <sheet name="Приглашение" sheetId="7" r:id="rId4"/>
    <sheet name="АЗ" sheetId="9" r:id="rId5"/>
    <sheet name="Экспертиза УКС" sheetId="14" r:id="rId6"/>
  </sheets>
  <externalReferences>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s>
  <definedNames>
    <definedName name="_def1999">'[1]1999'!#REF!</definedName>
    <definedName name="_def2000г">#REF!</definedName>
    <definedName name="_def2001г">#REF!</definedName>
    <definedName name="_def2002г">#REF!</definedName>
    <definedName name="_inf2000">#REF!</definedName>
    <definedName name="_inf2001">#REF!</definedName>
    <definedName name="_inf2002">#REF!</definedName>
    <definedName name="_inf2003">#REF!</definedName>
    <definedName name="_inf2004">#REF!</definedName>
    <definedName name="_inf2005">#REF!</definedName>
    <definedName name="_inf2006">#REF!</definedName>
    <definedName name="_inf2007">#REF!</definedName>
    <definedName name="_inf2008">#REF!</definedName>
    <definedName name="_inf2009">#REF!</definedName>
    <definedName name="_inf2010">#REF!</definedName>
    <definedName name="_inf2011">#REF!</definedName>
    <definedName name="_inf2012">#REF!</definedName>
    <definedName name="_inf2013">#REF!</definedName>
    <definedName name="_inf2014">#REF!</definedName>
    <definedName name="_inf2015">#REF!</definedName>
    <definedName name="_infl.99">[2]vec!#REF!</definedName>
    <definedName name="_mm1">[3]ПРОГНОЗ_1!#REF!</definedName>
    <definedName name="a04t">#REF!</definedName>
    <definedName name="ddd">[4]ПРОГНОЗ_1!#REF!</definedName>
    <definedName name="DOLL">#REF!</definedName>
    <definedName name="Excel_BuiltIn_Print_Area_1">#REF!</definedName>
    <definedName name="Excel_BuiltIn_Print_Area_4">#REF!</definedName>
    <definedName name="Excel_BuiltIn_Print_Area_5">#REF!</definedName>
    <definedName name="ff">#REF!</definedName>
    <definedName name="fffff">'[5]Гр5(о)'!#REF!</definedName>
    <definedName name="gggg">#REF!</definedName>
    <definedName name="jjjj">'[6]Гр5(о)'!#REF!</definedName>
    <definedName name="time">#REF!</definedName>
    <definedName name="title">'[7]Огл. Графиков'!$B$2:$B$31</definedName>
    <definedName name="а">#REF!</definedName>
    <definedName name="ааа">#REF!</definedName>
    <definedName name="АнМ">'[8]Гр5(о)'!#REF!</definedName>
    <definedName name="вв">[9]ПРОГНОЗ_1!#REF!</definedName>
    <definedName name="Вып_н_2003">'[7]Текущие цены'!#REF!</definedName>
    <definedName name="вып_н_2004">'[7]Текущие цены'!#REF!</definedName>
    <definedName name="Вып_ОФ_с_пц">[7]рабочий!$Y$202:$AP$224</definedName>
    <definedName name="Вып_оф_с_цпг">'[7]Текущие цены'!#REF!</definedName>
    <definedName name="Вып_с_новых_ОФ">[7]рабочий!$Y$277:$AP$299</definedName>
    <definedName name="График">"Диагр. 4"</definedName>
    <definedName name="дд">#REF!</definedName>
    <definedName name="Дефл_ц_пред_год">'[7]Текущие цены'!$AT$36:$BK$58</definedName>
    <definedName name="Дефлятор_годовой">'[7]Текущие цены'!$Y$4:$AP$27</definedName>
    <definedName name="Дефлятор_цепной">'[7]Текущие цены'!$Y$36:$AP$58</definedName>
    <definedName name="ДС">#REF!</definedName>
    <definedName name="зз">#REF!</definedName>
    <definedName name="иии">#REF!</definedName>
    <definedName name="кк">#REF!</definedName>
    <definedName name="ллл">#REF!</definedName>
    <definedName name="М1">[10]ПРОГНОЗ_1!#REF!</definedName>
    <definedName name="Модель2">#REF!</definedName>
    <definedName name="Мониторинг1">'[11]Гр5(о)'!#REF!</definedName>
    <definedName name="нн">#REF!</definedName>
    <definedName name="новые_ОФ_2003">[7]рабочий!$F$305:$W$327</definedName>
    <definedName name="новые_ОФ_2004">[7]рабочий!$F$335:$W$357</definedName>
    <definedName name="новые_ОФ_а_всего">[7]рабочий!$F$767:$V$789</definedName>
    <definedName name="новые_ОФ_всего">[7]рабочий!$F$1331:$V$1353</definedName>
    <definedName name="новые_ОФ_п_всего">[7]рабочий!$F$1293:$V$1315</definedName>
    <definedName name="_xlnm.Print_Area" localSheetId="4">АЗ!$A$1:$L$47</definedName>
    <definedName name="_xlnm.Print_Area" localSheetId="0">расчет!$A$2:$Q$57</definedName>
    <definedName name="_xlnm.Print_Area" localSheetId="1">ТЗ!$A$1:$U$79</definedName>
    <definedName name="_xlnm.Print_Area" localSheetId="2">'ТЗ новая форма'!$A$1:$Q$93</definedName>
    <definedName name="_xlnm.Print_Area" localSheetId="5">'Экспертиза УКС'!$A$1:$K$13</definedName>
    <definedName name="окраска_05">[7]окраска!$C$7:$Z$30</definedName>
    <definedName name="окраска_06">[7]окраска!$C$35:$Z$58</definedName>
    <definedName name="окраска_07">[7]окраска!$C$63:$Z$86</definedName>
    <definedName name="окраска_08">[7]окраска!$C$91:$Z$114</definedName>
    <definedName name="окраска_09">[7]окраска!$C$119:$Z$142</definedName>
    <definedName name="окраска_10">[7]окраска!$C$147:$Z$170</definedName>
    <definedName name="окраска_11">[7]окраска!$C$175:$Z$198</definedName>
    <definedName name="окраска_12">[7]окраска!$C$203:$Z$226</definedName>
    <definedName name="окраска_13">[7]окраска!$C$231:$Z$254</definedName>
    <definedName name="окраска_14">[7]окраска!$C$259:$Z$282</definedName>
    <definedName name="окраска_15">[7]окраска!$C$287:$Z$310</definedName>
    <definedName name="ооо">#REF!</definedName>
    <definedName name="ОФ_а_с_пц">[7]рабочий!$CI$121:$CY$143</definedName>
    <definedName name="оф_н_а_2003_пц">'[7]Текущие цены'!#REF!</definedName>
    <definedName name="оф_н_а_2004">'[7]Текущие цены'!#REF!</definedName>
    <definedName name="ПОКАЗАТЕЛИ_ДОЛГОСР.ПРОГНОЗА">'[12]2002(v2)'!#REF!</definedName>
    <definedName name="ПОТР._РЫНОКДП">'[1]1999'!#REF!</definedName>
    <definedName name="Потреб_вып_всего">'[7]Текущие цены'!#REF!</definedName>
    <definedName name="Потреб_вып_оф_н_цпг">'[7]Текущие цены'!#REF!</definedName>
    <definedName name="пп">#REF!</definedName>
    <definedName name="ппп">#REF!</definedName>
    <definedName name="пппп">'[13]2002(v1)'!#REF!</definedName>
    <definedName name="Прогноз_Вып_пц">[7]рабочий!$Y$240:$AP$262</definedName>
    <definedName name="Прогноз_вып_цпг">'[7]Текущие цены'!#REF!</definedName>
    <definedName name="Прогноз97">[14]ПРОГНОЗ_1!#REF!</definedName>
    <definedName name="Субъект">[15]ИНДЕКСЫ!$A$1:$B$1</definedName>
    <definedName name="ттт">#REF!</definedName>
    <definedName name="фо_а_н_пц">[7]рабочий!$AR$240:$BI$263</definedName>
    <definedName name="фо_а_с_пц">[7]рабочий!$AS$202:$BI$224</definedName>
    <definedName name="фо_н_03">[7]рабочий!$X$305:$X$327</definedName>
    <definedName name="фо_н_04">[7]рабочий!$X$335:$X$357</definedName>
    <definedName name="фф">'[16]Гр5(о)'!#REF!</definedName>
    <definedName name="ффф">#REF!</definedName>
    <definedName name="хх">#REF!</definedName>
    <definedName name="цц">#REF!</definedName>
    <definedName name="шш">#REF!</definedName>
    <definedName name="щщ">#REF!</definedName>
    <definedName name="ььь">#REF!</definedName>
    <definedName name="э">#REF!</definedName>
    <definedName name="юююю">#REF!</definedName>
  </definedNames>
  <calcPr calcId="162913"/>
</workbook>
</file>

<file path=xl/calcChain.xml><?xml version="1.0" encoding="utf-8"?>
<calcChain xmlns="http://schemas.openxmlformats.org/spreadsheetml/2006/main">
  <c r="G16" i="9" l="1"/>
  <c r="I14" i="11" l="1"/>
  <c r="Q21" i="12" l="1"/>
  <c r="N36" i="12"/>
  <c r="N32" i="12"/>
  <c r="M32" i="12"/>
  <c r="K32" i="12"/>
  <c r="L32" i="12"/>
  <c r="N37" i="12"/>
  <c r="L37" i="12"/>
  <c r="J36" i="12"/>
  <c r="J33" i="12"/>
  <c r="I36" i="12"/>
  <c r="H36" i="12"/>
  <c r="F36" i="12"/>
  <c r="I17" i="12"/>
  <c r="H17" i="12"/>
  <c r="G17" i="12"/>
  <c r="F17" i="12"/>
  <c r="Q32" i="12" l="1"/>
  <c r="A7" i="7" l="1"/>
  <c r="A24" i="9" l="1"/>
  <c r="B7" i="14" l="1"/>
  <c r="D79" i="13" l="1"/>
  <c r="B2" i="7" l="1"/>
  <c r="M18" i="13" l="1"/>
  <c r="F16" i="9" l="1"/>
  <c r="B30" i="7" l="1"/>
  <c r="D1" i="13" l="1"/>
  <c r="I24" i="13" l="1"/>
  <c r="D21" i="13"/>
  <c r="D80" i="13" l="1"/>
  <c r="R63" i="13"/>
  <c r="R58" i="13"/>
  <c r="R57" i="13"/>
  <c r="G17" i="9" l="1"/>
  <c r="F24" i="9" l="1"/>
  <c r="E24" i="9"/>
  <c r="C2" i="7" l="1"/>
  <c r="C11" i="13" l="1"/>
  <c r="R53" i="12"/>
  <c r="C45" i="12"/>
  <c r="C46" i="12" s="1"/>
  <c r="C47" i="12" s="1"/>
  <c r="C48" i="12" s="1"/>
  <c r="C49" i="12" s="1"/>
  <c r="C50" i="12" s="1"/>
  <c r="C51" i="12" s="1"/>
  <c r="Z43" i="12"/>
  <c r="C35" i="12"/>
  <c r="N35" i="12" s="1"/>
  <c r="F34" i="12"/>
  <c r="Q31" i="12"/>
  <c r="P31" i="12"/>
  <c r="O31" i="12"/>
  <c r="N31" i="12"/>
  <c r="M31" i="12"/>
  <c r="L31" i="12"/>
  <c r="K31" i="12"/>
  <c r="J31" i="12"/>
  <c r="I31" i="12"/>
  <c r="H31" i="12"/>
  <c r="G31" i="12"/>
  <c r="Q30" i="12"/>
  <c r="P30" i="12"/>
  <c r="O30" i="12"/>
  <c r="N30" i="12"/>
  <c r="M30" i="12"/>
  <c r="L30" i="12"/>
  <c r="K30" i="12"/>
  <c r="J30" i="12"/>
  <c r="I30" i="12"/>
  <c r="H30" i="12"/>
  <c r="G30" i="12"/>
  <c r="Q29" i="12"/>
  <c r="P29" i="12"/>
  <c r="O29" i="12"/>
  <c r="N29" i="12"/>
  <c r="M29" i="12"/>
  <c r="L29" i="12"/>
  <c r="K29" i="12"/>
  <c r="J29" i="12"/>
  <c r="I29" i="12"/>
  <c r="H29" i="12"/>
  <c r="G29" i="12"/>
  <c r="Q28" i="12"/>
  <c r="P28" i="12"/>
  <c r="O28" i="12"/>
  <c r="N28" i="12"/>
  <c r="M28" i="12"/>
  <c r="L28" i="12"/>
  <c r="K28" i="12"/>
  <c r="J28" i="12"/>
  <c r="I28" i="12"/>
  <c r="H28" i="12"/>
  <c r="G28" i="12"/>
  <c r="Q27" i="12"/>
  <c r="P27" i="12"/>
  <c r="O27" i="12"/>
  <c r="N27" i="12"/>
  <c r="M27" i="12"/>
  <c r="L27" i="12"/>
  <c r="K27" i="12"/>
  <c r="J27" i="12"/>
  <c r="I27" i="12"/>
  <c r="H27" i="12"/>
  <c r="G27" i="12"/>
  <c r="Q26" i="12"/>
  <c r="P26" i="12"/>
  <c r="O26" i="12"/>
  <c r="N26" i="12"/>
  <c r="M26" i="12"/>
  <c r="L26" i="12"/>
  <c r="K26" i="12"/>
  <c r="J26" i="12"/>
  <c r="I26" i="12"/>
  <c r="H26" i="12"/>
  <c r="G26" i="12"/>
  <c r="Q25" i="12"/>
  <c r="P25" i="12"/>
  <c r="O25" i="12"/>
  <c r="N25" i="12"/>
  <c r="M25" i="12"/>
  <c r="L25" i="12"/>
  <c r="L35" i="12" s="1"/>
  <c r="K25" i="12"/>
  <c r="J25" i="12"/>
  <c r="I25" i="12"/>
  <c r="H25" i="12"/>
  <c r="H35" i="12" s="1"/>
  <c r="G25" i="12"/>
  <c r="Q24" i="12"/>
  <c r="P24" i="12"/>
  <c r="O24" i="12"/>
  <c r="N24" i="12"/>
  <c r="M24" i="12"/>
  <c r="L24" i="12"/>
  <c r="K24" i="12"/>
  <c r="J24" i="12"/>
  <c r="I24" i="12"/>
  <c r="H24" i="12"/>
  <c r="G24" i="12"/>
  <c r="Q23" i="12"/>
  <c r="P23" i="12"/>
  <c r="O23" i="12"/>
  <c r="N23" i="12"/>
  <c r="M23" i="12"/>
  <c r="L23" i="12"/>
  <c r="K23" i="12"/>
  <c r="J23" i="12"/>
  <c r="I23" i="12"/>
  <c r="H23" i="12"/>
  <c r="G23" i="12"/>
  <c r="M17" i="12"/>
  <c r="N17" i="12" s="1"/>
  <c r="N16" i="12"/>
  <c r="M34" i="12" l="1"/>
  <c r="M44" i="12" s="1"/>
  <c r="N34" i="12"/>
  <c r="P35" i="12"/>
  <c r="P45" i="12" s="1"/>
  <c r="I34" i="12"/>
  <c r="O35" i="12"/>
  <c r="O45" i="12" s="1"/>
  <c r="G34" i="12"/>
  <c r="O34" i="12"/>
  <c r="O44" i="12" s="1"/>
  <c r="H34" i="12"/>
  <c r="L34" i="12"/>
  <c r="L44" i="12" s="1"/>
  <c r="P34" i="12"/>
  <c r="P44" i="12" s="1"/>
  <c r="K34" i="12"/>
  <c r="J34" i="12"/>
  <c r="L45" i="12"/>
  <c r="I35" i="12"/>
  <c r="M35" i="12"/>
  <c r="M45" i="12" s="1"/>
  <c r="F35" i="12"/>
  <c r="J35" i="12"/>
  <c r="J45" i="12" s="1"/>
  <c r="C36" i="12"/>
  <c r="G35" i="12"/>
  <c r="K35" i="12"/>
  <c r="K44" i="12" l="1"/>
  <c r="Q34" i="12"/>
  <c r="O36" i="12"/>
  <c r="K36" i="12"/>
  <c r="G36" i="12"/>
  <c r="C37" i="12"/>
  <c r="M36" i="12"/>
  <c r="M46" i="12" s="1"/>
  <c r="P36" i="12"/>
  <c r="L36" i="12"/>
  <c r="K45" i="12"/>
  <c r="Q35" i="12"/>
  <c r="K46" i="12" l="1"/>
  <c r="Q36" i="12"/>
  <c r="C38" i="12"/>
  <c r="J37" i="12"/>
  <c r="F37" i="12"/>
  <c r="M37" i="12"/>
  <c r="M47" i="12" s="1"/>
  <c r="I37" i="12"/>
  <c r="P37" i="12"/>
  <c r="P47" i="12" s="1"/>
  <c r="L47" i="12"/>
  <c r="H37" i="12"/>
  <c r="O37" i="12"/>
  <c r="O47" i="12" s="1"/>
  <c r="K37" i="12"/>
  <c r="K47" i="12" s="1"/>
  <c r="G37" i="12"/>
  <c r="L46" i="12"/>
  <c r="P46" i="12"/>
  <c r="O46" i="12"/>
  <c r="M38" i="12" l="1"/>
  <c r="I38" i="12"/>
  <c r="I48" i="12" s="1"/>
  <c r="P38" i="12"/>
  <c r="L38" i="12"/>
  <c r="H38" i="12"/>
  <c r="H48" i="12" s="1"/>
  <c r="O38" i="12"/>
  <c r="O48" i="12" s="1"/>
  <c r="K38" i="12"/>
  <c r="K48" i="12" s="1"/>
  <c r="G38" i="12"/>
  <c r="G48" i="12" s="1"/>
  <c r="C39" i="12"/>
  <c r="N38" i="12"/>
  <c r="J38" i="12"/>
  <c r="J48" i="12" s="1"/>
  <c r="F38" i="12"/>
  <c r="Q37" i="12"/>
  <c r="J47" i="12"/>
  <c r="N47" i="12"/>
  <c r="N48" i="12" l="1"/>
  <c r="Q38" i="12"/>
  <c r="F48" i="12"/>
  <c r="L48" i="12"/>
  <c r="P48" i="12"/>
  <c r="P39" i="12"/>
  <c r="P49" i="12" s="1"/>
  <c r="L39" i="12"/>
  <c r="L49" i="12" s="1"/>
  <c r="H39" i="12"/>
  <c r="H49" i="12" s="1"/>
  <c r="O39" i="12"/>
  <c r="K39" i="12"/>
  <c r="K49" i="12" s="1"/>
  <c r="G39" i="12"/>
  <c r="C40" i="12"/>
  <c r="N39" i="12"/>
  <c r="N33" i="12" s="1"/>
  <c r="J39" i="12"/>
  <c r="F39" i="12"/>
  <c r="F33" i="12" s="1"/>
  <c r="M39" i="12"/>
  <c r="M49" i="12" s="1"/>
  <c r="I39" i="12"/>
  <c r="M48" i="12"/>
  <c r="G49" i="12" l="1"/>
  <c r="G33" i="12"/>
  <c r="H33" i="12"/>
  <c r="I49" i="12"/>
  <c r="I33" i="12"/>
  <c r="K33" i="12"/>
  <c r="M33" i="12"/>
  <c r="J49" i="12"/>
  <c r="N49" i="12"/>
  <c r="O49" i="12"/>
  <c r="O33" i="12"/>
  <c r="Q48" i="12"/>
  <c r="O40" i="12"/>
  <c r="O50" i="12" s="1"/>
  <c r="K40" i="12"/>
  <c r="K50" i="12" s="1"/>
  <c r="G40" i="12"/>
  <c r="G50" i="12" s="1"/>
  <c r="C41" i="12"/>
  <c r="N40" i="12"/>
  <c r="N50" i="12" s="1"/>
  <c r="J40" i="12"/>
  <c r="J50" i="12" s="1"/>
  <c r="F40" i="12"/>
  <c r="M40" i="12"/>
  <c r="M50" i="12" s="1"/>
  <c r="I40" i="12"/>
  <c r="I50" i="12" s="1"/>
  <c r="P40" i="12"/>
  <c r="P50" i="12" s="1"/>
  <c r="L40" i="12"/>
  <c r="L50" i="12" s="1"/>
  <c r="H40" i="12"/>
  <c r="H50" i="12" s="1"/>
  <c r="L33" i="12"/>
  <c r="F49" i="12"/>
  <c r="Q39" i="12"/>
  <c r="P33" i="12"/>
  <c r="Q33" i="12" l="1"/>
  <c r="R33" i="12" s="1"/>
  <c r="Q49" i="12"/>
  <c r="F50" i="12"/>
  <c r="Q50" i="12" s="1"/>
  <c r="Q40" i="12"/>
  <c r="N41" i="12"/>
  <c r="N51" i="12" s="1"/>
  <c r="J41" i="12"/>
  <c r="J51" i="12" s="1"/>
  <c r="F41" i="12"/>
  <c r="M41" i="12"/>
  <c r="M51" i="12" s="1"/>
  <c r="M43" i="12" s="1"/>
  <c r="I41" i="12"/>
  <c r="I51" i="12" s="1"/>
  <c r="P41" i="12"/>
  <c r="P51" i="12" s="1"/>
  <c r="P43" i="12" s="1"/>
  <c r="L41" i="12"/>
  <c r="L51" i="12" s="1"/>
  <c r="L43" i="12" s="1"/>
  <c r="H41" i="12"/>
  <c r="H51" i="12" s="1"/>
  <c r="O41" i="12"/>
  <c r="O51" i="12" s="1"/>
  <c r="O43" i="12" s="1"/>
  <c r="K41" i="12"/>
  <c r="K51" i="12" s="1"/>
  <c r="K43" i="12" s="1"/>
  <c r="G41" i="12"/>
  <c r="G51" i="12" s="1"/>
  <c r="Z33" i="12" l="1"/>
  <c r="R42" i="12"/>
  <c r="Q41" i="12"/>
  <c r="F51" i="12"/>
  <c r="Q51" i="12" s="1"/>
  <c r="P42" i="12" l="1"/>
  <c r="N42" i="12"/>
  <c r="N46" i="12" s="1"/>
  <c r="O42" i="12"/>
  <c r="I42" i="12"/>
  <c r="M42" i="12"/>
  <c r="J42" i="12"/>
  <c r="F42" i="12"/>
  <c r="G42" i="12"/>
  <c r="H42" i="12"/>
  <c r="J44" i="12" l="1"/>
  <c r="J46" i="12"/>
  <c r="G46" i="12"/>
  <c r="G47" i="12"/>
  <c r="I46" i="12"/>
  <c r="I47" i="12"/>
  <c r="F46" i="12"/>
  <c r="F47" i="12"/>
  <c r="H46" i="12"/>
  <c r="H47" i="12"/>
  <c r="I44" i="12"/>
  <c r="I45" i="12"/>
  <c r="N45" i="12"/>
  <c r="N44" i="12"/>
  <c r="G45" i="12"/>
  <c r="G44" i="12"/>
  <c r="H45" i="12"/>
  <c r="H44" i="12"/>
  <c r="F45" i="12"/>
  <c r="F44" i="12"/>
  <c r="N43" i="12" l="1"/>
  <c r="G65" i="11" s="1"/>
  <c r="O65" i="11" s="1"/>
  <c r="G43" i="12"/>
  <c r="G62" i="11" s="1"/>
  <c r="O62" i="11" s="1"/>
  <c r="Q46" i="12"/>
  <c r="H43" i="12"/>
  <c r="F43" i="12"/>
  <c r="I43" i="12"/>
  <c r="G64" i="11" s="1"/>
  <c r="O64" i="11" s="1"/>
  <c r="J43" i="12"/>
  <c r="J52" i="12" s="1"/>
  <c r="G63" i="11"/>
  <c r="O63" i="11" s="1"/>
  <c r="Q47" i="12"/>
  <c r="Q44" i="12"/>
  <c r="Q45" i="12"/>
  <c r="Q43" i="12" l="1"/>
  <c r="Q53" i="12" s="1"/>
  <c r="G61" i="11"/>
  <c r="O61" i="11" s="1"/>
  <c r="F62" i="13"/>
  <c r="R62" i="13" s="1"/>
  <c r="I52" i="12"/>
  <c r="F52" i="12"/>
  <c r="AA44" i="12" s="1"/>
  <c r="F60" i="13"/>
  <c r="R60" i="13" s="1"/>
  <c r="G52" i="12"/>
  <c r="H52" i="12"/>
  <c r="D24" i="9"/>
  <c r="G9" i="9"/>
  <c r="E16" i="9" s="1"/>
  <c r="D9" i="9"/>
  <c r="B3" i="9"/>
  <c r="B3" i="14" s="1"/>
  <c r="G24" i="9"/>
  <c r="F59" i="13" l="1"/>
  <c r="R59" i="13" s="1"/>
  <c r="G59" i="11"/>
  <c r="J9" i="9" s="1"/>
  <c r="K9" i="9" s="1"/>
  <c r="F56" i="13"/>
  <c r="H24" i="9"/>
  <c r="Z42" i="12"/>
  <c r="Q52" i="12"/>
  <c r="R43" i="12"/>
  <c r="A1" i="7"/>
  <c r="B4" i="9" s="1"/>
  <c r="E17" i="9"/>
  <c r="R56" i="13" l="1"/>
  <c r="O59" i="11"/>
  <c r="B5" i="14"/>
  <c r="F61" i="13"/>
  <c r="E54" i="13" s="1"/>
  <c r="B23" i="7" l="1"/>
  <c r="L9" i="9"/>
  <c r="R61" i="13"/>
  <c r="R54" i="13"/>
  <c r="B22" i="7"/>
  <c r="A19" i="7" l="1"/>
  <c r="F17" i="9" l="1"/>
</calcChain>
</file>

<file path=xl/comments1.xml><?xml version="1.0" encoding="utf-8"?>
<comments xmlns="http://schemas.openxmlformats.org/spreadsheetml/2006/main">
  <authors>
    <author>Иванова Ирина Юрьевна</author>
  </authors>
  <commentList>
    <comment ref="K15" authorId="0" shapeId="0">
      <text>
        <r>
          <rPr>
            <b/>
            <sz val="9"/>
            <color indexed="81"/>
            <rFont val="Tahoma"/>
            <family val="2"/>
            <charset val="204"/>
          </rPr>
          <t xml:space="preserve">moesk:
</t>
        </r>
        <r>
          <rPr>
            <sz val="9"/>
            <color indexed="81"/>
            <rFont val="Tahoma"/>
            <family val="2"/>
            <charset val="204"/>
          </rPr>
          <t>Заполнять либо по ОРС, либо по данным SAP закладка "Стоимость"</t>
        </r>
      </text>
    </comment>
    <comment ref="C16" authorId="0" shapeId="0">
      <text>
        <r>
          <rPr>
            <b/>
            <sz val="9"/>
            <color indexed="81"/>
            <rFont val="Tahoma"/>
            <family val="2"/>
            <charset val="204"/>
          </rPr>
          <t xml:space="preserve">moesk:
</t>
        </r>
        <r>
          <rPr>
            <sz val="9"/>
            <color indexed="81"/>
            <rFont val="Tahoma"/>
            <family val="2"/>
            <charset val="204"/>
          </rPr>
          <t>Заполнять по данным ТЗ на закупку</t>
        </r>
      </text>
    </comment>
    <comment ref="C17" authorId="0" shapeId="0">
      <text>
        <r>
          <rPr>
            <b/>
            <sz val="9"/>
            <color indexed="81"/>
            <rFont val="Tahoma"/>
            <family val="2"/>
            <charset val="204"/>
          </rPr>
          <t xml:space="preserve">moesk:
</t>
        </r>
        <r>
          <rPr>
            <sz val="9"/>
            <color indexed="81"/>
            <rFont val="Tahoma"/>
            <family val="2"/>
            <charset val="204"/>
          </rPr>
          <t>Заполнять по данным ТЗ на закупку</t>
        </r>
      </text>
    </comment>
    <comment ref="L20" authorId="0" shapeId="0">
      <text>
        <r>
          <rPr>
            <b/>
            <sz val="9"/>
            <color indexed="81"/>
            <rFont val="Tahoma"/>
            <family val="2"/>
            <charset val="204"/>
          </rPr>
          <t xml:space="preserve">moesk:
</t>
        </r>
        <r>
          <rPr>
            <sz val="9"/>
            <color indexed="81"/>
            <rFont val="Tahoma"/>
            <family val="2"/>
            <charset val="204"/>
          </rPr>
          <t>Заполнять либо по ОРС, либо по данным SAP закладка "Стоимость"</t>
        </r>
      </text>
    </comment>
  </commentList>
</comments>
</file>

<file path=xl/comments2.xml><?xml version="1.0" encoding="utf-8"?>
<comments xmlns="http://schemas.openxmlformats.org/spreadsheetml/2006/main">
  <authors>
    <author>HodakovAI</author>
  </authors>
  <commentList>
    <comment ref="J11" authorId="0" shapeId="0">
      <text>
        <r>
          <rPr>
            <sz val="8"/>
            <color indexed="81"/>
            <rFont val="Tahoma"/>
            <family val="2"/>
            <charset val="204"/>
          </rPr>
          <t xml:space="preserve">
Выбрать себя</t>
        </r>
      </text>
    </comment>
    <comment ref="H15" authorId="0" shapeId="0">
      <text>
        <r>
          <rPr>
            <sz val="8"/>
            <color indexed="81"/>
            <rFont val="Tahoma"/>
            <family val="2"/>
            <charset val="204"/>
          </rPr>
          <t xml:space="preserve">
Выбрать из списка</t>
        </r>
      </text>
    </comment>
    <comment ref="J16" authorId="0" shapeId="0">
      <text>
        <r>
          <rPr>
            <sz val="8"/>
            <color indexed="81"/>
            <rFont val="Tahoma"/>
            <family val="2"/>
            <charset val="204"/>
          </rPr>
          <t xml:space="preserve">
Выбрать из списка</t>
        </r>
      </text>
    </comment>
    <comment ref="Q16" authorId="0" shapeId="0">
      <text>
        <r>
          <rPr>
            <sz val="8"/>
            <color indexed="81"/>
            <rFont val="Tahoma"/>
            <family val="2"/>
            <charset val="204"/>
          </rPr>
          <t xml:space="preserve">
Если проекта нет, то </t>
        </r>
        <r>
          <rPr>
            <b/>
            <sz val="8"/>
            <color indexed="81"/>
            <rFont val="Tahoma"/>
            <family val="2"/>
            <charset val="204"/>
          </rPr>
          <t>"нет"</t>
        </r>
      </text>
    </comment>
    <comment ref="L17" authorId="0" shapeId="0">
      <text>
        <r>
          <rPr>
            <sz val="8"/>
            <color indexed="81"/>
            <rFont val="Tahoma"/>
            <family val="2"/>
            <charset val="204"/>
          </rPr>
          <t xml:space="preserve">
Если проекта нет или он пока не утвержден, то</t>
        </r>
        <r>
          <rPr>
            <b/>
            <sz val="8"/>
            <color indexed="81"/>
            <rFont val="Tahoma"/>
            <family val="2"/>
            <charset val="204"/>
          </rPr>
          <t xml:space="preserve"> "нет"</t>
        </r>
      </text>
    </comment>
    <comment ref="D19" authorId="0" shapeId="0">
      <text>
        <r>
          <rPr>
            <sz val="8"/>
            <color indexed="81"/>
            <rFont val="Tahoma"/>
            <family val="2"/>
            <charset val="204"/>
          </rPr>
          <t xml:space="preserve">
Выбрать из списка</t>
        </r>
      </text>
    </comment>
    <comment ref="P19" authorId="0" shapeId="0">
      <text>
        <r>
          <rPr>
            <sz val="8"/>
            <color indexed="81"/>
            <rFont val="Tahoma"/>
            <family val="2"/>
            <charset val="204"/>
          </rPr>
          <t xml:space="preserve">
Наименование населенного пункта (для области) или адрес (для города)</t>
        </r>
      </text>
    </comment>
    <comment ref="G22" authorId="0" shapeId="0">
      <text>
        <r>
          <rPr>
            <sz val="8"/>
            <color indexed="81"/>
            <rFont val="Tahoma"/>
            <family val="2"/>
            <charset val="204"/>
          </rPr>
          <t xml:space="preserve">
Дать конкретное наименование лота, которое будет в договоре, например, выполнение комплекса работ, включая ПИР, на условиях под ключ по ..., выполнение СМР по ..., ПНР по ..., ПИР, поставка … (какого) оборудования (материалов) для ....</t>
        </r>
      </text>
    </comment>
    <comment ref="I25" authorId="0" shapeId="0">
      <text>
        <r>
          <rPr>
            <sz val="8"/>
            <color indexed="81"/>
            <rFont val="Tahoma"/>
            <family val="2"/>
            <charset val="204"/>
          </rPr>
          <t>Дается ссылка на прилагаемые ПСД, ТЗ, ТУ, перечень мероприятий, опросной лист, спецификацию поставки
(при необходимости, указать требуемые пункты)</t>
        </r>
      </text>
    </comment>
    <comment ref="L27" authorId="0" shapeId="0">
      <text>
        <r>
          <rPr>
            <sz val="8"/>
            <color indexed="81"/>
            <rFont val="Tahoma"/>
            <family val="2"/>
            <charset val="204"/>
          </rPr>
          <t xml:space="preserve">
При необходимости уточнить условия исполнения</t>
        </r>
      </text>
    </comment>
  </commentList>
</comments>
</file>

<file path=xl/sharedStrings.xml><?xml version="1.0" encoding="utf-8"?>
<sst xmlns="http://schemas.openxmlformats.org/spreadsheetml/2006/main" count="430" uniqueCount="319">
  <si>
    <t>№п/п</t>
  </si>
  <si>
    <t>Наименование</t>
  </si>
  <si>
    <t>СМР</t>
  </si>
  <si>
    <t>Оборуд.</t>
  </si>
  <si>
    <t>ПНР</t>
  </si>
  <si>
    <t>ПИР</t>
  </si>
  <si>
    <t>Расшифровка "прочих"</t>
  </si>
  <si>
    <t>Утверждаю</t>
  </si>
  <si>
    <t>Наличие ПСД, разработанной по отдельному договору на ПИР</t>
  </si>
  <si>
    <t>Нет</t>
  </si>
  <si>
    <t>Индексы-дефляторы Минэкономразвития по строке "Инвестиции в основной капитал"</t>
  </si>
  <si>
    <t>2022/2021</t>
  </si>
  <si>
    <t>прочие (в составе 1,9  главы ССР)</t>
  </si>
  <si>
    <t>Резерв средств на непредвиденные работы и затраты</t>
  </si>
  <si>
    <t>2023/2022</t>
  </si>
  <si>
    <t>2024/2023</t>
  </si>
  <si>
    <t>2025/2024</t>
  </si>
  <si>
    <t>2026/2025</t>
  </si>
  <si>
    <t>2027/2026</t>
  </si>
  <si>
    <t>2028/2027</t>
  </si>
  <si>
    <t>2029/2028</t>
  </si>
  <si>
    <t>2030/2029</t>
  </si>
  <si>
    <t>Год, соответствующий полупериоду строительства:</t>
  </si>
  <si>
    <t>Год соответсвующий полупериоду выполнения ПИР:</t>
  </si>
  <si>
    <t>Московская область</t>
  </si>
  <si>
    <t>Д.А. Белевитин</t>
  </si>
  <si>
    <t>1. ОБЩАЯ ИНФОРМАЦИЯ О ЗАКУПКЕ</t>
  </si>
  <si>
    <t>1.2. Наименование, место нахождения, почтовый адрес, адрес электронной почты, номер контактного телефона Заказчика</t>
  </si>
  <si>
    <t>1.3. Предмет договора с указанием количества поставляемого товара, объема выполняемой работы, оказываемой услуги</t>
  </si>
  <si>
    <t>Более подробная информация о количестве поставляемого товара, объеме выполняемых работ, оказываемых услуг, начальной (максимальной) стоимости закупки, а также требованиях к участникам закупки и документам, подтверждающим соответствие установленным требованиям, указана в Приложении № 1 к приглашению к участию в закупке способом сравнения цен (Техническое задание) и в Приложении № 2 к приглашению к участию в закупке способом сравнения цен (Проект договора), являющихся неотъемлемой частью настоящего Приглашения.</t>
  </si>
  <si>
    <t>Дата начала срока подачи заявок:</t>
  </si>
  <si>
    <t>Дата и время окончания срока, последний день срока подачи заявок:</t>
  </si>
  <si>
    <t>Срок приема заявок может быть, при необходимости, продлен Заказчиком.</t>
  </si>
  <si>
    <t>Подведение итогов закупки:</t>
  </si>
  <si>
    <t>2.1.12. Инструкции по заполнению форм настоящего приглашения к участию в закупке способом сравнения цен являются обязательными к изучению и исполнению Участниками закупки. Все требования, содержащиеся в данных инструкциях, необходимо учитывать при подготовке заявки, в том числе заявки в электронной форме с использованием функционала ЭТП.</t>
  </si>
  <si>
    <t xml:space="preserve">2.5.4. Описание участниками закупки поставляемого товара, который является предметом закупки, его функциональных характеристик (потребительских свойств), его количественных и качественных характеристик, описание выполняемой работы, оказываемой услуги, которые являются предметом закупки, их количественных и качественных характеристик осуществляется участником закупки в соответствии с требованиями приложения №1 к приглашению к участию в закупке способом сравнения цен по формами, установленными в разделе 5 «ОБРАЗЦЫ ФОРМ ДЛЯ ЗАПОЛНЕНИЯ УЧАСТНИКАМИ ЗАКУПКИ».
2.5.5. Участник закупки должен принять во внимание, что, если иное не установлено приглашением к участию в закупке способом сравнения цен, ссылки в приглашении к участию в закупке способом сравнения цен на конкретный тип продукции, производителя, носят лишь рекомендательный, а не обязательный характер. Участник закупки может представить в своей заявке иные типы продукции, при условии, что произведенные замены совместимы между собой, по существу равноценны (эквивалентны) или превосходят по качеству требуемую продукцию, указанную в приложении №1 к приглашению к участию в закупке способом сравнения цен.
2.5.6. При описании продукции участник закупки обязан подтвердить соответствие поставляемой продукции требованиям приглашения к участию в закупке способом сравнения цен в отношении всех показателей, которые в ней установлены.
2.5.7. При описании продукции участником закупки должны указываться точные, конкретные, однозначно трактуемые и не допускающие двусмысленного толкования показатели, за исключением случаев, когда допускается представление описания в ином порядке в соответствии с требованиями к продукции, установленными в приложении №1 к приглашению к участию в закупке способом сравнения цен.
</t>
  </si>
  <si>
    <t>2.5.8. В случае если в приложении №1 к приглашению к участию в закупке способом сравнения цен указаны товарные знаки, знаки обслуживания, патенты, полезные модели, промышленные образцы, наименования мест происхождения товара или наименования производителей, сопровождаемые словами «или эквивалент», участник процедуры закупки при описании продукции обязан подтвердить соответствие предлагаемой продукции показателям эквивалентности, установленным в приглашении к участию в закупке способом сравнения цен.
2.5.9. При описании продукции участник процедуры закупки должен использовать общеизвестные (стандартные) показатели, термины и сокращения в соответствии с законодательством и требованиями настоящего приглашения.</t>
  </si>
  <si>
    <t xml:space="preserve">3.4. Заявка подлежит отклонению в случаях, если:
а) участник не соответствует требованиям к участнику закупки, установленным в приглашении к участию в закупке способом сравнения цен;
б) заявка участника не соответствует требованиям, установленным в приглашении к участию в закупке способом сравнения цен, в том числе к форме, составу, порядку оформления необходимых сведений и документов;
в) участник закупки предоставил недостоверную информацию (сведения) в отношении своего соответствия требованиям, установленным в приглашении к участию в закупке способом сравнения цен.
3.5. Электронные документы, заверенные электронной подписью, не рассматриваются, если нарушены правила использования электронной подписи, установленные законодательством Российской Федерации, в том числе, если сертификат ключа подписи утратил силу, электронная подпись используется с превышением полномочий и/или устарели данные, представленные для выдачи сертификата ключа подписи (изменены реквизиты юридического/физического лица, полномочия должностного лица, которому выдан сертификат ключа подписи). 
3.6. Организатор закупки вправе проверять соответствие предоставленных участником закупки сведений и документов действительности, в том числе путем направления запросов в государственные органы, лицам, указанным в заявке.
3.7. На основании результатов рассмотрения заявок принимается решение: 
а) о признании участника и/или заявки участника соответствующими требованиям приглашения к участию в закупке способом сравнения цен;
б) о признании участника и/или заявки участника несоответствующими требованиям приглашения к участию в закупке способом сравнения цен и отклонении заявки участника от участия в закупке.
</t>
  </si>
  <si>
    <t xml:space="preserve">3.8. При проведении закупки в электронной форме, по результатам рассмотрения заявок участников составляется протокол, в котором указываются основания отклонения каждой заявки на участие в закупке (в случае принятия соответствующего решения) с указанием положений приглашения к участию в закупке способом сравнения цен, которым не соответствуют такие заявки, а также путем ранжирования заявок участников определяется победитель закупки способом сравнение цен в электронной форме.
3.9. Заявке участника закупки, в которой содержится наименьшее ценовое предложение, присваивается первый номер. При этом, в целях применения Приоритета при оценке ценового предложения участника закупки стоимость заявок, которые содержат предложения о поставке товаров российского происхождения, выполнении работ, оказании услуг российскими лицами, принимается в расчет по предложенной в указанных заявках цене договора, сниженной на 15 процентов, при этом договор заключается по цене договора, указанной участником в заявке. В случае, если в нескольких таких заявках содержатся одинаковые ценовые предложения, меньший порядковый номер присваивается заявке, которая поступила ранее других таких заявок.
3.10. Победителем закупки способом сравнения цен признается участник закупки, заявка которого соответствует требованиям, установленным приглашением к участию в закупке способом сравнения цен, и содержит наиболее низкую цену договора.
</t>
  </si>
  <si>
    <t>3.11. Если до заключения договора по результатам закупки будет выявлено, что было допущено нарушение норм действующего законодательства, Стандарта и/или приглашения к участию в закупке способом сравнения цен, повлекшие необоснованное решение о выборе победителя закупки (единственного участника закупки, соответствующего требованиям приглашения к участию в закупке способом сравнения цен), принимается решение отменить ранее принятые решения и провести процедуры рассмотрения, оценки и сопоставления заявок повторно с учетом выявленных нарушений.
3.12. Основания, порядок и последствия признания закупки несостоявшейся установлены Положением о закупке Заказчика. 
3.13. Инициатор закупки вправе отказаться от проведения закупки способом сравнения цен в любое время до подписания договора, без каких-либо последствий для себя, путем размещения на электронной площадке информации об отказе от проведения закупки, в случае проведения закупки в электронной форме, или путем направления уведомления об отказе от проведения закупки в неэлектронной форме, участникам, представившим свои заявки.
3.14. Рассмотрение жалоб и обращений участников закупки осуществляется в порядке, предусмотренном Положением о закупке Заказчика.</t>
  </si>
  <si>
    <t>Руководитель по направлению</t>
  </si>
  <si>
    <t>№ п/п</t>
  </si>
  <si>
    <t>Наименование подрядчика/исполнителя</t>
  </si>
  <si>
    <t>Соответствие предлагаемых работ/ услуг предмету запроса (ДА/НЕТ)</t>
  </si>
  <si>
    <t xml:space="preserve">Статус (субъект МСП)
(ДА/НЕТ)
</t>
  </si>
  <si>
    <t>ДА</t>
  </si>
  <si>
    <t>Начальник отдела экономической  безопасности и противодействия коррупции  ЮЭС</t>
  </si>
  <si>
    <t>А.Л. Ухарский</t>
  </si>
  <si>
    <t xml:space="preserve">1.7.5. Указанный приоритет применяется с учетом положений Генерального соглашения по тарифам и торговле 1994 года и Договора о Евразийском экономическом союзе от 29 мая 2014 г.
1.8. Во всем, что не урегулировано приглашением к участию в закупке способом сравнения цен стороны руководствуются законодательством о закупках отдельными видами юридических лиц, Гражданским кодексом Российской Федерации, Положением о закупках.  2. ТРЕБОВАНИЯ К СВЕДЕНИЯМ И ДОКУМЕНТАМ, ПРЕДСТАВЛЯЕМЫМ В СОСТАВЕ ЗАЯВКИ УЧАСТНИКА ЗАКУПКИ, ТРЕБОВАНИЯ К УЧАСТНИКАМ ЗАКУПКИ, ПОДАЧЕ ЗАЯВКИ
2.1. Требования к оформлению заявки 
2.1.1. Предполагается, что участник закупки изучит все инструкции, формы, условия, технические условия и другую информацию, содержащуюся в приглашении к участию в закупке способом сравнения цен, а также разъяснения приглашения к участию в закупке способом сравнения цен в случае их наличия. Никакие претензии Заказчику закупки не будут приниматься на том основании, что участник закупки не понимал какие-либо вопросы. Неполное представление информации, запрашиваемой в приглашении к участию в закупке способом сравнения цен, или же подача заявки, не отвечающей требованиям приглашения к участию в закупке способом сравнения цен является основанием для признания заявки не соответствующей требованиям приглашения к участию в закупке способом сравнения цен и отклонения участника от участия в закупке. Организатор закупки не несет никакой ответственности за несвоевременное (либо не в полном объеме) размещение заявки участника на ЭТП.           </t>
  </si>
  <si>
    <t xml:space="preserve"> 2.1.2. Участник закупки готовит заявку на участие в закупке в соответствии с требованиями раздела 2 «ТРЕБОВАНИЯ К СВЕДЕНИЯМ И ДОКУМЕНТАМ, ПРЕДСТАВЛЯЕМЫМ В СОСТАВЕ ЗАЯВКИ УЧАСТНИКА ЗАКУПКИ, ТРЕБОВАНИЯ К УЧАСТНИКАМ ЗАКУПКИ, ПОДАЧА ЗАЯВКИ НА УЧАСТИЕ В ЗАКУПКЕ», раздела 6 «ТЕХНИЧЕСКОЕ ЗАДАНИЕ», в соответствии с формами документов, установленными разделом 5 «ОБРАЗЦЫ ФОРМ ДЛЯ ЗАПОЛНЕНИЯ УЧАСТНИКАМИ ЗАКУПКИ». Заявка должна быть действительна в течение срока, указанного участником закупки в письме о подаче оферты. В любом случае этот срок не должен быть менее, чем 30 календарных дней со дня, следующего за днем окончания подачи заявок, указанном в приглашении к участию в закупке способом сравнения цен.                    
2.1.3. При проведении закупки в неэлектронной форме заявки на участие в закупке представляются в Южные электрические сети – филиал ПАО «Россети Московский регион» г. Подольск ул. Кирова, д. 65. Подписанный оригинал заявки дополнительно направляется участником инициатору закупки (нарочно, почтовым отправлением с описью вложения, курьерской доставкой). В случае, если по независящим от участника причинам почтовое отправление не дошло до получателя (организатора закупки),  участник может предоставить  подтверждение отправки с указанием отправителя (участника), адресата (организатора закупки) и описью вложения. Срок приема Заявок может быть, при необходимости, продлен Заказчиком.</t>
  </si>
  <si>
    <t xml:space="preserve">2.1.4. При проведении закупки в неэлектронной форме допускается параллельное взаимодействие между инициатором и участниками закупки по электронной почте для уточнения деталей оформления торгово-коммерческих предложений и решения организационных вопросов. Инициатор должен обеспечить хранение данных о переписке с участником (потенциальным участником), в том числе, по электронной почте, в договорном деле наряду с другими материалами, связанными с подписанием и реализацией договора.
2.1.5. Заявки предоставляются в отсканированном виде, позволяющем осуществить распознавание текста заявки. Файлы документов заявки не должны быть повреждены.
</t>
  </si>
  <si>
    <t xml:space="preserve">
2.1.10. Все документы, представляемые участниками закупки в составе заявки на участие в закупке, должны быть заполнены по всем пунктам, за исключением пунктов, носящих рекомендательный характер.
2.1.11. Заказчик обеспечивает разумную конфиденциальность относительно всех полученных от участников закупки сведений, в том числе содержащихся в заявках. Предоставление этой информации другим участникам закупки или третьим лицам возможно только в случаях, прямо предусмотренных действующим законодательством Российской Федерации и Положением о закупке Заказчика.
</t>
  </si>
  <si>
    <t>2.1.6. При описании документов заявки участник закупки должен применять общепринятые обозначения и наименования в соответствии с требованиями действующих нормативных правовых актов, если иное не указано в разделе 6 «ТЕХНИЧЕСКОЕ ЗАДАНИЕ».
2.1.7. Сведения, которые содержатся в заявках участников закупки, не должны допускать двусмысленных толкований. 2.1.8. Если в документах, входящих в состав заявки, имеются расхождения между обозначением сумм прописью и цифрами, то принимается к рассмотрению сумма, указанная прописью.
2.1.9. Все документы заявки и приложения к ней должны иметь четко читаемый текст. Подчистки и исправления не допускаются, за исключением исправлений, скрепленных печатью при наличии печати и заверенных подписью уполномоченного лица. Все документы, входящие в состав заявки, должны быть подписаны лицом, имеющим право в соответствии с законодательством Российской Федерации действовать от лица Участника без доверенности, или надлежащим образом уполномоченным им лицом на основании доверенности. В последнем случае доверенность прикладывается к заявке. Если уполномоченное лицо заверяет своей подписью подлинность копий документов, подаваемых в составе заявки, то такое право заверения подлинности документов должно быть также указано в такой доверенности. Все документы, входящие в состав заявки, должны быть скреплены печатью (при наличии печати) Участника (а при участии физического лица - подписью физического лица с приложением нотариального заверения подписи).</t>
  </si>
  <si>
    <r>
      <rPr>
        <b/>
        <sz val="13"/>
        <color theme="1"/>
        <rFont val="Times New Roman"/>
        <family val="1"/>
        <charset val="204"/>
      </rPr>
      <t>1.7. Сведения о предоставлении приоритетов товаров российского происхождения, работ, услуг, выполняемых, оказываемых российскими лицами, по отношению к товарам, происходящим из иностранного государства, работам, услугам, выполняемым, оказываемым иностранными лицами</t>
    </r>
    <r>
      <rPr>
        <sz val="13"/>
        <color theme="1"/>
        <rFont val="Times New Roman"/>
        <family val="1"/>
        <charset val="204"/>
      </rPr>
      <t xml:space="preserve">
1.7.1. Приоритет товаров российского происхождения, работ, услуг, выполняемых, оказываемых российскими лицами, по отношению к товарам, происходящим из иностранного государства, работам, услугам, выполняемым, оказываемым иностранными лицами предоставляется в соответствии с постановлением Правительства Российской Федерации от 16.09.2016 № 925-ПП (далее - Приоритет).
1.7.2. Приоритет предоставляется при соблюдении следующих условий: 
а) участник должен указать в заявке на участие в закупке наименование страны происхождения поставляемых товаров;
б) предоставление участниками закупки недостоверных сведений о стране происхождения товара, указанного в заявке, является основанием для признания заявки участника не соответствующим требованиям приглашения и отклонения такого участника от участия в закупке;
в) отнесение участника закупки к российским или иностранным лицам производится на основании документов участника закупки, содержащих информацию о месте его регистрации (для юридических лиц и индивидуальных предпринимателей), на основании документов, удостоверяющих личность (для физических лиц);
г) отсутствие в заявке указания (декларирования) страны происхождения поставляемого товара не является основанием для отклонения заявки участника, и такая заявка рассматривается как содержащее предложение о поставке иностранных товаров.
1.7.3. Приоритет не предоставляется в случаях, если:
а) закупка признана несостоявшейся и договор заключается с единственным участником закупки;
б) в заявках всех участников не содержится предложений о поставке товаров российского происхождения, выполнении работ, оказании услуг российскими лицами;
в) в заявках всех участников не содержится предложений о поставке товаров иностранного происхождения, выполнении работ, оказании услуг иностранными лицами;
г) в заявке на участие в закупке содержится предложение о поставке товаров российского и иностранного происхождения, выполнении работ, оказании услуг российскими и иностранными лицами, при этом стоимость товаров российского происхождения, стоимость работ, услуг, выполняемых, оказываемых российскими лицами, составляет менее 50 процентов стоимости всех предложенных таким участником товаров, работ, услуг.
1.7.4. Для целей установления соотношения цены предлагаемых к поставке товаров российского и иностранного происхождения, цены выполнения работ, оказания услуг российскими и иностранными лицами цена единицы каждого товара, работы, услуги определяется как произведение начальной (максимальной) цены единицы товара, работы, услуги, указанной в приглашении, на коэффициент изменения начальной (максимальной) цены лота по результатам процедур закупки, определяемый как результат деления цены договора, предложенной участником в заявке на начальную (максимальную) цену лота.     </t>
    </r>
  </si>
  <si>
    <r>
      <rPr>
        <b/>
        <sz val="13"/>
        <color theme="1"/>
        <rFont val="Times New Roman"/>
        <family val="1"/>
        <charset val="204"/>
      </rPr>
      <t xml:space="preserve">2.2. Язык документов, входящих в состав заявки </t>
    </r>
    <r>
      <rPr>
        <sz val="13"/>
        <color theme="1"/>
        <rFont val="Times New Roman"/>
        <family val="1"/>
        <charset val="204"/>
      </rPr>
      <t xml:space="preserve">
2.2.1. Заявка должно быть подготовлена на русском языке за исключением нижеследующего. 
2.2.2. Документы, оригиналы которых выданы участнику закупки третьими лицами на ином языке, могут быть представлены на языке оригинала при условии, что к ним приложен перевод этих документов на русский язык (в специально оговоренных случаях - апостилированный). При выявлении расхождений между русским переводом и оригиналом документа на ином языке Заказчик будет принимать решение на основании перевода.
2.2.3. Рассмотрению не подлежат документы, не переведенные на русский язык. 
</t>
    </r>
  </si>
  <si>
    <r>
      <rPr>
        <b/>
        <sz val="13"/>
        <color theme="1"/>
        <rFont val="Times New Roman"/>
        <family val="1"/>
        <charset val="204"/>
      </rPr>
      <t>2.3. Требования к валюте заявки</t>
    </r>
    <r>
      <rPr>
        <sz val="13"/>
        <color theme="1"/>
        <rFont val="Times New Roman"/>
        <family val="1"/>
        <charset val="204"/>
      </rPr>
      <t xml:space="preserve">
2.3.1. Все суммы денежных средств в документах, входящих в состав заявки, должны быть выражены в российских рублях (если иное не установлено в приглашении к участию в закупке способом сравнения цен) за исключением нижеследующего.
2.3.2. Документы, оригиналы которых выданы участнику закупки третьими лицами с выражением сумм денежных средств в иных валютах, могут быть представлены в валюте оригинала при условии, что к этим документам будут приложены комментарии с переводом этих сумм в российские рубли исходя из официального курса валюты, установленного Центральным банком Российской Федерации, с указанием такового курса и даты его установления.
2.3.3. Цена заявки фиксируется в российских рублях (если иное не установлено в приглашении к участию в закупке способом сравнения цен) и не подлежит изменению при изменении официального курса валюты.</t>
    </r>
  </si>
  <si>
    <r>
      <rPr>
        <b/>
        <sz val="13"/>
        <color theme="1"/>
        <rFont val="Times New Roman"/>
        <family val="1"/>
        <charset val="204"/>
      </rPr>
      <t xml:space="preserve">2.4. Требования к составу заявки </t>
    </r>
    <r>
      <rPr>
        <sz val="13"/>
        <color theme="1"/>
        <rFont val="Times New Roman"/>
        <family val="1"/>
        <charset val="204"/>
      </rPr>
      <t xml:space="preserve">
2.4.1. Заявка на участие должна содержать сведения и документы, указанные в настоящем приглашении. 
2.4.2. В случае неполного представления документов заявка участника признается несоответствующей требованиям приглашения и подлежит отклонению.
2.4.3. Представление документов с отклонением от установленных в приглашении к участию в закупке способом сравнения цен форм может быть расценено как несоответствие заявки требованиям, установленным приглашением к участию в закупке способом сравнения цен. 
2.4.4. Помимо сведений и документов, установленных настоящим приглашением, участник вправе предоставить любые иные сведения и документы, которые, по его мнению, подтверждают его соответствие установленным требованиям, с соответствующими комментариями, разъясняющими цель предоставления этих документов.</t>
    </r>
  </si>
  <si>
    <r>
      <rPr>
        <b/>
        <sz val="13"/>
        <color theme="1"/>
        <rFont val="Times New Roman"/>
        <family val="1"/>
        <charset val="204"/>
      </rPr>
      <t>2.5. Требования к описанию заявки участника закупки</t>
    </r>
    <r>
      <rPr>
        <sz val="13"/>
        <color theme="1"/>
        <rFont val="Times New Roman"/>
        <family val="1"/>
        <charset val="204"/>
      </rPr>
      <t xml:space="preserve">
2.5.1. Цена договора, предлагаемая участником закупки, не может превышать начальную (максимальную) цену договора (цену лота), указанную в приглашении к участию в закупке способом сравнения цен, при этом в случае, если участник закупки находится на упрощенной системе налогообложения либо товары/работы/услуги (далее также - продукция) участника не облагаются НДС, то цена, предложенная таким участником в заявке, не должна превышать установленную начальную (максимальную) цену (цену лота) без учета НДС.
2.5.2. В случае установления в приглашении к участию в закупке способом сравнения цен единичных расценок, либо использования в рамках формирования начальной (максимальной) цены договора (цены лота) отдельных стоимостных позиций (например, указания отдельно стоимости поставки оборудования и стоимости его монтажа, либо установления стоимостей отдельных договоров, если по результатам закупки будет заключено несколько договоров и т.п.), если иное не установлено, заявка участника не должна превышать единичные расценки либо отдельные стоимостные позиции соответственно.
2.5.3. Цена договора должна включать в себя: все затраты, накладные расходы, налоги, пошлины, таможенные платежи, страхование и прочие сборы, которые поставщик (подрядчик, исполнитель) договора должен оплачивать в соответствии с условиями договора или на иных основаниях, если иное не установлено приглашением к участию в закупке способом сравнения цен. </t>
    </r>
  </si>
  <si>
    <r>
      <rPr>
        <b/>
        <sz val="13"/>
        <color theme="1"/>
        <rFont val="Times New Roman"/>
        <family val="1"/>
        <charset val="204"/>
      </rPr>
      <t>2.6. Участники закупки</t>
    </r>
    <r>
      <rPr>
        <sz val="13"/>
        <color theme="1"/>
        <rFont val="Times New Roman"/>
        <family val="1"/>
        <charset val="204"/>
      </rPr>
      <t xml:space="preserve">
2.6.1.  Участником закупки может быть любое юридическое лицо или физическое лицо, в том числе индивидуальный предприниматель.
</t>
    </r>
  </si>
  <si>
    <r>
      <rPr>
        <b/>
        <sz val="13"/>
        <color theme="1"/>
        <rFont val="Times New Roman"/>
        <family val="1"/>
        <charset val="204"/>
      </rPr>
      <t>2.7. Требования к участникам закупки</t>
    </r>
    <r>
      <rPr>
        <sz val="13"/>
        <color theme="1"/>
        <rFont val="Times New Roman"/>
        <family val="1"/>
        <charset val="204"/>
      </rPr>
      <t xml:space="preserve">
2.7.1. Чтобы претендовать на победу в закупке и получения права заключить договор, участник закупки должен отвечать следующим требованиям:
а) должен обладать гражданской правоспособностью в полном объеме для заключения и исполнения Договора (физическое лицо - обладать дееспособностью в полном объеме для заключения и исполнения Договора); 
б) не должен находиться в процессе ликвидации, должно отсутствовать решение арбитражного суда о признании Участника закупки банкротом и об открытии конкурсного производства, на имущество Участника, в части существенной для исполнения Договора, не должен быть наложен арест, экономическая деятельность Участника не должна быть приостановлена (для юридического лица, индивидуального предпринимателя);
в) не быть включенным в Реестр недобросовестных поставщиков, который ведется в соответствии с Федеральным законом от 18.07.2011 № 223-ФЗ «О закупках товаров, работ, услуг отдельными видами юридических лиц»;
г) должен соответствовать всем требованиям, к участнику закупки установленным в соответствии с приложением №1 к настоящему приглашению.
д) должен иметь все необходимые документы, требуемые для предоставления в составе заявки на участие в соответствии с приложением №1  к настоящему приглашению.</t>
    </r>
  </si>
  <si>
    <r>
      <rPr>
        <b/>
        <sz val="13"/>
        <color theme="1"/>
        <rFont val="Times New Roman"/>
        <family val="1"/>
        <charset val="204"/>
      </rPr>
      <t>3. ПОРЯДОК ПРОВЕДЕНИЯ ЗАКУПКИ (ЭТАПОВ ЗАКУПКИ), ПОДВЕДЕНИЯ ИТОГОВ ЗАКУПКИ</t>
    </r>
    <r>
      <rPr>
        <sz val="13"/>
        <color theme="1"/>
        <rFont val="Times New Roman"/>
        <family val="1"/>
        <charset val="204"/>
      </rPr>
      <t xml:space="preserve">
3.1. Заявки участников рассматриваются в соответствии с требованиями, установленными приглашением к участию в закупке способом сравнения цен, на основании представленных в составе заявок сведений и документов, а также иных источников информации, предусмотренных приглашением к участию в закупке способом сравнения цен, законодательством Российской Федерации, в том числе официальных сайтов государственных органов, организаций в сети Интернет.
3.2. В качестве единого базиса сравнения ценовых заявок используются цены заявок участников без учета НДС. Приведение ценовых заявок участников к единому базису осуществляется путем вычета суммы НДС из цен, предлагаемых участниками, являющимися плательщиками НДС.
3.3. Не допускается предъявлять к участникам закупки, к закупаемым товарам, работам, услугам, а также к условиям исполнения договора требования, которые не указаны в приглашении к участию в закупке способом сравнения цен. Требования, предъявляемые к участникам закупки, к закупаемым товарам, работам, услугам, а также к условиям исполнения договора, применяются в равной степени ко всем участникам закупки, к предлагаемым ими товарам, работам, услугам, к условиям исполнения договора.</t>
    </r>
  </si>
  <si>
    <r>
      <rPr>
        <b/>
        <sz val="13"/>
        <color theme="1"/>
        <rFont val="Times New Roman"/>
        <family val="1"/>
        <charset val="204"/>
      </rPr>
      <t>4. ПОРЯДОК ЗАКЛЮЧЕНИЯ ДОГОВОРА</t>
    </r>
    <r>
      <rPr>
        <sz val="13"/>
        <color theme="1"/>
        <rFont val="Times New Roman"/>
        <family val="1"/>
        <charset val="204"/>
      </rPr>
      <t xml:space="preserve">
4.1. Договор по результатам неконкурентной закупки заключается в сроки, установленные Положением о закупке Заказчика.
4.2. Заказчик вправе заключить договор с участником закупки, который предложил такие же, как и победитель закупки, условия исполнения договора или заявка которого содержит лучшие условия исполнения договора, следующие после условий, предложенных победителем закупки, который уклонился (уклоняется) от заключения договора.</t>
    </r>
  </si>
  <si>
    <r>
      <t xml:space="preserve"> 
5. ОБРАЗЦЫ ФОРМ, ДЛЯ ЗАПОЛНЕНИЯ УЧАСТНИКАМИ ЗАКУПКИ</t>
    </r>
    <r>
      <rPr>
        <sz val="13"/>
        <color theme="1"/>
        <rFont val="Times New Roman"/>
        <family val="1"/>
        <charset val="204"/>
      </rPr>
      <t xml:space="preserve">                                                                    Приведены в электронном виде</t>
    </r>
  </si>
  <si>
    <t>с лицом, ее подавшим.</t>
  </si>
  <si>
    <t xml:space="preserve">Потенциальный участник/участник закупки способом сравнение цен самостоятельно несет все расходы, связанные с участием в закупке, в том числе с подготовкой и предоставлением заявки на участие в закупке, иной документации, а Организатор закупки не имеет обязательств по этим расходам независимо от итогов закупки, а также оснований их завершения. Потенциальный участник/участники закупки способом сравнение цен не вправе требовать компенсацию упущенной выгоды, понесенной в ходе подготовки к закупке и проведения закупки.
Закупка способом сравнение цен относится к неконкурентным способам закупок.
В соответствии с частью 15 статьи 4 Закона 223-ФЗ Заказчик вправе не размещать в единой информационной системе сведения о закупке товаров, работ, услуг, стоимость которых не превышает пятьсот тысяч рублей с НДС.
Настоящее Приглашение не является офертой, приглашением делать оферты, а проводимая закупка не является способом заключения Договора на торгах, публичным конкурсом и не несет для Заказчика никаких правовых последствий.
</t>
  </si>
  <si>
    <r>
      <rPr>
        <b/>
        <sz val="13"/>
        <color theme="1"/>
        <rFont val="Times New Roman"/>
        <family val="1"/>
        <charset val="204"/>
      </rPr>
      <t>1.1. Общая информация о закупке</t>
    </r>
    <r>
      <rPr>
        <sz val="13"/>
        <color theme="1"/>
        <rFont val="Times New Roman"/>
        <family val="1"/>
        <charset val="204"/>
      </rPr>
      <t xml:space="preserve">
Закупка способом сравнение цен проводится</t>
    </r>
    <r>
      <rPr>
        <b/>
        <sz val="13"/>
        <color theme="1"/>
        <rFont val="Times New Roman"/>
        <family val="1"/>
        <charset val="204"/>
      </rPr>
      <t xml:space="preserve"> в электронной форме.</t>
    </r>
  </si>
  <si>
    <r>
      <t xml:space="preserve">Ограничение участия только субъектов малого и среднего предпринимательства: </t>
    </r>
    <r>
      <rPr>
        <b/>
        <sz val="13"/>
        <color theme="1"/>
        <rFont val="Times New Roman"/>
        <family val="1"/>
        <charset val="204"/>
      </rPr>
      <t>установлено</t>
    </r>
  </si>
  <si>
    <r>
      <t xml:space="preserve">Опубликовано на электронной торговой площадке: </t>
    </r>
    <r>
      <rPr>
        <b/>
        <sz val="13"/>
        <color theme="1"/>
        <rFont val="Times New Roman"/>
        <family val="1"/>
        <charset val="204"/>
      </rPr>
      <t>АО ЭТП "РАД" https:// www.tender.lot-online.ru</t>
    </r>
  </si>
  <si>
    <t>Начальная (максимальная) цена Договора (цена лота) без НДС, руб.:</t>
  </si>
  <si>
    <r>
      <rPr>
        <b/>
        <sz val="13"/>
        <color theme="1"/>
        <rFont val="Times New Roman"/>
        <family val="1"/>
        <charset val="204"/>
      </rPr>
      <t xml:space="preserve">1.5. Порядок, дата начала, дата и время окончания срока подачи заявок на участие в закупке (этапах закупки) </t>
    </r>
    <r>
      <rPr>
        <sz val="13"/>
        <color theme="1"/>
        <rFont val="Times New Roman"/>
        <family val="1"/>
        <charset val="204"/>
      </rPr>
      <t xml:space="preserve">
1.5.1. Порядок подачи, изменения и отзыва заявок участников.
а) при проведении закупки в электронной форме участник закупки подает заявку с использованием функционала и в соответствии с Регламентом работы ЭТП в сроки, установленные настоящим Приглашением;
б) при проведении закупки в неэлектронной форме участник закупки подает заявку на электронный адрес контактного лица Заказчика, указанного в п. 1.2. настоящего Приглашения;
б) участник закупки вправе подать только одну заявку;
в) участник закупки, подавший заявку, вправе изменить или отозвать заявку в любое время до момента окончания срока подачи заявок;
г) после окончания срока подачи заявок не допускается изменение или отзыв заявок за исключением случаев, предусмотренных законодательством о закупках отдельных видов юридических лиц.</t>
    </r>
  </si>
  <si>
    <t>1.5.2. Сроки проведения этапов закупки</t>
  </si>
  <si>
    <t>Аналитическая записка по закупке способом сравнения цен</t>
  </si>
  <si>
    <t>Инициатор закупки (полное наименование структурного подразделения ИА/филиала, (с указанием филиала))</t>
  </si>
  <si>
    <t xml:space="preserve">Закупка в электронной форме
(да/нет)
</t>
  </si>
  <si>
    <t>Номер лота из автом. системы</t>
  </si>
  <si>
    <t>Код ОКПД2</t>
  </si>
  <si>
    <t>Срок поставки/выполнения работ/оказания услуг</t>
  </si>
  <si>
    <t>Условия и порядок оплаты</t>
  </si>
  <si>
    <t>Сведения о начальной (максимальной) цене, руб.</t>
  </si>
  <si>
    <t>без НДС</t>
  </si>
  <si>
    <t>Закупка только для субъектов МСП (да/нет)</t>
  </si>
  <si>
    <t xml:space="preserve">Южные электрические сети - филиал ПАО "Россети Московский регион" Управление капитального строительства </t>
  </si>
  <si>
    <t>в срок не позднее 7 (семь) рабочих дней со дня подписания акта КС-2 и справки КС-3</t>
  </si>
  <si>
    <t>2. Сводная аналитическая таблица предложений участников</t>
  </si>
  <si>
    <t>Срок выполнения работ подрядчика</t>
  </si>
  <si>
    <t>Условия и порядок оплаты подрядчика</t>
  </si>
  <si>
    <t>Цена заявок/предложений, руб. без НДС</t>
  </si>
  <si>
    <t>Примечание</t>
  </si>
  <si>
    <t>3. Информация о победителе закупки</t>
  </si>
  <si>
    <t>Информация о победителе</t>
  </si>
  <si>
    <t>Полное наименование</t>
  </si>
  <si>
    <t>ИНН</t>
  </si>
  <si>
    <t>Статус (субъект МСП)
(ДА/НЕТ)</t>
  </si>
  <si>
    <t>Параметры предложения</t>
  </si>
  <si>
    <t>Стоимость, руб.</t>
  </si>
  <si>
    <t xml:space="preserve">Условия и порядок оплаты </t>
  </si>
  <si>
    <t>Срок выполнения работ</t>
  </si>
  <si>
    <t>УТВЕРЖДАЮ:</t>
  </si>
  <si>
    <t>Приложения:</t>
  </si>
  <si>
    <t>1. Информация о закупке</t>
  </si>
  <si>
    <t>Возможно проведение закупочных процедур среди</t>
  </si>
  <si>
    <t>субъектов  МСП</t>
  </si>
  <si>
    <t>УТВЕРЖДАЮ</t>
  </si>
  <si>
    <t xml:space="preserve">Закупка № </t>
  </si>
  <si>
    <t>ТЕХНИЧЕСКОЕ ЗАДАНИЕ</t>
  </si>
  <si>
    <t>на проведение закупки</t>
  </si>
  <si>
    <t>Наименование филиала (Заказчик):</t>
  </si>
  <si>
    <t>Южные электрические сети</t>
  </si>
  <si>
    <t>Наименование титула инвест.программы:</t>
  </si>
  <si>
    <t>(объект закупки)</t>
  </si>
  <si>
    <t>Код SAP:</t>
  </si>
  <si>
    <t>Характер строительства:</t>
  </si>
  <si>
    <t>Наличие ИРД на строительство:</t>
  </si>
  <si>
    <t>отсутствует</t>
  </si>
  <si>
    <t>Наличие проектно - сметной документации:</t>
  </si>
  <si>
    <t>Шифр и год ПСД:</t>
  </si>
  <si>
    <t>нет</t>
  </si>
  <si>
    <t>Приказ об утверждении проекта (кем утвержден, №, дата):</t>
  </si>
  <si>
    <t>Местоположение объекта:</t>
  </si>
  <si>
    <t>(субъект)</t>
  </si>
  <si>
    <t>(район)</t>
  </si>
  <si>
    <t>(округ)</t>
  </si>
  <si>
    <t>(адрес)</t>
  </si>
  <si>
    <t>Наименование лота:</t>
  </si>
  <si>
    <t>(предмет закупки)</t>
  </si>
  <si>
    <t>Объем работ (услуг) по лоту:</t>
  </si>
  <si>
    <t>Технические  условия</t>
  </si>
  <si>
    <t>СОСТАВ ЛОТА:</t>
  </si>
  <si>
    <t>Наименование работ (услуг)</t>
  </si>
  <si>
    <t>Условия исполнения</t>
  </si>
  <si>
    <t>Разработка исходно-разрешительной документации</t>
  </si>
  <si>
    <t>Оформление земельно-правовых отношений</t>
  </si>
  <si>
    <t>Получение ТУ от сторонних организаций</t>
  </si>
  <si>
    <t>В случае необходимости</t>
  </si>
  <si>
    <t>Разработка Задания на проектирование</t>
  </si>
  <si>
    <t>Разработка проекта задания, согласование со всеми заинтересованными организациями и утверждение.</t>
  </si>
  <si>
    <t>Выполнение изыскательских работ</t>
  </si>
  <si>
    <t>Разработка вариантов основных технических решений на предпроектной стадии</t>
  </si>
  <si>
    <t>Разработка технико - экономического обоснования</t>
  </si>
  <si>
    <t>Разработка бизнес-плана в составе утверждаемой части проекта в соответствии с действующим Положением об инвестиционной деятельности ПАО "МОЭСК"</t>
  </si>
  <si>
    <t>Разработка проектно-сметной документации</t>
  </si>
  <si>
    <t xml:space="preserve"> Состав ПСД и проектные решения должны соответствовать действующим СПиП, ГОСТ, СанПиН, РД, РУ и т.п. Согласование со всеми заинтересованными организациями и получение заключения экспертизы. В составе утверждаемой части ( в ПОСе) разработать график выполнения работ. В составе сметной документации включаются все затраты, связанные с реализацией данного инвестиционного проекта. Сметная документация разрабатывается в СНБ - 2001 в редакции 2009г в базовых и текущих ценах в соответствии с графиком проектирования и выпуска проектно-сметной документации. Подрядчик  обязуется в счет стоимости работ по Договору разработать и передать Заказчику предварительный детализированный расчет общей стоимости реализации инвестиционного проекта на основе предварительной проработки Подрядчиком Задания на проектирование/ Задания на разработку проекта/ Технического задания на проектирование в течение 30 дней</t>
  </si>
  <si>
    <t xml:space="preserve">Разработка на стадии проектирования плана-графика строительства объекта 
</t>
  </si>
  <si>
    <t>Выполнение авторского надзора</t>
  </si>
  <si>
    <t>Строительство на условиях "под ключ"</t>
  </si>
  <si>
    <t>Страхование строительно-монтажных рисков производится за счет Подрядчика, без возмещения его Заказчиком.</t>
  </si>
  <si>
    <t>Выполнение подготовительных работ</t>
  </si>
  <si>
    <t>Выполнение строительных работ</t>
  </si>
  <si>
    <t xml:space="preserve">С соблюдением всех требований по охране труда и техники безопасности, режиму и порядку на стройплощадке в соответствии с действующим законодательством, СНиПами, отраслевыми и межотраслевыми правилами и ГОСТами а также с учетом соблюдения любых соглашений,«Рабочая зона должна быть выгорожена Подрядчиком и иметь соответствующие знаки, в том числе Подрядчик должен обеспечить наличие ограждений объектов, изготовление и установку брендированных баннеров, размещение информационных щитов в соответствии с типовыми решениями согласно Приложению 1 в зависимости от видов выполняемых работ». </t>
  </si>
  <si>
    <t>Выполнение монтажных работ</t>
  </si>
  <si>
    <t>Предоставление оборудования</t>
  </si>
  <si>
    <t>по ценам, согласованным с заказчиком</t>
  </si>
  <si>
    <t>Предоставление материалов</t>
  </si>
  <si>
    <t>Выполнение шеф-монтажных работ</t>
  </si>
  <si>
    <t>Выполнение пуско-наладочных работ</t>
  </si>
  <si>
    <t>Выполнение приемо-сдаточных испытаний</t>
  </si>
  <si>
    <t>Сдача объекта приемочной комиссии</t>
  </si>
  <si>
    <t>Подрядчик:- обеспечивает участие в приемочной комиссии представителей заинтересованных организаций, готовит и оформляет все документы приемочной комиссии, включая согласование, подписание и утверждение  Акта приемочной комиссии, сдает заказчику два полных комплекта исполнительной и приемо-сдаточной документации, оформленной в соответствии с действующими СНиПами, пускового акта допуска в Ростехнадзоре</t>
  </si>
  <si>
    <t>Гарантийное обслуживание</t>
  </si>
  <si>
    <t xml:space="preserve"> 36 месяцев со дня утверждения Акта приемочной комиссии </t>
  </si>
  <si>
    <t xml:space="preserve">                  Регистрация объекта</t>
  </si>
  <si>
    <t>Характер договорной цены:</t>
  </si>
  <si>
    <t>Предельная и  максимальная</t>
  </si>
  <si>
    <t>Объект технологического присоединения</t>
  </si>
  <si>
    <t>Примечание:</t>
  </si>
  <si>
    <t>ТП до 15 кВт</t>
  </si>
  <si>
    <t>ТП от 15 до 150 кВт</t>
  </si>
  <si>
    <t>ТП от 150 до 670 кВт</t>
  </si>
  <si>
    <t>ТП свыше 670 кВт</t>
  </si>
  <si>
    <t>Doing business</t>
  </si>
  <si>
    <t>Начальная цена лота:</t>
  </si>
  <si>
    <t>СМР:</t>
  </si>
  <si>
    <t xml:space="preserve">  </t>
  </si>
  <si>
    <t>Оборудование:</t>
  </si>
  <si>
    <t>ПНР:</t>
  </si>
  <si>
    <t>ПИР:</t>
  </si>
  <si>
    <t>Прочие:</t>
  </si>
  <si>
    <t>Варианты условий финансирования в оферте для Претендентов:</t>
  </si>
  <si>
    <r>
      <t xml:space="preserve">100% - оплата по факту выполнения </t>
    </r>
    <r>
      <rPr>
        <b/>
        <sz val="10"/>
        <color indexed="8"/>
        <rFont val="Arial Narrow"/>
        <family val="2"/>
        <charset val="204"/>
      </rPr>
      <t>всех</t>
    </r>
    <r>
      <rPr>
        <sz val="10"/>
        <color indexed="8"/>
        <rFont val="Arial Narrow"/>
        <family val="2"/>
        <charset val="204"/>
      </rPr>
      <t xml:space="preserve"> работ в течении</t>
    </r>
  </si>
  <si>
    <t>дней после утверждения Акта приемки выполненных работ</t>
  </si>
  <si>
    <r>
      <t xml:space="preserve"> - оплата за выполненные объемы работ </t>
    </r>
    <r>
      <rPr>
        <b/>
        <sz val="10"/>
        <color indexed="8"/>
        <rFont val="Arial Narrow"/>
        <family val="2"/>
        <charset val="204"/>
      </rPr>
      <t>согласно графику выполнения работ</t>
    </r>
    <r>
      <rPr>
        <sz val="10"/>
        <color indexed="8"/>
        <rFont val="Arial Narrow"/>
        <family val="2"/>
        <charset val="204"/>
      </rPr>
      <t xml:space="preserve"> в течении</t>
    </r>
  </si>
  <si>
    <t>30*</t>
  </si>
  <si>
    <t xml:space="preserve">рабочих дней после подписания Акта приемки выполненных </t>
  </si>
  <si>
    <t>работ и(или) форм КС-2 и КС-3.</t>
  </si>
  <si>
    <t>( если иное не предусмотрено действующим Законодательством РФ )</t>
  </si>
  <si>
    <t>* не более чем 7 рабочих дней при заключении договора с субъектом МСП</t>
  </si>
  <si>
    <t>Сроки исполнения работ (услуг):</t>
  </si>
  <si>
    <t>руб.</t>
  </si>
  <si>
    <t>71.12.13.000;
28.99.39.190
43.39.19.190</t>
  </si>
  <si>
    <t>Приложение № 4. К методическим указаниям по расчету предельной стоимости лота объектов капитального строительства ПАО "Россети Московский регион".
Пример расчета предельной стоимости лота "под ключ", 
в т.ч.распредсеть (ПСД не разработана, расчет от РСС).</t>
  </si>
  <si>
    <t>Расчет предельной стоимости лота "под ключ" (для объектов ТП с присоединямой мощностью  150 кВт и ниже )</t>
  </si>
  <si>
    <t>Идентификатор инвестиционного проекта:</t>
  </si>
  <si>
    <t>Наименование инвестиционного проекта:</t>
  </si>
  <si>
    <t>СПРАВОЧНО: расчет полной стоимости инвестиционного проекта в прогнозному уровне цен в соответсвии с утвержденной ИПР / проектом корректировки ИПР</t>
  </si>
  <si>
    <t>год</t>
  </si>
  <si>
    <t xml:space="preserve">Итого:  руб. </t>
  </si>
  <si>
    <t xml:space="preserve">Содержание заказчика </t>
  </si>
  <si>
    <t>Строительный контроль</t>
  </si>
  <si>
    <t>(без НДС):</t>
  </si>
  <si>
    <t>Не законтрактованные объемы на начало года составления расчета в ценах окончания строительства, без НДС</t>
  </si>
  <si>
    <r>
      <t xml:space="preserve">Не законтрактованные объемы на начало года составления расчета в ценах окончания строительства, без НДС </t>
    </r>
    <r>
      <rPr>
        <b/>
        <sz val="18"/>
        <rFont val="Times New Roman"/>
        <family val="1"/>
        <charset val="204"/>
      </rPr>
      <t>(без затрат Заказчика)</t>
    </r>
  </si>
  <si>
    <t>Расшифровка ПИР</t>
  </si>
  <si>
    <t>Авторский надзор</t>
  </si>
  <si>
    <t xml:space="preserve">Затраты заказчика по вводу объектов в эксплуатацию (в т.ч. затраты на кадастровые работы, выполнение контрольно-исполнительных геодезических съемок подземных инженерных коммуникаций в границах участка,  на подготовку технических планов зданий и сооружений,  оформление границы зон с особыми условиями использования территорий) </t>
  </si>
  <si>
    <t>подготовка документации по
планировке территории</t>
  </si>
  <si>
    <t>1</t>
  </si>
  <si>
    <t>Стоимость строительства не законтрактованных объемов в текущих ценах сметного расчета</t>
  </si>
  <si>
    <t>2</t>
  </si>
  <si>
    <t>3</t>
  </si>
  <si>
    <t xml:space="preserve">Затраты заказчика, исключаемые из расчета предельной цены лота в текущих ценах </t>
  </si>
  <si>
    <t>4</t>
  </si>
  <si>
    <t>Предельная стоимость лота в прогнозных ценах года полупериода строительства</t>
  </si>
  <si>
    <t>потолок цены лота</t>
  </si>
  <si>
    <t>5</t>
  </si>
  <si>
    <t>Индивидуальный коэффициент снижения инвестиционных затрат**</t>
  </si>
  <si>
    <t>коэффициент снижения</t>
  </si>
  <si>
    <t>6</t>
  </si>
  <si>
    <t>Предельная стоимость лота в прогнозных ценах года полупериода строительства с учетом индивидуального коэффициента снижения инвестиционных затрат</t>
  </si>
  <si>
    <t>7</t>
  </si>
  <si>
    <t>*Превышение предельной стоимости лота над незаконтрактованным остатком в прогнозном уровне цен</t>
  </si>
  <si>
    <t>Предельная стоимость лота в прогнозных ценах года полупериода строительства с учетом НДС</t>
  </si>
  <si>
    <t xml:space="preserve">*Сравнение стоимости лота  выполняется  с незаконтрактованным остатком в прогнозном уровне цен </t>
  </si>
  <si>
    <r>
      <t>**В случае, если суммарная стоимость всех объемов закупок (С</t>
    </r>
    <r>
      <rPr>
        <vertAlign val="subscript"/>
        <sz val="18"/>
        <color rgb="FF000000"/>
        <rFont val="Times New Roman"/>
        <family val="1"/>
        <charset val="204"/>
      </rPr>
      <t>ПИР</t>
    </r>
    <r>
      <rPr>
        <sz val="18"/>
        <color rgb="FF000000"/>
        <rFont val="Times New Roman"/>
        <family val="1"/>
      </rPr>
      <t>, С</t>
    </r>
    <r>
      <rPr>
        <vertAlign val="subscript"/>
        <sz val="18"/>
        <color rgb="FF000000"/>
        <rFont val="Times New Roman"/>
        <family val="1"/>
        <charset val="204"/>
      </rPr>
      <t>СМР</t>
    </r>
    <r>
      <rPr>
        <sz val="18"/>
        <color rgb="FF000000"/>
        <rFont val="Times New Roman"/>
        <family val="1"/>
      </rPr>
      <t>, С</t>
    </r>
    <r>
      <rPr>
        <vertAlign val="subscript"/>
        <sz val="18"/>
        <color rgb="FF000000"/>
        <rFont val="Times New Roman"/>
        <family val="1"/>
        <charset val="204"/>
      </rPr>
      <t>ОБОРУД</t>
    </r>
    <r>
      <rPr>
        <sz val="18"/>
        <color rgb="FF000000"/>
        <rFont val="Times New Roman"/>
        <family val="1"/>
      </rPr>
      <t>), с учетом ранее проведенных торгово-закупочных процедур по данному титулу, превышает оценку полной стоимости инвестиционного проекта (ПСТ ИП) без учета затрат Заказчика (С</t>
    </r>
    <r>
      <rPr>
        <vertAlign val="subscript"/>
        <sz val="18"/>
        <color rgb="FF000000"/>
        <rFont val="Times New Roman"/>
        <family val="1"/>
        <charset val="204"/>
      </rPr>
      <t>ЗАК</t>
    </r>
    <r>
      <rPr>
        <sz val="18"/>
        <color rgb="FF000000"/>
        <rFont val="Times New Roman"/>
        <family val="1"/>
      </rPr>
      <t>)   без учета НДС необходимо применять индивидуальный коэффициент снижения инвестиционных затрат. Применение индивидуального коэффициента снижения инвестиционных затрат может осуществляться по лоту в целом или по статьям затрат  (С</t>
    </r>
    <r>
      <rPr>
        <vertAlign val="subscript"/>
        <sz val="18"/>
        <color rgb="FF000000"/>
        <rFont val="Times New Roman"/>
        <family val="1"/>
        <charset val="204"/>
      </rPr>
      <t>ПИР</t>
    </r>
    <r>
      <rPr>
        <sz val="18"/>
        <color rgb="FF000000"/>
        <rFont val="Times New Roman"/>
        <family val="1"/>
      </rPr>
      <t>, С</t>
    </r>
    <r>
      <rPr>
        <vertAlign val="subscript"/>
        <sz val="18"/>
        <color rgb="FF000000"/>
        <rFont val="Times New Roman"/>
        <family val="1"/>
        <charset val="204"/>
      </rPr>
      <t>СМР</t>
    </r>
    <r>
      <rPr>
        <sz val="18"/>
        <color rgb="FF000000"/>
        <rFont val="Times New Roman"/>
        <family val="1"/>
      </rPr>
      <t>, С</t>
    </r>
    <r>
      <rPr>
        <vertAlign val="subscript"/>
        <sz val="18"/>
        <color rgb="FF000000"/>
        <rFont val="Times New Roman"/>
        <family val="1"/>
        <charset val="204"/>
      </rPr>
      <t>ОБОРУД</t>
    </r>
    <r>
      <rPr>
        <sz val="18"/>
        <color rgb="FF000000"/>
        <rFont val="Times New Roman"/>
        <family val="1"/>
      </rPr>
      <t xml:space="preserve">). Индивидуальный коэффициент снижения инвестиционных затрат не применяется на этапах формирования договорной цены и стоимости выполненных работ. 
</t>
    </r>
  </si>
  <si>
    <t>от</t>
  </si>
  <si>
    <t>Приглашение к участию в закупке способом сравнения цен</t>
  </si>
  <si>
    <t xml:space="preserve"> - </t>
  </si>
  <si>
    <t>ООО "ВСС"</t>
  </si>
  <si>
    <t>Р.А. Тугов</t>
  </si>
  <si>
    <t>Номер закупки:</t>
  </si>
  <si>
    <t>(Код объекта в инвестиционной программе)</t>
  </si>
  <si>
    <t>Проектно-сметной документация:</t>
  </si>
  <si>
    <t xml:space="preserve"> не утверждена</t>
  </si>
  <si>
    <t>Приказ об утверждении проекта:</t>
  </si>
  <si>
    <t>(Утверждена/ Не утверждена/ Не требуется)</t>
  </si>
  <si>
    <t>(номер и дата Приказа)</t>
  </si>
  <si>
    <t>Разработка вариантов основных технических решений</t>
  </si>
  <si>
    <t>Состав ПСД и проектные решения должны соответствовать действующим СПиП, ГОСТ, СанПиН, РД, РУ и т.п. Согласование со всеми заинтересованными организациями и получение заключения экспертизы. В составе утверждаемой части ( в ПОСе) разработать график выполнения работ. В составе сметной документации включаются все затраты, связанные с реализацией данного инвестиционного проекта. Сметная документация разрабатывается в СНБ - 2001 в редакции 2009г в базовых и текущих ценах в соответствии с графиком проектирования и выпуска проектно-сметной документации. Подрядчик  обязуется в счет стоимости работ по Договору разработать и передать Заказчику предварительный детализированный расчет общей стоимости реализации инвестиционного проекта на основе предварительной проработки Подрядчиком Задания на проектирование/ Задания на разработку проекта/ Технического задания на проектирование в течение 30 дней</t>
  </si>
  <si>
    <t>Разработка проектной документации</t>
  </si>
  <si>
    <t>Проведение государственной эспертизы</t>
  </si>
  <si>
    <t xml:space="preserve">36 месяцев со дня утверждения Акта приемочной комиссии </t>
  </si>
  <si>
    <t>Закупочная процедура проводится только среди субьектов МСП</t>
  </si>
  <si>
    <t>да</t>
  </si>
  <si>
    <t>Предельная и максимальная</t>
  </si>
  <si>
    <t>в т.ч.</t>
  </si>
  <si>
    <t>АН</t>
  </si>
  <si>
    <t>ППТ</t>
  </si>
  <si>
    <t>Оборудование</t>
  </si>
  <si>
    <t>Прочие</t>
  </si>
  <si>
    <t>Непредвиденные работы и затраты</t>
  </si>
  <si>
    <t>Условия финансирования:</t>
  </si>
  <si>
    <t>оплата за выполненные объемы работ согласно графику выполнения работ в течение</t>
  </si>
  <si>
    <t>работ и(или) форм КС-2 и КС-3 (если иное не предусмотрено действующим Законодательством РФ)</t>
  </si>
  <si>
    <t>100% - оплата по факту выполнения всех работ в течение</t>
  </si>
  <si>
    <t>дней после утверждения Акта об  исполнении всех работ или Формы 34)</t>
  </si>
  <si>
    <t>Авансирование предусмотрено в размере:</t>
  </si>
  <si>
    <t>%</t>
  </si>
  <si>
    <t>от стоимости…….</t>
  </si>
  <si>
    <t>Сроки выполнения работ 
(услуг):</t>
  </si>
  <si>
    <t>Начало работ:</t>
  </si>
  <si>
    <t>Окончание работ:</t>
  </si>
  <si>
    <t>Подписи ответственных лиц</t>
  </si>
  <si>
    <t>подпись</t>
  </si>
  <si>
    <t>*не более чем 7 рабочих дней при заключении договора с субъектом МСП</t>
  </si>
  <si>
    <t xml:space="preserve">Публичное акционерное общество «Россети Московский регион» (далее - «Россети Московский регион», Заказчик), в лице  Организатора закупки - Южные электрические сети  - филиал ПАО "Россети Московский регион", настоящим уведомляет о проведении закупки, проводимой способом "сравнение цен" (далее - Закупка) и приглашает юридических лиц, физических лиц, в том числе индивидуальных предпринимателей, принять участие в процедуре Закупки с целью определения наилучшей заявки и заключения Договора на </t>
  </si>
  <si>
    <t xml:space="preserve">    Настоящее Приглашение о закупке подготовлено в соответствии с требованиями Федерального закона от 18.07.2011 № 223-ФЗ «О закупке товаров, работ, услуг отдельными видами юридических лиц» (далее - Закон 223-ФЗ), иными нормативными правовыми актами Российской Федерации, регулирующими закупочную деятельность отдельных видов юридических лиц (далее - законодательство о закупках отдельными видами юридических лиц) и положениями Единого стандарта закупок Публичного акционерного общества «Федеральная сетевая компания - Россети» (далее - Стандарт, Положение о закупке), утвержденного решением Совета Директоров ПАО «Россети Московский регион» (протокол от 26.12.2024 №641).</t>
  </si>
  <si>
    <t xml:space="preserve"> право заключения договора на</t>
  </si>
  <si>
    <r>
      <t xml:space="preserve">
</t>
    </r>
    <r>
      <rPr>
        <b/>
        <sz val="13"/>
        <color theme="1"/>
        <rFont val="Times New Roman"/>
        <family val="1"/>
        <charset val="204"/>
      </rPr>
      <t>1.4. Сведения о начальной (максимальной) цене договора (цена лота) - НМЦ</t>
    </r>
    <r>
      <rPr>
        <sz val="13"/>
        <color theme="1"/>
        <rFont val="Times New Roman"/>
        <family val="1"/>
        <charset val="204"/>
      </rPr>
      <t xml:space="preserve">
</t>
    </r>
  </si>
  <si>
    <t xml:space="preserve">Начальная (максимальная) цена договора составляет </t>
  </si>
  <si>
    <t>руб., в т.ч. НДС 20 %,</t>
  </si>
  <si>
    <t xml:space="preserve"> и включает в себя все расходы участника, связанные с реализацией его заявки, в том числе все виды налогов, сборов и иных платежей. </t>
  </si>
  <si>
    <t>09:00 (время московское)</t>
  </si>
  <si>
    <t xml:space="preserve">на право заключения договора на </t>
  </si>
  <si>
    <t>1. Экспертиза закупки от подразделения по безопасности</t>
  </si>
  <si>
    <t>Заключение по итогам экспертизы участников закупки</t>
  </si>
  <si>
    <t xml:space="preserve">Титул </t>
  </si>
  <si>
    <t>СПП</t>
  </si>
  <si>
    <t>Участник</t>
  </si>
  <si>
    <t>Заявка Участника соответствует требованиям Приглашения к закупке. Рекомендуется принять заявку участника для дальнейшего рассмотрения</t>
  </si>
  <si>
    <t>Согласно п.10.2 технических условий</t>
  </si>
  <si>
    <t>2.    Приглашение.</t>
  </si>
  <si>
    <t>3.    Заявка победителя со всеми приложениями.</t>
  </si>
  <si>
    <t>4.    Сведения из Единого реестра субъектов МСП (выгрузка с сайта https://rmsp.nalog.ru/) победителя.</t>
  </si>
  <si>
    <t>5.    Подписанное Техническое задание.</t>
  </si>
  <si>
    <t xml:space="preserve">6.    Подписанный расчет стоимости закупки. </t>
  </si>
  <si>
    <t>приказ №1894 от 05.06.2025</t>
  </si>
  <si>
    <t>Согласно п.10.1</t>
  </si>
  <si>
    <t xml:space="preserve">            Нагаева О.Н.</t>
  </si>
  <si>
    <t>Ведущий инженер сектора по договорам ТП ЛРЭС</t>
  </si>
  <si>
    <t>Ведущий инженер сектора по договорам ТП ЛРЭС                                                                                                   О.Н. Нагаева</t>
  </si>
  <si>
    <r>
      <t xml:space="preserve">Наименование Заказчика: </t>
    </r>
    <r>
      <rPr>
        <sz val="13"/>
        <color theme="1"/>
        <rFont val="Times New Roman"/>
        <family val="1"/>
        <charset val="204"/>
      </rPr>
      <t>ПАО «Россети Московский регион»</t>
    </r>
    <r>
      <rPr>
        <b/>
        <sz val="13"/>
        <color theme="1"/>
        <rFont val="Times New Roman"/>
        <family val="1"/>
        <charset val="204"/>
      </rPr>
      <t xml:space="preserve">
Место нахождения и почтовый адрес Заказчика : </t>
    </r>
    <r>
      <rPr>
        <sz val="13"/>
        <color theme="1"/>
        <rFont val="Times New Roman"/>
        <family val="1"/>
        <charset val="204"/>
      </rPr>
      <t>115114, г. Москва, 2-й Павелецкий проезд, д.3, стр.2</t>
    </r>
    <r>
      <rPr>
        <b/>
        <sz val="13"/>
        <color theme="1"/>
        <rFont val="Times New Roman"/>
        <family val="1"/>
        <charset val="204"/>
      </rPr>
      <t xml:space="preserve">
E-mail: </t>
    </r>
    <r>
      <rPr>
        <sz val="13"/>
        <color theme="1"/>
        <rFont val="Times New Roman"/>
        <family val="1"/>
        <charset val="204"/>
      </rPr>
      <t>client@rossetimr.ru</t>
    </r>
    <r>
      <rPr>
        <b/>
        <sz val="13"/>
        <color theme="1"/>
        <rFont val="Times New Roman"/>
        <family val="1"/>
        <charset val="204"/>
      </rPr>
      <t xml:space="preserve">
Тел.: </t>
    </r>
    <r>
      <rPr>
        <sz val="13"/>
        <color theme="1"/>
        <rFont val="Times New Roman"/>
        <family val="1"/>
        <charset val="204"/>
      </rPr>
      <t xml:space="preserve">(495) 662-40-70 </t>
    </r>
    <r>
      <rPr>
        <b/>
        <sz val="13"/>
        <color theme="1"/>
        <rFont val="Times New Roman"/>
        <family val="1"/>
        <charset val="204"/>
      </rPr>
      <t xml:space="preserve">                                                                                                                                                                                                                                                        Организатор:</t>
    </r>
    <r>
      <rPr>
        <sz val="13"/>
        <color theme="1"/>
        <rFont val="Times New Roman"/>
        <family val="1"/>
        <charset val="204"/>
      </rPr>
      <t xml:space="preserve"> Южные электрические сети - филиал ПАО "Россети Московский регион" Управление капитального строительства                                 </t>
    </r>
    <r>
      <rPr>
        <b/>
        <sz val="13"/>
        <color theme="1"/>
        <rFont val="Times New Roman"/>
        <family val="1"/>
        <charset val="204"/>
      </rPr>
      <t xml:space="preserve">
Место нахождения и почтовый адрес Организатора : </t>
    </r>
    <r>
      <rPr>
        <sz val="13"/>
        <color theme="1"/>
        <rFont val="Times New Roman"/>
        <family val="1"/>
        <charset val="204"/>
      </rPr>
      <t xml:space="preserve">142117, Московская область, г. Подольск, ул. Кирова, д.65                                                                                     </t>
    </r>
    <r>
      <rPr>
        <b/>
        <sz val="13"/>
        <color theme="1"/>
        <rFont val="Times New Roman"/>
        <family val="1"/>
        <charset val="204"/>
      </rPr>
      <t xml:space="preserve">Контактное лицо Организатора: </t>
    </r>
    <r>
      <rPr>
        <sz val="13"/>
        <color theme="1"/>
        <rFont val="Times New Roman"/>
        <family val="1"/>
        <charset val="204"/>
      </rPr>
      <t>Нагаева Ольга Наильевна</t>
    </r>
    <r>
      <rPr>
        <b/>
        <sz val="13"/>
        <color theme="1"/>
        <rFont val="Times New Roman"/>
        <family val="1"/>
        <charset val="204"/>
      </rPr>
      <t xml:space="preserve">
E-mail: </t>
    </r>
    <r>
      <rPr>
        <sz val="13"/>
        <color theme="1"/>
        <rFont val="Times New Roman"/>
        <family val="1"/>
        <charset val="204"/>
      </rPr>
      <t>NagaevaON@ROSSETIMR.RU</t>
    </r>
    <r>
      <rPr>
        <b/>
        <sz val="13"/>
        <color theme="1"/>
        <rFont val="Times New Roman"/>
        <family val="1"/>
        <charset val="204"/>
      </rPr>
      <t xml:space="preserve">
Тел.:</t>
    </r>
    <r>
      <rPr>
        <sz val="13"/>
        <color theme="1"/>
        <rFont val="Times New Roman"/>
        <family val="1"/>
        <charset val="204"/>
      </rPr>
      <t xml:space="preserve"> 8-498-540-75-13</t>
    </r>
  </si>
  <si>
    <t>Директор по логистике и МТО – начальник управления логистики</t>
  </si>
  <si>
    <t>Заместитель начальника ЛРЭС</t>
  </si>
  <si>
    <t>_______________А.Е. Лобанов</t>
  </si>
  <si>
    <t>_________________А.Е. Лобанов</t>
  </si>
  <si>
    <t>Главный специалист СДО УКС</t>
  </si>
  <si>
    <t>О.С. Мысовская</t>
  </si>
  <si>
    <t>А.Е. Лобанов</t>
  </si>
  <si>
    <t>Главный специалист СДО УКС                                                              О.С. Мысовская</t>
  </si>
  <si>
    <t>строительство</t>
  </si>
  <si>
    <t xml:space="preserve">  «22» декабря 2025г.</t>
  </si>
  <si>
    <t>ООО "ПРОГРЕСС-СТ"</t>
  </si>
  <si>
    <t>с НДС, в том числе НДС 22%</t>
  </si>
  <si>
    <t>без учета НДС 22%, в том числе:</t>
  </si>
  <si>
    <t>с  учетом НДС 22%, в том числе:</t>
  </si>
  <si>
    <t>НДС (22%)</t>
  </si>
  <si>
    <t>с учетом НДС 22%</t>
  </si>
  <si>
    <t>Цена заявок/предложений, руб. с НДС 22%</t>
  </si>
  <si>
    <t>с НДС 22%</t>
  </si>
  <si>
    <t>"23" марта 2026г.</t>
  </si>
  <si>
    <t>"26" июня 2026г.</t>
  </si>
  <si>
    <t xml:space="preserve">И.о. заместителя директора по капитальному строительству - начальник управления по капитальному строительству ЮЭС – филиала ПАО «Россети 
Московский регион»             </t>
  </si>
  <si>
    <t>С.А. Дмитренко</t>
  </si>
  <si>
    <t>I-361042</t>
  </si>
  <si>
    <t>Строительство ЛЭП-0,4 кВ от сущ. ВЛ-0,38 кВ с КТП-256, ПС №755 "Молоково", в т.ч. ПИР, МО, г.о. Ленинский, д Мильково Ю8-26-302-302257(254186)</t>
  </si>
  <si>
    <t>МО, г.о. Ленинский, д Мильково</t>
  </si>
  <si>
    <t>Выполнение ПИР, СМР, ПНР по титулу: Строительство ЛЭП-0,4 кВ от сущ. ВЛ-0,38 кВ с КТП-256, ПС №755 "Молоково", в т.ч. ПИР, МО, г.о. Ленинский, д Мильково Ю8-26-302-302257(254186)</t>
  </si>
  <si>
    <t>Ю8-26-302-302257(254186) от 18.05.2026</t>
  </si>
  <si>
    <t>с 14.07.2026 по 18.09.2026</t>
  </si>
  <si>
    <t>082-0037487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</si>
</sst>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9">
    <numFmt numFmtId="43" formatCode="_-* #,##0.00_-;\-* #,##0.00_-;_-* &quot;-&quot;??_-;_-@_-"/>
    <numFmt numFmtId="164" formatCode="_-* #,##0.00\ _₽_-;\-* #,##0.00\ _₽_-;_-* &quot;-&quot;??\ _₽_-;_-@_-"/>
    <numFmt numFmtId="165" formatCode="_-* #,##0\ _р_._-;\-* #,##0\ _р_._-;_-* &quot;-&quot;\ _р_._-;_-@_-"/>
    <numFmt numFmtId="166" formatCode="_-* #,##0.00\ _р_._-;\-* #,##0.00\ _р_._-;_-* &quot;-&quot;??\ _р_._-;_-@_-"/>
    <numFmt numFmtId="167" formatCode="_-* #,##0.00&quot;р.&quot;_-;\-* #,##0.00&quot;р.&quot;_-;_-* &quot;-&quot;??&quot;р.&quot;_-;_-@_-"/>
    <numFmt numFmtId="168" formatCode="_-* #,##0.00_р_._-;\-* #,##0.00_р_._-;_-* &quot;-&quot;??_р_._-;_-@_-"/>
    <numFmt numFmtId="169" formatCode="0.0"/>
    <numFmt numFmtId="170" formatCode="#,##0.000"/>
    <numFmt numFmtId="171" formatCode="0.0_)"/>
    <numFmt numFmtId="172" formatCode="&quot;$&quot;#,##0_);[Red]\(&quot;$&quot;#,##0\)"/>
    <numFmt numFmtId="173" formatCode="General_)"/>
    <numFmt numFmtId="174" formatCode="#,##0_);\(#,##0\);&quot;- &quot;;&quot;  &quot;@"/>
    <numFmt numFmtId="175" formatCode="_-* #,##0\ _d_._-;\-* #,##0\ _d_._-;_-* &quot;-&quot;\ _d_._-;_-@_-"/>
    <numFmt numFmtId="176" formatCode="_-* #,##0.00\ _d_._-;\-* #,##0.00\ _d_._-;_-* &quot;-&quot;??\ _d_._-;_-@_-"/>
    <numFmt numFmtId="177" formatCode="_(&quot;$&quot;* #,##0_);_(&quot;$&quot;* \(#,##0\);_(&quot;$&quot;* &quot;-&quot;_);_(@_)"/>
    <numFmt numFmtId="178" formatCode="_(&quot;$&quot;* #,##0.00_);_(&quot;$&quot;* \(#,##0.00\);_(&quot;$&quot;* &quot;-&quot;??_);_(@_)"/>
    <numFmt numFmtId="179" formatCode="&quot;$&quot;#,##0.00_);[Red]\(&quot;$&quot;#,##0.00\)"/>
    <numFmt numFmtId="180" formatCode="#,##0_);[Red]\(#,##0\)"/>
    <numFmt numFmtId="181" formatCode="[$-F419]yyyy\,\ mmmm;@"/>
    <numFmt numFmtId="182" formatCode="_-* #,##0.00[$€-1]_-;\-* #,##0.00[$€-1]_-;_-* &quot;-&quot;??[$€-1]_-"/>
    <numFmt numFmtId="183" formatCode="_(&quot;р.&quot;* #,##0.00_);_(&quot;р.&quot;* \(#,##0.00\);_(&quot;р.&quot;* &quot;-&quot;??_);_(@_)"/>
    <numFmt numFmtId="184" formatCode="[$-F400]h:mm:ss\ AM/PM"/>
    <numFmt numFmtId="185" formatCode="_(* #,##0.00_);_(* \(#,##0.00\);_(* &quot;-&quot;??_);_(@_)"/>
    <numFmt numFmtId="186" formatCode="_-&quot;Ј&quot;* #,##0.00_-;\-&quot;Ј&quot;* #,##0.00_-;_-&quot;Ј&quot;* &quot;-&quot;??_-;_-@_-"/>
    <numFmt numFmtId="187" formatCode="#,##0.00000"/>
    <numFmt numFmtId="188" formatCode="_(* #,##0_);_(* \(#,##0\);_(* &quot;-&quot;_);_(@_)"/>
    <numFmt numFmtId="189" formatCode="_-* #,##0.00_р_._-;\-* #,##0.00_р_._-;_-* \-??_р_._-;_-@_-"/>
    <numFmt numFmtId="190" formatCode="0.0%"/>
    <numFmt numFmtId="191" formatCode="_(* #,##0.00_);_(* \(#,##0.00\);_(* \-??_);_(@_)"/>
    <numFmt numFmtId="192" formatCode="0_)"/>
    <numFmt numFmtId="193" formatCode="#,##0;\-#,##0;&quot;-&quot;"/>
    <numFmt numFmtId="194" formatCode="#,##0.00;\-#,##0.00;&quot;-&quot;"/>
    <numFmt numFmtId="195" formatCode="#,##0%;\-#,##0%;&quot;- &quot;"/>
    <numFmt numFmtId="196" formatCode="#,##0.0%;\-#,##0.0%;&quot;- &quot;"/>
    <numFmt numFmtId="197" formatCode="#,##0.00%;\-#,##0.00%;&quot;- &quot;"/>
    <numFmt numFmtId="198" formatCode="#,##0.0;\-#,##0.0;&quot;-&quot;"/>
    <numFmt numFmtId="199" formatCode="_-* #,##0\ _D_M_-;\-* #,##0\ _D_M_-;_-* &quot;-&quot;\ _D_M_-;_-@_-"/>
    <numFmt numFmtId="200" formatCode="_-* #,##0.00\ _D_M_-;\-* #,##0.00\ _D_M_-;_-* &quot;-&quot;??\ _D_M_-;_-@_-"/>
    <numFmt numFmtId="201" formatCode="0%;\(0%\)"/>
    <numFmt numFmtId="202" formatCode="\ \ @"/>
    <numFmt numFmtId="203" formatCode="\ \ \ \ @"/>
    <numFmt numFmtId="204" formatCode="_([$€-2]* #,##0.00_);_([$€-2]* \(#,##0.00\);_([$€-2]* &quot;-&quot;??_)"/>
    <numFmt numFmtId="205" formatCode="#,##0.00_ ;[Red]\-#,##0.00\ "/>
    <numFmt numFmtId="206" formatCode="#,##0.00_ ;\-#,##0.00\ "/>
    <numFmt numFmtId="207" formatCode="_-* #,##0\ _₽_-;\-* #,##0\ _₽_-;_-* &quot;-&quot;??\ _₽_-;_-@_-"/>
    <numFmt numFmtId="208" formatCode="#,##0.0000000000_ ;\-#,##0.0000000000\ "/>
    <numFmt numFmtId="209" formatCode="0.000000000000_ ;[Red]\-0.000000000000\ "/>
    <numFmt numFmtId="210" formatCode="0.000000_ ;[Red]\-0.000000\ "/>
    <numFmt numFmtId="211" formatCode="[$-FC19]dd\ mmmm\ yyyy\ \г\.;@"/>
  </numFmts>
  <fonts count="177">
    <font>
      <sz val="11"/>
      <color theme="1"/>
      <name val="Calibri"/>
      <family val="2"/>
      <charset val="204"/>
      <scheme val="minor"/>
    </font>
    <font>
      <sz val="11"/>
      <color theme="1"/>
      <name val="Calibri"/>
      <family val="2"/>
      <charset val="204"/>
      <scheme val="minor"/>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
      <sz val="11"/>
      <color theme="1"/>
      <name val="Arial"/>
      <family val="2"/>
      <charset val="204"/>
    </font>
    <font>
      <sz val="11"/>
      <color theme="1"/>
      <name val="Times New Roman"/>
      <family val="1"/>
      <charset val="204"/>
    </font>
    <font>
      <b/>
      <sz val="16"/>
      <color theme="1"/>
      <name val="Times New Roman"/>
      <family val="1"/>
      <charset val="204"/>
    </font>
    <font>
      <u/>
      <sz val="6.6"/>
      <color theme="10"/>
      <name val="Calibri"/>
      <family val="2"/>
      <charset val="204"/>
    </font>
    <font>
      <sz val="8"/>
      <color indexed="81"/>
      <name val="Tahoma"/>
      <family val="2"/>
      <charset val="204"/>
    </font>
    <font>
      <b/>
      <sz val="8"/>
      <color indexed="81"/>
      <name val="Tahoma"/>
      <family val="2"/>
      <charset val="204"/>
    </font>
    <font>
      <sz val="10"/>
      <name val="Arial Cyr"/>
      <charset val="204"/>
    </font>
    <font>
      <sz val="11"/>
      <color indexed="10"/>
      <name val="Calibri"/>
      <family val="2"/>
      <charset val="204"/>
    </font>
    <font>
      <b/>
      <sz val="11"/>
      <color indexed="8"/>
      <name val="Calibri"/>
      <family val="2"/>
      <charset val="204"/>
    </font>
    <font>
      <sz val="10"/>
      <name val="Helv"/>
      <charset val="204"/>
    </font>
    <font>
      <sz val="12"/>
      <name val="Times New Roman"/>
      <family val="1"/>
      <charset val="204"/>
    </font>
    <font>
      <sz val="10"/>
      <name val="Helv"/>
    </font>
    <font>
      <sz val="10"/>
      <name val="Arial Cyr"/>
      <family val="2"/>
      <charset val="204"/>
    </font>
    <font>
      <sz val="11"/>
      <color indexed="8"/>
      <name val="Calibri"/>
      <family val="2"/>
      <charset val="204"/>
    </font>
    <font>
      <sz val="11"/>
      <color indexed="9"/>
      <name val="Calibri"/>
      <family val="2"/>
      <charset val="204"/>
    </font>
    <font>
      <sz val="10"/>
      <name val="Courier New"/>
      <family val="3"/>
      <charset val="204"/>
    </font>
    <font>
      <sz val="12"/>
      <name val="Arial"/>
      <family val="2"/>
      <charset val="204"/>
    </font>
    <font>
      <sz val="10"/>
      <name val="Arial"/>
      <family val="2"/>
      <charset val="204"/>
    </font>
    <font>
      <sz val="10"/>
      <color indexed="22"/>
      <name val="Arial"/>
      <family val="2"/>
      <charset val="204"/>
    </font>
    <font>
      <sz val="10"/>
      <name val="MS Sans Serif"/>
      <family val="2"/>
      <charset val="204"/>
    </font>
    <font>
      <i/>
      <sz val="10"/>
      <name val="Arial"/>
      <family val="2"/>
      <charset val="204"/>
    </font>
    <font>
      <sz val="10"/>
      <name val="Times New Roman CE"/>
    </font>
    <font>
      <sz val="8"/>
      <name val="Arial"/>
      <family val="2"/>
    </font>
    <font>
      <b/>
      <sz val="12"/>
      <name val="Arial"/>
      <family val="2"/>
    </font>
    <font>
      <u/>
      <sz val="10"/>
      <color indexed="12"/>
      <name val="Times New Roman Cyr"/>
      <charset val="204"/>
    </font>
    <font>
      <sz val="10"/>
      <name val="Arial"/>
      <family val="2"/>
    </font>
    <font>
      <sz val="8"/>
      <name val="Helv"/>
      <charset val="204"/>
    </font>
    <font>
      <sz val="10"/>
      <name val="Arial CE"/>
      <charset val="238"/>
    </font>
    <font>
      <sz val="8"/>
      <name val="Arial CE"/>
    </font>
    <font>
      <sz val="10"/>
      <name val="Times New Roman Cyr"/>
      <charset val="204"/>
    </font>
    <font>
      <sz val="8"/>
      <name val="Helv"/>
    </font>
    <font>
      <sz val="10"/>
      <name val="Courier"/>
      <family val="1"/>
      <charset val="204"/>
    </font>
    <font>
      <sz val="11"/>
      <color indexed="62"/>
      <name val="Calibri"/>
      <family val="2"/>
      <charset val="204"/>
    </font>
    <font>
      <b/>
      <sz val="11"/>
      <color indexed="63"/>
      <name val="Calibri"/>
      <family val="2"/>
      <charset val="204"/>
    </font>
    <font>
      <b/>
      <sz val="11"/>
      <color indexed="52"/>
      <name val="Calibri"/>
      <family val="2"/>
      <charset val="204"/>
    </font>
    <font>
      <b/>
      <sz val="14"/>
      <name val="Franklin Gothic Medium"/>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9"/>
      <name val="Tahoma"/>
      <family val="2"/>
      <charset val="204"/>
    </font>
    <font>
      <b/>
      <sz val="10"/>
      <color indexed="12"/>
      <name val="Arial CYR"/>
      <family val="2"/>
      <charset val="204"/>
    </font>
    <font>
      <sz val="9"/>
      <name val="Tahoma"/>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theme="1"/>
      <name val="Calibri"/>
      <family val="2"/>
      <scheme val="minor"/>
    </font>
    <font>
      <sz val="11"/>
      <color indexed="52"/>
      <name val="Calibri"/>
      <family val="2"/>
      <charset val="204"/>
    </font>
    <font>
      <sz val="11"/>
      <name val="Times New Roman Cyr"/>
      <charset val="204"/>
    </font>
    <font>
      <sz val="8"/>
      <name val="Arial"/>
      <family val="2"/>
      <charset val="204"/>
    </font>
    <font>
      <sz val="11"/>
      <color indexed="17"/>
      <name val="Calibri"/>
      <family val="2"/>
      <charset val="204"/>
    </font>
    <font>
      <b/>
      <sz val="12"/>
      <name val="Arial"/>
      <family val="2"/>
      <charset val="204"/>
    </font>
    <font>
      <b/>
      <sz val="14"/>
      <name val="Arial"/>
      <family val="2"/>
      <charset val="204"/>
    </font>
    <font>
      <sz val="10"/>
      <name val="Times New Roman"/>
      <family val="1"/>
      <charset val="204"/>
    </font>
    <font>
      <sz val="1"/>
      <color indexed="8"/>
      <name val="Courier"/>
      <family val="1"/>
      <charset val="204"/>
    </font>
    <font>
      <b/>
      <sz val="1"/>
      <color indexed="8"/>
      <name val="Courier"/>
      <family val="1"/>
      <charset val="204"/>
    </font>
    <font>
      <sz val="14"/>
      <name val="Times New Roman"/>
      <family val="1"/>
      <charset val="204"/>
    </font>
    <font>
      <b/>
      <sz val="10"/>
      <color indexed="8"/>
      <name val="Arial"/>
      <family val="2"/>
    </font>
    <font>
      <b/>
      <sz val="10"/>
      <color indexed="39"/>
      <name val="Arial"/>
      <family val="2"/>
    </font>
    <font>
      <sz val="10"/>
      <color indexed="8"/>
      <name val="Arial"/>
      <family val="2"/>
    </font>
    <font>
      <b/>
      <sz val="12"/>
      <color indexed="8"/>
      <name val="Arial"/>
      <family val="2"/>
      <charset val="204"/>
    </font>
    <font>
      <sz val="10"/>
      <color indexed="8"/>
      <name val="Arial"/>
      <family val="2"/>
      <charset val="204"/>
    </font>
    <font>
      <sz val="10"/>
      <color indexed="39"/>
      <name val="Arial"/>
      <family val="2"/>
    </font>
    <font>
      <sz val="19"/>
      <color indexed="48"/>
      <name val="Arial"/>
      <family val="2"/>
      <charset val="204"/>
    </font>
    <font>
      <sz val="10"/>
      <color indexed="10"/>
      <name val="Arial"/>
      <family val="2"/>
    </font>
    <font>
      <sz val="9"/>
      <color indexed="20"/>
      <name val="Arial"/>
      <family val="2"/>
    </font>
    <font>
      <sz val="9"/>
      <color indexed="48"/>
      <name val="Arial"/>
      <family val="2"/>
    </font>
    <font>
      <b/>
      <sz val="9"/>
      <color indexed="20"/>
      <name val="Arial"/>
      <family val="2"/>
    </font>
    <font>
      <u/>
      <sz val="10"/>
      <color indexed="12"/>
      <name val="Arial Cyr"/>
      <charset val="204"/>
    </font>
    <font>
      <b/>
      <sz val="14"/>
      <name val="Arial Cyr"/>
      <family val="2"/>
      <charset val="204"/>
    </font>
    <font>
      <sz val="10"/>
      <color theme="1"/>
      <name val="Times New Roman"/>
      <family val="2"/>
      <charset val="204"/>
    </font>
    <font>
      <sz val="8"/>
      <name val="Arial Cyr"/>
      <charset val="204"/>
    </font>
    <font>
      <sz val="11"/>
      <color indexed="8"/>
      <name val="Arial"/>
      <family val="2"/>
      <charset val="204"/>
    </font>
    <font>
      <sz val="10"/>
      <color indexed="8"/>
      <name val="Arial Cyr"/>
      <family val="2"/>
      <charset val="204"/>
    </font>
    <font>
      <sz val="10"/>
      <color theme="1"/>
      <name val="Arial Cyr"/>
      <family val="2"/>
      <charset val="204"/>
    </font>
    <font>
      <sz val="12"/>
      <color theme="1"/>
      <name val="Calibri"/>
      <family val="2"/>
      <charset val="204"/>
      <scheme val="minor"/>
    </font>
    <font>
      <sz val="12"/>
      <color theme="1"/>
      <name val="Arial"/>
      <family val="2"/>
      <charset val="204"/>
    </font>
    <font>
      <sz val="11"/>
      <name val="Times New Roman Cyr"/>
      <family val="1"/>
      <charset val="204"/>
    </font>
    <font>
      <sz val="10"/>
      <color indexed="8"/>
      <name val="Times New Roman"/>
      <family val="2"/>
      <charset val="204"/>
    </font>
    <font>
      <sz val="10"/>
      <color indexed="8"/>
      <name val="Verdana"/>
      <family val="2"/>
      <charset val="204"/>
    </font>
    <font>
      <sz val="11"/>
      <color indexed="8"/>
      <name val="Calibri"/>
      <family val="2"/>
    </font>
    <font>
      <sz val="11"/>
      <color indexed="9"/>
      <name val="Calibri"/>
      <family val="2"/>
    </font>
    <font>
      <sz val="11"/>
      <name val="Calibri"/>
      <family val="2"/>
      <charset val="204"/>
    </font>
    <font>
      <b/>
      <sz val="10"/>
      <color indexed="8"/>
      <name val="Arial"/>
      <family val="2"/>
      <charset val="204"/>
    </font>
    <font>
      <sz val="8"/>
      <color indexed="8"/>
      <name val="Arial"/>
      <family val="2"/>
      <charset val="204"/>
    </font>
    <font>
      <b/>
      <sz val="11"/>
      <name val="Arial Cyr"/>
    </font>
    <font>
      <b/>
      <sz val="11"/>
      <color indexed="8"/>
      <name val="Calibri"/>
      <family val="2"/>
    </font>
    <font>
      <sz val="10"/>
      <color indexed="12"/>
      <name val="Arial"/>
      <family val="2"/>
    </font>
    <font>
      <sz val="10"/>
      <color indexed="14"/>
      <name val="Arial"/>
      <family val="2"/>
    </font>
    <font>
      <sz val="11"/>
      <color indexed="17"/>
      <name val="Calibri"/>
      <family val="2"/>
    </font>
    <font>
      <b/>
      <sz val="8"/>
      <name val="Arial"/>
      <family val="2"/>
    </font>
    <font>
      <sz val="8"/>
      <color indexed="8"/>
      <name val="Arial"/>
      <family val="2"/>
    </font>
    <font>
      <b/>
      <sz val="10"/>
      <color indexed="9"/>
      <name val="Verdana"/>
      <family val="2"/>
      <charset val="204"/>
    </font>
    <font>
      <sz val="10"/>
      <color indexed="9"/>
      <name val="Arial"/>
      <family val="2"/>
      <charset val="204"/>
    </font>
    <font>
      <sz val="12"/>
      <name val="Times New Roman Cyr"/>
    </font>
    <font>
      <sz val="13"/>
      <color theme="1"/>
      <name val="Times New Roman"/>
      <family val="1"/>
      <charset val="204"/>
    </font>
    <font>
      <b/>
      <sz val="13"/>
      <color theme="1"/>
      <name val="Times New Roman"/>
      <family val="1"/>
      <charset val="204"/>
    </font>
    <font>
      <b/>
      <sz val="18"/>
      <color theme="1"/>
      <name val="Times New Roman"/>
      <family val="1"/>
      <charset val="204"/>
    </font>
    <font>
      <sz val="16"/>
      <color theme="1"/>
      <name val="Times New Roman"/>
      <family val="1"/>
      <charset val="204"/>
    </font>
    <font>
      <sz val="18"/>
      <color theme="1"/>
      <name val="Times New Roman"/>
      <family val="1"/>
      <charset val="204"/>
    </font>
    <font>
      <sz val="20"/>
      <color theme="1"/>
      <name val="Times New Roman"/>
      <family val="1"/>
      <charset val="204"/>
    </font>
    <font>
      <b/>
      <sz val="20"/>
      <color theme="1"/>
      <name val="Times New Roman"/>
      <family val="1"/>
      <charset val="204"/>
    </font>
    <font>
      <b/>
      <sz val="22"/>
      <color theme="1"/>
      <name val="Times New Roman"/>
      <family val="1"/>
      <charset val="204"/>
    </font>
    <font>
      <sz val="22"/>
      <color theme="1"/>
      <name val="Times New Roman"/>
      <family val="1"/>
      <charset val="204"/>
    </font>
    <font>
      <sz val="10"/>
      <name val="Arial Narrow"/>
      <family val="2"/>
      <charset val="204"/>
    </font>
    <font>
      <b/>
      <sz val="10"/>
      <color indexed="10"/>
      <name val="Arial Narrow"/>
      <family val="2"/>
      <charset val="204"/>
    </font>
    <font>
      <sz val="10"/>
      <color indexed="10"/>
      <name val="Arial Narrow"/>
      <family val="2"/>
      <charset val="204"/>
    </font>
    <font>
      <b/>
      <sz val="10"/>
      <name val="Arial Narrow"/>
      <family val="2"/>
      <charset val="204"/>
    </font>
    <font>
      <b/>
      <sz val="12"/>
      <name val="Arial Narrow"/>
      <family val="2"/>
      <charset val="204"/>
    </font>
    <font>
      <sz val="12"/>
      <name val="Arial Narrow"/>
      <family val="2"/>
      <charset val="204"/>
    </font>
    <font>
      <b/>
      <sz val="12"/>
      <color indexed="10"/>
      <name val="Arial Narrow"/>
      <family val="2"/>
      <charset val="204"/>
    </font>
    <font>
      <sz val="12"/>
      <color indexed="10"/>
      <name val="Arial Narrow"/>
      <family val="2"/>
      <charset val="204"/>
    </font>
    <font>
      <sz val="8"/>
      <name val="Arial Narrow"/>
      <family val="2"/>
      <charset val="204"/>
    </font>
    <font>
      <b/>
      <sz val="10"/>
      <name val="Arial Cyr"/>
      <charset val="204"/>
    </font>
    <font>
      <sz val="9"/>
      <name val="Times New Roman"/>
      <family val="1"/>
      <charset val="204"/>
    </font>
    <font>
      <b/>
      <sz val="11"/>
      <name val="Arial Narrow"/>
      <family val="2"/>
      <charset val="204"/>
    </font>
    <font>
      <b/>
      <sz val="10"/>
      <color theme="1"/>
      <name val="Arial Narrow"/>
      <family val="2"/>
      <charset val="204"/>
    </font>
    <font>
      <sz val="10"/>
      <color theme="1"/>
      <name val="Arial Narrow"/>
      <family val="2"/>
      <charset val="204"/>
    </font>
    <font>
      <b/>
      <sz val="10"/>
      <color indexed="8"/>
      <name val="Arial Narrow"/>
      <family val="2"/>
      <charset val="204"/>
    </font>
    <font>
      <sz val="10"/>
      <color indexed="8"/>
      <name val="Arial Narrow"/>
      <family val="2"/>
      <charset val="204"/>
    </font>
    <font>
      <b/>
      <sz val="10"/>
      <name val="Arial Narrow"/>
      <family val="2"/>
    </font>
    <font>
      <sz val="18"/>
      <color rgb="FF000000"/>
      <name val="Times New Roman"/>
      <family val="1"/>
    </font>
    <font>
      <b/>
      <sz val="18"/>
      <color rgb="FF000000"/>
      <name val="Times New Roman"/>
      <family val="1"/>
    </font>
    <font>
      <b/>
      <sz val="18"/>
      <color rgb="FF000000"/>
      <name val="Times New Roman"/>
      <family val="1"/>
      <charset val="204"/>
    </font>
    <font>
      <sz val="18"/>
      <name val="Times New Roman"/>
      <family val="1"/>
      <charset val="204"/>
    </font>
    <font>
      <sz val="18"/>
      <color rgb="FFFF0000"/>
      <name val="Times New Roman"/>
      <family val="1"/>
      <charset val="204"/>
    </font>
    <font>
      <b/>
      <sz val="18"/>
      <name val="Times New Roman"/>
      <family val="1"/>
    </font>
    <font>
      <b/>
      <sz val="18"/>
      <name val="Times New Roman"/>
      <family val="1"/>
      <charset val="204"/>
    </font>
    <font>
      <sz val="18"/>
      <color rgb="FFC00000"/>
      <name val="Times New Roman"/>
      <family val="1"/>
    </font>
    <font>
      <sz val="18"/>
      <name val="Times New Roman"/>
      <family val="1"/>
    </font>
    <font>
      <sz val="18"/>
      <color rgb="FF000000"/>
      <name val="Times New Roman"/>
      <family val="1"/>
      <charset val="204"/>
    </font>
    <font>
      <b/>
      <sz val="18"/>
      <color rgb="FF7030A0"/>
      <name val="Times New Roman"/>
      <family val="1"/>
    </font>
    <font>
      <sz val="18"/>
      <color rgb="FF000000"/>
      <name val="Calibri"/>
      <family val="2"/>
      <scheme val="minor"/>
    </font>
    <font>
      <vertAlign val="subscript"/>
      <sz val="18"/>
      <color rgb="FF000000"/>
      <name val="Times New Roman"/>
      <family val="1"/>
      <charset val="204"/>
    </font>
    <font>
      <b/>
      <sz val="9"/>
      <color indexed="81"/>
      <name val="Tahoma"/>
      <family val="2"/>
      <charset val="204"/>
    </font>
    <font>
      <sz val="9"/>
      <color indexed="81"/>
      <name val="Tahoma"/>
      <family val="2"/>
      <charset val="204"/>
    </font>
    <font>
      <b/>
      <sz val="14"/>
      <name val="Arial Narrow"/>
      <family val="2"/>
      <charset val="204"/>
    </font>
    <font>
      <b/>
      <sz val="12"/>
      <color rgb="FFFF0000"/>
      <name val="Arial Narrow"/>
      <family val="2"/>
      <charset val="204"/>
    </font>
    <font>
      <b/>
      <sz val="16"/>
      <name val="Arial Narrow"/>
      <family val="2"/>
      <charset val="204"/>
    </font>
    <font>
      <b/>
      <sz val="11"/>
      <color rgb="FFFF0000"/>
      <name val="Arial Narrow"/>
      <family val="2"/>
      <charset val="204"/>
    </font>
    <font>
      <u/>
      <sz val="10"/>
      <name val="Arial Narrow"/>
      <family val="2"/>
      <charset val="204"/>
    </font>
    <font>
      <sz val="10"/>
      <color rgb="FFFF0000"/>
      <name val="Arial Narrow"/>
      <family val="2"/>
      <charset val="204"/>
    </font>
    <font>
      <sz val="16"/>
      <name val="Arial Narrow"/>
      <family val="2"/>
      <charset val="204"/>
    </font>
    <font>
      <sz val="14"/>
      <name val="Arial Narrow"/>
      <family val="2"/>
      <charset val="204"/>
    </font>
    <font>
      <sz val="14"/>
      <color rgb="FF000000"/>
      <name val="Arial Narrow"/>
      <family val="2"/>
      <charset val="204"/>
    </font>
    <font>
      <b/>
      <sz val="14"/>
      <color rgb="FF000000"/>
      <name val="Arial Narrow"/>
      <family val="2"/>
      <charset val="204"/>
    </font>
    <font>
      <sz val="11"/>
      <name val="Calibri"/>
      <family val="2"/>
      <scheme val="minor"/>
    </font>
    <font>
      <b/>
      <sz val="14"/>
      <color rgb="FF000000"/>
      <name val="Calibri"/>
      <family val="2"/>
      <scheme val="minor"/>
    </font>
    <font>
      <sz val="12"/>
      <color rgb="FFC00000"/>
      <name val="Arial Narrow"/>
      <family val="2"/>
      <charset val="204"/>
    </font>
    <font>
      <sz val="14"/>
      <color rgb="FF000000"/>
      <name val="Calibri"/>
      <family val="2"/>
      <scheme val="minor"/>
    </font>
    <font>
      <b/>
      <sz val="11"/>
      <color rgb="FF000000"/>
      <name val="Calibri"/>
      <family val="2"/>
      <scheme val="minor"/>
    </font>
    <font>
      <b/>
      <sz val="13"/>
      <name val="Arial Narrow"/>
      <family val="2"/>
      <charset val="204"/>
    </font>
    <font>
      <sz val="13"/>
      <color rgb="FF000000"/>
      <name val="Calibri"/>
      <family val="2"/>
      <scheme val="minor"/>
    </font>
    <font>
      <sz val="11"/>
      <name val="Arial Narrow"/>
      <family val="2"/>
      <charset val="204"/>
    </font>
    <font>
      <b/>
      <i/>
      <sz val="12"/>
      <name val="Arial Narrow"/>
      <family val="2"/>
      <charset val="204"/>
    </font>
    <font>
      <sz val="14"/>
      <color theme="1"/>
      <name val="Calibri"/>
      <family val="2"/>
      <charset val="204"/>
      <scheme val="minor"/>
    </font>
    <font>
      <b/>
      <sz val="14"/>
      <color theme="1"/>
      <name val="Calibri"/>
      <family val="2"/>
      <charset val="204"/>
      <scheme val="minor"/>
    </font>
    <font>
      <b/>
      <sz val="14"/>
      <color theme="1"/>
      <name val="Times New Roman"/>
      <family val="1"/>
      <charset val="204"/>
    </font>
  </fonts>
  <fills count="14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D9D9D9"/>
        <bgColor indexed="64"/>
      </patternFill>
    </fill>
    <fill>
      <patternFill patternType="solid">
        <fgColor indexed="27"/>
        <bgColor indexed="64"/>
      </patternFill>
    </fill>
    <fill>
      <patternFill patternType="solid">
        <fgColor indexed="47"/>
        <bgColor indexed="64"/>
      </patternFill>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bgColor indexed="64"/>
      </patternFill>
    </fill>
    <fill>
      <patternFill patternType="solid">
        <fgColor indexed="43"/>
        <bgColor indexed="64"/>
      </patternFill>
    </fill>
    <fill>
      <patternFill patternType="solid">
        <fgColor indexed="26"/>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2"/>
        <bgColor indexed="64"/>
      </patternFill>
    </fill>
    <fill>
      <patternFill patternType="lightGray">
        <fgColor indexed="22"/>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15"/>
      </patternFill>
    </fill>
    <fill>
      <patternFill patternType="solid">
        <fgColor indexed="14"/>
        <bgColor indexed="64"/>
      </patternFill>
    </fill>
    <fill>
      <patternFill patternType="solid">
        <fgColor indexed="9"/>
        <bgColor indexed="64"/>
      </patternFill>
    </fill>
    <fill>
      <patternFill patternType="solid">
        <fgColor indexed="13"/>
        <bgColor indexed="64"/>
      </patternFill>
    </fill>
    <fill>
      <patternFill patternType="solid">
        <fgColor indexed="11"/>
        <bgColor indexed="64"/>
      </patternFill>
    </fill>
    <fill>
      <patternFill patternType="solid">
        <fgColor indexed="51"/>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31"/>
        <bgColor indexed="64"/>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48"/>
        <bgColor indexed="48"/>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5"/>
        <bgColor indexed="25"/>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indexed="60"/>
      </patternFill>
    </fill>
    <fill>
      <patternFill patternType="solid">
        <fgColor indexed="12"/>
      </patternFill>
    </fill>
    <fill>
      <patternFill patternType="solid">
        <fgColor indexed="54"/>
      </patternFill>
    </fill>
    <fill>
      <patternFill patternType="solid">
        <fgColor indexed="23"/>
      </patternFill>
    </fill>
    <fill>
      <patternFill patternType="solid">
        <fgColor indexed="9"/>
      </patternFill>
    </fill>
    <fill>
      <patternFill patternType="solid">
        <fgColor indexed="20"/>
      </patternFill>
    </fill>
    <fill>
      <patternFill patternType="solid">
        <fgColor indexed="62"/>
        <bgColor indexed="64"/>
      </patternFill>
    </fill>
    <fill>
      <patternFill patternType="solid">
        <fgColor indexed="61"/>
        <bgColor indexed="64"/>
      </patternFill>
    </fill>
    <fill>
      <patternFill patternType="solid">
        <fgColor indexed="63"/>
        <bgColor indexed="64"/>
      </patternFill>
    </fill>
    <fill>
      <patternFill patternType="solid">
        <fgColor indexed="60"/>
        <bgColor indexed="64"/>
      </patternFill>
    </fill>
    <fill>
      <patternFill patternType="solid">
        <fgColor theme="0"/>
        <bgColor indexed="64"/>
      </patternFill>
    </fill>
    <fill>
      <patternFill patternType="solid">
        <fgColor theme="0" tint="-0.14999847407452621"/>
        <bgColor indexed="64"/>
      </patternFill>
    </fill>
  </fills>
  <borders count="7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diagonal/>
    </border>
    <border>
      <left/>
      <right/>
      <top style="medium">
        <color indexed="64"/>
      </top>
      <bottom style="medium">
        <color indexed="64"/>
      </bottom>
      <diagonal/>
    </border>
    <border>
      <left style="hair">
        <color indexed="64"/>
      </left>
      <right/>
      <top style="hair">
        <color indexed="64"/>
      </top>
      <bottom style="hair">
        <color indexed="9"/>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medium">
        <color indexed="64"/>
      </left>
      <right style="thin">
        <color indexed="64"/>
      </right>
      <top style="medium">
        <color indexed="64"/>
      </top>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indexed="64"/>
      </top>
      <bottom style="double">
        <color indexed="64"/>
      </bottom>
      <diagonal/>
    </border>
    <border>
      <left style="hair">
        <color indexed="64"/>
      </left>
      <right style="hair">
        <color indexed="64"/>
      </right>
      <top style="hair">
        <color indexed="64"/>
      </top>
      <bottom style="hair">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18"/>
      </left>
      <right style="thin">
        <color indexed="18"/>
      </right>
      <top style="thin">
        <color indexed="18"/>
      </top>
      <bottom style="thin">
        <color indexed="18"/>
      </bottom>
      <diagonal/>
    </border>
    <border>
      <left style="thin">
        <color indexed="51"/>
      </left>
      <right style="thin">
        <color indexed="51"/>
      </right>
      <top/>
      <bottom/>
      <diagonal/>
    </border>
    <border>
      <left/>
      <right/>
      <top style="thin">
        <color indexed="64"/>
      </top>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9"/>
      </left>
      <right style="thin">
        <color indexed="9"/>
      </right>
      <top style="thin">
        <color indexed="9"/>
      </top>
      <bottom style="thin">
        <color indexed="9"/>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right/>
      <top style="medium">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style="thin">
        <color indexed="64"/>
      </left>
      <right/>
      <top/>
      <bottom/>
      <diagonal/>
    </border>
  </borders>
  <cellStyleXfs count="60905">
    <xf numFmtId="0" fontId="0" fillId="0" borderId="0"/>
    <xf numFmtId="0" fontId="24" fillId="0" borderId="0"/>
    <xf numFmtId="0" fontId="1" fillId="0" borderId="0"/>
    <xf numFmtId="0" fontId="1" fillId="0" borderId="0"/>
    <xf numFmtId="0" fontId="24" fillId="0" borderId="0"/>
    <xf numFmtId="0" fontId="1" fillId="0" borderId="0"/>
    <xf numFmtId="0" fontId="27" fillId="0" borderId="0"/>
    <xf numFmtId="0" fontId="1" fillId="0" borderId="0"/>
    <xf numFmtId="0" fontId="29" fillId="0" borderId="0"/>
    <xf numFmtId="0" fontId="27" fillId="0" borderId="0"/>
    <xf numFmtId="0" fontId="27" fillId="0" borderId="0"/>
    <xf numFmtId="0" fontId="29" fillId="0" borderId="0"/>
    <xf numFmtId="0" fontId="29" fillId="0" borderId="0"/>
    <xf numFmtId="0" fontId="29" fillId="0" borderId="0"/>
    <xf numFmtId="0" fontId="27" fillId="0" borderId="0"/>
    <xf numFmtId="0" fontId="29" fillId="0" borderId="0"/>
    <xf numFmtId="0" fontId="27" fillId="0" borderId="0"/>
    <xf numFmtId="0" fontId="29" fillId="0" borderId="0"/>
    <xf numFmtId="0" fontId="29" fillId="0" borderId="0"/>
    <xf numFmtId="0" fontId="27" fillId="0" borderId="0"/>
    <xf numFmtId="0" fontId="27" fillId="0" borderId="0"/>
    <xf numFmtId="0" fontId="29" fillId="0" borderId="0"/>
    <xf numFmtId="0" fontId="27" fillId="0" borderId="0"/>
    <xf numFmtId="0" fontId="29" fillId="0" borderId="0"/>
    <xf numFmtId="0" fontId="29" fillId="0" borderId="0"/>
    <xf numFmtId="0" fontId="29" fillId="0" borderId="0"/>
    <xf numFmtId="0" fontId="30" fillId="0" borderId="0"/>
    <xf numFmtId="0" fontId="27" fillId="0" borderId="0"/>
    <xf numFmtId="0" fontId="27" fillId="0" borderId="0"/>
    <xf numFmtId="0" fontId="29" fillId="0" borderId="0"/>
    <xf numFmtId="0" fontId="29" fillId="0" borderId="0"/>
    <xf numFmtId="0" fontId="27" fillId="0" borderId="0"/>
    <xf numFmtId="0" fontId="27" fillId="0" borderId="0"/>
    <xf numFmtId="0" fontId="31" fillId="37" borderId="0" applyNumberFormat="0" applyBorder="0" applyAlignment="0" applyProtection="0"/>
    <xf numFmtId="0" fontId="31" fillId="38"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31" fillId="41" borderId="0" applyNumberFormat="0" applyBorder="0" applyAlignment="0" applyProtection="0"/>
    <xf numFmtId="0" fontId="31" fillId="42" borderId="0" applyNumberFormat="0" applyBorder="0" applyAlignment="0" applyProtection="0"/>
    <xf numFmtId="0" fontId="31" fillId="43" borderId="0" applyNumberFormat="0" applyBorder="0" applyAlignment="0" applyProtection="0"/>
    <xf numFmtId="0" fontId="31" fillId="44" borderId="0" applyNumberFormat="0" applyBorder="0" applyAlignment="0" applyProtection="0"/>
    <xf numFmtId="0" fontId="31" fillId="45" borderId="0" applyNumberFormat="0" applyBorder="0" applyAlignment="0" applyProtection="0"/>
    <xf numFmtId="0" fontId="31" fillId="40" borderId="0" applyNumberFormat="0" applyBorder="0" applyAlignment="0" applyProtection="0"/>
    <xf numFmtId="0" fontId="31" fillId="43" borderId="0" applyNumberFormat="0" applyBorder="0" applyAlignment="0" applyProtection="0"/>
    <xf numFmtId="0" fontId="31" fillId="46" borderId="0" applyNumberFormat="0" applyBorder="0" applyAlignment="0" applyProtection="0"/>
    <xf numFmtId="0" fontId="32" fillId="47" borderId="0" applyNumberFormat="0" applyBorder="0" applyAlignment="0" applyProtection="0"/>
    <xf numFmtId="0" fontId="32" fillId="44" borderId="0" applyNumberFormat="0" applyBorder="0" applyAlignment="0" applyProtection="0"/>
    <xf numFmtId="0" fontId="32" fillId="45"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50" borderId="0" applyNumberFormat="0" applyBorder="0" applyAlignment="0" applyProtection="0"/>
    <xf numFmtId="171" fontId="33" fillId="0" borderId="0">
      <alignment horizontal="left"/>
    </xf>
    <xf numFmtId="165" fontId="34" fillId="0" borderId="0" applyFont="0" applyFill="0" applyBorder="0" applyAlignment="0" applyProtection="0"/>
    <xf numFmtId="43" fontId="35" fillId="0" borderId="0" applyFont="0" applyFill="0" applyBorder="0" applyAlignment="0" applyProtection="0"/>
    <xf numFmtId="3" fontId="36" fillId="0" borderId="0" applyFont="0" applyFill="0" applyBorder="0" applyAlignment="0" applyProtection="0"/>
    <xf numFmtId="172" fontId="37" fillId="0" borderId="0" applyFont="0" applyFill="0" applyBorder="0" applyAlignment="0" applyProtection="0"/>
    <xf numFmtId="0" fontId="36" fillId="0" borderId="0" applyFont="0" applyFill="0" applyBorder="0" applyAlignment="0" applyProtection="0"/>
    <xf numFmtId="173" fontId="38" fillId="0" borderId="0">
      <alignment horizontal="center"/>
    </xf>
    <xf numFmtId="38" fontId="37" fillId="0" borderId="0" applyFont="0" applyFill="0" applyBorder="0" applyAlignment="0" applyProtection="0"/>
    <xf numFmtId="0" fontId="39" fillId="0" borderId="0" applyFont="0" applyFill="0" applyBorder="0" applyAlignment="0" applyProtection="0"/>
    <xf numFmtId="38" fontId="40" fillId="51" borderId="0" applyNumberFormat="0" applyBorder="0" applyAlignment="0" applyProtection="0"/>
    <xf numFmtId="0" fontId="41" fillId="0" borderId="20" applyNumberFormat="0" applyAlignment="0" applyProtection="0">
      <alignment horizontal="left" vertical="center"/>
    </xf>
    <xf numFmtId="0" fontId="41" fillId="0" borderId="16">
      <alignment horizontal="left" vertical="center"/>
    </xf>
    <xf numFmtId="0" fontId="42" fillId="0" borderId="0" applyNumberFormat="0" applyFill="0" applyBorder="0" applyAlignment="0" applyProtection="0">
      <alignment vertical="top"/>
      <protection locked="0"/>
    </xf>
    <xf numFmtId="0" fontId="24" fillId="0" borderId="0"/>
    <xf numFmtId="174" fontId="43" fillId="52" borderId="10" applyNumberFormat="0" applyFont="0" applyAlignment="0">
      <protection locked="0"/>
    </xf>
    <xf numFmtId="10" fontId="40" fillId="53" borderId="10" applyNumberFormat="0" applyBorder="0" applyAlignment="0" applyProtection="0"/>
    <xf numFmtId="0" fontId="35" fillId="0" borderId="0"/>
    <xf numFmtId="0" fontId="35" fillId="0" borderId="0"/>
    <xf numFmtId="0" fontId="44" fillId="0" borderId="0"/>
    <xf numFmtId="0" fontId="45" fillId="0" borderId="0"/>
    <xf numFmtId="0" fontId="46" fillId="0" borderId="0"/>
    <xf numFmtId="0" fontId="29" fillId="0" borderId="0"/>
    <xf numFmtId="175" fontId="24" fillId="0" borderId="0" applyFont="0" applyFill="0" applyBorder="0" applyAlignment="0" applyProtection="0"/>
    <xf numFmtId="176" fontId="24" fillId="0" borderId="0" applyFont="0" applyFill="0" applyBorder="0" applyAlignment="0" applyProtection="0"/>
    <xf numFmtId="175" fontId="47" fillId="0" borderId="0" applyFont="0" applyFill="0" applyBorder="0" applyAlignment="0" applyProtection="0"/>
    <xf numFmtId="176" fontId="47" fillId="0" borderId="0" applyFont="0" applyFill="0" applyBorder="0" applyAlignment="0" applyProtection="0"/>
    <xf numFmtId="10" fontId="35" fillId="0" borderId="0" applyFont="0" applyFill="0" applyBorder="0" applyAlignment="0" applyProtection="0"/>
    <xf numFmtId="0" fontId="48" fillId="0" borderId="0" applyNumberFormat="0">
      <alignment horizontal="left"/>
    </xf>
    <xf numFmtId="0" fontId="49" fillId="0" borderId="0"/>
    <xf numFmtId="177" fontId="35" fillId="0" borderId="0" applyFont="0" applyFill="0" applyBorder="0" applyAlignment="0" applyProtection="0"/>
    <xf numFmtId="178" fontId="35" fillId="0" borderId="0" applyFont="0" applyFill="0" applyBorder="0" applyAlignment="0" applyProtection="0"/>
    <xf numFmtId="172" fontId="37" fillId="0" borderId="0" applyFont="0" applyFill="0" applyBorder="0" applyAlignment="0" applyProtection="0"/>
    <xf numFmtId="179" fontId="37" fillId="0" borderId="0" applyFont="0" applyFill="0" applyBorder="0" applyAlignment="0" applyProtection="0"/>
    <xf numFmtId="0" fontId="32" fillId="54" borderId="0" applyNumberFormat="0" applyBorder="0" applyAlignment="0" applyProtection="0"/>
    <xf numFmtId="0" fontId="32" fillId="55" borderId="0" applyNumberFormat="0" applyBorder="0" applyAlignment="0" applyProtection="0"/>
    <xf numFmtId="0" fontId="32" fillId="56"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57" borderId="0" applyNumberFormat="0" applyBorder="0" applyAlignment="0" applyProtection="0"/>
    <xf numFmtId="173" fontId="30" fillId="0" borderId="21">
      <protection locked="0"/>
    </xf>
    <xf numFmtId="0" fontId="50" fillId="42" borderId="22" applyNumberFormat="0" applyAlignment="0" applyProtection="0"/>
    <xf numFmtId="0" fontId="51" fillId="58" borderId="23" applyNumberFormat="0" applyAlignment="0" applyProtection="0"/>
    <xf numFmtId="0" fontId="52" fillId="58" borderId="22" applyNumberFormat="0" applyAlignment="0" applyProtection="0"/>
    <xf numFmtId="0" fontId="53" fillId="0" borderId="0" applyBorder="0">
      <alignment horizontal="center" vertical="center" wrapText="1"/>
    </xf>
    <xf numFmtId="0" fontId="54" fillId="0" borderId="24" applyNumberFormat="0" applyFill="0" applyAlignment="0" applyProtection="0"/>
    <xf numFmtId="0" fontId="55" fillId="0" borderId="25" applyNumberFormat="0" applyFill="0" applyAlignment="0" applyProtection="0"/>
    <xf numFmtId="0" fontId="56" fillId="0" borderId="26" applyNumberFormat="0" applyFill="0" applyAlignment="0" applyProtection="0"/>
    <xf numFmtId="0" fontId="56" fillId="0" borderId="0" applyNumberFormat="0" applyFill="0" applyBorder="0" applyAlignment="0" applyProtection="0"/>
    <xf numFmtId="0" fontId="57" fillId="0" borderId="27" applyBorder="0">
      <alignment horizontal="center" vertical="center" wrapText="1"/>
    </xf>
    <xf numFmtId="173" fontId="58" fillId="34" borderId="21"/>
    <xf numFmtId="4" fontId="59" fillId="52" borderId="10" applyBorder="0">
      <alignment horizontal="right"/>
    </xf>
    <xf numFmtId="0" fontId="26" fillId="0" borderId="28" applyNumberFormat="0" applyFill="0" applyAlignment="0" applyProtection="0"/>
    <xf numFmtId="0" fontId="60" fillId="59" borderId="29" applyNumberFormat="0" applyAlignment="0" applyProtection="0"/>
    <xf numFmtId="0" fontId="61" fillId="0" borderId="0" applyNumberFormat="0" applyFill="0" applyBorder="0" applyAlignment="0" applyProtection="0"/>
    <xf numFmtId="0" fontId="62" fillId="60" borderId="0" applyNumberFormat="0" applyBorder="0" applyAlignment="0" applyProtection="0"/>
    <xf numFmtId="0" fontId="24" fillId="0" borderId="0"/>
    <xf numFmtId="0" fontId="1" fillId="0" borderId="0"/>
    <xf numFmtId="0" fontId="1" fillId="0" borderId="0"/>
    <xf numFmtId="0" fontId="1" fillId="0" borderId="0"/>
    <xf numFmtId="0" fontId="1" fillId="0" borderId="0"/>
    <xf numFmtId="0" fontId="63" fillId="38" borderId="0" applyNumberFormat="0" applyBorder="0" applyAlignment="0" applyProtection="0"/>
    <xf numFmtId="0" fontId="64" fillId="0" borderId="0" applyNumberFormat="0" applyFill="0" applyBorder="0" applyAlignment="0" applyProtection="0"/>
    <xf numFmtId="0" fontId="24" fillId="61" borderId="30" applyNumberFormat="0" applyFont="0" applyAlignment="0" applyProtection="0"/>
    <xf numFmtId="9" fontId="65" fillId="0" borderId="0" applyFont="0" applyFill="0" applyBorder="0" applyAlignment="0" applyProtection="0"/>
    <xf numFmtId="9" fontId="1" fillId="0" borderId="0" applyFont="0" applyFill="0" applyBorder="0" applyAlignment="0" applyProtection="0"/>
    <xf numFmtId="0" fontId="66" fillId="0" borderId="31" applyNumberFormat="0" applyFill="0" applyAlignment="0" applyProtection="0"/>
    <xf numFmtId="0" fontId="67" fillId="0" borderId="0" applyNumberFormat="0" applyFont="0" applyBorder="0" applyAlignment="0">
      <alignment horizontal="center"/>
    </xf>
    <xf numFmtId="0" fontId="29" fillId="0" borderId="0"/>
    <xf numFmtId="180" fontId="68" fillId="0" borderId="0">
      <alignment vertical="top"/>
    </xf>
    <xf numFmtId="0" fontId="25" fillId="0" borderId="0" applyNumberFormat="0" applyFill="0" applyBorder="0" applyAlignment="0" applyProtection="0"/>
    <xf numFmtId="165" fontId="24" fillId="0" borderId="0" applyFont="0" applyFill="0" applyBorder="0" applyAlignment="0" applyProtection="0"/>
    <xf numFmtId="166" fontId="24" fillId="0" borderId="0" applyFont="0" applyFill="0" applyBorder="0" applyAlignment="0" applyProtection="0"/>
    <xf numFmtId="168" fontId="24"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69" fillId="39" borderId="0" applyNumberFormat="0" applyBorder="0" applyAlignment="0" applyProtection="0"/>
    <xf numFmtId="168" fontId="24" fillId="0" borderId="0" applyFont="0" applyFill="0" applyBorder="0" applyAlignment="0" applyProtection="0"/>
    <xf numFmtId="0" fontId="27" fillId="0" borderId="0"/>
    <xf numFmtId="0" fontId="24" fillId="0" borderId="0"/>
    <xf numFmtId="0" fontId="28" fillId="0" borderId="0"/>
    <xf numFmtId="0" fontId="29" fillId="0" borderId="0"/>
    <xf numFmtId="0" fontId="29" fillId="0" borderId="0"/>
    <xf numFmtId="0" fontId="27" fillId="0" borderId="0"/>
    <xf numFmtId="0" fontId="27" fillId="0" borderId="0"/>
    <xf numFmtId="182" fontId="27" fillId="0" borderId="0"/>
    <xf numFmtId="182" fontId="27" fillId="0" borderId="0"/>
    <xf numFmtId="0" fontId="29" fillId="0" borderId="0"/>
    <xf numFmtId="182" fontId="29" fillId="0" borderId="0"/>
    <xf numFmtId="0" fontId="29" fillId="0" borderId="0"/>
    <xf numFmtId="182" fontId="29" fillId="0" borderId="0"/>
    <xf numFmtId="0" fontId="29" fillId="0" borderId="0"/>
    <xf numFmtId="182" fontId="29" fillId="0" borderId="0"/>
    <xf numFmtId="0" fontId="29" fillId="0" borderId="0"/>
    <xf numFmtId="182" fontId="29" fillId="0" borderId="0"/>
    <xf numFmtId="0" fontId="29" fillId="0" borderId="0"/>
    <xf numFmtId="182" fontId="29" fillId="0" borderId="0"/>
    <xf numFmtId="0" fontId="27" fillId="0" borderId="0"/>
    <xf numFmtId="182" fontId="27" fillId="0" borderId="0"/>
    <xf numFmtId="0" fontId="27" fillId="0" borderId="0"/>
    <xf numFmtId="182" fontId="27" fillId="0" borderId="0"/>
    <xf numFmtId="0" fontId="29" fillId="0" borderId="0"/>
    <xf numFmtId="182" fontId="29" fillId="0" borderId="0"/>
    <xf numFmtId="0" fontId="29" fillId="0" borderId="0"/>
    <xf numFmtId="182" fontId="29" fillId="0" borderId="0"/>
    <xf numFmtId="0"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35" fillId="0" borderId="0"/>
    <xf numFmtId="0" fontId="27" fillId="0" borderId="0"/>
    <xf numFmtId="182" fontId="27" fillId="0" borderId="0"/>
    <xf numFmtId="0" fontId="29" fillId="0" borderId="0"/>
    <xf numFmtId="182" fontId="29"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9" fillId="0" borderId="0"/>
    <xf numFmtId="182" fontId="29" fillId="0" borderId="0"/>
    <xf numFmtId="0" fontId="29" fillId="0" borderId="0"/>
    <xf numFmtId="182" fontId="29" fillId="0" borderId="0"/>
    <xf numFmtId="0" fontId="29" fillId="0" borderId="0"/>
    <xf numFmtId="182" fontId="29" fillId="0" borderId="0"/>
    <xf numFmtId="0" fontId="24" fillId="0" borderId="0"/>
    <xf numFmtId="0" fontId="24" fillId="0" borderId="0"/>
    <xf numFmtId="182" fontId="24" fillId="0" borderId="0"/>
    <xf numFmtId="182" fontId="24" fillId="0" borderId="0"/>
    <xf numFmtId="0" fontId="73" fillId="0" borderId="32">
      <protection locked="0"/>
    </xf>
    <xf numFmtId="182" fontId="73" fillId="0" borderId="32">
      <protection locked="0"/>
    </xf>
    <xf numFmtId="183" fontId="73" fillId="0" borderId="0">
      <protection locked="0"/>
    </xf>
    <xf numFmtId="183" fontId="73" fillId="0" borderId="0">
      <protection locked="0"/>
    </xf>
    <xf numFmtId="183" fontId="73" fillId="0" borderId="0">
      <protection locked="0"/>
    </xf>
    <xf numFmtId="0" fontId="74" fillId="0" borderId="0">
      <protection locked="0"/>
    </xf>
    <xf numFmtId="182" fontId="74" fillId="0" borderId="0">
      <protection locked="0"/>
    </xf>
    <xf numFmtId="0" fontId="74" fillId="0" borderId="0">
      <protection locked="0"/>
    </xf>
    <xf numFmtId="182" fontId="74" fillId="0" borderId="0">
      <protection locked="0"/>
    </xf>
    <xf numFmtId="0" fontId="37" fillId="63" borderId="0"/>
    <xf numFmtId="182" fontId="37" fillId="63" borderId="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184" fontId="17" fillId="12"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184" fontId="17" fillId="16"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184" fontId="17" fillId="20"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184" fontId="17" fillId="24"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184" fontId="17" fillId="28"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184" fontId="17" fillId="32"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6" fontId="35" fillId="0" borderId="0" applyFont="0" applyFill="0" applyBorder="0" applyAlignment="0" applyProtection="0"/>
    <xf numFmtId="182" fontId="75" fillId="0" borderId="0" applyFon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37" fillId="0" borderId="33"/>
    <xf numFmtId="182" fontId="37" fillId="0" borderId="33"/>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2" fontId="44" fillId="0" borderId="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3" fontId="30" fillId="0" borderId="0" applyFont="0" applyFill="0" applyBorder="0" applyAlignment="0"/>
    <xf numFmtId="4" fontId="76" fillId="60" borderId="34" applyNumberFormat="0" applyProtection="0">
      <alignment vertical="center"/>
    </xf>
    <xf numFmtId="4" fontId="77" fillId="52" borderId="34" applyNumberFormat="0" applyProtection="0">
      <alignment vertical="center"/>
    </xf>
    <xf numFmtId="4" fontId="76" fillId="52" borderId="34" applyNumberFormat="0" applyProtection="0">
      <alignment horizontal="left" vertical="center" indent="1"/>
    </xf>
    <xf numFmtId="0" fontId="76" fillId="52" borderId="34" applyNumberFormat="0" applyProtection="0">
      <alignment horizontal="left" vertical="top" indent="1"/>
    </xf>
    <xf numFmtId="182" fontId="76" fillId="52" borderId="34" applyNumberFormat="0" applyProtection="0">
      <alignment horizontal="left" vertical="top" indent="1"/>
    </xf>
    <xf numFmtId="4" fontId="76" fillId="64" borderId="0" applyNumberFormat="0" applyProtection="0">
      <alignment horizontal="left" vertical="center" indent="1"/>
    </xf>
    <xf numFmtId="4" fontId="78" fillId="38" borderId="34" applyNumberFormat="0" applyProtection="0">
      <alignment horizontal="right" vertical="center"/>
    </xf>
    <xf numFmtId="4" fontId="78" fillId="44" borderId="34" applyNumberFormat="0" applyProtection="0">
      <alignment horizontal="right" vertical="center"/>
    </xf>
    <xf numFmtId="4" fontId="78" fillId="55" borderId="34" applyNumberFormat="0" applyProtection="0">
      <alignment horizontal="right" vertical="center"/>
    </xf>
    <xf numFmtId="4" fontId="78" fillId="46" borderId="34" applyNumberFormat="0" applyProtection="0">
      <alignment horizontal="right" vertical="center"/>
    </xf>
    <xf numFmtId="4" fontId="78" fillId="50" borderId="34" applyNumberFormat="0" applyProtection="0">
      <alignment horizontal="right" vertical="center"/>
    </xf>
    <xf numFmtId="4" fontId="78" fillId="57" borderId="34" applyNumberFormat="0" applyProtection="0">
      <alignment horizontal="right" vertical="center"/>
    </xf>
    <xf numFmtId="4" fontId="78" fillId="56" borderId="34" applyNumberFormat="0" applyProtection="0">
      <alignment horizontal="right" vertical="center"/>
    </xf>
    <xf numFmtId="4" fontId="78" fillId="65" borderId="34" applyNumberFormat="0" applyProtection="0">
      <alignment horizontal="right" vertical="center"/>
    </xf>
    <xf numFmtId="4" fontId="78" fillId="45" borderId="34" applyNumberFormat="0" applyProtection="0">
      <alignment horizontal="right" vertical="center"/>
    </xf>
    <xf numFmtId="4" fontId="76" fillId="66" borderId="35" applyNumberFormat="0" applyProtection="0">
      <alignment horizontal="left" vertical="center" indent="1"/>
    </xf>
    <xf numFmtId="4" fontId="78" fillId="67" borderId="0" applyNumberFormat="0" applyProtection="0">
      <alignment horizontal="left" vertical="center" indent="1"/>
    </xf>
    <xf numFmtId="4" fontId="79" fillId="68" borderId="0" applyNumberFormat="0" applyProtection="0">
      <alignment horizontal="left" vertical="center" indent="1"/>
    </xf>
    <xf numFmtId="4" fontId="78" fillId="69" borderId="34" applyNumberFormat="0" applyProtection="0">
      <alignment horizontal="right" vertical="center"/>
    </xf>
    <xf numFmtId="4" fontId="80" fillId="67" borderId="0" applyNumberFormat="0" applyProtection="0">
      <alignment horizontal="left" vertical="center" indent="1"/>
    </xf>
    <xf numFmtId="4" fontId="80" fillId="67" borderId="0" applyNumberFormat="0" applyProtection="0">
      <alignment horizontal="left" vertical="center" indent="1"/>
    </xf>
    <xf numFmtId="4" fontId="80" fillId="64" borderId="0" applyNumberFormat="0" applyProtection="0">
      <alignment horizontal="left" vertical="center" indent="1"/>
    </xf>
    <xf numFmtId="4" fontId="80" fillId="64" borderId="0" applyNumberFormat="0" applyProtection="0">
      <alignment horizontal="left" vertical="center" indent="1"/>
    </xf>
    <xf numFmtId="0" fontId="35" fillId="68" borderId="34" applyNumberFormat="0" applyProtection="0">
      <alignment horizontal="left" vertical="center" indent="1"/>
    </xf>
    <xf numFmtId="182" fontId="35" fillId="68" borderId="34" applyNumberFormat="0" applyProtection="0">
      <alignment horizontal="left" vertical="center" indent="1"/>
    </xf>
    <xf numFmtId="0" fontId="35" fillId="68" borderId="34" applyNumberFormat="0" applyProtection="0">
      <alignment horizontal="left" vertical="top" indent="1"/>
    </xf>
    <xf numFmtId="182" fontId="35" fillId="68" borderId="34" applyNumberFormat="0" applyProtection="0">
      <alignment horizontal="left" vertical="top" indent="1"/>
    </xf>
    <xf numFmtId="0" fontId="35" fillId="64" borderId="34" applyNumberFormat="0" applyProtection="0">
      <alignment horizontal="left" vertical="center" indent="1"/>
    </xf>
    <xf numFmtId="182" fontId="35" fillId="64" borderId="34" applyNumberFormat="0" applyProtection="0">
      <alignment horizontal="left" vertical="center" indent="1"/>
    </xf>
    <xf numFmtId="0" fontId="35" fillId="64" borderId="34" applyNumberFormat="0" applyProtection="0">
      <alignment horizontal="left" vertical="top" indent="1"/>
    </xf>
    <xf numFmtId="182" fontId="35" fillId="64" borderId="34" applyNumberFormat="0" applyProtection="0">
      <alignment horizontal="left" vertical="top" indent="1"/>
    </xf>
    <xf numFmtId="0" fontId="35" fillId="70" borderId="34" applyNumberFormat="0" applyProtection="0">
      <alignment horizontal="left" vertical="center" indent="1"/>
    </xf>
    <xf numFmtId="182" fontId="35" fillId="70" borderId="34" applyNumberFormat="0" applyProtection="0">
      <alignment horizontal="left" vertical="center" indent="1"/>
    </xf>
    <xf numFmtId="0" fontId="35" fillId="70" borderId="34" applyNumberFormat="0" applyProtection="0">
      <alignment horizontal="left" vertical="top" indent="1"/>
    </xf>
    <xf numFmtId="182" fontId="35" fillId="70" borderId="34" applyNumberFormat="0" applyProtection="0">
      <alignment horizontal="left" vertical="top" indent="1"/>
    </xf>
    <xf numFmtId="0" fontId="35" fillId="71" borderId="34" applyNumberFormat="0" applyProtection="0">
      <alignment horizontal="left" vertical="center" indent="1"/>
    </xf>
    <xf numFmtId="182" fontId="35" fillId="71" borderId="34" applyNumberFormat="0" applyProtection="0">
      <alignment horizontal="left" vertical="center" indent="1"/>
    </xf>
    <xf numFmtId="0" fontId="35" fillId="71" borderId="34" applyNumberFormat="0" applyProtection="0">
      <alignment horizontal="left" vertical="top" indent="1"/>
    </xf>
    <xf numFmtId="182" fontId="35" fillId="71" borderId="34" applyNumberFormat="0" applyProtection="0">
      <alignment horizontal="left" vertical="top" indent="1"/>
    </xf>
    <xf numFmtId="0" fontId="31" fillId="0" borderId="0"/>
    <xf numFmtId="182" fontId="31" fillId="0" borderId="0"/>
    <xf numFmtId="4" fontId="78" fillId="53" borderId="34" applyNumberFormat="0" applyProtection="0">
      <alignment vertical="center"/>
    </xf>
    <xf numFmtId="4" fontId="81" fillId="53" borderId="34" applyNumberFormat="0" applyProtection="0">
      <alignment vertical="center"/>
    </xf>
    <xf numFmtId="4" fontId="78" fillId="53" borderId="34" applyNumberFormat="0" applyProtection="0">
      <alignment horizontal="left" vertical="center" indent="1"/>
    </xf>
    <xf numFmtId="0" fontId="78" fillId="53" borderId="34" applyNumberFormat="0" applyProtection="0">
      <alignment horizontal="left" vertical="top" indent="1"/>
    </xf>
    <xf numFmtId="182" fontId="78" fillId="53" borderId="34" applyNumberFormat="0" applyProtection="0">
      <alignment horizontal="left" vertical="top" indent="1"/>
    </xf>
    <xf numFmtId="4" fontId="78" fillId="67" borderId="34" applyNumberFormat="0" applyProtection="0">
      <alignment horizontal="right" vertical="center"/>
    </xf>
    <xf numFmtId="4" fontId="81" fillId="67" borderId="34" applyNumberFormat="0" applyProtection="0">
      <alignment horizontal="right" vertical="center"/>
    </xf>
    <xf numFmtId="4" fontId="40" fillId="49" borderId="36" applyNumberFormat="0" applyProtection="0">
      <alignment horizontal="left" vertical="center" indent="1"/>
    </xf>
    <xf numFmtId="0" fontId="78" fillId="64" borderId="34" applyNumberFormat="0" applyProtection="0">
      <alignment horizontal="left" vertical="top" indent="1"/>
    </xf>
    <xf numFmtId="182" fontId="78" fillId="64" borderId="34" applyNumberFormat="0" applyProtection="0">
      <alignment horizontal="left" vertical="top" indent="1"/>
    </xf>
    <xf numFmtId="4" fontId="82" fillId="72" borderId="0" applyNumberFormat="0" applyProtection="0">
      <alignment horizontal="left" vertical="center" indent="1"/>
    </xf>
    <xf numFmtId="4" fontId="83" fillId="67" borderId="34" applyNumberFormat="0" applyProtection="0">
      <alignment horizontal="right" vertical="center"/>
    </xf>
    <xf numFmtId="0" fontId="84" fillId="73" borderId="0"/>
    <xf numFmtId="182" fontId="84" fillId="73" borderId="0"/>
    <xf numFmtId="49" fontId="85" fillId="73" borderId="0"/>
    <xf numFmtId="49" fontId="86" fillId="73" borderId="37"/>
    <xf numFmtId="49" fontId="86" fillId="73" borderId="0"/>
    <xf numFmtId="0" fontId="84" fillId="74" borderId="37">
      <protection locked="0"/>
    </xf>
    <xf numFmtId="182" fontId="84" fillId="74" borderId="37">
      <protection locked="0"/>
    </xf>
    <xf numFmtId="0" fontId="84" fillId="73" borderId="0"/>
    <xf numFmtId="182" fontId="84" fillId="73" borderId="0"/>
    <xf numFmtId="0" fontId="86" fillId="75" borderId="0"/>
    <xf numFmtId="182" fontId="86" fillId="75" borderId="0"/>
    <xf numFmtId="0" fontId="86" fillId="76" borderId="0"/>
    <xf numFmtId="182" fontId="86" fillId="76" borderId="0"/>
    <xf numFmtId="0" fontId="86" fillId="77" borderId="0"/>
    <xf numFmtId="182" fontId="86" fillId="77" borderId="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184" fontId="17" fillId="9"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184" fontId="17" fillId="13"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184" fontId="17" fillId="17"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184" fontId="17" fillId="21"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184" fontId="17" fillId="25"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184" fontId="17" fillId="29" borderId="0" applyNumberFormat="0" applyBorder="0" applyAlignment="0" applyProtection="0"/>
    <xf numFmtId="173" fontId="24" fillId="0" borderId="21">
      <protection locked="0"/>
    </xf>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184" fontId="9" fillId="5" borderId="4"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184" fontId="10" fillId="6" borderId="5"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184" fontId="11" fillId="6" borderId="4" applyNumberFormat="0" applyAlignment="0" applyProtection="0"/>
    <xf numFmtId="0" fontId="24"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182" fontId="24" fillId="0" borderId="0"/>
    <xf numFmtId="0" fontId="35" fillId="0" borderId="0"/>
    <xf numFmtId="182" fontId="35" fillId="0" borderId="0"/>
    <xf numFmtId="0" fontId="35" fillId="0" borderId="0"/>
    <xf numFmtId="182" fontId="35" fillId="0" borderId="0"/>
    <xf numFmtId="0"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24"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182" fontId="24"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35" fillId="0" borderId="0"/>
    <xf numFmtId="182" fontId="35" fillId="0" borderId="0"/>
    <xf numFmtId="0" fontId="24"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182" fontId="24"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0" fontId="21" fillId="0" borderId="0" applyNumberFormat="0" applyFill="0" applyBorder="0" applyAlignment="0" applyProtection="0">
      <alignment vertical="top"/>
      <protection locked="0"/>
    </xf>
    <xf numFmtId="182" fontId="21"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182" fontId="87" fillId="0" borderId="0" applyNumberFormat="0" applyFill="0" applyBorder="0" applyAlignment="0" applyProtection="0">
      <alignment vertical="top"/>
      <protection locked="0"/>
    </xf>
    <xf numFmtId="14" fontId="30" fillId="0" borderId="0">
      <alignment horizontal="right"/>
    </xf>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83" fontId="31" fillId="0" borderId="0" applyFont="0" applyFill="0" applyBorder="0" applyAlignment="0" applyProtection="0"/>
    <xf numFmtId="183"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184" fontId="3" fillId="0" borderId="1"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184" fontId="4" fillId="0" borderId="2"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184" fontId="5" fillId="0" borderId="3" applyNumberFormat="0" applyFill="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184" fontId="5" fillId="0" borderId="0" applyNumberFormat="0" applyFill="0" applyBorder="0" applyAlignment="0" applyProtection="0"/>
    <xf numFmtId="182" fontId="53" fillId="0" borderId="0" applyBorder="0">
      <alignment horizontal="center" vertical="center" wrapText="1"/>
    </xf>
    <xf numFmtId="182" fontId="57" fillId="0" borderId="27" applyBorder="0">
      <alignment horizontal="center" vertical="center" wrapText="1"/>
    </xf>
    <xf numFmtId="49" fontId="88" fillId="0" borderId="0" applyBorder="0">
      <alignment vertical="center"/>
    </xf>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184" fontId="16" fillId="0" borderId="9" applyNumberFormat="0" applyFill="0" applyAlignment="0" applyProtection="0"/>
    <xf numFmtId="3" fontId="58" fillId="0" borderId="10" applyBorder="0">
      <alignment vertical="center"/>
    </xf>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184" fontId="13" fillId="7" borderId="7" applyNumberFormat="0" applyAlignment="0" applyProtection="0"/>
    <xf numFmtId="0" fontId="34" fillId="62" borderId="0" applyFill="0">
      <alignment wrapText="1"/>
    </xf>
    <xf numFmtId="182" fontId="34" fillId="62" borderId="0" applyFill="0">
      <alignment wrapText="1"/>
    </xf>
    <xf numFmtId="0" fontId="70" fillId="0" borderId="0">
      <alignment horizontal="center" vertical="top" wrapText="1"/>
    </xf>
    <xf numFmtId="182" fontId="70" fillId="0" borderId="0">
      <alignment horizontal="center" vertical="top" wrapText="1"/>
    </xf>
    <xf numFmtId="0" fontId="71" fillId="0" borderId="0">
      <alignment horizontal="center" vertical="center" wrapText="1"/>
    </xf>
    <xf numFmtId="182" fontId="71" fillId="0" borderId="0">
      <alignment horizontal="center" vertical="center" wrapText="1"/>
    </xf>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184" fontId="2" fillId="0" borderId="0" applyNumberFormat="0" applyFill="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184" fontId="8" fillId="4" borderId="0" applyNumberFormat="0" applyBorder="0" applyAlignment="0" applyProtection="0"/>
    <xf numFmtId="0" fontId="24" fillId="0" borderId="0"/>
    <xf numFmtId="184" fontId="24" fillId="0" borderId="0"/>
    <xf numFmtId="181" fontId="24" fillId="0" borderId="0"/>
    <xf numFmtId="0" fontId="24" fillId="0" borderId="0"/>
    <xf numFmtId="0" fontId="35" fillId="0" borderId="0"/>
    <xf numFmtId="187" fontId="24" fillId="0" borderId="0"/>
    <xf numFmtId="184" fontId="24" fillId="0" borderId="0"/>
    <xf numFmtId="0" fontId="35" fillId="0" borderId="0"/>
    <xf numFmtId="0" fontId="31" fillId="0" borderId="0"/>
    <xf numFmtId="182" fontId="31" fillId="0" borderId="0"/>
    <xf numFmtId="0" fontId="24" fillId="0" borderId="0"/>
    <xf numFmtId="184" fontId="24" fillId="0" borderId="0"/>
    <xf numFmtId="0" fontId="30" fillId="0" borderId="0"/>
    <xf numFmtId="0" fontId="3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89" fillId="0" borderId="0"/>
    <xf numFmtId="0" fontId="1" fillId="0" borderId="0"/>
    <xf numFmtId="182" fontId="1" fillId="0" borderId="0"/>
    <xf numFmtId="0" fontId="24" fillId="0" borderId="0"/>
    <xf numFmtId="0" fontId="89" fillId="0" borderId="0"/>
    <xf numFmtId="0" fontId="30"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65" fillId="0" borderId="0"/>
    <xf numFmtId="184" fontId="24" fillId="0" borderId="0"/>
    <xf numFmtId="0" fontId="24" fillId="0" borderId="0"/>
    <xf numFmtId="0" fontId="65" fillId="0" borderId="0"/>
    <xf numFmtId="0" fontId="30"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184" fontId="24" fillId="0" borderId="0"/>
    <xf numFmtId="0" fontId="30"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184" fontId="24" fillId="0" borderId="0"/>
    <xf numFmtId="0" fontId="35" fillId="0" borderId="0"/>
    <xf numFmtId="0" fontId="35"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184" fontId="24" fillId="0" borderId="0"/>
    <xf numFmtId="0" fontId="30"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184" fontId="24" fillId="0" borderId="0"/>
    <xf numFmtId="0" fontId="35"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184" fontId="24" fillId="0" borderId="0"/>
    <xf numFmtId="0" fontId="35"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90" fillId="0" borderId="0"/>
    <xf numFmtId="182" fontId="90" fillId="0" borderId="0"/>
    <xf numFmtId="0" fontId="90" fillId="0" borderId="0"/>
    <xf numFmtId="182" fontId="90"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24" fillId="0" borderId="0"/>
    <xf numFmtId="184" fontId="24"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4"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0" fontId="90" fillId="0" borderId="0"/>
    <xf numFmtId="0" fontId="24"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24" fillId="0" borderId="0"/>
    <xf numFmtId="0" fontId="90" fillId="0" borderId="0"/>
    <xf numFmtId="182" fontId="90" fillId="0" borderId="0"/>
    <xf numFmtId="182" fontId="24" fillId="0" borderId="0"/>
    <xf numFmtId="0"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1" fillId="0" borderId="0"/>
    <xf numFmtId="182" fontId="9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1" fillId="0" borderId="0"/>
    <xf numFmtId="182" fontId="1" fillId="0" borderId="0"/>
    <xf numFmtId="0" fontId="24" fillId="0" borderId="0"/>
    <xf numFmtId="182"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24" fillId="0" borderId="0"/>
    <xf numFmtId="182" fontId="24"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90" fillId="0" borderId="0"/>
    <xf numFmtId="182" fontId="90" fillId="0" borderId="0"/>
    <xf numFmtId="0" fontId="35" fillId="0" borderId="0"/>
    <xf numFmtId="182" fontId="35" fillId="0" borderId="0"/>
    <xf numFmtId="0" fontId="35" fillId="0" borderId="0"/>
    <xf numFmtId="182" fontId="35" fillId="0" borderId="0"/>
    <xf numFmtId="0" fontId="35" fillId="0" borderId="0"/>
    <xf numFmtId="182" fontId="35"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2" fillId="0" borderId="0"/>
    <xf numFmtId="0" fontId="35" fillId="0" borderId="0"/>
    <xf numFmtId="182" fontId="35" fillId="0" borderId="0"/>
    <xf numFmtId="0" fontId="24" fillId="0" borderId="0"/>
    <xf numFmtId="182" fontId="24" fillId="0" borderId="0"/>
    <xf numFmtId="0" fontId="24" fillId="0" borderId="0"/>
    <xf numFmtId="0" fontId="92" fillId="0" borderId="0"/>
    <xf numFmtId="0" fontId="30" fillId="0" borderId="0"/>
    <xf numFmtId="0" fontId="35" fillId="0" borderId="0"/>
    <xf numFmtId="0" fontId="24" fillId="0" borderId="0"/>
    <xf numFmtId="0" fontId="72" fillId="0" borderId="0"/>
    <xf numFmtId="182" fontId="72" fillId="0" borderId="0"/>
    <xf numFmtId="0" fontId="72" fillId="0" borderId="0"/>
    <xf numFmtId="182" fontId="72" fillId="0" borderId="0"/>
    <xf numFmtId="0" fontId="72" fillId="0" borderId="0"/>
    <xf numFmtId="182" fontId="72" fillId="0" borderId="0"/>
    <xf numFmtId="0" fontId="72" fillId="0" borderId="0"/>
    <xf numFmtId="182" fontId="72"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182" fontId="35" fillId="0" borderId="0"/>
    <xf numFmtId="0" fontId="24" fillId="0" borderId="0"/>
    <xf numFmtId="182" fontId="24" fillId="0" borderId="0"/>
    <xf numFmtId="0"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3" fillId="0" borderId="0"/>
    <xf numFmtId="0" fontId="24" fillId="0" borderId="0"/>
    <xf numFmtId="0" fontId="93"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0"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90" fillId="0" borderId="0"/>
    <xf numFmtId="182" fontId="90"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1" fillId="0" borderId="0"/>
    <xf numFmtId="182" fontId="1" fillId="0" borderId="0"/>
    <xf numFmtId="0" fontId="93" fillId="0" borderId="0"/>
    <xf numFmtId="0" fontId="24" fillId="0" borderId="0"/>
    <xf numFmtId="184" fontId="24"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4" fontId="1" fillId="0" borderId="0"/>
    <xf numFmtId="184" fontId="1" fillId="0" borderId="0"/>
    <xf numFmtId="182" fontId="1" fillId="0" borderId="0"/>
    <xf numFmtId="0" fontId="1" fillId="0" borderId="0"/>
    <xf numFmtId="182" fontId="1"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1" fillId="0" borderId="0"/>
    <xf numFmtId="0" fontId="1" fillId="0" borderId="0"/>
    <xf numFmtId="182" fontId="1" fillId="0" borderId="0"/>
    <xf numFmtId="182" fontId="1" fillId="0" borderId="0"/>
    <xf numFmtId="0" fontId="1" fillId="0" borderId="0"/>
    <xf numFmtId="182" fontId="1" fillId="0" borderId="0"/>
    <xf numFmtId="184" fontId="1" fillId="0" borderId="0"/>
    <xf numFmtId="0" fontId="1" fillId="0" borderId="0"/>
    <xf numFmtId="0" fontId="1" fillId="0" borderId="0"/>
    <xf numFmtId="182" fontId="1" fillId="0" borderId="0"/>
    <xf numFmtId="187" fontId="1" fillId="0" borderId="0"/>
    <xf numFmtId="170"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90" fillId="0" borderId="0"/>
    <xf numFmtId="182" fontId="90" fillId="0" borderId="0"/>
    <xf numFmtId="0" fontId="90" fillId="0" borderId="0"/>
    <xf numFmtId="182" fontId="90" fillId="0" borderId="0"/>
    <xf numFmtId="0" fontId="90" fillId="0" borderId="0"/>
    <xf numFmtId="0" fontId="1" fillId="0" borderId="0"/>
    <xf numFmtId="0" fontId="1" fillId="0" borderId="0"/>
    <xf numFmtId="0" fontId="1" fillId="0" borderId="0"/>
    <xf numFmtId="0" fontId="90" fillId="0" borderId="0"/>
    <xf numFmtId="182" fontId="9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90" fillId="0" borderId="0"/>
    <xf numFmtId="182" fontId="90"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182" fontId="1" fillId="0" borderId="0"/>
    <xf numFmtId="0" fontId="1" fillId="0" borderId="0"/>
    <xf numFmtId="182" fontId="1" fillId="0" borderId="0"/>
    <xf numFmtId="0" fontId="90" fillId="0" borderId="0"/>
    <xf numFmtId="182" fontId="90"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90" fillId="0" borderId="0"/>
    <xf numFmtId="182" fontId="90"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94" fillId="0" borderId="0"/>
    <xf numFmtId="0" fontId="1" fillId="0" borderId="0"/>
    <xf numFmtId="0" fontId="1" fillId="0" borderId="0"/>
    <xf numFmtId="0" fontId="1" fillId="0" borderId="0"/>
    <xf numFmtId="0" fontId="1"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182"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65" fillId="0" borderId="0"/>
    <xf numFmtId="0" fontId="65" fillId="0" borderId="0"/>
    <xf numFmtId="0" fontId="35" fillId="0" borderId="0"/>
    <xf numFmtId="0" fontId="35" fillId="0" borderId="0"/>
    <xf numFmtId="0" fontId="35" fillId="0" borderId="0"/>
    <xf numFmtId="0" fontId="35" fillId="0" borderId="0"/>
    <xf numFmtId="0"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90"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90"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0" fontId="35" fillId="0" borderId="0"/>
    <xf numFmtId="0" fontId="35" fillId="0" borderId="0"/>
    <xf numFmtId="0" fontId="35" fillId="0" borderId="0"/>
    <xf numFmtId="0" fontId="35"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0" fontId="1" fillId="0" borderId="0"/>
    <xf numFmtId="182" fontId="24"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9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9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9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9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9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9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4" fillId="0" borderId="0"/>
    <xf numFmtId="182" fontId="24"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4" fillId="0" borderId="0"/>
    <xf numFmtId="182" fontId="24"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90" fillId="0" borderId="0"/>
    <xf numFmtId="182" fontId="90" fillId="0" borderId="0"/>
    <xf numFmtId="0" fontId="31" fillId="0" borderId="0"/>
    <xf numFmtId="0"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1" fillId="0" borderId="0"/>
    <xf numFmtId="0" fontId="90" fillId="0" borderId="0"/>
    <xf numFmtId="182" fontId="90" fillId="0" borderId="0"/>
    <xf numFmtId="0" fontId="90" fillId="0" borderId="0"/>
    <xf numFmtId="182" fontId="90" fillId="0" borderId="0"/>
    <xf numFmtId="0" fontId="35" fillId="0" borderId="0"/>
    <xf numFmtId="182" fontId="35" fillId="0" borderId="0"/>
    <xf numFmtId="184" fontId="31" fillId="0" borderId="0"/>
    <xf numFmtId="182" fontId="31" fillId="0" borderId="0"/>
    <xf numFmtId="0" fontId="30" fillId="0" borderId="0"/>
    <xf numFmtId="0" fontId="30" fillId="0" borderId="0"/>
    <xf numFmtId="0" fontId="30" fillId="0" borderId="0"/>
    <xf numFmtId="0" fontId="30" fillId="0" borderId="0"/>
    <xf numFmtId="0" fontId="3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0" fontId="9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0" fontId="95" fillId="0" borderId="0"/>
    <xf numFmtId="0" fontId="3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4" fillId="0" borderId="0"/>
    <xf numFmtId="0" fontId="31" fillId="0" borderId="0"/>
    <xf numFmtId="182" fontId="31" fillId="0" borderId="0"/>
    <xf numFmtId="182" fontId="24"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4" fillId="0" borderId="0"/>
    <xf numFmtId="182" fontId="24"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4" fillId="0" borderId="0"/>
    <xf numFmtId="182" fontId="24"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0" fontId="1" fillId="0" borderId="0"/>
    <xf numFmtId="182" fontId="1"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181"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4"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2" fontId="24" fillId="0" borderId="0"/>
    <xf numFmtId="0" fontId="3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182" fontId="24" fillId="0" borderId="0"/>
    <xf numFmtId="0" fontId="31" fillId="0" borderId="0"/>
    <xf numFmtId="182" fontId="31" fillId="0" borderId="0"/>
    <xf numFmtId="0" fontId="3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1" fillId="0" borderId="0"/>
    <xf numFmtId="0"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24" fillId="0" borderId="0"/>
    <xf numFmtId="182" fontId="24"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182" fontId="18" fillId="0" borderId="0"/>
    <xf numFmtId="0" fontId="24" fillId="0" borderId="0"/>
    <xf numFmtId="182" fontId="24" fillId="0" borderId="0"/>
    <xf numFmtId="0" fontId="24" fillId="0" borderId="0"/>
    <xf numFmtId="182" fontId="24"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182" fontId="24" fillId="0" borderId="0"/>
    <xf numFmtId="0" fontId="31" fillId="0" borderId="0"/>
    <xf numFmtId="182" fontId="31"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35" fillId="0" borderId="0"/>
    <xf numFmtId="182" fontId="35" fillId="0" borderId="0"/>
    <xf numFmtId="0" fontId="3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1"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4"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82" fontId="3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35" fillId="0" borderId="0"/>
    <xf numFmtId="0" fontId="90" fillId="0" borderId="0"/>
    <xf numFmtId="0" fontId="35" fillId="0" borderId="0"/>
    <xf numFmtId="0" fontId="1" fillId="0" borderId="0"/>
    <xf numFmtId="0" fontId="1" fillId="0" borderId="0"/>
    <xf numFmtId="182" fontId="1" fillId="0" borderId="0"/>
    <xf numFmtId="182" fontId="1" fillId="0" borderId="0"/>
    <xf numFmtId="0" fontId="35" fillId="0" borderId="0"/>
    <xf numFmtId="0" fontId="1" fillId="0" borderId="0"/>
    <xf numFmtId="182" fontId="1" fillId="0" borderId="0"/>
    <xf numFmtId="0" fontId="1" fillId="0" borderId="0"/>
    <xf numFmtId="182" fontId="1" fillId="0" borderId="0"/>
    <xf numFmtId="0" fontId="1" fillId="0" borderId="0"/>
    <xf numFmtId="182" fontId="1" fillId="0" borderId="0"/>
    <xf numFmtId="182" fontId="24" fillId="0" borderId="0"/>
    <xf numFmtId="0" fontId="28"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35" fillId="0" borderId="0"/>
    <xf numFmtId="0" fontId="31" fillId="0" borderId="0"/>
    <xf numFmtId="0" fontId="35" fillId="0" borderId="0"/>
    <xf numFmtId="0" fontId="31" fillId="0" borderId="0"/>
    <xf numFmtId="182" fontId="31" fillId="0" borderId="0"/>
    <xf numFmtId="184" fontId="24" fillId="0" borderId="0"/>
    <xf numFmtId="0" fontId="30" fillId="0" borderId="0"/>
    <xf numFmtId="0" fontId="3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184" fontId="24" fillId="0" borderId="0"/>
    <xf numFmtId="0" fontId="1" fillId="0" borderId="0"/>
    <xf numFmtId="0" fontId="30"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0" fontId="31" fillId="0" borderId="0"/>
    <xf numFmtId="182" fontId="31" fillId="0" borderId="0"/>
    <xf numFmtId="0" fontId="31" fillId="0" borderId="0"/>
    <xf numFmtId="182" fontId="31" fillId="0" borderId="0"/>
    <xf numFmtId="184" fontId="24" fillId="0" borderId="0"/>
    <xf numFmtId="0" fontId="30" fillId="0" borderId="0"/>
    <xf numFmtId="0" fontId="3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184" fontId="7" fillId="3" borderId="0" applyNumberFormat="0" applyBorder="0" applyAlignment="0" applyProtection="0"/>
    <xf numFmtId="169" fontId="96" fillId="52" borderId="14" applyNumberFormat="0" applyBorder="0" applyAlignment="0">
      <alignment vertical="center"/>
      <protection locked="0"/>
    </xf>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184" fontId="15" fillId="0" borderId="0" applyNumberFormat="0" applyFill="0" applyBorder="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5"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5" fillId="0" borderId="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35" fillId="0" borderId="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5" fillId="0" borderId="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5" fillId="0" borderId="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184" fontId="12" fillId="0" borderId="6" applyNumberFormat="0" applyFill="0" applyAlignment="0" applyProtection="0"/>
    <xf numFmtId="0" fontId="29" fillId="0" borderId="0"/>
    <xf numFmtId="38" fontId="68" fillId="0" borderId="0">
      <alignment vertical="top"/>
    </xf>
    <xf numFmtId="0" fontId="29" fillId="0" borderId="0"/>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0" fontId="29" fillId="0" borderId="0"/>
    <xf numFmtId="182" fontId="29" fillId="0" borderId="0"/>
    <xf numFmtId="0" fontId="35" fillId="0" borderId="0"/>
    <xf numFmtId="0" fontId="29" fillId="0" borderId="0"/>
    <xf numFmtId="182" fontId="29" fillId="0" borderId="0"/>
    <xf numFmtId="0" fontId="29" fillId="0" borderId="0"/>
    <xf numFmtId="182" fontId="29" fillId="0" borderId="0"/>
    <xf numFmtId="0" fontId="29" fillId="0" borderId="0"/>
    <xf numFmtId="182" fontId="29" fillId="0" borderId="0"/>
    <xf numFmtId="0" fontId="29" fillId="0" borderId="0"/>
    <xf numFmtId="182" fontId="29" fillId="0" borderId="0"/>
    <xf numFmtId="0" fontId="27" fillId="0" borderId="0"/>
    <xf numFmtId="182" fontId="27" fillId="0" borderId="0"/>
    <xf numFmtId="38" fontId="68" fillId="0" borderId="0">
      <alignment vertical="top"/>
    </xf>
    <xf numFmtId="0" fontId="27" fillId="0" borderId="0"/>
    <xf numFmtId="182" fontId="27" fillId="0" borderId="0"/>
    <xf numFmtId="38" fontId="68" fillId="0" borderId="0">
      <alignment vertical="top"/>
    </xf>
    <xf numFmtId="0" fontId="27" fillId="0" borderId="0"/>
    <xf numFmtId="182" fontId="27" fillId="0" borderId="0"/>
    <xf numFmtId="38" fontId="68" fillId="0" borderId="0">
      <alignment vertical="top"/>
    </xf>
    <xf numFmtId="0" fontId="27" fillId="0" borderId="0"/>
    <xf numFmtId="182" fontId="27" fillId="0" borderId="0"/>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0" fontId="29" fillId="0" borderId="0"/>
    <xf numFmtId="182" fontId="29" fillId="0" borderId="0"/>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0" fontId="29" fillId="0" borderId="0"/>
    <xf numFmtId="182" fontId="29" fillId="0" borderId="0"/>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0" fontId="29" fillId="0" borderId="0"/>
    <xf numFmtId="182" fontId="29" fillId="0" borderId="0"/>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0" fontId="27" fillId="0" borderId="0"/>
    <xf numFmtId="182" fontId="27" fillId="0" borderId="0"/>
    <xf numFmtId="182" fontId="27" fillId="0" borderId="0"/>
    <xf numFmtId="0" fontId="35" fillId="0" borderId="0"/>
    <xf numFmtId="38" fontId="68" fillId="0" borderId="0">
      <alignment vertical="top"/>
    </xf>
    <xf numFmtId="38" fontId="68" fillId="0" borderId="0">
      <alignment vertical="top"/>
    </xf>
    <xf numFmtId="38" fontId="68" fillId="0" borderId="0">
      <alignment vertical="top"/>
    </xf>
    <xf numFmtId="38" fontId="68" fillId="0" borderId="0">
      <alignment vertical="top"/>
    </xf>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184" fontId="14" fillId="0" borderId="0" applyNumberFormat="0" applyFill="0" applyBorder="0" applyAlignment="0" applyProtection="0"/>
    <xf numFmtId="49" fontId="34" fillId="0" borderId="0">
      <alignment horizontal="center"/>
    </xf>
    <xf numFmtId="188" fontId="31" fillId="0" borderId="0" applyFont="0" applyFill="0" applyBorder="0" applyAlignment="0" applyProtection="0"/>
    <xf numFmtId="188" fontId="31" fillId="0" borderId="0" applyFont="0" applyFill="0" applyBorder="0" applyAlignment="0" applyProtection="0"/>
    <xf numFmtId="188" fontId="31" fillId="0" borderId="0" applyFont="0" applyFill="0" applyBorder="0" applyAlignment="0" applyProtection="0"/>
    <xf numFmtId="18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68" fontId="90" fillId="0" borderId="0" applyFont="0" applyFill="0" applyBorder="0" applyAlignment="0" applyProtection="0"/>
    <xf numFmtId="185" fontId="24"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72"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68" fontId="90" fillId="0" borderId="0" applyFont="0" applyFill="0" applyBorder="0" applyAlignment="0" applyProtection="0"/>
    <xf numFmtId="168" fontId="90" fillId="0" borderId="0" applyFont="0" applyFill="0" applyBorder="0" applyAlignment="0" applyProtection="0"/>
    <xf numFmtId="168" fontId="90"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97" fillId="0" borderId="0" applyFont="0" applyFill="0" applyBorder="0" applyAlignment="0" applyProtection="0"/>
    <xf numFmtId="185" fontId="72"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90" fontId="35" fillId="0" borderId="0" applyFill="0" applyBorder="0" applyAlignment="0" applyProtection="0"/>
    <xf numFmtId="185" fontId="72"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5" fontId="72"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68" fontId="31"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68" fontId="31"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5" fillId="0" borderId="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90" fillId="0" borderId="0" applyFont="0" applyFill="0" applyBorder="0" applyAlignment="0" applyProtection="0"/>
    <xf numFmtId="168" fontId="90"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5" fillId="0" borderId="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24"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35" fillId="0" borderId="0" applyFill="0" applyBorder="0" applyAlignment="0" applyProtection="0"/>
    <xf numFmtId="168" fontId="35" fillId="0" borderId="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5" fillId="0" borderId="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5" fillId="0" borderId="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4" fontId="59" fillId="62" borderId="0" applyBorder="0">
      <alignment horizontal="right"/>
    </xf>
    <xf numFmtId="4" fontId="59" fillId="62" borderId="17" applyBorder="0">
      <alignment horizontal="right"/>
    </xf>
    <xf numFmtId="4" fontId="59" fillId="35" borderId="18" applyBorder="0">
      <alignment horizontal="right"/>
    </xf>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184" fontId="6" fillId="2" borderId="0" applyNumberFormat="0" applyBorder="0" applyAlignment="0" applyProtection="0"/>
    <xf numFmtId="183" fontId="73" fillId="0" borderId="0">
      <protection locked="0"/>
    </xf>
    <xf numFmtId="0" fontId="30" fillId="0" borderId="10" applyBorder="0">
      <alignment horizontal="center" vertical="center" wrapText="1"/>
    </xf>
    <xf numFmtId="182" fontId="30" fillId="0" borderId="10" applyBorder="0">
      <alignment horizontal="center" vertical="center" wrapText="1"/>
    </xf>
    <xf numFmtId="0" fontId="43" fillId="0" borderId="0"/>
    <xf numFmtId="0" fontId="31" fillId="78" borderId="0" applyNumberFormat="0" applyBorder="0" applyAlignment="0" applyProtection="0"/>
    <xf numFmtId="0" fontId="31" fillId="79" borderId="0" applyNumberFormat="0" applyBorder="0" applyAlignment="0" applyProtection="0"/>
    <xf numFmtId="0" fontId="31" fillId="80" borderId="0" applyNumberFormat="0" applyBorder="0" applyAlignment="0" applyProtection="0"/>
    <xf numFmtId="0" fontId="31" fillId="81" borderId="0" applyNumberFormat="0" applyBorder="0" applyAlignment="0" applyProtection="0"/>
    <xf numFmtId="0" fontId="31" fillId="82" borderId="0" applyNumberFormat="0" applyBorder="0" applyAlignment="0" applyProtection="0"/>
    <xf numFmtId="0" fontId="31" fillId="83" borderId="0" applyNumberFormat="0" applyBorder="0" applyAlignment="0" applyProtection="0"/>
    <xf numFmtId="0" fontId="31" fillId="84" borderId="0" applyNumberFormat="0" applyBorder="0" applyAlignment="0" applyProtection="0"/>
    <xf numFmtId="0" fontId="31" fillId="85" borderId="0" applyNumberFormat="0" applyBorder="0" applyAlignment="0" applyProtection="0"/>
    <xf numFmtId="0" fontId="31" fillId="86" borderId="0" applyNumberFormat="0" applyBorder="0" applyAlignment="0" applyProtection="0"/>
    <xf numFmtId="0" fontId="31" fillId="81" borderId="0" applyNumberFormat="0" applyBorder="0" applyAlignment="0" applyProtection="0"/>
    <xf numFmtId="0" fontId="31" fillId="84" borderId="0" applyNumberFormat="0" applyBorder="0" applyAlignment="0" applyProtection="0"/>
    <xf numFmtId="0" fontId="31" fillId="87" borderId="0" applyNumberFormat="0" applyBorder="0" applyAlignment="0" applyProtection="0"/>
    <xf numFmtId="0" fontId="32" fillId="88" borderId="0" applyNumberFormat="0" applyBorder="0" applyAlignment="0" applyProtection="0"/>
    <xf numFmtId="0" fontId="32" fillId="85" borderId="0" applyNumberFormat="0" applyBorder="0" applyAlignment="0" applyProtection="0"/>
    <xf numFmtId="0" fontId="32" fillId="86" borderId="0" applyNumberFormat="0" applyBorder="0" applyAlignment="0" applyProtection="0"/>
    <xf numFmtId="0" fontId="32" fillId="89" borderId="0" applyNumberFormat="0" applyBorder="0" applyAlignment="0" applyProtection="0"/>
    <xf numFmtId="0" fontId="32" fillId="90" borderId="0" applyNumberFormat="0" applyBorder="0" applyAlignment="0" applyProtection="0"/>
    <xf numFmtId="0" fontId="32" fillId="91" borderId="0" applyNumberFormat="0" applyBorder="0" applyAlignment="0" applyProtection="0"/>
    <xf numFmtId="0" fontId="32" fillId="92" borderId="0" applyNumberFormat="0" applyBorder="0" applyAlignment="0" applyProtection="0"/>
    <xf numFmtId="0" fontId="32" fillId="93" borderId="0" applyNumberFormat="0" applyBorder="0" applyAlignment="0" applyProtection="0"/>
    <xf numFmtId="0" fontId="32" fillId="94" borderId="0" applyNumberFormat="0" applyBorder="0" applyAlignment="0" applyProtection="0"/>
    <xf numFmtId="0" fontId="32" fillId="89" borderId="0" applyNumberFormat="0" applyBorder="0" applyAlignment="0" applyProtection="0"/>
    <xf numFmtId="0" fontId="32" fillId="90" borderId="0" applyNumberFormat="0" applyBorder="0" applyAlignment="0" applyProtection="0"/>
    <xf numFmtId="0" fontId="32" fillId="95" borderId="0" applyNumberFormat="0" applyBorder="0" applyAlignment="0" applyProtection="0"/>
    <xf numFmtId="0" fontId="50" fillId="83" borderId="22" applyNumberFormat="0" applyAlignment="0" applyProtection="0"/>
    <xf numFmtId="0" fontId="51" fillId="96" borderId="23" applyNumberFormat="0" applyAlignment="0" applyProtection="0"/>
    <xf numFmtId="0" fontId="52" fillId="96" borderId="22" applyNumberFormat="0" applyAlignment="0" applyProtection="0"/>
    <xf numFmtId="0" fontId="24" fillId="0" borderId="0"/>
    <xf numFmtId="0" fontId="60" fillId="97" borderId="29" applyNumberFormat="0" applyAlignment="0" applyProtection="0"/>
    <xf numFmtId="0" fontId="24" fillId="0" borderId="0">
      <alignment vertical="top"/>
    </xf>
    <xf numFmtId="0" fontId="62" fillId="98" borderId="0" applyNumberFormat="0" applyBorder="0" applyAlignment="0" applyProtection="0"/>
    <xf numFmtId="0" fontId="35" fillId="0" borderId="0"/>
    <xf numFmtId="0" fontId="31" fillId="0" borderId="0"/>
    <xf numFmtId="0" fontId="31" fillId="0" borderId="0"/>
    <xf numFmtId="0" fontId="63" fillId="79" borderId="0" applyNumberFormat="0" applyBorder="0" applyAlignment="0" applyProtection="0"/>
    <xf numFmtId="0" fontId="43" fillId="99" borderId="30" applyNumberFormat="0" applyAlignment="0" applyProtection="0"/>
    <xf numFmtId="9" fontId="35" fillId="0" borderId="0" applyFill="0" applyBorder="0" applyAlignment="0" applyProtection="0"/>
    <xf numFmtId="191" fontId="43" fillId="0" borderId="0" applyFill="0" applyBorder="0" applyAlignment="0" applyProtection="0"/>
    <xf numFmtId="191" fontId="43" fillId="0" borderId="0" applyFill="0" applyBorder="0" applyAlignment="0" applyProtection="0"/>
    <xf numFmtId="189" fontId="43" fillId="0" borderId="0" applyFill="0" applyBorder="0" applyAlignment="0" applyProtection="0"/>
    <xf numFmtId="189" fontId="43" fillId="0" borderId="0" applyFill="0" applyBorder="0" applyAlignment="0" applyProtection="0"/>
    <xf numFmtId="0" fontId="69" fillId="80" borderId="0" applyNumberFormat="0" applyBorder="0" applyAlignment="0" applyProtection="0"/>
    <xf numFmtId="192" fontId="49" fillId="0" borderId="0"/>
    <xf numFmtId="0" fontId="35" fillId="0" borderId="0"/>
    <xf numFmtId="192" fontId="49" fillId="0" borderId="0"/>
    <xf numFmtId="185" fontId="35" fillId="0" borderId="0" applyFont="0" applyFill="0" applyBorder="0" applyAlignment="0" applyProtection="0"/>
    <xf numFmtId="0" fontId="30" fillId="0" borderId="0"/>
    <xf numFmtId="0" fontId="29" fillId="0" borderId="0"/>
    <xf numFmtId="0" fontId="30" fillId="0" borderId="0"/>
    <xf numFmtId="0" fontId="80" fillId="0" borderId="0">
      <alignment vertical="top"/>
    </xf>
    <xf numFmtId="0" fontId="29" fillId="0" borderId="0"/>
    <xf numFmtId="0" fontId="98" fillId="100" borderId="22" applyNumberFormat="0">
      <alignment readingOrder="1"/>
      <protection locked="0"/>
    </xf>
    <xf numFmtId="0" fontId="30" fillId="0" borderId="0"/>
    <xf numFmtId="0" fontId="30" fillId="0" borderId="0"/>
    <xf numFmtId="0" fontId="29" fillId="0" borderId="0"/>
    <xf numFmtId="0" fontId="27" fillId="0" borderId="0"/>
    <xf numFmtId="0" fontId="30" fillId="0" borderId="0"/>
    <xf numFmtId="0" fontId="29" fillId="0" borderId="0"/>
    <xf numFmtId="0" fontId="29" fillId="0" borderId="0"/>
    <xf numFmtId="0" fontId="35" fillId="0" borderId="0"/>
    <xf numFmtId="0" fontId="29" fillId="0" borderId="0"/>
    <xf numFmtId="0" fontId="27" fillId="0" borderId="0"/>
    <xf numFmtId="0" fontId="35" fillId="0" borderId="0"/>
    <xf numFmtId="0" fontId="35" fillId="0" borderId="0"/>
    <xf numFmtId="0" fontId="35" fillId="0" borderId="0"/>
    <xf numFmtId="0" fontId="35" fillId="0" borderId="0"/>
    <xf numFmtId="0" fontId="31" fillId="37" borderId="0" applyNumberFormat="0" applyBorder="0" applyAlignment="0" applyProtection="0"/>
    <xf numFmtId="0" fontId="31" fillId="38"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31" fillId="41" borderId="0" applyNumberFormat="0" applyBorder="0" applyAlignment="0" applyProtection="0"/>
    <xf numFmtId="0" fontId="31" fillId="42" borderId="0" applyNumberFormat="0" applyBorder="0" applyAlignment="0" applyProtection="0"/>
    <xf numFmtId="0" fontId="31" fillId="43" borderId="0" applyNumberFormat="0" applyBorder="0" applyAlignment="0" applyProtection="0"/>
    <xf numFmtId="0" fontId="31" fillId="44" borderId="0" applyNumberFormat="0" applyBorder="0" applyAlignment="0" applyProtection="0"/>
    <xf numFmtId="0" fontId="31" fillId="45" borderId="0" applyNumberFormat="0" applyBorder="0" applyAlignment="0" applyProtection="0"/>
    <xf numFmtId="0" fontId="31" fillId="40" borderId="0" applyNumberFormat="0" applyBorder="0" applyAlignment="0" applyProtection="0"/>
    <xf numFmtId="0" fontId="31" fillId="43" borderId="0" applyNumberFormat="0" applyBorder="0" applyAlignment="0" applyProtection="0"/>
    <xf numFmtId="0" fontId="31" fillId="46" borderId="0" applyNumberFormat="0" applyBorder="0" applyAlignment="0" applyProtection="0"/>
    <xf numFmtId="0" fontId="32" fillId="47" borderId="0" applyNumberFormat="0" applyBorder="0" applyAlignment="0" applyProtection="0"/>
    <xf numFmtId="0" fontId="32" fillId="44" borderId="0" applyNumberFormat="0" applyBorder="0" applyAlignment="0" applyProtection="0"/>
    <xf numFmtId="0" fontId="32" fillId="45"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50" borderId="0" applyNumberFormat="0" applyBorder="0" applyAlignment="0" applyProtection="0"/>
    <xf numFmtId="0" fontId="32" fillId="54" borderId="0" applyNumberFormat="0" applyBorder="0" applyAlignment="0" applyProtection="0"/>
    <xf numFmtId="0" fontId="99" fillId="101" borderId="0" applyNumberFormat="0" applyBorder="0" applyAlignment="0" applyProtection="0"/>
    <xf numFmtId="0" fontId="99" fillId="102" borderId="0" applyNumberFormat="0" applyBorder="0" applyAlignment="0" applyProtection="0"/>
    <xf numFmtId="0" fontId="99" fillId="102" borderId="0" applyNumberFormat="0" applyBorder="0" applyAlignment="0" applyProtection="0"/>
    <xf numFmtId="0" fontId="99" fillId="102" borderId="0" applyNumberFormat="0" applyBorder="0" applyAlignment="0" applyProtection="0"/>
    <xf numFmtId="0" fontId="99" fillId="102" borderId="0" applyNumberFormat="0" applyBorder="0" applyAlignment="0" applyProtection="0"/>
    <xf numFmtId="0" fontId="99" fillId="102" borderId="0" applyNumberFormat="0" applyBorder="0" applyAlignment="0" applyProtection="0"/>
    <xf numFmtId="0" fontId="99" fillId="103" borderId="0" applyNumberFormat="0" applyBorder="0" applyAlignment="0" applyProtection="0"/>
    <xf numFmtId="0" fontId="99" fillId="104" borderId="0" applyNumberFormat="0" applyBorder="0" applyAlignment="0" applyProtection="0"/>
    <xf numFmtId="0" fontId="99" fillId="104" borderId="0" applyNumberFormat="0" applyBorder="0" applyAlignment="0" applyProtection="0"/>
    <xf numFmtId="0" fontId="99" fillId="104" borderId="0" applyNumberFormat="0" applyBorder="0" applyAlignment="0" applyProtection="0"/>
    <xf numFmtId="0" fontId="99" fillId="104" borderId="0" applyNumberFormat="0" applyBorder="0" applyAlignment="0" applyProtection="0"/>
    <xf numFmtId="0" fontId="99" fillId="104" borderId="0" applyNumberFormat="0" applyBorder="0" applyAlignment="0" applyProtection="0"/>
    <xf numFmtId="0" fontId="100" fillId="105"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100" fillId="107" borderId="0" applyNumberFormat="0" applyBorder="0" applyAlignment="0" applyProtection="0"/>
    <xf numFmtId="0" fontId="32" fillId="55" borderId="0" applyNumberFormat="0" applyBorder="0" applyAlignment="0" applyProtection="0"/>
    <xf numFmtId="0" fontId="99" fillId="108" borderId="0" applyNumberFormat="0" applyBorder="0" applyAlignment="0" applyProtection="0"/>
    <xf numFmtId="0" fontId="99" fillId="109" borderId="0" applyNumberFormat="0" applyBorder="0" applyAlignment="0" applyProtection="0"/>
    <xf numFmtId="0" fontId="99" fillId="109" borderId="0" applyNumberFormat="0" applyBorder="0" applyAlignment="0" applyProtection="0"/>
    <xf numFmtId="0" fontId="99" fillId="109" borderId="0" applyNumberFormat="0" applyBorder="0" applyAlignment="0" applyProtection="0"/>
    <xf numFmtId="0" fontId="99" fillId="109" borderId="0" applyNumberFormat="0" applyBorder="0" applyAlignment="0" applyProtection="0"/>
    <xf numFmtId="0" fontId="99" fillId="109" borderId="0" applyNumberFormat="0" applyBorder="0" applyAlignment="0" applyProtection="0"/>
    <xf numFmtId="0" fontId="99" fillId="110" borderId="0" applyNumberFormat="0" applyBorder="0" applyAlignment="0" applyProtection="0"/>
    <xf numFmtId="0" fontId="99" fillId="111" borderId="0" applyNumberFormat="0" applyBorder="0" applyAlignment="0" applyProtection="0"/>
    <xf numFmtId="0" fontId="99" fillId="111" borderId="0" applyNumberFormat="0" applyBorder="0" applyAlignment="0" applyProtection="0"/>
    <xf numFmtId="0" fontId="99" fillId="111" borderId="0" applyNumberFormat="0" applyBorder="0" applyAlignment="0" applyProtection="0"/>
    <xf numFmtId="0" fontId="99" fillId="111" borderId="0" applyNumberFormat="0" applyBorder="0" applyAlignment="0" applyProtection="0"/>
    <xf numFmtId="0" fontId="99" fillId="111" borderId="0" applyNumberFormat="0" applyBorder="0" applyAlignment="0" applyProtection="0"/>
    <xf numFmtId="0" fontId="100" fillId="112" borderId="0" applyNumberFormat="0" applyBorder="0" applyAlignment="0" applyProtection="0"/>
    <xf numFmtId="0" fontId="100" fillId="110" borderId="0" applyNumberFormat="0" applyBorder="0" applyAlignment="0" applyProtection="0"/>
    <xf numFmtId="0" fontId="100" fillId="110" borderId="0" applyNumberFormat="0" applyBorder="0" applyAlignment="0" applyProtection="0"/>
    <xf numFmtId="0" fontId="100" fillId="110" borderId="0" applyNumberFormat="0" applyBorder="0" applyAlignment="0" applyProtection="0"/>
    <xf numFmtId="0" fontId="100" fillId="110" borderId="0" applyNumberFormat="0" applyBorder="0" applyAlignment="0" applyProtection="0"/>
    <xf numFmtId="0" fontId="100" fillId="110" borderId="0" applyNumberFormat="0" applyBorder="0" applyAlignment="0" applyProtection="0"/>
    <xf numFmtId="0" fontId="100" fillId="113" borderId="0" applyNumberFormat="0" applyBorder="0" applyAlignment="0" applyProtection="0"/>
    <xf numFmtId="0" fontId="32" fillId="56" borderId="0" applyNumberFormat="0" applyBorder="0" applyAlignment="0" applyProtection="0"/>
    <xf numFmtId="0" fontId="99" fillId="114" borderId="0" applyNumberFormat="0" applyBorder="0" applyAlignment="0" applyProtection="0"/>
    <xf numFmtId="0" fontId="99" fillId="115" borderId="0" applyNumberFormat="0" applyBorder="0" applyAlignment="0" applyProtection="0"/>
    <xf numFmtId="0" fontId="99" fillId="115" borderId="0" applyNumberFormat="0" applyBorder="0" applyAlignment="0" applyProtection="0"/>
    <xf numFmtId="0" fontId="99" fillId="115" borderId="0" applyNumberFormat="0" applyBorder="0" applyAlignment="0" applyProtection="0"/>
    <xf numFmtId="0" fontId="99" fillId="115" borderId="0" applyNumberFormat="0" applyBorder="0" applyAlignment="0" applyProtection="0"/>
    <xf numFmtId="0" fontId="99" fillId="115" borderId="0" applyNumberFormat="0" applyBorder="0" applyAlignment="0" applyProtection="0"/>
    <xf numFmtId="0" fontId="99" fillId="111" borderId="0" applyNumberFormat="0" applyBorder="0" applyAlignment="0" applyProtection="0"/>
    <xf numFmtId="0" fontId="99" fillId="116" borderId="0" applyNumberFormat="0" applyBorder="0" applyAlignment="0" applyProtection="0"/>
    <xf numFmtId="0" fontId="99" fillId="116" borderId="0" applyNumberFormat="0" applyBorder="0" applyAlignment="0" applyProtection="0"/>
    <xf numFmtId="0" fontId="99" fillId="116" borderId="0" applyNumberFormat="0" applyBorder="0" applyAlignment="0" applyProtection="0"/>
    <xf numFmtId="0" fontId="99" fillId="116" borderId="0" applyNumberFormat="0" applyBorder="0" applyAlignment="0" applyProtection="0"/>
    <xf numFmtId="0" fontId="99" fillId="116" borderId="0" applyNumberFormat="0" applyBorder="0" applyAlignment="0" applyProtection="0"/>
    <xf numFmtId="0" fontId="100" fillId="104" borderId="0" applyNumberFormat="0" applyBorder="0" applyAlignment="0" applyProtection="0"/>
    <xf numFmtId="0" fontId="100" fillId="117" borderId="0" applyNumberFormat="0" applyBorder="0" applyAlignment="0" applyProtection="0"/>
    <xf numFmtId="0" fontId="100" fillId="117" borderId="0" applyNumberFormat="0" applyBorder="0" applyAlignment="0" applyProtection="0"/>
    <xf numFmtId="0" fontId="100" fillId="117" borderId="0" applyNumberFormat="0" applyBorder="0" applyAlignment="0" applyProtection="0"/>
    <xf numFmtId="0" fontId="100" fillId="117" borderId="0" applyNumberFormat="0" applyBorder="0" applyAlignment="0" applyProtection="0"/>
    <xf numFmtId="0" fontId="100" fillId="117" borderId="0" applyNumberFormat="0" applyBorder="0" applyAlignment="0" applyProtection="0"/>
    <xf numFmtId="0" fontId="100" fillId="118" borderId="0" applyNumberFormat="0" applyBorder="0" applyAlignment="0" applyProtection="0"/>
    <xf numFmtId="0" fontId="32" fillId="48" borderId="0" applyNumberFormat="0" applyBorder="0" applyAlignment="0" applyProtection="0"/>
    <xf numFmtId="0" fontId="99" fillId="111" borderId="0" applyNumberFormat="0" applyBorder="0" applyAlignment="0" applyProtection="0"/>
    <xf numFmtId="0" fontId="99" fillId="109" borderId="0" applyNumberFormat="0" applyBorder="0" applyAlignment="0" applyProtection="0"/>
    <xf numFmtId="0" fontId="99" fillId="109" borderId="0" applyNumberFormat="0" applyBorder="0" applyAlignment="0" applyProtection="0"/>
    <xf numFmtId="0" fontId="99" fillId="109" borderId="0" applyNumberFormat="0" applyBorder="0" applyAlignment="0" applyProtection="0"/>
    <xf numFmtId="0" fontId="99" fillId="109" borderId="0" applyNumberFormat="0" applyBorder="0" applyAlignment="0" applyProtection="0"/>
    <xf numFmtId="0" fontId="99" fillId="109" borderId="0" applyNumberFormat="0" applyBorder="0" applyAlignment="0" applyProtection="0"/>
    <xf numFmtId="0" fontId="99" fillId="104" borderId="0" applyNumberFormat="0" applyBorder="0" applyAlignment="0" applyProtection="0"/>
    <xf numFmtId="0" fontId="99" fillId="112" borderId="0" applyNumberFormat="0" applyBorder="0" applyAlignment="0" applyProtection="0"/>
    <xf numFmtId="0" fontId="99" fillId="112" borderId="0" applyNumberFormat="0" applyBorder="0" applyAlignment="0" applyProtection="0"/>
    <xf numFmtId="0" fontId="99" fillId="112" borderId="0" applyNumberFormat="0" applyBorder="0" applyAlignment="0" applyProtection="0"/>
    <xf numFmtId="0" fontId="99" fillId="112" borderId="0" applyNumberFormat="0" applyBorder="0" applyAlignment="0" applyProtection="0"/>
    <xf numFmtId="0" fontId="99" fillId="112" borderId="0" applyNumberFormat="0" applyBorder="0" applyAlignment="0" applyProtection="0"/>
    <xf numFmtId="0" fontId="100" fillId="104" borderId="0" applyNumberFormat="0" applyBorder="0" applyAlignment="0" applyProtection="0"/>
    <xf numFmtId="0" fontId="100" fillId="111" borderId="0" applyNumberFormat="0" applyBorder="0" applyAlignment="0" applyProtection="0"/>
    <xf numFmtId="0" fontId="100" fillId="111" borderId="0" applyNumberFormat="0" applyBorder="0" applyAlignment="0" applyProtection="0"/>
    <xf numFmtId="0" fontId="100" fillId="111" borderId="0" applyNumberFormat="0" applyBorder="0" applyAlignment="0" applyProtection="0"/>
    <xf numFmtId="0" fontId="100" fillId="111" borderId="0" applyNumberFormat="0" applyBorder="0" applyAlignment="0" applyProtection="0"/>
    <xf numFmtId="0" fontId="100" fillId="111" borderId="0" applyNumberFormat="0" applyBorder="0" applyAlignment="0" applyProtection="0"/>
    <xf numFmtId="0" fontId="100" fillId="119" borderId="0" applyNumberFormat="0" applyBorder="0" applyAlignment="0" applyProtection="0"/>
    <xf numFmtId="0" fontId="32" fillId="49" borderId="0" applyNumberFormat="0" applyBorder="0" applyAlignment="0" applyProtection="0"/>
    <xf numFmtId="0" fontId="99" fillId="101" borderId="0" applyNumberFormat="0" applyBorder="0" applyAlignment="0" applyProtection="0"/>
    <xf numFmtId="0" fontId="99" fillId="114" borderId="0" applyNumberFormat="0" applyBorder="0" applyAlignment="0" applyProtection="0"/>
    <xf numFmtId="0" fontId="99" fillId="114" borderId="0" applyNumberFormat="0" applyBorder="0" applyAlignment="0" applyProtection="0"/>
    <xf numFmtId="0" fontId="99" fillId="114" borderId="0" applyNumberFormat="0" applyBorder="0" applyAlignment="0" applyProtection="0"/>
    <xf numFmtId="0" fontId="99" fillId="114" borderId="0" applyNumberFormat="0" applyBorder="0" applyAlignment="0" applyProtection="0"/>
    <xf numFmtId="0" fontId="99" fillId="114" borderId="0" applyNumberFormat="0" applyBorder="0" applyAlignment="0" applyProtection="0"/>
    <xf numFmtId="0" fontId="99" fillId="103" borderId="0" applyNumberFormat="0" applyBorder="0" applyAlignment="0" applyProtection="0"/>
    <xf numFmtId="0" fontId="100" fillId="103"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32" fillId="57" borderId="0" applyNumberFormat="0" applyBorder="0" applyAlignment="0" applyProtection="0"/>
    <xf numFmtId="0" fontId="99" fillId="120" borderId="0" applyNumberFormat="0" applyBorder="0" applyAlignment="0" applyProtection="0"/>
    <xf numFmtId="0" fontId="99" fillId="110" borderId="0" applyNumberFormat="0" applyBorder="0" applyAlignment="0" applyProtection="0"/>
    <xf numFmtId="0" fontId="99" fillId="121" borderId="0" applyNumberFormat="0" applyBorder="0" applyAlignment="0" applyProtection="0"/>
    <xf numFmtId="0" fontId="99" fillId="121" borderId="0" applyNumberFormat="0" applyBorder="0" applyAlignment="0" applyProtection="0"/>
    <xf numFmtId="0" fontId="99" fillId="121" borderId="0" applyNumberFormat="0" applyBorder="0" applyAlignment="0" applyProtection="0"/>
    <xf numFmtId="0" fontId="99" fillId="121" borderId="0" applyNumberFormat="0" applyBorder="0" applyAlignment="0" applyProtection="0"/>
    <xf numFmtId="0" fontId="99" fillId="121" borderId="0" applyNumberFormat="0" applyBorder="0" applyAlignment="0" applyProtection="0"/>
    <xf numFmtId="0" fontId="100" fillId="121" borderId="0" applyNumberFormat="0" applyBorder="0" applyAlignment="0" applyProtection="0"/>
    <xf numFmtId="0" fontId="100" fillId="122" borderId="0" applyNumberFormat="0" applyBorder="0" applyAlignment="0" applyProtection="0"/>
    <xf numFmtId="0" fontId="100" fillId="122" borderId="0" applyNumberFormat="0" applyBorder="0" applyAlignment="0" applyProtection="0"/>
    <xf numFmtId="0" fontId="100" fillId="122" borderId="0" applyNumberFormat="0" applyBorder="0" applyAlignment="0" applyProtection="0"/>
    <xf numFmtId="0" fontId="100" fillId="122" borderId="0" applyNumberFormat="0" applyBorder="0" applyAlignment="0" applyProtection="0"/>
    <xf numFmtId="0" fontId="100" fillId="122" borderId="0" applyNumberFormat="0" applyBorder="0" applyAlignment="0" applyProtection="0"/>
    <xf numFmtId="0" fontId="100" fillId="123" borderId="0" applyNumberFormat="0" applyBorder="0" applyAlignment="0" applyProtection="0"/>
    <xf numFmtId="0" fontId="24" fillId="0" borderId="0"/>
    <xf numFmtId="49" fontId="101" fillId="39" borderId="10">
      <alignment horizontal="left" vertical="top"/>
      <protection locked="0"/>
    </xf>
    <xf numFmtId="49" fontId="101" fillId="39" borderId="10">
      <alignment horizontal="left" vertical="top"/>
      <protection locked="0"/>
    </xf>
    <xf numFmtId="49" fontId="101" fillId="0" borderId="10">
      <alignment horizontal="left" vertical="top"/>
      <protection locked="0"/>
    </xf>
    <xf numFmtId="49" fontId="101" fillId="0" borderId="10">
      <alignment horizontal="left" vertical="top"/>
      <protection locked="0"/>
    </xf>
    <xf numFmtId="49" fontId="101" fillId="124" borderId="10">
      <alignment horizontal="left" vertical="top"/>
      <protection locked="0"/>
    </xf>
    <xf numFmtId="49" fontId="101" fillId="124" borderId="10">
      <alignment horizontal="left" vertical="top"/>
      <protection locked="0"/>
    </xf>
    <xf numFmtId="0" fontId="101" fillId="0" borderId="0">
      <alignment horizontal="left" vertical="top" wrapText="1"/>
    </xf>
    <xf numFmtId="0" fontId="102" fillId="0" borderId="39">
      <alignment horizontal="left" vertical="top" wrapText="1"/>
    </xf>
    <xf numFmtId="49" fontId="24" fillId="0" borderId="0">
      <alignment horizontal="left" vertical="top" wrapText="1"/>
      <protection locked="0"/>
    </xf>
    <xf numFmtId="0" fontId="103" fillId="0" borderId="0">
      <alignment horizontal="left" vertical="top" wrapText="1"/>
    </xf>
    <xf numFmtId="49" fontId="24" fillId="0" borderId="10">
      <alignment horizontal="center" vertical="top" wrapText="1"/>
      <protection locked="0"/>
    </xf>
    <xf numFmtId="49" fontId="24" fillId="0" borderId="10">
      <alignment horizontal="center" vertical="top" wrapText="1"/>
      <protection locked="0"/>
    </xf>
    <xf numFmtId="49" fontId="101" fillId="0" borderId="0">
      <alignment horizontal="right" vertical="top"/>
      <protection locked="0"/>
    </xf>
    <xf numFmtId="49" fontId="101" fillId="39" borderId="10">
      <alignment horizontal="right" vertical="top"/>
      <protection locked="0"/>
    </xf>
    <xf numFmtId="49" fontId="101" fillId="39" borderId="10">
      <alignment horizontal="right" vertical="top"/>
      <protection locked="0"/>
    </xf>
    <xf numFmtId="0" fontId="101" fillId="39" borderId="10">
      <alignment horizontal="right" vertical="top"/>
      <protection locked="0"/>
    </xf>
    <xf numFmtId="0" fontId="101" fillId="39" borderId="10">
      <alignment horizontal="right" vertical="top"/>
      <protection locked="0"/>
    </xf>
    <xf numFmtId="49" fontId="101" fillId="0" borderId="10">
      <alignment horizontal="right" vertical="top"/>
      <protection locked="0"/>
    </xf>
    <xf numFmtId="49" fontId="101" fillId="0" borderId="10">
      <alignment horizontal="right" vertical="top"/>
      <protection locked="0"/>
    </xf>
    <xf numFmtId="0" fontId="101" fillId="0" borderId="10">
      <alignment horizontal="right" vertical="top"/>
      <protection locked="0"/>
    </xf>
    <xf numFmtId="0" fontId="101" fillId="0" borderId="10">
      <alignment horizontal="right" vertical="top"/>
      <protection locked="0"/>
    </xf>
    <xf numFmtId="49" fontId="101" fillId="124" borderId="10">
      <alignment horizontal="right" vertical="top"/>
      <protection locked="0"/>
    </xf>
    <xf numFmtId="49" fontId="101" fillId="124" borderId="10">
      <alignment horizontal="right" vertical="top"/>
      <protection locked="0"/>
    </xf>
    <xf numFmtId="0" fontId="101" fillId="124" borderId="10">
      <alignment horizontal="right" vertical="top"/>
      <protection locked="0"/>
    </xf>
    <xf numFmtId="0" fontId="101" fillId="124" borderId="10">
      <alignment horizontal="right" vertical="top"/>
      <protection locked="0"/>
    </xf>
    <xf numFmtId="49" fontId="24" fillId="0" borderId="0">
      <alignment horizontal="right" vertical="top" wrapText="1"/>
      <protection locked="0"/>
    </xf>
    <xf numFmtId="0" fontId="103" fillId="0" borderId="0">
      <alignment horizontal="right" vertical="top" wrapText="1"/>
    </xf>
    <xf numFmtId="49" fontId="24" fillId="0" borderId="0">
      <alignment horizontal="center" vertical="top" wrapText="1"/>
      <protection locked="0"/>
    </xf>
    <xf numFmtId="0" fontId="102" fillId="0" borderId="39">
      <alignment horizontal="center" vertical="top" wrapText="1"/>
    </xf>
    <xf numFmtId="49" fontId="101" fillId="0" borderId="10">
      <alignment horizontal="center" vertical="top" wrapText="1"/>
      <protection locked="0"/>
    </xf>
    <xf numFmtId="49" fontId="101" fillId="0" borderId="10">
      <alignment horizontal="center" vertical="top" wrapText="1"/>
      <protection locked="0"/>
    </xf>
    <xf numFmtId="0" fontId="101" fillId="0" borderId="10">
      <alignment horizontal="center" vertical="top" wrapText="1"/>
      <protection locked="0"/>
    </xf>
    <xf numFmtId="0" fontId="101" fillId="0" borderId="10">
      <alignment horizontal="center" vertical="top" wrapText="1"/>
      <protection locked="0"/>
    </xf>
    <xf numFmtId="0" fontId="63" fillId="38" borderId="0" applyNumberFormat="0" applyBorder="0" applyAlignment="0" applyProtection="0"/>
    <xf numFmtId="193" fontId="78" fillId="0" borderId="0" applyFill="0" applyBorder="0" applyAlignment="0"/>
    <xf numFmtId="194" fontId="78" fillId="0" borderId="0" applyFill="0" applyBorder="0" applyAlignment="0"/>
    <xf numFmtId="195" fontId="78" fillId="0" borderId="0" applyFill="0" applyBorder="0" applyAlignment="0"/>
    <xf numFmtId="196" fontId="78" fillId="0" borderId="0" applyFill="0" applyBorder="0" applyAlignment="0"/>
    <xf numFmtId="197" fontId="78" fillId="0" borderId="0" applyFill="0" applyBorder="0" applyAlignment="0"/>
    <xf numFmtId="193" fontId="78" fillId="0" borderId="0" applyFill="0" applyBorder="0" applyAlignment="0"/>
    <xf numFmtId="198" fontId="78" fillId="0" borderId="0" applyFill="0" applyBorder="0" applyAlignment="0"/>
    <xf numFmtId="194" fontId="78" fillId="0" borderId="0" applyFill="0" applyBorder="0" applyAlignment="0"/>
    <xf numFmtId="0" fontId="52" fillId="58" borderId="22" applyNumberFormat="0" applyAlignment="0" applyProtection="0"/>
    <xf numFmtId="0" fontId="60" fillId="59" borderId="29" applyNumberFormat="0" applyAlignment="0" applyProtection="0"/>
    <xf numFmtId="193" fontId="43" fillId="0" borderId="0" applyFont="0" applyFill="0" applyBorder="0" applyAlignment="0" applyProtection="0"/>
    <xf numFmtId="168" fontId="24" fillId="0" borderId="0" applyFont="0" applyFill="0" applyBorder="0" applyAlignment="0" applyProtection="0"/>
    <xf numFmtId="194" fontId="43" fillId="0" borderId="0" applyFont="0" applyFill="0" applyBorder="0" applyAlignment="0" applyProtection="0"/>
    <xf numFmtId="0" fontId="24" fillId="0" borderId="0"/>
    <xf numFmtId="0" fontId="24" fillId="0" borderId="0"/>
    <xf numFmtId="14" fontId="78" fillId="0" borderId="0" applyFill="0" applyBorder="0" applyAlignment="0"/>
    <xf numFmtId="0" fontId="104" fillId="0" borderId="0" applyNumberFormat="0" applyFill="0" applyBorder="0" applyAlignment="0" applyProtection="0"/>
    <xf numFmtId="199" fontId="35" fillId="0" borderId="0" applyFont="0" applyFill="0" applyBorder="0" applyAlignment="0" applyProtection="0"/>
    <xf numFmtId="200" fontId="35" fillId="0" borderId="0" applyFont="0" applyFill="0" applyBorder="0" applyAlignment="0" applyProtection="0"/>
    <xf numFmtId="0" fontId="105" fillId="125" borderId="0" applyNumberFormat="0" applyBorder="0" applyAlignment="0" applyProtection="0"/>
    <xf numFmtId="0" fontId="105" fillId="126" borderId="0" applyNumberFormat="0" applyBorder="0" applyAlignment="0" applyProtection="0"/>
    <xf numFmtId="0" fontId="105" fillId="126" borderId="0" applyNumberFormat="0" applyBorder="0" applyAlignment="0" applyProtection="0"/>
    <xf numFmtId="0" fontId="105" fillId="126" borderId="0" applyNumberFormat="0" applyBorder="0" applyAlignment="0" applyProtection="0"/>
    <xf numFmtId="0" fontId="105" fillId="126" borderId="0" applyNumberFormat="0" applyBorder="0" applyAlignment="0" applyProtection="0"/>
    <xf numFmtId="0" fontId="105" fillId="126" borderId="0" applyNumberFormat="0" applyBorder="0" applyAlignment="0" applyProtection="0"/>
    <xf numFmtId="0" fontId="105" fillId="127" borderId="0" applyNumberFormat="0" applyBorder="0" applyAlignment="0" applyProtection="0"/>
    <xf numFmtId="0" fontId="105" fillId="128" borderId="0" applyNumberFormat="0" applyBorder="0" applyAlignment="0" applyProtection="0"/>
    <xf numFmtId="0" fontId="105" fillId="128" borderId="0" applyNumberFormat="0" applyBorder="0" applyAlignment="0" applyProtection="0"/>
    <xf numFmtId="0" fontId="105" fillId="128" borderId="0" applyNumberFormat="0" applyBorder="0" applyAlignment="0" applyProtection="0"/>
    <xf numFmtId="0" fontId="105" fillId="128" borderId="0" applyNumberFormat="0" applyBorder="0" applyAlignment="0" applyProtection="0"/>
    <xf numFmtId="0" fontId="105" fillId="128" borderId="0" applyNumberFormat="0" applyBorder="0" applyAlignment="0" applyProtection="0"/>
    <xf numFmtId="0" fontId="105" fillId="129" borderId="0" applyNumberFormat="0" applyBorder="0" applyAlignment="0" applyProtection="0"/>
    <xf numFmtId="193" fontId="106" fillId="0" borderId="0" applyFill="0" applyBorder="0" applyAlignment="0"/>
    <xf numFmtId="194" fontId="106" fillId="0" borderId="0" applyFill="0" applyBorder="0" applyAlignment="0"/>
    <xf numFmtId="193" fontId="106" fillId="0" borderId="0" applyFill="0" applyBorder="0" applyAlignment="0"/>
    <xf numFmtId="198" fontId="106" fillId="0" borderId="0" applyFill="0" applyBorder="0" applyAlignment="0"/>
    <xf numFmtId="194" fontId="106" fillId="0" borderId="0" applyFill="0" applyBorder="0" applyAlignment="0"/>
    <xf numFmtId="0" fontId="64" fillId="0" borderId="0" applyNumberFormat="0" applyFill="0" applyBorder="0" applyAlignment="0" applyProtection="0"/>
    <xf numFmtId="0" fontId="69" fillId="39" borderId="0" applyNumberFormat="0" applyBorder="0" applyAlignment="0" applyProtection="0"/>
    <xf numFmtId="0" fontId="99" fillId="116" borderId="0" applyNumberFormat="0" applyBorder="0" applyAlignment="0" applyProtection="0"/>
    <xf numFmtId="0" fontId="54" fillId="0" borderId="24" applyNumberFormat="0" applyFill="0" applyAlignment="0" applyProtection="0"/>
    <xf numFmtId="0" fontId="55" fillId="0" borderId="25" applyNumberFormat="0" applyFill="0" applyAlignment="0" applyProtection="0"/>
    <xf numFmtId="0" fontId="56" fillId="0" borderId="26" applyNumberFormat="0" applyFill="0" applyAlignment="0" applyProtection="0"/>
    <xf numFmtId="0" fontId="56" fillId="0" borderId="0" applyNumberFormat="0" applyFill="0" applyBorder="0" applyAlignment="0" applyProtection="0"/>
    <xf numFmtId="193" fontId="107" fillId="0" borderId="0" applyFill="0" applyBorder="0" applyAlignment="0"/>
    <xf numFmtId="194" fontId="107" fillId="0" borderId="0" applyFill="0" applyBorder="0" applyAlignment="0"/>
    <xf numFmtId="193" fontId="107" fillId="0" borderId="0" applyFill="0" applyBorder="0" applyAlignment="0"/>
    <xf numFmtId="198" fontId="107" fillId="0" borderId="0" applyFill="0" applyBorder="0" applyAlignment="0"/>
    <xf numFmtId="194" fontId="107" fillId="0" borderId="0" applyFill="0" applyBorder="0" applyAlignment="0"/>
    <xf numFmtId="0" fontId="66" fillId="0" borderId="31" applyNumberFormat="0" applyFill="0" applyAlignment="0" applyProtection="0"/>
    <xf numFmtId="0" fontId="24" fillId="0" borderId="0"/>
    <xf numFmtId="0" fontId="62" fillId="60" borderId="0" applyNumberFormat="0" applyBorder="0" applyAlignment="0" applyProtection="0"/>
    <xf numFmtId="0" fontId="108" fillId="121" borderId="0" applyNumberFormat="0" applyBorder="0" applyAlignment="0" applyProtection="0"/>
    <xf numFmtId="0" fontId="68" fillId="130" borderId="0"/>
    <xf numFmtId="0" fontId="68" fillId="130" borderId="0"/>
    <xf numFmtId="0" fontId="24" fillId="0" borderId="0"/>
    <xf numFmtId="0" fontId="24" fillId="61" borderId="30" applyNumberFormat="0" applyFont="0" applyAlignment="0" applyProtection="0"/>
    <xf numFmtId="0" fontId="68" fillId="120" borderId="36" applyNumberFormat="0" applyFont="0" applyAlignment="0" applyProtection="0"/>
    <xf numFmtId="0" fontId="51" fillId="58" borderId="23" applyNumberFormat="0" applyAlignment="0" applyProtection="0"/>
    <xf numFmtId="197" fontId="43" fillId="0" borderId="0" applyFont="0" applyFill="0" applyBorder="0" applyAlignment="0" applyProtection="0"/>
    <xf numFmtId="201" fontId="43" fillId="0" borderId="0" applyFont="0" applyFill="0" applyBorder="0" applyAlignment="0" applyProtection="0"/>
    <xf numFmtId="9" fontId="31" fillId="0" borderId="0" applyFont="0" applyFill="0" applyBorder="0" applyAlignment="0" applyProtection="0"/>
    <xf numFmtId="9" fontId="24" fillId="0" borderId="0" applyFont="0" applyFill="0" applyBorder="0" applyAlignment="0" applyProtection="0"/>
    <xf numFmtId="193" fontId="83" fillId="0" borderId="0" applyFill="0" applyBorder="0" applyAlignment="0"/>
    <xf numFmtId="194" fontId="83" fillId="0" borderId="0" applyFill="0" applyBorder="0" applyAlignment="0"/>
    <xf numFmtId="193" fontId="83" fillId="0" borderId="0" applyFill="0" applyBorder="0" applyAlignment="0"/>
    <xf numFmtId="198" fontId="83" fillId="0" borderId="0" applyFill="0" applyBorder="0" applyAlignment="0"/>
    <xf numFmtId="194" fontId="83" fillId="0" borderId="0" applyFill="0" applyBorder="0" applyAlignment="0"/>
    <xf numFmtId="4" fontId="40" fillId="60" borderId="36" applyNumberFormat="0" applyProtection="0">
      <alignment vertical="center"/>
    </xf>
    <xf numFmtId="4" fontId="40" fillId="60" borderId="36" applyNumberFormat="0" applyProtection="0">
      <alignment vertical="center"/>
    </xf>
    <xf numFmtId="4" fontId="40" fillId="60" borderId="36" applyNumberFormat="0" applyProtection="0">
      <alignment vertical="center"/>
    </xf>
    <xf numFmtId="4" fontId="40" fillId="60" borderId="36" applyNumberFormat="0" applyProtection="0">
      <alignment vertical="center"/>
    </xf>
    <xf numFmtId="4" fontId="40" fillId="60" borderId="36" applyNumberFormat="0" applyProtection="0">
      <alignment vertical="center"/>
    </xf>
    <xf numFmtId="4" fontId="101" fillId="52" borderId="36" applyNumberFormat="0" applyProtection="0">
      <alignment vertical="center"/>
    </xf>
    <xf numFmtId="4" fontId="101" fillId="52" borderId="36" applyNumberFormat="0" applyProtection="0">
      <alignment vertical="center"/>
    </xf>
    <xf numFmtId="4" fontId="101" fillId="52" borderId="36" applyNumberFormat="0" applyProtection="0">
      <alignment vertical="center"/>
    </xf>
    <xf numFmtId="4" fontId="101" fillId="52" borderId="36" applyNumberFormat="0" applyProtection="0">
      <alignment vertical="center"/>
    </xf>
    <xf numFmtId="4" fontId="101" fillId="52" borderId="36" applyNumberFormat="0" applyProtection="0">
      <alignment vertical="center"/>
    </xf>
    <xf numFmtId="4" fontId="40" fillId="52" borderId="36" applyNumberFormat="0" applyProtection="0">
      <alignment horizontal="left" vertical="center" indent="1"/>
    </xf>
    <xf numFmtId="4" fontId="40" fillId="52" borderId="36" applyNumberFormat="0" applyProtection="0">
      <alignment horizontal="left" vertical="center" indent="1"/>
    </xf>
    <xf numFmtId="4" fontId="40" fillId="52" borderId="36" applyNumberFormat="0" applyProtection="0">
      <alignment horizontal="left" vertical="center" indent="1"/>
    </xf>
    <xf numFmtId="4" fontId="40" fillId="52" borderId="36" applyNumberFormat="0" applyProtection="0">
      <alignment horizontal="left" vertical="center" indent="1"/>
    </xf>
    <xf numFmtId="4" fontId="40" fillId="52" borderId="36" applyNumberFormat="0" applyProtection="0">
      <alignment horizontal="left" vertical="center" indent="1"/>
    </xf>
    <xf numFmtId="0" fontId="101" fillId="60" borderId="34" applyNumberFormat="0" applyProtection="0">
      <alignment horizontal="left" vertical="top" indent="1"/>
    </xf>
    <xf numFmtId="0" fontId="101" fillId="60" borderId="34" applyNumberFormat="0" applyProtection="0">
      <alignment horizontal="left" vertical="top" indent="1"/>
    </xf>
    <xf numFmtId="0" fontId="101" fillId="60" borderId="34" applyNumberFormat="0" applyProtection="0">
      <alignment horizontal="left" vertical="top" indent="1"/>
    </xf>
    <xf numFmtId="0" fontId="101" fillId="60" borderId="34" applyNumberFormat="0" applyProtection="0">
      <alignment horizontal="left" vertical="top"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38" borderId="36" applyNumberFormat="0" applyProtection="0">
      <alignment horizontal="right" vertical="center"/>
    </xf>
    <xf numFmtId="4" fontId="40" fillId="38" borderId="36" applyNumberFormat="0" applyProtection="0">
      <alignment horizontal="right" vertical="center"/>
    </xf>
    <xf numFmtId="4" fontId="40" fillId="38" borderId="36" applyNumberFormat="0" applyProtection="0">
      <alignment horizontal="right" vertical="center"/>
    </xf>
    <xf numFmtId="4" fontId="40" fillId="38" borderId="36" applyNumberFormat="0" applyProtection="0">
      <alignment horizontal="right" vertical="center"/>
    </xf>
    <xf numFmtId="4" fontId="40" fillId="38" borderId="36" applyNumberFormat="0" applyProtection="0">
      <alignment horizontal="right" vertical="center"/>
    </xf>
    <xf numFmtId="4" fontId="40" fillId="131" borderId="36" applyNumberFormat="0" applyProtection="0">
      <alignment horizontal="right" vertical="center"/>
    </xf>
    <xf numFmtId="4" fontId="40" fillId="131" borderId="36" applyNumberFormat="0" applyProtection="0">
      <alignment horizontal="right" vertical="center"/>
    </xf>
    <xf numFmtId="4" fontId="40" fillId="131" borderId="36" applyNumberFormat="0" applyProtection="0">
      <alignment horizontal="right" vertical="center"/>
    </xf>
    <xf numFmtId="4" fontId="40" fillId="131" borderId="36" applyNumberFormat="0" applyProtection="0">
      <alignment horizontal="right" vertical="center"/>
    </xf>
    <xf numFmtId="4" fontId="40" fillId="131" borderId="36" applyNumberFormat="0" applyProtection="0">
      <alignment horizontal="right" vertical="center"/>
    </xf>
    <xf numFmtId="4" fontId="40" fillId="55" borderId="39" applyNumberFormat="0" applyProtection="0">
      <alignment horizontal="right" vertical="center"/>
    </xf>
    <xf numFmtId="4" fontId="40" fillId="55" borderId="39" applyNumberFormat="0" applyProtection="0">
      <alignment horizontal="right" vertical="center"/>
    </xf>
    <xf numFmtId="4" fontId="40" fillId="55" borderId="39" applyNumberFormat="0" applyProtection="0">
      <alignment horizontal="right" vertical="center"/>
    </xf>
    <xf numFmtId="4" fontId="40" fillId="55" borderId="39" applyNumberFormat="0" applyProtection="0">
      <alignment horizontal="right" vertical="center"/>
    </xf>
    <xf numFmtId="4" fontId="40" fillId="55" borderId="39" applyNumberFormat="0" applyProtection="0">
      <alignment horizontal="right" vertical="center"/>
    </xf>
    <xf numFmtId="4" fontId="40" fillId="46" borderId="36" applyNumberFormat="0" applyProtection="0">
      <alignment horizontal="right" vertical="center"/>
    </xf>
    <xf numFmtId="4" fontId="40" fillId="46" borderId="36" applyNumberFormat="0" applyProtection="0">
      <alignment horizontal="right" vertical="center"/>
    </xf>
    <xf numFmtId="4" fontId="40" fillId="46" borderId="36" applyNumberFormat="0" applyProtection="0">
      <alignment horizontal="right" vertical="center"/>
    </xf>
    <xf numFmtId="4" fontId="40" fillId="46" borderId="36" applyNumberFormat="0" applyProtection="0">
      <alignment horizontal="right" vertical="center"/>
    </xf>
    <xf numFmtId="4" fontId="40" fillId="46" borderId="36" applyNumberFormat="0" applyProtection="0">
      <alignment horizontal="right" vertical="center"/>
    </xf>
    <xf numFmtId="4" fontId="40" fillId="50" borderId="36" applyNumberFormat="0" applyProtection="0">
      <alignment horizontal="right" vertical="center"/>
    </xf>
    <xf numFmtId="4" fontId="40" fillId="50" borderId="36" applyNumberFormat="0" applyProtection="0">
      <alignment horizontal="right" vertical="center"/>
    </xf>
    <xf numFmtId="4" fontId="40" fillId="50" borderId="36" applyNumberFormat="0" applyProtection="0">
      <alignment horizontal="right" vertical="center"/>
    </xf>
    <xf numFmtId="4" fontId="40" fillId="50" borderId="36" applyNumberFormat="0" applyProtection="0">
      <alignment horizontal="right" vertical="center"/>
    </xf>
    <xf numFmtId="4" fontId="40" fillId="50" borderId="36" applyNumberFormat="0" applyProtection="0">
      <alignment horizontal="right" vertical="center"/>
    </xf>
    <xf numFmtId="4" fontId="40" fillId="57" borderId="36" applyNumberFormat="0" applyProtection="0">
      <alignment horizontal="right" vertical="center"/>
    </xf>
    <xf numFmtId="4" fontId="40" fillId="57" borderId="36" applyNumberFormat="0" applyProtection="0">
      <alignment horizontal="right" vertical="center"/>
    </xf>
    <xf numFmtId="4" fontId="40" fillId="57" borderId="36" applyNumberFormat="0" applyProtection="0">
      <alignment horizontal="right" vertical="center"/>
    </xf>
    <xf numFmtId="4" fontId="40" fillId="57" borderId="36" applyNumberFormat="0" applyProtection="0">
      <alignment horizontal="right" vertical="center"/>
    </xf>
    <xf numFmtId="4" fontId="40" fillId="57" borderId="36" applyNumberFormat="0" applyProtection="0">
      <alignment horizontal="right" vertical="center"/>
    </xf>
    <xf numFmtId="4" fontId="40" fillId="56" borderId="36" applyNumberFormat="0" applyProtection="0">
      <alignment horizontal="right" vertical="center"/>
    </xf>
    <xf numFmtId="4" fontId="40" fillId="56" borderId="36" applyNumberFormat="0" applyProtection="0">
      <alignment horizontal="right" vertical="center"/>
    </xf>
    <xf numFmtId="4" fontId="40" fillId="56" borderId="36" applyNumberFormat="0" applyProtection="0">
      <alignment horizontal="right" vertical="center"/>
    </xf>
    <xf numFmtId="4" fontId="40" fillId="56" borderId="36" applyNumberFormat="0" applyProtection="0">
      <alignment horizontal="right" vertical="center"/>
    </xf>
    <xf numFmtId="4" fontId="40" fillId="56" borderId="36" applyNumberFormat="0" applyProtection="0">
      <alignment horizontal="right" vertical="center"/>
    </xf>
    <xf numFmtId="4" fontId="40" fillId="65" borderId="36" applyNumberFormat="0" applyProtection="0">
      <alignment horizontal="right" vertical="center"/>
    </xf>
    <xf numFmtId="4" fontId="40" fillId="65" borderId="36" applyNumberFormat="0" applyProtection="0">
      <alignment horizontal="right" vertical="center"/>
    </xf>
    <xf numFmtId="4" fontId="40" fillId="65" borderId="36" applyNumberFormat="0" applyProtection="0">
      <alignment horizontal="right" vertical="center"/>
    </xf>
    <xf numFmtId="4" fontId="40" fillId="65" borderId="36" applyNumberFormat="0" applyProtection="0">
      <alignment horizontal="right" vertical="center"/>
    </xf>
    <xf numFmtId="4" fontId="40" fillId="65" borderId="36" applyNumberFormat="0" applyProtection="0">
      <alignment horizontal="right" vertical="center"/>
    </xf>
    <xf numFmtId="4" fontId="40" fillId="45" borderId="36" applyNumberFormat="0" applyProtection="0">
      <alignment horizontal="right" vertical="center"/>
    </xf>
    <xf numFmtId="4" fontId="40" fillId="45" borderId="36" applyNumberFormat="0" applyProtection="0">
      <alignment horizontal="right" vertical="center"/>
    </xf>
    <xf numFmtId="4" fontId="40" fillId="45" borderId="36" applyNumberFormat="0" applyProtection="0">
      <alignment horizontal="right" vertical="center"/>
    </xf>
    <xf numFmtId="4" fontId="40" fillId="45" borderId="36" applyNumberFormat="0" applyProtection="0">
      <alignment horizontal="right" vertical="center"/>
    </xf>
    <xf numFmtId="4" fontId="40" fillId="45" borderId="36" applyNumberFormat="0" applyProtection="0">
      <alignment horizontal="right" vertical="center"/>
    </xf>
    <xf numFmtId="4" fontId="40" fillId="66" borderId="39" applyNumberFormat="0" applyProtection="0">
      <alignment horizontal="left" vertical="center" indent="1"/>
    </xf>
    <xf numFmtId="4" fontId="40" fillId="66" borderId="39" applyNumberFormat="0" applyProtection="0">
      <alignment horizontal="left" vertical="center" indent="1"/>
    </xf>
    <xf numFmtId="4" fontId="40" fillId="66" borderId="39" applyNumberFormat="0" applyProtection="0">
      <alignment horizontal="left" vertical="center" indent="1"/>
    </xf>
    <xf numFmtId="4" fontId="40" fillId="66" borderId="39" applyNumberFormat="0" applyProtection="0">
      <alignment horizontal="left" vertical="center" indent="1"/>
    </xf>
    <xf numFmtId="4" fontId="40" fillId="66"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0" fillId="69" borderId="36" applyNumberFormat="0" applyProtection="0">
      <alignment horizontal="right" vertical="center"/>
    </xf>
    <xf numFmtId="4" fontId="40" fillId="69" borderId="36" applyNumberFormat="0" applyProtection="0">
      <alignment horizontal="right" vertical="center"/>
    </xf>
    <xf numFmtId="4" fontId="40" fillId="69" borderId="36" applyNumberFormat="0" applyProtection="0">
      <alignment horizontal="right" vertical="center"/>
    </xf>
    <xf numFmtId="4" fontId="40" fillId="69" borderId="36" applyNumberFormat="0" applyProtection="0">
      <alignment horizontal="right" vertical="center"/>
    </xf>
    <xf numFmtId="4" fontId="40" fillId="69" borderId="36" applyNumberFormat="0" applyProtection="0">
      <alignment horizontal="right" vertical="center"/>
    </xf>
    <xf numFmtId="4" fontId="40" fillId="67" borderId="39" applyNumberFormat="0" applyProtection="0">
      <alignment horizontal="left" vertical="center" indent="1"/>
    </xf>
    <xf numFmtId="4" fontId="40" fillId="67" borderId="39" applyNumberFormat="0" applyProtection="0">
      <alignment horizontal="left" vertical="center" indent="1"/>
    </xf>
    <xf numFmtId="4" fontId="40" fillId="67" borderId="39" applyNumberFormat="0" applyProtection="0">
      <alignment horizontal="left" vertical="center" indent="1"/>
    </xf>
    <xf numFmtId="4" fontId="40" fillId="67" borderId="39" applyNumberFormat="0" applyProtection="0">
      <alignment horizontal="left" vertical="center" indent="1"/>
    </xf>
    <xf numFmtId="4" fontId="40" fillId="69" borderId="39" applyNumberFormat="0" applyProtection="0">
      <alignment horizontal="left" vertical="center" indent="1"/>
    </xf>
    <xf numFmtId="4" fontId="40" fillId="69" borderId="39" applyNumberFormat="0" applyProtection="0">
      <alignment horizontal="left" vertical="center" indent="1"/>
    </xf>
    <xf numFmtId="4" fontId="40" fillId="69" borderId="39" applyNumberFormat="0" applyProtection="0">
      <alignment horizontal="left" vertical="center" indent="1"/>
    </xf>
    <xf numFmtId="4" fontId="40" fillId="69" borderId="39" applyNumberFormat="0" applyProtection="0">
      <alignment horizontal="left" vertical="center" indent="1"/>
    </xf>
    <xf numFmtId="0" fontId="40" fillId="58" borderId="36" applyNumberFormat="0" applyProtection="0">
      <alignment horizontal="left" vertical="center" indent="1"/>
    </xf>
    <xf numFmtId="0" fontId="40" fillId="58" borderId="36" applyNumberFormat="0" applyProtection="0">
      <alignment horizontal="left" vertical="center" indent="1"/>
    </xf>
    <xf numFmtId="0" fontId="40" fillId="58" borderId="36" applyNumberFormat="0" applyProtection="0">
      <alignment horizontal="left" vertical="center" indent="1"/>
    </xf>
    <xf numFmtId="0" fontId="40" fillId="58" borderId="36" applyNumberFormat="0" applyProtection="0">
      <alignment horizontal="left" vertical="center" indent="1"/>
    </xf>
    <xf numFmtId="0" fontId="40" fillId="58" borderId="36" applyNumberFormat="0" applyProtection="0">
      <alignment horizontal="left" vertical="center" indent="1"/>
    </xf>
    <xf numFmtId="0" fontId="35" fillId="132" borderId="34" applyNumberFormat="0" applyProtection="0">
      <alignment horizontal="left" vertical="center" indent="1"/>
    </xf>
    <xf numFmtId="0" fontId="68" fillId="132" borderId="34" applyNumberFormat="0" applyProtection="0">
      <alignment horizontal="left" vertical="top" indent="1"/>
    </xf>
    <xf numFmtId="0" fontId="68" fillId="132" borderId="34" applyNumberFormat="0" applyProtection="0">
      <alignment horizontal="left" vertical="top" indent="1"/>
    </xf>
    <xf numFmtId="0" fontId="68" fillId="132" borderId="34" applyNumberFormat="0" applyProtection="0">
      <alignment horizontal="left" vertical="top" indent="1"/>
    </xf>
    <xf numFmtId="0" fontId="68" fillId="132" borderId="34" applyNumberFormat="0" applyProtection="0">
      <alignment horizontal="left" vertical="top" indent="1"/>
    </xf>
    <xf numFmtId="0" fontId="68" fillId="132" borderId="34" applyNumberFormat="0" applyProtection="0">
      <alignment horizontal="left" vertical="top" indent="1"/>
    </xf>
    <xf numFmtId="0" fontId="68" fillId="132" borderId="34" applyNumberFormat="0" applyProtection="0">
      <alignment horizontal="left" vertical="top" indent="1"/>
    </xf>
    <xf numFmtId="0" fontId="68" fillId="132" borderId="34" applyNumberFormat="0" applyProtection="0">
      <alignment horizontal="left" vertical="top" indent="1"/>
    </xf>
    <xf numFmtId="0" fontId="35" fillId="132" borderId="34" applyNumberFormat="0" applyProtection="0">
      <alignment horizontal="left" vertical="top" indent="1"/>
    </xf>
    <xf numFmtId="0" fontId="40" fillId="133" borderId="36" applyNumberFormat="0" applyProtection="0">
      <alignment horizontal="left" vertical="center" indent="1"/>
    </xf>
    <xf numFmtId="0" fontId="40" fillId="133" borderId="36" applyNumberFormat="0" applyProtection="0">
      <alignment horizontal="left" vertical="center" indent="1"/>
    </xf>
    <xf numFmtId="0" fontId="40" fillId="133" borderId="36" applyNumberFormat="0" applyProtection="0">
      <alignment horizontal="left" vertical="center" indent="1"/>
    </xf>
    <xf numFmtId="0" fontId="40" fillId="133" borderId="36" applyNumberFormat="0" applyProtection="0">
      <alignment horizontal="left" vertical="center" indent="1"/>
    </xf>
    <xf numFmtId="0" fontId="40" fillId="133" borderId="36" applyNumberFormat="0" applyProtection="0">
      <alignment horizontal="left" vertical="center" indent="1"/>
    </xf>
    <xf numFmtId="0" fontId="35" fillId="69" borderId="34" applyNumberFormat="0" applyProtection="0">
      <alignment horizontal="left" vertical="center" indent="1"/>
    </xf>
    <xf numFmtId="0" fontId="68" fillId="69" borderId="34" applyNumberFormat="0" applyProtection="0">
      <alignment horizontal="left" vertical="top" indent="1"/>
    </xf>
    <xf numFmtId="0" fontId="68" fillId="69" borderId="34" applyNumberFormat="0" applyProtection="0">
      <alignment horizontal="left" vertical="top" indent="1"/>
    </xf>
    <xf numFmtId="0" fontId="68" fillId="69" borderId="34" applyNumberFormat="0" applyProtection="0">
      <alignment horizontal="left" vertical="top" indent="1"/>
    </xf>
    <xf numFmtId="0" fontId="68" fillId="69" borderId="34" applyNumberFormat="0" applyProtection="0">
      <alignment horizontal="left" vertical="top" indent="1"/>
    </xf>
    <xf numFmtId="0" fontId="68" fillId="69" borderId="34" applyNumberFormat="0" applyProtection="0">
      <alignment horizontal="left" vertical="top" indent="1"/>
    </xf>
    <xf numFmtId="0" fontId="68" fillId="69" borderId="34" applyNumberFormat="0" applyProtection="0">
      <alignment horizontal="left" vertical="top" indent="1"/>
    </xf>
    <xf numFmtId="0" fontId="68" fillId="69" borderId="34" applyNumberFormat="0" applyProtection="0">
      <alignment horizontal="left" vertical="top" indent="1"/>
    </xf>
    <xf numFmtId="0" fontId="35" fillId="69" borderId="34" applyNumberFormat="0" applyProtection="0">
      <alignment horizontal="left" vertical="top" indent="1"/>
    </xf>
    <xf numFmtId="0" fontId="40" fillId="43" borderId="36" applyNumberFormat="0" applyProtection="0">
      <alignment horizontal="left" vertical="center" indent="1"/>
    </xf>
    <xf numFmtId="0" fontId="40" fillId="43" borderId="36" applyNumberFormat="0" applyProtection="0">
      <alignment horizontal="left" vertical="center" indent="1"/>
    </xf>
    <xf numFmtId="0" fontId="40" fillId="43" borderId="36" applyNumberFormat="0" applyProtection="0">
      <alignment horizontal="left" vertical="center" indent="1"/>
    </xf>
    <xf numFmtId="0" fontId="40" fillId="43" borderId="36" applyNumberFormat="0" applyProtection="0">
      <alignment horizontal="left" vertical="center" indent="1"/>
    </xf>
    <xf numFmtId="0" fontId="40" fillId="43" borderId="36" applyNumberFormat="0" applyProtection="0">
      <alignment horizontal="left" vertical="center" indent="1"/>
    </xf>
    <xf numFmtId="0" fontId="68" fillId="43" borderId="34" applyNumberFormat="0" applyProtection="0">
      <alignment horizontal="left" vertical="top" indent="1"/>
    </xf>
    <xf numFmtId="0" fontId="68" fillId="43" borderId="34" applyNumberFormat="0" applyProtection="0">
      <alignment horizontal="left" vertical="top" indent="1"/>
    </xf>
    <xf numFmtId="0" fontId="68" fillId="43" borderId="34" applyNumberFormat="0" applyProtection="0">
      <alignment horizontal="left" vertical="top" indent="1"/>
    </xf>
    <xf numFmtId="0" fontId="68" fillId="43" borderId="34" applyNumberFormat="0" applyProtection="0">
      <alignment horizontal="left" vertical="top" indent="1"/>
    </xf>
    <xf numFmtId="0" fontId="68" fillId="43" borderId="34" applyNumberFormat="0" applyProtection="0">
      <alignment horizontal="left" vertical="top" indent="1"/>
    </xf>
    <xf numFmtId="0" fontId="68" fillId="43" borderId="34" applyNumberFormat="0" applyProtection="0">
      <alignment horizontal="left" vertical="top" indent="1"/>
    </xf>
    <xf numFmtId="0" fontId="68" fillId="43" borderId="34" applyNumberFormat="0" applyProtection="0">
      <alignment horizontal="left" vertical="top" indent="1"/>
    </xf>
    <xf numFmtId="0" fontId="35" fillId="43" borderId="34" applyNumberFormat="0" applyProtection="0">
      <alignment horizontal="left" vertical="top" indent="1"/>
    </xf>
    <xf numFmtId="0" fontId="40" fillId="67" borderId="36" applyNumberFormat="0" applyProtection="0">
      <alignment horizontal="left" vertical="center" indent="1"/>
    </xf>
    <xf numFmtId="0" fontId="40" fillId="67" borderId="36" applyNumberFormat="0" applyProtection="0">
      <alignment horizontal="left" vertical="center" indent="1"/>
    </xf>
    <xf numFmtId="0" fontId="40" fillId="67" borderId="36" applyNumberFormat="0" applyProtection="0">
      <alignment horizontal="left" vertical="center" indent="1"/>
    </xf>
    <xf numFmtId="0" fontId="40" fillId="67" borderId="36" applyNumberFormat="0" applyProtection="0">
      <alignment horizontal="left" vertical="center" indent="1"/>
    </xf>
    <xf numFmtId="0" fontId="40" fillId="67" borderId="36" applyNumberFormat="0" applyProtection="0">
      <alignment horizontal="left" vertical="center" indent="1"/>
    </xf>
    <xf numFmtId="0" fontId="68" fillId="67" borderId="34" applyNumberFormat="0" applyProtection="0">
      <alignment horizontal="left" vertical="top" indent="1"/>
    </xf>
    <xf numFmtId="0" fontId="68" fillId="67" borderId="34" applyNumberFormat="0" applyProtection="0">
      <alignment horizontal="left" vertical="top" indent="1"/>
    </xf>
    <xf numFmtId="0" fontId="68" fillId="67" borderId="34" applyNumberFormat="0" applyProtection="0">
      <alignment horizontal="left" vertical="top" indent="1"/>
    </xf>
    <xf numFmtId="0" fontId="68" fillId="67" borderId="34" applyNumberFormat="0" applyProtection="0">
      <alignment horizontal="left" vertical="top" indent="1"/>
    </xf>
    <xf numFmtId="0" fontId="68" fillId="67" borderId="34" applyNumberFormat="0" applyProtection="0">
      <alignment horizontal="left" vertical="top" indent="1"/>
    </xf>
    <xf numFmtId="0" fontId="68" fillId="67" borderId="34" applyNumberFormat="0" applyProtection="0">
      <alignment horizontal="left" vertical="top" indent="1"/>
    </xf>
    <xf numFmtId="0" fontId="68" fillId="67" borderId="34" applyNumberFormat="0" applyProtection="0">
      <alignment horizontal="left" vertical="top" indent="1"/>
    </xf>
    <xf numFmtId="0" fontId="35" fillId="67" borderId="34" applyNumberFormat="0" applyProtection="0">
      <alignment horizontal="left" vertical="top" indent="1"/>
    </xf>
    <xf numFmtId="0" fontId="35" fillId="134" borderId="10" applyNumberFormat="0">
      <protection locked="0"/>
    </xf>
    <xf numFmtId="0" fontId="68" fillId="134" borderId="40" applyNumberFormat="0">
      <protection locked="0"/>
    </xf>
    <xf numFmtId="0" fontId="68" fillId="134" borderId="40" applyNumberFormat="0">
      <protection locked="0"/>
    </xf>
    <xf numFmtId="0" fontId="68" fillId="134" borderId="40" applyNumberFormat="0">
      <protection locked="0"/>
    </xf>
    <xf numFmtId="0" fontId="68" fillId="134" borderId="40" applyNumberFormat="0">
      <protection locked="0"/>
    </xf>
    <xf numFmtId="0" fontId="68" fillId="134" borderId="40" applyNumberFormat="0">
      <protection locked="0"/>
    </xf>
    <xf numFmtId="0" fontId="68" fillId="134" borderId="40" applyNumberFormat="0">
      <protection locked="0"/>
    </xf>
    <xf numFmtId="0" fontId="68" fillId="134" borderId="40" applyNumberFormat="0">
      <protection locked="0"/>
    </xf>
    <xf numFmtId="0" fontId="35" fillId="134" borderId="10" applyNumberFormat="0">
      <protection locked="0"/>
    </xf>
    <xf numFmtId="0" fontId="109" fillId="132" borderId="41" applyBorder="0"/>
    <xf numFmtId="4" fontId="110" fillId="61" borderId="34" applyNumberFormat="0" applyProtection="0">
      <alignment vertical="center"/>
    </xf>
    <xf numFmtId="4" fontId="110" fillId="61" borderId="34" applyNumberFormat="0" applyProtection="0">
      <alignment vertical="center"/>
    </xf>
    <xf numFmtId="4" fontId="110" fillId="61" borderId="34" applyNumberFormat="0" applyProtection="0">
      <alignment vertical="center"/>
    </xf>
    <xf numFmtId="4" fontId="110" fillId="61" borderId="34" applyNumberFormat="0" applyProtection="0">
      <alignment vertical="center"/>
    </xf>
    <xf numFmtId="4" fontId="110" fillId="61" borderId="34"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10" fillId="58" borderId="34" applyNumberFormat="0" applyProtection="0">
      <alignment horizontal="left" vertical="center" indent="1"/>
    </xf>
    <xf numFmtId="4" fontId="110" fillId="58" borderId="34" applyNumberFormat="0" applyProtection="0">
      <alignment horizontal="left" vertical="center" indent="1"/>
    </xf>
    <xf numFmtId="4" fontId="110" fillId="58" borderId="34" applyNumberFormat="0" applyProtection="0">
      <alignment horizontal="left" vertical="center" indent="1"/>
    </xf>
    <xf numFmtId="4" fontId="110" fillId="58" borderId="34" applyNumberFormat="0" applyProtection="0">
      <alignment horizontal="left" vertical="center" indent="1"/>
    </xf>
    <xf numFmtId="4" fontId="110" fillId="58" borderId="34" applyNumberFormat="0" applyProtection="0">
      <alignment horizontal="left" vertical="center" indent="1"/>
    </xf>
    <xf numFmtId="0" fontId="110" fillId="61" borderId="34" applyNumberFormat="0" applyProtection="0">
      <alignment horizontal="left" vertical="top" indent="1"/>
    </xf>
    <xf numFmtId="0" fontId="110" fillId="61" borderId="34" applyNumberFormat="0" applyProtection="0">
      <alignment horizontal="left" vertical="top" indent="1"/>
    </xf>
    <xf numFmtId="0" fontId="110" fillId="61" borderId="34" applyNumberFormat="0" applyProtection="0">
      <alignment horizontal="left" vertical="top" indent="1"/>
    </xf>
    <xf numFmtId="0" fontId="110" fillId="61" borderId="34" applyNumberFormat="0" applyProtection="0">
      <alignment horizontal="left" vertical="top" indent="1"/>
    </xf>
    <xf numFmtId="4" fontId="40" fillId="0" borderId="36" applyNumberFormat="0" applyProtection="0">
      <alignment horizontal="right" vertical="center"/>
    </xf>
    <xf numFmtId="4" fontId="40" fillId="0" borderId="36" applyNumberFormat="0" applyProtection="0">
      <alignment horizontal="right" vertical="center"/>
    </xf>
    <xf numFmtId="4" fontId="40" fillId="0" borderId="36" applyNumberFormat="0" applyProtection="0">
      <alignment horizontal="right" vertical="center"/>
    </xf>
    <xf numFmtId="4" fontId="40" fillId="0" borderId="36" applyNumberFormat="0" applyProtection="0">
      <alignment horizontal="right" vertical="center"/>
    </xf>
    <xf numFmtId="4" fontId="40" fillId="0" borderId="36" applyNumberFormat="0" applyProtection="0">
      <alignment horizontal="right" vertical="center"/>
    </xf>
    <xf numFmtId="4" fontId="40" fillId="0" borderId="36" applyNumberFormat="0" applyProtection="0">
      <alignment horizontal="right" vertical="center"/>
    </xf>
    <xf numFmtId="4" fontId="101" fillId="74" borderId="36" applyNumberFormat="0" applyProtection="0">
      <alignment horizontal="right" vertical="center"/>
    </xf>
    <xf numFmtId="4" fontId="101" fillId="74" borderId="36" applyNumberFormat="0" applyProtection="0">
      <alignment horizontal="right" vertical="center"/>
    </xf>
    <xf numFmtId="4" fontId="101" fillId="74" borderId="36" applyNumberFormat="0" applyProtection="0">
      <alignment horizontal="right" vertical="center"/>
    </xf>
    <xf numFmtId="4" fontId="101" fillId="74" borderId="36" applyNumberFormat="0" applyProtection="0">
      <alignment horizontal="right" vertical="center"/>
    </xf>
    <xf numFmtId="4" fontId="101" fillId="74" borderId="36" applyNumberFormat="0" applyProtection="0">
      <alignment horizontal="right" vertical="center"/>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0" fontId="110" fillId="69" borderId="34" applyNumberFormat="0" applyProtection="0">
      <alignment horizontal="left" vertical="top" indent="1"/>
    </xf>
    <xf numFmtId="0" fontId="110" fillId="69" borderId="34" applyNumberFormat="0" applyProtection="0">
      <alignment horizontal="left" vertical="top" indent="1"/>
    </xf>
    <xf numFmtId="0" fontId="110" fillId="69" borderId="34" applyNumberFormat="0" applyProtection="0">
      <alignment horizontal="left" vertical="top" indent="1"/>
    </xf>
    <xf numFmtId="0" fontId="110" fillId="69" borderId="34" applyNumberFormat="0" applyProtection="0">
      <alignment horizontal="left" vertical="top" indent="1"/>
    </xf>
    <xf numFmtId="4" fontId="101" fillId="72" borderId="39" applyNumberFormat="0" applyProtection="0">
      <alignment horizontal="left" vertical="center" indent="1"/>
    </xf>
    <xf numFmtId="4" fontId="101" fillId="72" borderId="39" applyNumberFormat="0" applyProtection="0">
      <alignment horizontal="left" vertical="center" indent="1"/>
    </xf>
    <xf numFmtId="4" fontId="101" fillId="72" borderId="39" applyNumberFormat="0" applyProtection="0">
      <alignment horizontal="left" vertical="center" indent="1"/>
    </xf>
    <xf numFmtId="4" fontId="101" fillId="72" borderId="39" applyNumberFormat="0" applyProtection="0">
      <alignment horizontal="left" vertical="center" indent="1"/>
    </xf>
    <xf numFmtId="4" fontId="101" fillId="72" borderId="39" applyNumberFormat="0" applyProtection="0">
      <alignment horizontal="left" vertical="center" indent="1"/>
    </xf>
    <xf numFmtId="0" fontId="40" fillId="135" borderId="10"/>
    <xf numFmtId="0" fontId="40" fillId="135" borderId="10"/>
    <xf numFmtId="4" fontId="101" fillId="134" borderId="36" applyNumberFormat="0" applyProtection="0">
      <alignment horizontal="right" vertical="center"/>
    </xf>
    <xf numFmtId="4" fontId="101" fillId="134" borderId="36" applyNumberFormat="0" applyProtection="0">
      <alignment horizontal="right" vertical="center"/>
    </xf>
    <xf numFmtId="4" fontId="101" fillId="134" borderId="36" applyNumberFormat="0" applyProtection="0">
      <alignment horizontal="right" vertical="center"/>
    </xf>
    <xf numFmtId="4" fontId="101" fillId="134" borderId="36" applyNumberFormat="0" applyProtection="0">
      <alignment horizontal="right" vertical="center"/>
    </xf>
    <xf numFmtId="4" fontId="101" fillId="134" borderId="36" applyNumberFormat="0" applyProtection="0">
      <alignment horizontal="right" vertical="center"/>
    </xf>
    <xf numFmtId="0" fontId="101" fillId="0" borderId="0" applyNumberFormat="0" applyFill="0" applyBorder="0" applyAlignment="0" applyProtection="0"/>
    <xf numFmtId="2" fontId="111" fillId="136" borderId="42" applyProtection="0"/>
    <xf numFmtId="2" fontId="111" fillId="136" borderId="42" applyProtection="0"/>
    <xf numFmtId="2" fontId="112" fillId="0" borderId="0" applyFill="0" applyBorder="0" applyProtection="0"/>
    <xf numFmtId="2" fontId="98" fillId="0" borderId="0" applyFill="0" applyBorder="0" applyProtection="0"/>
    <xf numFmtId="2" fontId="98" fillId="137" borderId="42" applyProtection="0"/>
    <xf numFmtId="2" fontId="98" fillId="138" borderId="42" applyProtection="0"/>
    <xf numFmtId="2" fontId="98" fillId="139" borderId="42" applyProtection="0"/>
    <xf numFmtId="2" fontId="98" fillId="139" borderId="42" applyProtection="0">
      <alignment horizontal="center"/>
    </xf>
    <xf numFmtId="2" fontId="98" fillId="138" borderId="42" applyProtection="0">
      <alignment horizontal="center"/>
    </xf>
    <xf numFmtId="49" fontId="78" fillId="0" borderId="0" applyFill="0" applyBorder="0" applyAlignment="0"/>
    <xf numFmtId="202" fontId="78" fillId="0" borderId="0" applyFill="0" applyBorder="0" applyAlignment="0"/>
    <xf numFmtId="203" fontId="78" fillId="0" borderId="0" applyFill="0" applyBorder="0" applyAlignment="0"/>
    <xf numFmtId="0" fontId="101" fillId="0" borderId="39">
      <alignment horizontal="left" vertical="top" wrapText="1"/>
    </xf>
    <xf numFmtId="0" fontId="61" fillId="0" borderId="0" applyNumberFormat="0" applyFill="0" applyBorder="0" applyAlignment="0" applyProtection="0"/>
    <xf numFmtId="0" fontId="26" fillId="0" borderId="28" applyNumberFormat="0" applyFill="0" applyAlignment="0" applyProtection="0"/>
    <xf numFmtId="0" fontId="25" fillId="0" borderId="0" applyNumberFormat="0" applyFill="0" applyBorder="0" applyAlignment="0" applyProtection="0"/>
    <xf numFmtId="0" fontId="31" fillId="0" borderId="0"/>
    <xf numFmtId="0" fontId="31" fillId="0" borderId="0"/>
    <xf numFmtId="0" fontId="31" fillId="0" borderId="0"/>
    <xf numFmtId="0" fontId="31" fillId="0" borderId="0"/>
    <xf numFmtId="0" fontId="1" fillId="0" borderId="0"/>
    <xf numFmtId="0" fontId="113" fillId="0" borderId="38"/>
    <xf numFmtId="0" fontId="27" fillId="0" borderId="0"/>
    <xf numFmtId="0" fontId="30" fillId="0" borderId="19" applyBorder="0" applyAlignment="0">
      <alignment horizontal="left" wrapText="1"/>
    </xf>
    <xf numFmtId="43" fontId="1" fillId="0" borderId="0" applyFont="0" applyFill="0" applyBorder="0" applyAlignment="0" applyProtection="0"/>
    <xf numFmtId="204" fontId="35" fillId="0" borderId="0"/>
    <xf numFmtId="0" fontId="1" fillId="0" borderId="0"/>
    <xf numFmtId="0" fontId="35" fillId="0" borderId="0"/>
  </cellStyleXfs>
  <cellXfs count="572">
    <xf numFmtId="0" fontId="0" fillId="0" borderId="0" xfId="0"/>
    <xf numFmtId="0" fontId="19" fillId="0" borderId="0" xfId="0" applyFont="1"/>
    <xf numFmtId="0" fontId="114" fillId="0" borderId="0" xfId="0" applyFont="1" applyAlignment="1">
      <alignment horizontal="justify" vertical="center" wrapText="1" shrinkToFit="1"/>
    </xf>
    <xf numFmtId="0" fontId="114" fillId="0" borderId="0" xfId="0" applyFont="1" applyAlignment="1">
      <alignment wrapText="1" shrinkToFit="1"/>
    </xf>
    <xf numFmtId="0" fontId="115" fillId="0" borderId="0" xfId="0" applyFont="1" applyAlignment="1">
      <alignment horizontal="justify" vertical="center" wrapText="1" shrinkToFit="1"/>
    </xf>
    <xf numFmtId="0" fontId="114" fillId="0" borderId="0" xfId="0" applyFont="1" applyAlignment="1">
      <alignment horizontal="left" vertical="center" wrapText="1" shrinkToFit="1"/>
    </xf>
    <xf numFmtId="14" fontId="114" fillId="0" borderId="0" xfId="0" applyNumberFormat="1" applyFont="1" applyAlignment="1">
      <alignment vertical="center" wrapText="1" shrinkToFit="1"/>
    </xf>
    <xf numFmtId="0" fontId="114" fillId="0" borderId="0" xfId="0" applyFont="1" applyAlignment="1">
      <alignment vertical="center" wrapText="1" shrinkToFit="1"/>
    </xf>
    <xf numFmtId="0" fontId="114" fillId="0" borderId="0" xfId="0" applyFont="1" applyAlignment="1">
      <alignment vertical="distributed" wrapText="1" shrinkToFit="1"/>
    </xf>
    <xf numFmtId="0" fontId="116" fillId="0" borderId="0" xfId="0" applyFont="1"/>
    <xf numFmtId="0" fontId="117" fillId="0" borderId="0" xfId="0" applyFont="1"/>
    <xf numFmtId="0" fontId="117" fillId="0" borderId="0" xfId="0" applyFont="1" applyAlignment="1"/>
    <xf numFmtId="0" fontId="118" fillId="0" borderId="0" xfId="0" applyFont="1"/>
    <xf numFmtId="0" fontId="119" fillId="0" borderId="0" xfId="0" applyFont="1"/>
    <xf numFmtId="0" fontId="114" fillId="140" borderId="0" xfId="0" applyFont="1" applyFill="1" applyAlignment="1">
      <alignment wrapText="1" shrinkToFit="1"/>
    </xf>
    <xf numFmtId="0" fontId="114" fillId="0" borderId="0" xfId="0" applyFont="1" applyAlignment="1">
      <alignment horizontal="justify" vertical="center" wrapText="1" shrinkToFit="1"/>
    </xf>
    <xf numFmtId="0" fontId="115" fillId="0" borderId="0" xfId="0" applyFont="1" applyAlignment="1">
      <alignment horizontal="justify" vertical="center" wrapText="1" shrinkToFit="1"/>
    </xf>
    <xf numFmtId="0" fontId="114" fillId="0" borderId="0" xfId="0" applyFont="1" applyBorder="1" applyAlignment="1">
      <alignment vertical="center" wrapText="1" shrinkToFit="1"/>
    </xf>
    <xf numFmtId="0" fontId="115" fillId="0" borderId="0" xfId="0" applyFont="1" applyAlignment="1">
      <alignment vertical="center" wrapText="1" shrinkToFit="1"/>
    </xf>
    <xf numFmtId="0" fontId="116" fillId="0" borderId="0" xfId="0" applyFont="1" applyAlignment="1"/>
    <xf numFmtId="0" fontId="120" fillId="0" borderId="0" xfId="0" applyFont="1" applyAlignment="1"/>
    <xf numFmtId="0" fontId="117" fillId="0" borderId="0" xfId="0" applyFont="1" applyAlignment="1">
      <alignment vertical="center"/>
    </xf>
    <xf numFmtId="0" fontId="20" fillId="0" borderId="0" xfId="0" applyFont="1" applyAlignment="1">
      <alignment wrapText="1"/>
    </xf>
    <xf numFmtId="0" fontId="122" fillId="0" borderId="0" xfId="0" applyFont="1" applyAlignment="1"/>
    <xf numFmtId="0" fontId="118" fillId="0" borderId="0" xfId="0" applyFont="1" applyAlignment="1"/>
    <xf numFmtId="0" fontId="116" fillId="0" borderId="10" xfId="0" applyFont="1" applyBorder="1" applyAlignment="1">
      <alignment vertical="center"/>
    </xf>
    <xf numFmtId="0" fontId="118" fillId="0" borderId="10" xfId="0" applyFont="1" applyBorder="1" applyAlignment="1">
      <alignment horizontal="center" vertical="center" wrapText="1"/>
    </xf>
    <xf numFmtId="14" fontId="118" fillId="0" borderId="10" xfId="0" applyNumberFormat="1" applyFont="1" applyBorder="1" applyAlignment="1">
      <alignment horizontal="center" vertical="center" wrapText="1"/>
    </xf>
    <xf numFmtId="43" fontId="118" fillId="0" borderId="10" xfId="60901" applyFont="1" applyBorder="1" applyAlignment="1">
      <alignment vertical="center"/>
    </xf>
    <xf numFmtId="0" fontId="118" fillId="0" borderId="0" xfId="0" applyFont="1" applyBorder="1" applyAlignment="1"/>
    <xf numFmtId="0" fontId="116" fillId="0" borderId="0" xfId="0" applyFont="1" applyBorder="1"/>
    <xf numFmtId="0" fontId="118" fillId="0" borderId="0" xfId="0" applyFont="1" applyBorder="1" applyAlignment="1">
      <alignment vertical="center" wrapText="1"/>
    </xf>
    <xf numFmtId="0" fontId="118" fillId="140" borderId="44" xfId="0" applyFont="1" applyFill="1" applyBorder="1" applyAlignment="1">
      <alignment horizontal="center" vertical="center" wrapText="1"/>
    </xf>
    <xf numFmtId="14" fontId="118" fillId="140" borderId="44" xfId="0" applyNumberFormat="1" applyFont="1" applyFill="1" applyBorder="1" applyAlignment="1">
      <alignment horizontal="center" vertical="center" wrapText="1"/>
    </xf>
    <xf numFmtId="43" fontId="118" fillId="140" borderId="50" xfId="0" applyNumberFormat="1" applyFont="1" applyFill="1" applyBorder="1" applyAlignment="1">
      <alignment horizontal="center" vertical="center" wrapText="1"/>
    </xf>
    <xf numFmtId="43" fontId="118" fillId="140" borderId="0" xfId="0" applyNumberFormat="1" applyFont="1" applyFill="1" applyBorder="1" applyAlignment="1">
      <alignment horizontal="center" vertical="center" wrapText="1"/>
    </xf>
    <xf numFmtId="0" fontId="118" fillId="140" borderId="0" xfId="0" applyFont="1" applyFill="1" applyBorder="1" applyAlignment="1">
      <alignment horizontal="center" vertical="center" wrapText="1"/>
    </xf>
    <xf numFmtId="14" fontId="118" fillId="140" borderId="0" xfId="0" applyNumberFormat="1" applyFont="1" applyFill="1" applyBorder="1" applyAlignment="1">
      <alignment horizontal="center" vertical="center" wrapText="1"/>
    </xf>
    <xf numFmtId="0" fontId="118" fillId="140" borderId="0" xfId="0" applyFont="1" applyFill="1" applyBorder="1" applyAlignment="1">
      <alignment horizontal="left" vertical="center" wrapText="1"/>
    </xf>
    <xf numFmtId="0" fontId="118" fillId="140" borderId="0" xfId="0" applyFont="1" applyFill="1" applyBorder="1" applyAlignment="1">
      <alignment vertical="center" wrapText="1"/>
    </xf>
    <xf numFmtId="0" fontId="116" fillId="140" borderId="10" xfId="0" applyFont="1" applyFill="1" applyBorder="1" applyAlignment="1">
      <alignment horizontal="left" vertical="center" wrapText="1"/>
    </xf>
    <xf numFmtId="0" fontId="116" fillId="140" borderId="10" xfId="0" applyFont="1" applyFill="1" applyBorder="1" applyAlignment="1">
      <alignment horizontal="center" vertical="center" wrapText="1"/>
    </xf>
    <xf numFmtId="0" fontId="118" fillId="0" borderId="0" xfId="0" applyFont="1" applyAlignment="1">
      <alignment horizontal="left" vertical="center"/>
    </xf>
    <xf numFmtId="0" fontId="118" fillId="0" borderId="0" xfId="0" applyFont="1" applyAlignment="1">
      <alignment vertical="center" wrapText="1"/>
    </xf>
    <xf numFmtId="0" fontId="118" fillId="0" borderId="0" xfId="0" applyFont="1" applyAlignment="1">
      <alignment horizontal="justify" vertical="center" wrapText="1"/>
    </xf>
    <xf numFmtId="0" fontId="118" fillId="0" borderId="0" xfId="0" applyFont="1" applyAlignment="1">
      <alignment vertical="center"/>
    </xf>
    <xf numFmtId="0" fontId="116" fillId="0" borderId="10" xfId="0" applyFont="1" applyBorder="1" applyAlignment="1">
      <alignment vertical="center" wrapText="1"/>
    </xf>
    <xf numFmtId="0" fontId="123" fillId="0" borderId="0" xfId="0" applyFont="1" applyAlignment="1">
      <alignment vertical="top"/>
    </xf>
    <xf numFmtId="0" fontId="124" fillId="0" borderId="0" xfId="0" applyFont="1" applyAlignment="1">
      <alignment vertical="top"/>
    </xf>
    <xf numFmtId="0" fontId="125" fillId="0" borderId="0" xfId="0" applyFont="1" applyAlignment="1">
      <alignment vertical="top"/>
    </xf>
    <xf numFmtId="0" fontId="123" fillId="0" borderId="0" xfId="0" applyFont="1" applyFill="1" applyAlignment="1">
      <alignment vertical="top"/>
    </xf>
    <xf numFmtId="0" fontId="123" fillId="140" borderId="0" xfId="0" applyFont="1" applyFill="1" applyAlignment="1">
      <alignment vertical="top"/>
    </xf>
    <xf numFmtId="0" fontId="35" fillId="140" borderId="0" xfId="0" applyFont="1" applyFill="1" applyAlignment="1">
      <alignment vertical="top"/>
    </xf>
    <xf numFmtId="0" fontId="68" fillId="140" borderId="0" xfId="0" applyFont="1" applyFill="1" applyAlignment="1">
      <alignment horizontal="right"/>
    </xf>
    <xf numFmtId="0" fontId="126" fillId="0" borderId="0" xfId="0" applyFont="1" applyFill="1" applyAlignment="1">
      <alignment vertical="top"/>
    </xf>
    <xf numFmtId="0" fontId="123" fillId="0" borderId="0" xfId="0" applyFont="1" applyFill="1" applyAlignment="1">
      <alignment vertical="top" wrapText="1"/>
    </xf>
    <xf numFmtId="0" fontId="123" fillId="140" borderId="0" xfId="0" applyFont="1" applyFill="1" applyAlignment="1">
      <alignment vertical="top" wrapText="1"/>
    </xf>
    <xf numFmtId="0" fontId="126" fillId="140" borderId="0" xfId="0" applyFont="1" applyFill="1" applyAlignment="1">
      <alignment horizontal="right" vertical="top"/>
    </xf>
    <xf numFmtId="0" fontId="123" fillId="140" borderId="0" xfId="0" applyFont="1" applyFill="1" applyAlignment="1">
      <alignment horizontal="right" vertical="top"/>
    </xf>
    <xf numFmtId="0" fontId="124" fillId="0" borderId="0" xfId="0" applyFont="1" applyFill="1" applyAlignment="1">
      <alignment vertical="top"/>
    </xf>
    <xf numFmtId="0" fontId="125" fillId="0" borderId="0" xfId="0" applyFont="1" applyFill="1" applyAlignment="1">
      <alignment vertical="top"/>
    </xf>
    <xf numFmtId="0" fontId="127" fillId="140" borderId="0" xfId="0" applyFont="1" applyFill="1" applyBorder="1" applyAlignment="1">
      <alignment wrapText="1"/>
    </xf>
    <xf numFmtId="0" fontId="123" fillId="140" borderId="0" xfId="0" applyFont="1" applyFill="1" applyAlignment="1">
      <alignment horizontal="right"/>
    </xf>
    <xf numFmtId="0" fontId="126" fillId="0" borderId="0" xfId="0" applyFont="1" applyFill="1" applyBorder="1" applyAlignment="1">
      <alignment horizontal="left" wrapText="1"/>
    </xf>
    <xf numFmtId="0" fontId="126" fillId="140" borderId="0" xfId="0" applyFont="1" applyFill="1" applyBorder="1" applyAlignment="1">
      <alignment horizontal="left" wrapText="1"/>
    </xf>
    <xf numFmtId="0" fontId="128" fillId="0" borderId="0" xfId="0" applyFont="1" applyAlignment="1">
      <alignment vertical="top"/>
    </xf>
    <xf numFmtId="0" fontId="129" fillId="0" borderId="0" xfId="0" applyFont="1" applyAlignment="1">
      <alignment vertical="top"/>
    </xf>
    <xf numFmtId="0" fontId="130" fillId="0" borderId="0" xfId="0" applyFont="1" applyAlignment="1">
      <alignment vertical="top"/>
    </xf>
    <xf numFmtId="0" fontId="128" fillId="140" borderId="0" xfId="0" applyFont="1" applyFill="1" applyAlignment="1">
      <alignment vertical="top"/>
    </xf>
    <xf numFmtId="0" fontId="123" fillId="140" borderId="0" xfId="0" applyFont="1" applyFill="1" applyBorder="1" applyAlignment="1">
      <alignment vertical="top"/>
    </xf>
    <xf numFmtId="0" fontId="123" fillId="140" borderId="0" xfId="0" applyFont="1" applyFill="1" applyBorder="1" applyAlignment="1">
      <alignment horizontal="right" vertical="top"/>
    </xf>
    <xf numFmtId="0" fontId="131" fillId="0" borderId="0" xfId="0" applyFont="1" applyFill="1" applyAlignment="1">
      <alignment horizontal="center" vertical="top"/>
    </xf>
    <xf numFmtId="0" fontId="131" fillId="140" borderId="0" xfId="0" applyFont="1" applyFill="1" applyAlignment="1">
      <alignment horizontal="center" vertical="top"/>
    </xf>
    <xf numFmtId="0" fontId="126" fillId="140" borderId="52" xfId="0" applyFont="1" applyFill="1" applyBorder="1" applyAlignment="1">
      <alignment vertical="top"/>
    </xf>
    <xf numFmtId="0" fontId="126" fillId="140" borderId="0" xfId="0" applyFont="1" applyFill="1" applyAlignment="1">
      <alignment vertical="top"/>
    </xf>
    <xf numFmtId="0" fontId="126" fillId="140" borderId="0" xfId="0" applyFont="1" applyFill="1" applyBorder="1" applyAlignment="1">
      <alignment vertical="top"/>
    </xf>
    <xf numFmtId="0" fontId="126" fillId="0" borderId="0" xfId="0" applyFont="1" applyFill="1" applyAlignment="1">
      <alignment horizontal="left" vertical="top"/>
    </xf>
    <xf numFmtId="0" fontId="126" fillId="0" borderId="0" xfId="0" applyFont="1" applyFill="1" applyAlignment="1">
      <alignment horizontal="center" vertical="top"/>
    </xf>
    <xf numFmtId="0" fontId="126" fillId="140" borderId="0" xfId="0" applyFont="1" applyFill="1" applyAlignment="1">
      <alignment horizontal="center" vertical="top"/>
    </xf>
    <xf numFmtId="0" fontId="131" fillId="140" borderId="0" xfId="0" applyFont="1" applyFill="1" applyAlignment="1">
      <alignment vertical="top"/>
    </xf>
    <xf numFmtId="0" fontId="131" fillId="0" borderId="0" xfId="0" applyFont="1" applyFill="1" applyBorder="1" applyAlignment="1">
      <alignment horizontal="center" vertical="top"/>
    </xf>
    <xf numFmtId="0" fontId="131" fillId="140" borderId="0" xfId="0" applyFont="1" applyFill="1" applyBorder="1" applyAlignment="1">
      <alignment horizontal="center" vertical="top"/>
    </xf>
    <xf numFmtId="0" fontId="126" fillId="140" borderId="53" xfId="0" applyFont="1" applyFill="1" applyBorder="1" applyAlignment="1">
      <alignment horizontal="right" vertical="top"/>
    </xf>
    <xf numFmtId="0" fontId="124" fillId="0" borderId="0" xfId="0" applyFont="1" applyAlignment="1">
      <alignment horizontal="center" vertical="top"/>
    </xf>
    <xf numFmtId="0" fontId="126" fillId="0" borderId="0" xfId="0" applyFont="1" applyAlignment="1">
      <alignment vertical="top"/>
    </xf>
    <xf numFmtId="0" fontId="126" fillId="0" borderId="0" xfId="0" applyFont="1" applyAlignment="1">
      <alignment vertical="top" wrapText="1"/>
    </xf>
    <xf numFmtId="0" fontId="125" fillId="0" borderId="0" xfId="0" applyFont="1" applyAlignment="1">
      <alignment vertical="top" wrapText="1"/>
    </xf>
    <xf numFmtId="0" fontId="126" fillId="0" borderId="10" xfId="0" applyFont="1" applyFill="1" applyBorder="1" applyAlignment="1">
      <alignment vertical="top" wrapText="1"/>
    </xf>
    <xf numFmtId="0" fontId="126" fillId="140" borderId="0" xfId="0" applyFont="1" applyFill="1" applyAlignment="1">
      <alignment vertical="top" wrapText="1"/>
    </xf>
    <xf numFmtId="0" fontId="123" fillId="0" borderId="0" xfId="0" applyFont="1" applyAlignment="1">
      <alignment vertical="top" wrapText="1"/>
    </xf>
    <xf numFmtId="0" fontId="123" fillId="0" borderId="10" xfId="0" applyFont="1" applyFill="1" applyBorder="1" applyAlignment="1">
      <alignment vertical="top" wrapText="1"/>
    </xf>
    <xf numFmtId="0" fontId="123" fillId="0" borderId="46" xfId="0" applyFont="1" applyFill="1" applyBorder="1" applyAlignment="1">
      <alignment vertical="top" wrapText="1"/>
    </xf>
    <xf numFmtId="0" fontId="126" fillId="0" borderId="48" xfId="0" applyFont="1" applyFill="1" applyBorder="1" applyAlignment="1">
      <alignment vertical="top" wrapText="1"/>
    </xf>
    <xf numFmtId="0" fontId="126" fillId="0" borderId="47" xfId="0" applyFont="1" applyFill="1" applyBorder="1" applyAlignment="1">
      <alignment vertical="top" wrapText="1"/>
    </xf>
    <xf numFmtId="0" fontId="125" fillId="0" borderId="0" xfId="0" applyFont="1" applyFill="1" applyAlignment="1">
      <alignment vertical="top" wrapText="1"/>
    </xf>
    <xf numFmtId="0" fontId="126" fillId="0" borderId="50" xfId="0" applyFont="1" applyFill="1" applyBorder="1" applyAlignment="1">
      <alignment vertical="top" wrapText="1"/>
    </xf>
    <xf numFmtId="0" fontId="126" fillId="140" borderId="56" xfId="0" applyFont="1" applyFill="1" applyBorder="1" applyAlignment="1">
      <alignment horizontal="right" vertical="top"/>
    </xf>
    <xf numFmtId="0" fontId="126" fillId="140" borderId="10" xfId="0" applyFont="1" applyFill="1" applyBorder="1" applyAlignment="1">
      <alignment horizontal="center" vertical="top"/>
    </xf>
    <xf numFmtId="0" fontId="126" fillId="140" borderId="61" xfId="0" applyFont="1" applyFill="1" applyBorder="1" applyAlignment="1">
      <alignment horizontal="center" vertical="top"/>
    </xf>
    <xf numFmtId="0" fontId="0" fillId="140" borderId="0" xfId="0" applyFont="1" applyFill="1" applyBorder="1" applyAlignment="1">
      <alignment vertical="top" wrapText="1"/>
    </xf>
    <xf numFmtId="0" fontId="123" fillId="140" borderId="0" xfId="0" applyFont="1" applyFill="1" applyBorder="1" applyAlignment="1">
      <alignment horizontal="left" vertical="top" wrapText="1"/>
    </xf>
    <xf numFmtId="0" fontId="0" fillId="0" borderId="0" xfId="0" applyFont="1" applyFill="1" applyBorder="1" applyAlignment="1"/>
    <xf numFmtId="0" fontId="0" fillId="140" borderId="0" xfId="0" applyFont="1" applyFill="1" applyBorder="1" applyAlignment="1"/>
    <xf numFmtId="0" fontId="126" fillId="140" borderId="0" xfId="0" applyFont="1" applyFill="1" applyBorder="1" applyAlignment="1">
      <alignment horizontal="center" vertical="top"/>
    </xf>
    <xf numFmtId="0" fontId="0" fillId="140" borderId="0" xfId="0" applyFont="1" applyFill="1" applyBorder="1" applyAlignment="1">
      <alignment vertical="top"/>
    </xf>
    <xf numFmtId="0" fontId="123" fillId="140" borderId="0" xfId="0" applyFont="1" applyFill="1" applyBorder="1" applyAlignment="1">
      <alignment horizontal="left" vertical="top"/>
    </xf>
    <xf numFmtId="0" fontId="126" fillId="140" borderId="0" xfId="0" applyFont="1" applyFill="1" applyBorder="1" applyAlignment="1">
      <alignment horizontal="left" vertical="top"/>
    </xf>
    <xf numFmtId="0" fontId="126" fillId="140" borderId="0" xfId="0" applyFont="1" applyFill="1" applyBorder="1" applyAlignment="1">
      <alignment horizontal="left" vertical="top" wrapText="1"/>
    </xf>
    <xf numFmtId="0" fontId="135" fillId="0" borderId="0" xfId="0" applyFont="1" applyFill="1" applyAlignment="1">
      <alignment horizontal="center" vertical="top"/>
    </xf>
    <xf numFmtId="0" fontId="136" fillId="0" borderId="0" xfId="0" applyFont="1" applyFill="1" applyAlignment="1">
      <alignment vertical="top"/>
    </xf>
    <xf numFmtId="0" fontId="136" fillId="0" borderId="0" xfId="0" applyFont="1" applyFill="1" applyBorder="1" applyAlignment="1">
      <alignment vertical="top"/>
    </xf>
    <xf numFmtId="0" fontId="126" fillId="140" borderId="52" xfId="0" applyFont="1" applyFill="1" applyBorder="1" applyAlignment="1">
      <alignment horizontal="center" vertical="top"/>
    </xf>
    <xf numFmtId="0" fontId="139" fillId="140" borderId="0" xfId="0" applyFont="1" applyFill="1" applyBorder="1" applyAlignment="1">
      <alignment vertical="top"/>
    </xf>
    <xf numFmtId="0" fontId="126" fillId="140" borderId="0" xfId="55601" applyFont="1" applyFill="1" applyBorder="1" applyAlignment="1">
      <alignment vertical="top"/>
    </xf>
    <xf numFmtId="0" fontId="123" fillId="140" borderId="15" xfId="0" applyFont="1" applyFill="1" applyBorder="1" applyAlignment="1">
      <alignment vertical="top" wrapText="1"/>
    </xf>
    <xf numFmtId="0" fontId="123" fillId="0" borderId="0" xfId="55601" applyFont="1" applyFill="1" applyBorder="1" applyAlignment="1">
      <alignment vertical="top"/>
    </xf>
    <xf numFmtId="0" fontId="123" fillId="0" borderId="0" xfId="55601" applyFont="1" applyFill="1" applyBorder="1" applyAlignment="1">
      <alignment vertical="top" wrapText="1"/>
    </xf>
    <xf numFmtId="0" fontId="123" fillId="140" borderId="0" xfId="55601" applyFont="1" applyFill="1" applyBorder="1" applyAlignment="1">
      <alignment vertical="top" wrapText="1"/>
    </xf>
    <xf numFmtId="0" fontId="123" fillId="140" borderId="0" xfId="0" applyFont="1" applyFill="1" applyBorder="1" applyAlignment="1">
      <alignment horizontal="center" vertical="top"/>
    </xf>
    <xf numFmtId="0" fontId="35" fillId="140" borderId="0" xfId="55601" applyFill="1" applyAlignment="1">
      <alignment vertical="top"/>
    </xf>
    <xf numFmtId="0" fontId="0" fillId="0" borderId="0" xfId="0" applyFill="1" applyBorder="1" applyAlignment="1"/>
    <xf numFmtId="0" fontId="0" fillId="140" borderId="0" xfId="0" applyFill="1" applyBorder="1" applyAlignment="1"/>
    <xf numFmtId="0" fontId="0" fillId="140" borderId="0" xfId="0" applyFill="1" applyBorder="1" applyAlignment="1">
      <alignment vertical="top"/>
    </xf>
    <xf numFmtId="0" fontId="126" fillId="0" borderId="0" xfId="0" applyFont="1" applyFill="1" applyBorder="1" applyAlignment="1">
      <alignment horizontal="center" vertical="top"/>
    </xf>
    <xf numFmtId="0" fontId="126" fillId="0" borderId="0" xfId="0" applyFont="1" applyFill="1" applyBorder="1" applyAlignment="1">
      <alignment vertical="top"/>
    </xf>
    <xf numFmtId="0" fontId="0" fillId="0" borderId="0" xfId="0" applyFill="1" applyBorder="1" applyAlignment="1">
      <alignment vertical="top"/>
    </xf>
    <xf numFmtId="0" fontId="123" fillId="0" borderId="0" xfId="0" applyFont="1" applyFill="1" applyBorder="1" applyAlignment="1">
      <alignment vertical="top"/>
    </xf>
    <xf numFmtId="0" fontId="123" fillId="0" borderId="0" xfId="0" applyFont="1" applyFill="1" applyBorder="1" applyAlignment="1">
      <alignment horizontal="left" vertical="top" wrapText="1"/>
    </xf>
    <xf numFmtId="0" fontId="125" fillId="140" borderId="0" xfId="0" applyFont="1" applyFill="1" applyAlignment="1">
      <alignment vertical="top"/>
    </xf>
    <xf numFmtId="43" fontId="126" fillId="140" borderId="0" xfId="60901" applyFont="1" applyFill="1" applyBorder="1" applyAlignment="1">
      <alignment horizontal="right" vertical="top"/>
    </xf>
    <xf numFmtId="4" fontId="126" fillId="140" borderId="0" xfId="0" applyNumberFormat="1" applyFont="1" applyFill="1" applyBorder="1" applyAlignment="1">
      <alignment horizontal="right" vertical="top"/>
    </xf>
    <xf numFmtId="14" fontId="115" fillId="0" borderId="0" xfId="0" applyNumberFormat="1" applyFont="1" applyAlignment="1">
      <alignment horizontal="justify" vertical="center" wrapText="1" shrinkToFit="1"/>
    </xf>
    <xf numFmtId="43" fontId="115" fillId="0" borderId="0" xfId="60901" applyFont="1" applyBorder="1" applyAlignment="1">
      <alignment vertical="center" wrapText="1" shrinkToFit="1"/>
    </xf>
    <xf numFmtId="14" fontId="121" fillId="0" borderId="0" xfId="0" applyNumberFormat="1" applyFont="1" applyAlignment="1"/>
    <xf numFmtId="14" fontId="118" fillId="140" borderId="10" xfId="0" applyNumberFormat="1" applyFont="1" applyFill="1" applyBorder="1" applyAlignment="1">
      <alignment horizontal="left" vertical="center" wrapText="1"/>
    </xf>
    <xf numFmtId="164" fontId="118" fillId="140" borderId="10" xfId="0" applyNumberFormat="1" applyFont="1" applyFill="1" applyBorder="1" applyAlignment="1">
      <alignment horizontal="left" vertical="center" wrapText="1"/>
    </xf>
    <xf numFmtId="0" fontId="114" fillId="0" borderId="0" xfId="0" applyFont="1" applyAlignment="1">
      <alignment horizontal="right" vertical="center" wrapText="1" shrinkToFit="1"/>
    </xf>
    <xf numFmtId="0" fontId="116" fillId="0" borderId="44" xfId="0" applyFont="1" applyBorder="1" applyAlignment="1">
      <alignment horizontal="center" vertical="center" wrapText="1"/>
    </xf>
    <xf numFmtId="0" fontId="116" fillId="0" borderId="0" xfId="60903" applyFont="1" applyAlignment="1">
      <alignment vertical="center" wrapText="1"/>
    </xf>
    <xf numFmtId="0" fontId="116" fillId="0" borderId="0" xfId="60903" applyFont="1" applyAlignment="1">
      <alignment horizontal="right" vertical="center" wrapText="1"/>
    </xf>
    <xf numFmtId="0" fontId="140" fillId="0" borderId="0" xfId="0" applyFont="1" applyAlignment="1">
      <alignment horizontal="center" wrapText="1"/>
    </xf>
    <xf numFmtId="0" fontId="140" fillId="0" borderId="0" xfId="0" applyFont="1" applyAlignment="1">
      <alignment wrapText="1"/>
    </xf>
    <xf numFmtId="0" fontId="140" fillId="0" borderId="0" xfId="0" applyFont="1"/>
    <xf numFmtId="0" fontId="116" fillId="0" borderId="0" xfId="0" applyFont="1" applyAlignment="1">
      <alignment horizontal="center" vertical="center" wrapText="1"/>
    </xf>
    <xf numFmtId="0" fontId="116" fillId="0" borderId="0" xfId="60903" applyFont="1" applyAlignment="1">
      <alignment wrapText="1"/>
    </xf>
    <xf numFmtId="49" fontId="140" fillId="0" borderId="0" xfId="0" applyNumberFormat="1" applyFont="1" applyAlignment="1">
      <alignment horizontal="center"/>
    </xf>
    <xf numFmtId="49" fontId="140" fillId="0" borderId="15" xfId="0" applyNumberFormat="1" applyFont="1" applyBorder="1" applyAlignment="1">
      <alignment horizontal="left"/>
    </xf>
    <xf numFmtId="49" fontId="140" fillId="0" borderId="0" xfId="0" applyNumberFormat="1" applyFont="1" applyAlignment="1">
      <alignment horizontal="right"/>
    </xf>
    <xf numFmtId="49" fontId="140" fillId="0" borderId="0" xfId="0" applyNumberFormat="1" applyFont="1" applyBorder="1" applyAlignment="1">
      <alignment horizontal="center"/>
    </xf>
    <xf numFmtId="0" fontId="140" fillId="0" borderId="0" xfId="0" applyFont="1" applyBorder="1" applyAlignment="1">
      <alignment horizontal="center" wrapText="1"/>
    </xf>
    <xf numFmtId="49" fontId="141" fillId="0" borderId="0" xfId="0" applyNumberFormat="1" applyFont="1"/>
    <xf numFmtId="49" fontId="140" fillId="0" borderId="0" xfId="0" applyNumberFormat="1" applyFont="1" applyBorder="1" applyAlignment="1">
      <alignment horizontal="left" wrapText="1"/>
    </xf>
    <xf numFmtId="49" fontId="140" fillId="0" borderId="0" xfId="0" applyNumberFormat="1" applyFont="1" applyAlignment="1">
      <alignment wrapText="1"/>
    </xf>
    <xf numFmtId="0" fontId="140" fillId="0" borderId="0" xfId="0" applyFont="1" applyBorder="1" applyAlignment="1">
      <alignment wrapText="1"/>
    </xf>
    <xf numFmtId="0" fontId="140" fillId="0" borderId="0" xfId="0" applyFont="1" applyBorder="1"/>
    <xf numFmtId="0" fontId="140" fillId="0" borderId="14" xfId="0" applyFont="1" applyBorder="1" applyAlignment="1">
      <alignment horizontal="center" wrapText="1"/>
    </xf>
    <xf numFmtId="49" fontId="142" fillId="0" borderId="0" xfId="0" applyNumberFormat="1" applyFont="1" applyBorder="1" applyAlignment="1">
      <alignment vertical="center"/>
    </xf>
    <xf numFmtId="49" fontId="142" fillId="0" borderId="0" xfId="0" applyNumberFormat="1" applyFont="1" applyBorder="1" applyAlignment="1">
      <alignment horizontal="center" vertical="center"/>
    </xf>
    <xf numFmtId="205" fontId="140" fillId="0" borderId="0" xfId="0" applyNumberFormat="1" applyFont="1" applyAlignment="1">
      <alignment horizontal="center" wrapText="1"/>
    </xf>
    <xf numFmtId="206" fontId="140" fillId="0" borderId="0" xfId="0" applyNumberFormat="1" applyFont="1" applyAlignment="1">
      <alignment horizontal="center" wrapText="1"/>
    </xf>
    <xf numFmtId="0" fontId="116" fillId="0" borderId="0" xfId="0" applyFont="1" applyBorder="1" applyAlignment="1">
      <alignment horizontal="center" vertical="center" wrapText="1"/>
    </xf>
    <xf numFmtId="207" fontId="140" fillId="0" borderId="44" xfId="0" applyNumberFormat="1" applyFont="1" applyBorder="1" applyAlignment="1">
      <alignment horizontal="center" vertical="center" wrapText="1"/>
    </xf>
    <xf numFmtId="207" fontId="140" fillId="36" borderId="44" xfId="0" applyNumberFormat="1" applyFont="1" applyFill="1" applyBorder="1" applyAlignment="1">
      <alignment horizontal="center" vertical="center" wrapText="1"/>
    </xf>
    <xf numFmtId="0" fontId="143" fillId="0" borderId="44" xfId="0" applyFont="1" applyBorder="1" applyAlignment="1">
      <alignment vertical="center" wrapText="1"/>
    </xf>
    <xf numFmtId="0" fontId="144" fillId="0" borderId="44" xfId="0" applyFont="1" applyBorder="1" applyAlignment="1">
      <alignment horizontal="center" vertical="center" wrapText="1"/>
    </xf>
    <xf numFmtId="0" fontId="143" fillId="0" borderId="44" xfId="0" applyFont="1" applyBorder="1" applyAlignment="1">
      <alignment horizontal="center" vertical="center" wrapText="1"/>
    </xf>
    <xf numFmtId="205" fontId="145" fillId="0" borderId="44" xfId="0" applyNumberFormat="1" applyFont="1" applyBorder="1" applyAlignment="1">
      <alignment horizontal="right" vertical="center" wrapText="1"/>
    </xf>
    <xf numFmtId="205" fontId="145" fillId="0" borderId="0" xfId="0" applyNumberFormat="1" applyFont="1" applyBorder="1" applyAlignment="1">
      <alignment horizontal="right" vertical="center" wrapText="1"/>
    </xf>
    <xf numFmtId="0" fontId="147" fillId="0" borderId="0" xfId="0" applyFont="1" applyAlignment="1">
      <alignment wrapText="1"/>
    </xf>
    <xf numFmtId="208" fontId="140" fillId="0" borderId="0" xfId="0" applyNumberFormat="1" applyFont="1" applyAlignment="1">
      <alignment wrapText="1"/>
    </xf>
    <xf numFmtId="0" fontId="118" fillId="0" borderId="49" xfId="0" applyFont="1" applyBorder="1" applyAlignment="1">
      <alignment vertical="center" wrapText="1"/>
    </xf>
    <xf numFmtId="0" fontId="118" fillId="0" borderId="44" xfId="0" applyFont="1" applyBorder="1" applyAlignment="1">
      <alignment horizontal="center" vertical="center" wrapText="1"/>
    </xf>
    <xf numFmtId="49" fontId="140" fillId="0" borderId="44" xfId="0" applyNumberFormat="1" applyFont="1" applyBorder="1" applyAlignment="1">
      <alignment horizontal="center" vertical="center" wrapText="1"/>
    </xf>
    <xf numFmtId="49" fontId="140" fillId="0" borderId="44" xfId="0" applyNumberFormat="1" applyFont="1" applyBorder="1" applyAlignment="1">
      <alignment horizontal="center" vertical="center"/>
    </xf>
    <xf numFmtId="206" fontId="148" fillId="141" borderId="44" xfId="0" applyNumberFormat="1" applyFont="1" applyFill="1" applyBorder="1" applyAlignment="1">
      <alignment vertical="center" wrapText="1"/>
    </xf>
    <xf numFmtId="206" fontId="142" fillId="141" borderId="44" xfId="0" applyNumberFormat="1" applyFont="1" applyFill="1" applyBorder="1" applyAlignment="1">
      <alignment vertical="center" wrapText="1"/>
    </xf>
    <xf numFmtId="0" fontId="140" fillId="140" borderId="44" xfId="0" applyFont="1" applyFill="1" applyBorder="1" applyAlignment="1">
      <alignment wrapText="1"/>
    </xf>
    <xf numFmtId="0" fontId="140" fillId="140" borderId="44" xfId="0" applyFont="1" applyFill="1" applyBorder="1" applyAlignment="1">
      <alignment horizontal="center" wrapText="1"/>
    </xf>
    <xf numFmtId="206" fontId="140" fillId="140" borderId="44" xfId="0" applyNumberFormat="1" applyFont="1" applyFill="1" applyBorder="1" applyAlignment="1">
      <alignment vertical="center" wrapText="1"/>
    </xf>
    <xf numFmtId="209" fontId="140" fillId="0" borderId="44" xfId="0" applyNumberFormat="1" applyFont="1" applyBorder="1" applyAlignment="1">
      <alignment horizontal="center" vertical="center"/>
    </xf>
    <xf numFmtId="209" fontId="140" fillId="140" borderId="44" xfId="0" applyNumberFormat="1" applyFont="1" applyFill="1" applyBorder="1" applyAlignment="1">
      <alignment horizontal="center" wrapText="1"/>
    </xf>
    <xf numFmtId="206" fontId="149" fillId="0" borderId="44" xfId="0" applyNumberFormat="1" applyFont="1" applyFill="1" applyBorder="1" applyAlignment="1">
      <alignment vertical="center" wrapText="1"/>
    </xf>
    <xf numFmtId="205" fontId="150" fillId="0" borderId="44" xfId="0" applyNumberFormat="1" applyFont="1" applyBorder="1" applyAlignment="1">
      <alignment horizontal="right" vertical="center" wrapText="1"/>
    </xf>
    <xf numFmtId="206" fontId="140" fillId="0" borderId="44" xfId="0" applyNumberFormat="1" applyFont="1" applyFill="1" applyBorder="1" applyAlignment="1">
      <alignment vertical="center" wrapText="1"/>
    </xf>
    <xf numFmtId="0" fontId="151" fillId="0" borderId="0" xfId="0" applyFont="1"/>
    <xf numFmtId="206" fontId="149" fillId="141" borderId="44" xfId="0" applyNumberFormat="1" applyFont="1" applyFill="1" applyBorder="1" applyAlignment="1">
      <alignment vertical="center" wrapText="1"/>
    </xf>
    <xf numFmtId="206" fontId="140" fillId="36" borderId="44" xfId="0" applyNumberFormat="1" applyFont="1" applyFill="1" applyBorder="1" applyAlignment="1">
      <alignment vertical="center" wrapText="1"/>
    </xf>
    <xf numFmtId="206" fontId="142" fillId="36" borderId="44" xfId="0" applyNumberFormat="1" applyFont="1" applyFill="1" applyBorder="1" applyAlignment="1">
      <alignment vertical="center" wrapText="1"/>
    </xf>
    <xf numFmtId="0" fontId="140" fillId="141" borderId="44" xfId="0" applyFont="1" applyFill="1" applyBorder="1" applyAlignment="1">
      <alignment wrapText="1"/>
    </xf>
    <xf numFmtId="0" fontId="140" fillId="141" borderId="44" xfId="0" applyFont="1" applyFill="1" applyBorder="1" applyAlignment="1">
      <alignment horizontal="center" wrapText="1"/>
    </xf>
    <xf numFmtId="49" fontId="140" fillId="0" borderId="0" xfId="0" applyNumberFormat="1" applyFont="1" applyAlignment="1">
      <alignment horizontal="left"/>
    </xf>
    <xf numFmtId="0" fontId="151" fillId="0" borderId="0" xfId="0" applyFont="1" applyAlignment="1">
      <alignment wrapText="1"/>
    </xf>
    <xf numFmtId="49" fontId="140" fillId="0" borderId="0" xfId="0" applyNumberFormat="1" applyFont="1" applyAlignment="1">
      <alignment horizontal="left" wrapText="1"/>
    </xf>
    <xf numFmtId="0" fontId="118" fillId="0" borderId="0" xfId="0" applyFont="1" applyAlignment="1">
      <alignment horizontal="center" vertical="center" wrapText="1"/>
    </xf>
    <xf numFmtId="14" fontId="115" fillId="0" borderId="0" xfId="0" applyNumberFormat="1" applyFont="1" applyAlignment="1">
      <alignment horizontal="right" vertical="center" wrapText="1" shrinkToFit="1"/>
    </xf>
    <xf numFmtId="14" fontId="115" fillId="0" borderId="0" xfId="0" applyNumberFormat="1" applyFont="1" applyAlignment="1">
      <alignment horizontal="left" vertical="center" wrapText="1" shrinkToFit="1"/>
    </xf>
    <xf numFmtId="43" fontId="118" fillId="140" borderId="10" xfId="0" applyNumberFormat="1" applyFont="1" applyFill="1" applyBorder="1" applyAlignment="1">
      <alignment horizontal="left" vertical="center" wrapText="1"/>
    </xf>
    <xf numFmtId="43" fontId="118" fillId="140" borderId="44" xfId="60901" applyFont="1" applyFill="1" applyBorder="1" applyAlignment="1">
      <alignment horizontal="center" vertical="center" wrapText="1"/>
    </xf>
    <xf numFmtId="0" fontId="118" fillId="140" borderId="10" xfId="0" applyFont="1" applyFill="1" applyBorder="1" applyAlignment="1">
      <alignment horizontal="center" vertical="center" wrapText="1"/>
    </xf>
    <xf numFmtId="164" fontId="118" fillId="140" borderId="44" xfId="0" applyNumberFormat="1" applyFont="1" applyFill="1" applyBorder="1" applyAlignment="1">
      <alignment horizontal="justify" vertical="center" wrapText="1"/>
    </xf>
    <xf numFmtId="210" fontId="140" fillId="0" borderId="44" xfId="0" applyNumberFormat="1" applyFont="1" applyBorder="1" applyAlignment="1">
      <alignment horizontal="center" vertical="center"/>
    </xf>
    <xf numFmtId="0" fontId="128" fillId="140" borderId="0" xfId="0" applyFont="1" applyFill="1" applyAlignment="1">
      <alignment horizontal="center" vertical="top"/>
    </xf>
    <xf numFmtId="0" fontId="155" fillId="0" borderId="0" xfId="25026" applyFont="1" applyFill="1" applyBorder="1" applyAlignment="1">
      <alignment horizontal="left" vertical="center"/>
    </xf>
    <xf numFmtId="0" fontId="155" fillId="0" borderId="0" xfId="25026" applyFont="1" applyFill="1" applyBorder="1" applyAlignment="1">
      <alignment horizontal="right" vertical="center"/>
    </xf>
    <xf numFmtId="0" fontId="155" fillId="0" borderId="15" xfId="25026" applyFont="1" applyFill="1" applyBorder="1" applyAlignment="1">
      <alignment horizontal="center" vertical="center"/>
    </xf>
    <xf numFmtId="0" fontId="156" fillId="0" borderId="0" xfId="60904" applyFont="1" applyFill="1" applyAlignment="1">
      <alignment vertical="center" wrapText="1"/>
    </xf>
    <xf numFmtId="0" fontId="128" fillId="0" borderId="0" xfId="60904" applyFont="1" applyFill="1" applyAlignment="1">
      <alignment vertical="top"/>
    </xf>
    <xf numFmtId="0" fontId="127" fillId="0" borderId="0" xfId="60904" applyFont="1" applyFill="1" applyAlignment="1">
      <alignment horizontal="center" vertical="top"/>
    </xf>
    <xf numFmtId="0" fontId="157" fillId="0" borderId="0" xfId="60904" applyFont="1" applyFill="1" applyAlignment="1">
      <alignment horizontal="center" vertical="top"/>
    </xf>
    <xf numFmtId="0" fontId="157" fillId="0" borderId="0" xfId="27802" applyFont="1" applyAlignment="1">
      <alignment horizontal="center" vertical="center"/>
    </xf>
    <xf numFmtId="0" fontId="158" fillId="0" borderId="0" xfId="27802" applyFont="1" applyAlignment="1">
      <alignment horizontal="center" vertical="center"/>
    </xf>
    <xf numFmtId="0" fontId="127" fillId="0" borderId="0" xfId="27802" applyFont="1" applyAlignment="1">
      <alignment horizontal="center" vertical="center"/>
    </xf>
    <xf numFmtId="0" fontId="159" fillId="0" borderId="0" xfId="60904" applyFont="1" applyFill="1" applyAlignment="1">
      <alignment horizontal="center" vertical="center" wrapText="1"/>
    </xf>
    <xf numFmtId="0" fontId="160" fillId="0" borderId="0" xfId="60904" applyFont="1" applyFill="1" applyAlignment="1">
      <alignment vertical="center" wrapText="1"/>
    </xf>
    <xf numFmtId="0" fontId="123" fillId="0" borderId="0" xfId="60904" applyFont="1" applyFill="1" applyAlignment="1">
      <alignment vertical="top"/>
    </xf>
    <xf numFmtId="0" fontId="123" fillId="0" borderId="0" xfId="60904" applyFont="1" applyFill="1" applyAlignment="1">
      <alignment horizontal="center" vertical="top"/>
    </xf>
    <xf numFmtId="0" fontId="161" fillId="140" borderId="0" xfId="60904" applyFont="1" applyFill="1" applyAlignment="1">
      <alignment horizontal="center" vertical="top"/>
    </xf>
    <xf numFmtId="0" fontId="161" fillId="140" borderId="0" xfId="27802" applyFont="1" applyFill="1" applyAlignment="1">
      <alignment horizontal="center" vertical="center"/>
    </xf>
    <xf numFmtId="0" fontId="160" fillId="0" borderId="0" xfId="27802" applyFont="1" applyAlignment="1">
      <alignment horizontal="center" vertical="center"/>
    </xf>
    <xf numFmtId="0" fontId="123" fillId="0" borderId="0" xfId="27802" applyFont="1" applyAlignment="1">
      <alignment horizontal="center" vertical="center"/>
    </xf>
    <xf numFmtId="0" fontId="161" fillId="140" borderId="0" xfId="27802" applyFont="1" applyFill="1" applyAlignment="1">
      <alignment horizontal="center"/>
    </xf>
    <xf numFmtId="0" fontId="123" fillId="0" borderId="0" xfId="27802" applyFont="1" applyAlignment="1">
      <alignment horizontal="center"/>
    </xf>
    <xf numFmtId="0" fontId="127" fillId="0" borderId="0" xfId="60904" applyFont="1" applyFill="1" applyAlignment="1">
      <alignment horizontal="center" vertical="center"/>
    </xf>
    <xf numFmtId="0" fontId="157" fillId="0" borderId="0" xfId="60904" applyFont="1" applyFill="1" applyAlignment="1">
      <alignment horizontal="center" vertical="center"/>
    </xf>
    <xf numFmtId="0" fontId="128" fillId="0" borderId="0" xfId="60904" applyFont="1" applyFill="1" applyAlignment="1">
      <alignment vertical="center"/>
    </xf>
    <xf numFmtId="0" fontId="127" fillId="0" borderId="0" xfId="60904" applyFont="1" applyFill="1" applyAlignment="1">
      <alignment horizontal="left" vertical="center"/>
    </xf>
    <xf numFmtId="0" fontId="128" fillId="0" borderId="0" xfId="60904" applyFont="1" applyFill="1" applyAlignment="1">
      <alignment horizontal="right" vertical="center"/>
    </xf>
    <xf numFmtId="0" fontId="162" fillId="0" borderId="15" xfId="60904" applyFont="1" applyFill="1" applyBorder="1" applyAlignment="1">
      <alignment vertical="top"/>
    </xf>
    <xf numFmtId="0" fontId="163" fillId="0" borderId="15" xfId="0" applyFont="1" applyBorder="1" applyAlignment="1">
      <alignment vertical="top"/>
    </xf>
    <xf numFmtId="0" fontId="128" fillId="0" borderId="0" xfId="60904" applyFont="1" applyFill="1" applyBorder="1" applyAlignment="1">
      <alignment vertical="center"/>
    </xf>
    <xf numFmtId="0" fontId="128" fillId="0" borderId="0" xfId="60904" applyFont="1" applyFill="1" applyBorder="1" applyAlignment="1">
      <alignment horizontal="right" vertical="center"/>
    </xf>
    <xf numFmtId="0" fontId="128" fillId="0" borderId="0" xfId="60904" applyFont="1" applyFill="1" applyAlignment="1">
      <alignment horizontal="center" vertical="top"/>
    </xf>
    <xf numFmtId="0" fontId="127" fillId="0" borderId="0" xfId="60904" applyFont="1" applyFill="1" applyBorder="1" applyAlignment="1">
      <alignment horizontal="left" vertical="top"/>
    </xf>
    <xf numFmtId="49" fontId="155" fillId="0" borderId="15" xfId="60904" applyNumberFormat="1" applyFont="1" applyFill="1" applyBorder="1" applyAlignment="1">
      <alignment horizontal="center" vertical="top"/>
    </xf>
    <xf numFmtId="1" fontId="155" fillId="0" borderId="15" xfId="60904" applyNumberFormat="1" applyFont="1" applyFill="1" applyBorder="1" applyAlignment="1">
      <alignment vertical="top"/>
    </xf>
    <xf numFmtId="0" fontId="127" fillId="0" borderId="0" xfId="60904" applyFont="1" applyFill="1" applyAlignment="1">
      <alignment vertical="top"/>
    </xf>
    <xf numFmtId="0" fontId="131" fillId="0" borderId="0" xfId="60904" applyFont="1" applyFill="1" applyBorder="1" applyAlignment="1">
      <alignment horizontal="left" vertical="top"/>
    </xf>
    <xf numFmtId="0" fontId="127" fillId="0" borderId="0" xfId="60904" applyFont="1" applyFill="1" applyAlignment="1">
      <alignment horizontal="left" vertical="top"/>
    </xf>
    <xf numFmtId="0" fontId="127" fillId="0" borderId="0" xfId="60904" applyFont="1" applyFill="1" applyBorder="1" applyAlignment="1">
      <alignment vertical="top"/>
    </xf>
    <xf numFmtId="0" fontId="155" fillId="0" borderId="15" xfId="60904" applyFont="1" applyFill="1" applyBorder="1" applyAlignment="1">
      <alignment vertical="top"/>
    </xf>
    <xf numFmtId="0" fontId="164" fillId="0" borderId="15" xfId="0" applyFont="1" applyBorder="1" applyAlignment="1">
      <alignment vertical="top"/>
    </xf>
    <xf numFmtId="0" fontId="155" fillId="0" borderId="15" xfId="60904" applyFont="1" applyFill="1" applyBorder="1" applyAlignment="1">
      <alignment horizontal="left" vertical="top"/>
    </xf>
    <xf numFmtId="0" fontId="155" fillId="0" borderId="15" xfId="60904" applyFont="1" applyFill="1" applyBorder="1" applyAlignment="1">
      <alignment horizontal="center" vertical="top"/>
    </xf>
    <xf numFmtId="14" fontId="155" fillId="0" borderId="15" xfId="60904" applyNumberFormat="1" applyFont="1" applyFill="1" applyBorder="1" applyAlignment="1">
      <alignment horizontal="left" vertical="top"/>
    </xf>
    <xf numFmtId="0" fontId="127" fillId="0" borderId="0" xfId="60904" applyFont="1" applyFill="1" applyAlignment="1">
      <alignment vertical="center"/>
    </xf>
    <xf numFmtId="0" fontId="127" fillId="0" borderId="0" xfId="60904" applyFont="1" applyFill="1" applyBorder="1" applyAlignment="1">
      <alignment vertical="center"/>
    </xf>
    <xf numFmtId="0" fontId="131" fillId="0" borderId="48" xfId="60904" applyFont="1" applyFill="1" applyBorder="1" applyAlignment="1">
      <alignment horizontal="left" vertical="center"/>
    </xf>
    <xf numFmtId="0" fontId="165" fillId="0" borderId="48" xfId="0" applyFont="1" applyBorder="1" applyAlignment="1">
      <alignment horizontal="center" vertical="center"/>
    </xf>
    <xf numFmtId="0" fontId="128" fillId="0" borderId="0" xfId="60904" applyFont="1" applyFill="1" applyAlignment="1">
      <alignment horizontal="left" vertical="top"/>
    </xf>
    <xf numFmtId="0" fontId="131" fillId="0" borderId="0" xfId="60904" applyFont="1" applyFill="1" applyBorder="1" applyAlignment="1">
      <alignment horizontal="left" vertical="center"/>
    </xf>
    <xf numFmtId="0" fontId="165" fillId="0" borderId="0" xfId="0" applyFont="1" applyBorder="1" applyAlignment="1">
      <alignment horizontal="center" vertical="center"/>
    </xf>
    <xf numFmtId="0" fontId="128" fillId="0" borderId="0" xfId="60904" applyFont="1" applyFill="1" applyAlignment="1"/>
    <xf numFmtId="0" fontId="131" fillId="0" borderId="0" xfId="60904" applyFont="1" applyFill="1" applyAlignment="1">
      <alignment vertical="top"/>
    </xf>
    <xf numFmtId="0" fontId="128" fillId="0" borderId="0" xfId="60904" applyFont="1" applyFill="1" applyBorder="1" applyAlignment="1">
      <alignment horizontal="center" vertical="top"/>
    </xf>
    <xf numFmtId="0" fontId="128" fillId="0" borderId="0" xfId="60904" applyFont="1" applyFill="1" applyBorder="1" applyAlignment="1">
      <alignment vertical="top"/>
    </xf>
    <xf numFmtId="0" fontId="127" fillId="0" borderId="0" xfId="60904" applyFont="1" applyFill="1" applyBorder="1" applyAlignment="1">
      <alignment horizontal="right" vertical="top"/>
    </xf>
    <xf numFmtId="0" fontId="127" fillId="0" borderId="15" xfId="60904" applyFont="1" applyFill="1" applyBorder="1" applyAlignment="1">
      <alignment vertical="top"/>
    </xf>
    <xf numFmtId="0" fontId="128" fillId="0" borderId="10" xfId="60904" applyFont="1" applyFill="1" applyBorder="1" applyAlignment="1">
      <alignment vertical="top" wrapText="1"/>
    </xf>
    <xf numFmtId="0" fontId="128" fillId="0" borderId="0" xfId="60904" applyFont="1" applyFill="1" applyAlignment="1">
      <alignment vertical="top" wrapText="1"/>
    </xf>
    <xf numFmtId="0" fontId="167" fillId="0" borderId="10" xfId="60904" applyFont="1" applyFill="1" applyBorder="1" applyAlignment="1">
      <alignment vertical="top" wrapText="1"/>
    </xf>
    <xf numFmtId="0" fontId="167" fillId="0" borderId="0" xfId="60904" applyFont="1" applyFill="1" applyAlignment="1">
      <alignment vertical="top" wrapText="1"/>
    </xf>
    <xf numFmtId="0" fontId="128" fillId="0" borderId="10" xfId="60904" applyFont="1" applyFill="1" applyBorder="1" applyAlignment="1">
      <alignment horizontal="center" vertical="center" wrapText="1"/>
    </xf>
    <xf numFmtId="0" fontId="127" fillId="0" borderId="10" xfId="60904" applyFont="1" applyFill="1" applyBorder="1" applyAlignment="1">
      <alignment horizontal="center" vertical="center"/>
    </xf>
    <xf numFmtId="0" fontId="128" fillId="0" borderId="0" xfId="60904" applyFont="1" applyFill="1" applyBorder="1" applyAlignment="1">
      <alignment horizontal="center" vertical="center" wrapText="1"/>
    </xf>
    <xf numFmtId="0" fontId="128" fillId="0" borderId="15" xfId="60904" applyFont="1" applyFill="1" applyBorder="1" applyAlignment="1">
      <alignment vertical="top"/>
    </xf>
    <xf numFmtId="0" fontId="128" fillId="0" borderId="0" xfId="25026" applyFont="1" applyFill="1" applyAlignment="1"/>
    <xf numFmtId="0" fontId="127" fillId="0" borderId="0" xfId="60904" applyFont="1" applyFill="1" applyAlignment="1">
      <alignment horizontal="left"/>
    </xf>
    <xf numFmtId="0" fontId="128" fillId="0" borderId="0" xfId="60904" applyFont="1" applyFill="1" applyBorder="1" applyAlignment="1">
      <alignment horizontal="left" vertical="top" wrapText="1"/>
    </xf>
    <xf numFmtId="0" fontId="155" fillId="0" borderId="15" xfId="60904" applyFont="1" applyFill="1" applyBorder="1" applyAlignment="1">
      <alignment vertical="center"/>
    </xf>
    <xf numFmtId="0" fontId="155" fillId="0" borderId="0" xfId="60904" applyFont="1" applyFill="1" applyAlignment="1">
      <alignment vertical="center"/>
    </xf>
    <xf numFmtId="43" fontId="155" fillId="0" borderId="0" xfId="60901" applyFont="1" applyFill="1" applyAlignment="1">
      <alignment vertical="center"/>
    </xf>
    <xf numFmtId="170" fontId="127" fillId="0" borderId="0" xfId="60904" applyNumberFormat="1" applyFont="1" applyFill="1" applyBorder="1" applyAlignment="1">
      <alignment horizontal="right" vertical="top"/>
    </xf>
    <xf numFmtId="4" fontId="162" fillId="0" borderId="0" xfId="60904" applyNumberFormat="1" applyFont="1" applyFill="1" applyBorder="1" applyAlignment="1">
      <alignment horizontal="right" vertical="top"/>
    </xf>
    <xf numFmtId="0" fontId="162" fillId="0" borderId="0" xfId="60904" applyFont="1" applyFill="1" applyAlignment="1">
      <alignment vertical="top"/>
    </xf>
    <xf numFmtId="0" fontId="128" fillId="0" borderId="0" xfId="60904" applyFont="1" applyFill="1" applyBorder="1" applyAlignment="1">
      <alignment horizontal="left" vertical="top"/>
    </xf>
    <xf numFmtId="187" fontId="162" fillId="0" borderId="0" xfId="60904" applyNumberFormat="1" applyFont="1" applyFill="1" applyBorder="1" applyAlignment="1">
      <alignment horizontal="left" vertical="top" wrapText="1"/>
    </xf>
    <xf numFmtId="43" fontId="128" fillId="0" borderId="0" xfId="60901" applyFont="1" applyFill="1" applyAlignment="1">
      <alignment vertical="top"/>
    </xf>
    <xf numFmtId="0" fontId="162" fillId="0" borderId="0" xfId="60904" applyFont="1" applyFill="1" applyBorder="1" applyAlignment="1">
      <alignment vertical="top"/>
    </xf>
    <xf numFmtId="0" fontId="162" fillId="0" borderId="0" xfId="60904" applyFont="1" applyFill="1" applyBorder="1" applyAlignment="1">
      <alignment horizontal="left" vertical="top" wrapText="1"/>
    </xf>
    <xf numFmtId="0" fontId="172" fillId="0" borderId="0" xfId="60904" applyFont="1" applyFill="1" applyBorder="1" applyAlignment="1">
      <alignment vertical="top"/>
    </xf>
    <xf numFmtId="0" fontId="128" fillId="0" borderId="0" xfId="60904" applyFont="1" applyFill="1" applyAlignment="1">
      <alignment horizontal="right" vertical="top"/>
    </xf>
    <xf numFmtId="0" fontId="128" fillId="0" borderId="0" xfId="60904" applyFont="1" applyFill="1" applyBorder="1" applyAlignment="1">
      <alignment horizontal="left"/>
    </xf>
    <xf numFmtId="170" fontId="127" fillId="0" borderId="0" xfId="60904" applyNumberFormat="1" applyFont="1" applyFill="1" applyBorder="1" applyAlignment="1">
      <alignment horizontal="center" vertical="top"/>
    </xf>
    <xf numFmtId="170" fontId="128" fillId="0" borderId="0" xfId="60904" applyNumberFormat="1" applyFont="1" applyFill="1" applyAlignment="1">
      <alignment horizontal="center" vertical="top"/>
    </xf>
    <xf numFmtId="4" fontId="127" fillId="0" borderId="0" xfId="60904" applyNumberFormat="1" applyFont="1" applyFill="1" applyBorder="1" applyAlignment="1">
      <alignment horizontal="right" vertical="top"/>
    </xf>
    <xf numFmtId="0" fontId="162" fillId="0" borderId="48" xfId="60904" applyFont="1" applyFill="1" applyBorder="1" applyAlignment="1">
      <alignment vertical="top"/>
    </xf>
    <xf numFmtId="0" fontId="155" fillId="0" borderId="68" xfId="60904" applyFont="1" applyFill="1" applyBorder="1" applyAlignment="1">
      <alignment horizontal="right" vertical="top"/>
    </xf>
    <xf numFmtId="0" fontId="162" fillId="0" borderId="48" xfId="60904" applyFont="1" applyFill="1" applyBorder="1" applyAlignment="1">
      <alignment horizontal="center" vertical="top"/>
    </xf>
    <xf numFmtId="0" fontId="162" fillId="0" borderId="47" xfId="60904" applyFont="1" applyFill="1" applyBorder="1" applyAlignment="1">
      <alignment vertical="top"/>
    </xf>
    <xf numFmtId="0" fontId="162" fillId="0" borderId="69" xfId="60904" applyFont="1" applyFill="1" applyBorder="1" applyAlignment="1">
      <alignment vertical="top"/>
    </xf>
    <xf numFmtId="0" fontId="162" fillId="0" borderId="0" xfId="60904" applyFont="1" applyFill="1" applyBorder="1" applyAlignment="1">
      <alignment horizontal="left" vertical="top"/>
    </xf>
    <xf numFmtId="0" fontId="162" fillId="0" borderId="14" xfId="60904" applyFont="1" applyFill="1" applyBorder="1" applyAlignment="1">
      <alignment vertical="top"/>
    </xf>
    <xf numFmtId="0" fontId="162" fillId="0" borderId="12" xfId="60904" applyFont="1" applyFill="1" applyBorder="1" applyAlignment="1">
      <alignment vertical="top"/>
    </xf>
    <xf numFmtId="0" fontId="162" fillId="0" borderId="13" xfId="60904" applyFont="1" applyFill="1" applyBorder="1" applyAlignment="1">
      <alignment vertical="top"/>
    </xf>
    <xf numFmtId="0" fontId="155" fillId="0" borderId="68" xfId="60904" applyFont="1" applyFill="1" applyBorder="1" applyAlignment="1">
      <alignment horizontal="center" vertical="top"/>
    </xf>
    <xf numFmtId="0" fontId="162" fillId="0" borderId="15" xfId="60904" applyFont="1" applyFill="1" applyBorder="1" applyAlignment="1">
      <alignment horizontal="center" vertical="top"/>
    </xf>
    <xf numFmtId="0" fontId="127" fillId="0" borderId="0" xfId="60904" applyFont="1" applyFill="1" applyBorder="1" applyAlignment="1">
      <alignment horizontal="center" vertical="top"/>
    </xf>
    <xf numFmtId="0" fontId="155" fillId="0" borderId="0" xfId="60904" applyFont="1" applyFill="1" applyAlignment="1">
      <alignment horizontal="left" vertical="top"/>
    </xf>
    <xf numFmtId="0" fontId="155" fillId="0" borderId="0" xfId="60904" applyFont="1" applyFill="1" applyAlignment="1">
      <alignment horizontal="left" vertical="top" wrapText="1"/>
    </xf>
    <xf numFmtId="0" fontId="155" fillId="0" borderId="0" xfId="60904" applyFont="1" applyFill="1" applyBorder="1" applyAlignment="1">
      <alignment horizontal="center" vertical="top"/>
    </xf>
    <xf numFmtId="0" fontId="162" fillId="0" borderId="0" xfId="60904" applyFont="1" applyFill="1" applyAlignment="1">
      <alignment horizontal="left" vertical="top"/>
    </xf>
    <xf numFmtId="0" fontId="173" fillId="0" borderId="0" xfId="60904" applyFont="1" applyFill="1" applyAlignment="1">
      <alignment vertical="top"/>
    </xf>
    <xf numFmtId="0" fontId="127" fillId="0" borderId="0" xfId="60904" applyFont="1" applyFill="1" applyBorder="1" applyAlignment="1">
      <alignment horizontal="left" wrapText="1"/>
    </xf>
    <xf numFmtId="4" fontId="118" fillId="140" borderId="44" xfId="0" applyNumberFormat="1" applyFont="1" applyFill="1" applyBorder="1" applyAlignment="1">
      <alignment horizontal="center" vertical="center" wrapText="1"/>
    </xf>
    <xf numFmtId="4" fontId="115" fillId="0" borderId="0" xfId="0" applyNumberFormat="1" applyFont="1" applyBorder="1" applyAlignment="1">
      <alignment vertical="center" wrapText="1" shrinkToFit="1"/>
    </xf>
    <xf numFmtId="14" fontId="115" fillId="0" borderId="0" xfId="0" applyNumberFormat="1" applyFont="1" applyAlignment="1">
      <alignment vertical="center" wrapText="1" shrinkToFit="1"/>
    </xf>
    <xf numFmtId="0" fontId="174" fillId="0" borderId="0" xfId="0" applyFont="1"/>
    <xf numFmtId="0" fontId="174" fillId="0" borderId="0" xfId="0" applyFont="1" applyBorder="1"/>
    <xf numFmtId="0" fontId="174" fillId="0" borderId="14" xfId="0" applyFont="1" applyBorder="1"/>
    <xf numFmtId="0" fontId="174" fillId="0" borderId="15" xfId="0" applyFont="1" applyBorder="1"/>
    <xf numFmtId="0" fontId="174" fillId="0" borderId="13" xfId="0" applyFont="1" applyBorder="1"/>
    <xf numFmtId="0" fontId="175" fillId="0" borderId="49" xfId="0" applyFont="1" applyBorder="1" applyAlignment="1">
      <alignment vertical="center"/>
    </xf>
    <xf numFmtId="0" fontId="174" fillId="0" borderId="19" xfId="0" applyFont="1" applyBorder="1"/>
    <xf numFmtId="0" fontId="175" fillId="0" borderId="11" xfId="0" applyFont="1" applyBorder="1"/>
    <xf numFmtId="0" fontId="174" fillId="0" borderId="49" xfId="0" applyFont="1" applyBorder="1"/>
    <xf numFmtId="0" fontId="174" fillId="0" borderId="48" xfId="0" applyFont="1" applyBorder="1"/>
    <xf numFmtId="0" fontId="174" fillId="0" borderId="47" xfId="0" applyFont="1" applyBorder="1"/>
    <xf numFmtId="14" fontId="174" fillId="0" borderId="15" xfId="0" applyNumberFormat="1" applyFont="1" applyBorder="1"/>
    <xf numFmtId="0" fontId="175" fillId="0" borderId="0" xfId="0" applyFont="1" applyAlignment="1">
      <alignment horizontal="left" wrapText="1"/>
    </xf>
    <xf numFmtId="0" fontId="118" fillId="0" borderId="0" xfId="0" applyFont="1" applyAlignment="1">
      <alignment horizontal="left" vertical="center" wrapText="1"/>
    </xf>
    <xf numFmtId="0" fontId="118" fillId="140" borderId="0" xfId="0" applyFont="1" applyFill="1" applyBorder="1" applyAlignment="1">
      <alignment horizontal="left" vertical="center" wrapText="1"/>
    </xf>
    <xf numFmtId="0" fontId="118" fillId="0" borderId="0" xfId="0" applyFont="1" applyBorder="1" applyAlignment="1">
      <alignment horizontal="center" vertical="center" wrapText="1"/>
    </xf>
    <xf numFmtId="0" fontId="118" fillId="0" borderId="0" xfId="0" applyFont="1" applyAlignment="1">
      <alignment horizontal="left"/>
    </xf>
    <xf numFmtId="0" fontId="118" fillId="0" borderId="0" xfId="0" applyFont="1" applyFill="1" applyAlignment="1">
      <alignment vertical="center" wrapText="1"/>
    </xf>
    <xf numFmtId="0" fontId="118" fillId="0" borderId="0" xfId="0" applyFont="1" applyFill="1"/>
    <xf numFmtId="14" fontId="118" fillId="140" borderId="0" xfId="0" applyNumberFormat="1" applyFont="1" applyFill="1" applyBorder="1" applyAlignment="1">
      <alignment horizontal="left" vertical="center" wrapText="1"/>
    </xf>
    <xf numFmtId="43" fontId="118" fillId="140" borderId="0" xfId="0" applyNumberFormat="1" applyFont="1" applyFill="1" applyBorder="1" applyAlignment="1">
      <alignment horizontal="left" vertical="center" wrapText="1"/>
    </xf>
    <xf numFmtId="164" fontId="118" fillId="140" borderId="0" xfId="0" applyNumberFormat="1" applyFont="1" applyFill="1" applyBorder="1" applyAlignment="1">
      <alignment horizontal="left" vertical="center" wrapText="1"/>
    </xf>
    <xf numFmtId="0" fontId="118" fillId="0" borderId="44" xfId="0" applyFont="1" applyBorder="1" applyAlignment="1">
      <alignment horizontal="left" vertical="center" wrapText="1"/>
    </xf>
    <xf numFmtId="0" fontId="116" fillId="33" borderId="44" xfId="0" applyFont="1" applyFill="1" applyBorder="1" applyAlignment="1">
      <alignment horizontal="left" vertical="center" wrapText="1"/>
    </xf>
    <xf numFmtId="49" fontId="140" fillId="0" borderId="0" xfId="0" applyNumberFormat="1" applyFont="1" applyAlignment="1">
      <alignment horizontal="left" wrapText="1"/>
    </xf>
    <xf numFmtId="0" fontId="118" fillId="0" borderId="0" xfId="0" applyFont="1" applyAlignment="1">
      <alignment horizontal="center" vertical="center" wrapText="1"/>
    </xf>
    <xf numFmtId="0" fontId="116" fillId="0" borderId="50" xfId="0" applyFont="1" applyFill="1" applyBorder="1" applyAlignment="1">
      <alignment horizontal="left" vertical="center" wrapText="1"/>
    </xf>
    <xf numFmtId="0" fontId="116" fillId="0" borderId="43" xfId="0" applyFont="1" applyFill="1" applyBorder="1" applyAlignment="1">
      <alignment horizontal="left" vertical="center" wrapText="1"/>
    </xf>
    <xf numFmtId="0" fontId="116" fillId="0" borderId="51" xfId="0" applyFont="1" applyFill="1" applyBorder="1" applyAlignment="1">
      <alignment horizontal="left" vertical="center" wrapText="1"/>
    </xf>
    <xf numFmtId="49" fontId="140" fillId="0" borderId="49" xfId="0" applyNumberFormat="1" applyFont="1" applyBorder="1" applyAlignment="1">
      <alignment horizontal="center" vertical="center"/>
    </xf>
    <xf numFmtId="49" fontId="140" fillId="0" borderId="19" xfId="0" applyNumberFormat="1" applyFont="1" applyBorder="1" applyAlignment="1">
      <alignment horizontal="center" vertical="center"/>
    </xf>
    <xf numFmtId="49" fontId="140" fillId="0" borderId="11" xfId="0" applyNumberFormat="1" applyFont="1" applyBorder="1" applyAlignment="1">
      <alignment horizontal="center" vertical="center"/>
    </xf>
    <xf numFmtId="0" fontId="116" fillId="33" borderId="50" xfId="0" applyFont="1" applyFill="1" applyBorder="1" applyAlignment="1">
      <alignment horizontal="left" vertical="center" wrapText="1"/>
    </xf>
    <xf numFmtId="0" fontId="116" fillId="33" borderId="43" xfId="0" applyFont="1" applyFill="1" applyBorder="1" applyAlignment="1">
      <alignment horizontal="left" vertical="center" wrapText="1"/>
    </xf>
    <xf numFmtId="0" fontId="116" fillId="33" borderId="51" xfId="0" applyFont="1" applyFill="1" applyBorder="1" applyAlignment="1">
      <alignment horizontal="left" vertical="center" wrapText="1"/>
    </xf>
    <xf numFmtId="0" fontId="118" fillId="0" borderId="50" xfId="0" applyFont="1" applyBorder="1" applyAlignment="1">
      <alignment horizontal="center" vertical="center" wrapText="1"/>
    </xf>
    <xf numFmtId="0" fontId="118" fillId="0" borderId="43" xfId="0" applyFont="1" applyBorder="1" applyAlignment="1">
      <alignment horizontal="center" vertical="center" wrapText="1"/>
    </xf>
    <xf numFmtId="0" fontId="118" fillId="0" borderId="51" xfId="0" applyFont="1" applyBorder="1" applyAlignment="1">
      <alignment horizontal="center" vertical="center" wrapText="1"/>
    </xf>
    <xf numFmtId="0" fontId="118" fillId="0" borderId="44" xfId="0" applyFont="1" applyBorder="1" applyAlignment="1">
      <alignment horizontal="center" vertical="center" wrapText="1"/>
    </xf>
    <xf numFmtId="0" fontId="118" fillId="0" borderId="46" xfId="0" applyFont="1" applyBorder="1" applyAlignment="1">
      <alignment horizontal="center" vertical="center" wrapText="1"/>
    </xf>
    <xf numFmtId="0" fontId="118" fillId="0" borderId="48" xfId="0" applyFont="1" applyBorder="1" applyAlignment="1">
      <alignment horizontal="center" vertical="center" wrapText="1"/>
    </xf>
    <xf numFmtId="0" fontId="118" fillId="0" borderId="47" xfId="0" applyFont="1" applyBorder="1" applyAlignment="1">
      <alignment horizontal="center" vertical="center" wrapText="1"/>
    </xf>
    <xf numFmtId="0" fontId="118" fillId="0" borderId="12" xfId="0" applyFont="1" applyBorder="1" applyAlignment="1">
      <alignment horizontal="center" vertical="center" wrapText="1"/>
    </xf>
    <xf numFmtId="0" fontId="118" fillId="0" borderId="15" xfId="0" applyFont="1" applyBorder="1" applyAlignment="1">
      <alignment horizontal="center" vertical="center" wrapText="1"/>
    </xf>
    <xf numFmtId="0" fontId="118" fillId="0" borderId="13" xfId="0" applyFont="1" applyBorder="1" applyAlignment="1">
      <alignment horizontal="center" vertical="center" wrapText="1"/>
    </xf>
    <xf numFmtId="0" fontId="118" fillId="0" borderId="49" xfId="0" applyFont="1" applyBorder="1" applyAlignment="1">
      <alignment horizontal="center" vertical="center" wrapText="1"/>
    </xf>
    <xf numFmtId="0" fontId="118" fillId="0" borderId="11" xfId="0" applyFont="1" applyBorder="1" applyAlignment="1">
      <alignment horizontal="center" vertical="center" wrapText="1"/>
    </xf>
    <xf numFmtId="49" fontId="142" fillId="0" borderId="50" xfId="0" applyNumberFormat="1" applyFont="1" applyBorder="1" applyAlignment="1">
      <alignment horizontal="center" vertical="center"/>
    </xf>
    <xf numFmtId="49" fontId="142" fillId="0" borderId="43" xfId="0" applyNumberFormat="1" applyFont="1" applyBorder="1" applyAlignment="1">
      <alignment horizontal="center" vertical="center"/>
    </xf>
    <xf numFmtId="49" fontId="142" fillId="0" borderId="51" xfId="0" applyNumberFormat="1" applyFont="1" applyBorder="1" applyAlignment="1">
      <alignment horizontal="center" vertical="center"/>
    </xf>
    <xf numFmtId="0" fontId="140" fillId="0" borderId="49" xfId="0" applyFont="1" applyBorder="1" applyAlignment="1">
      <alignment horizontal="center" wrapText="1"/>
    </xf>
    <xf numFmtId="0" fontId="140" fillId="0" borderId="11" xfId="0" applyFont="1" applyBorder="1" applyAlignment="1">
      <alignment horizontal="center" wrapText="1"/>
    </xf>
    <xf numFmtId="0" fontId="116" fillId="0" borderId="0" xfId="0" applyFont="1" applyAlignment="1">
      <alignment horizontal="right" vertical="center" wrapText="1"/>
    </xf>
    <xf numFmtId="0" fontId="116" fillId="0" borderId="0" xfId="0" applyFont="1" applyAlignment="1">
      <alignment horizontal="center" vertical="center" wrapText="1"/>
    </xf>
    <xf numFmtId="49" fontId="141" fillId="0" borderId="0" xfId="0" applyNumberFormat="1" applyFont="1" applyAlignment="1">
      <alignment horizontal="left" wrapText="1"/>
    </xf>
    <xf numFmtId="49" fontId="141" fillId="0" borderId="0" xfId="0" applyNumberFormat="1" applyFont="1" applyAlignment="1">
      <alignment horizontal="right"/>
    </xf>
    <xf numFmtId="49" fontId="140" fillId="0" borderId="15" xfId="0" applyNumberFormat="1" applyFont="1" applyBorder="1" applyAlignment="1">
      <alignment horizontal="left" wrapText="1"/>
    </xf>
    <xf numFmtId="49" fontId="140" fillId="0" borderId="0" xfId="0" applyNumberFormat="1" applyFont="1" applyBorder="1" applyAlignment="1">
      <alignment horizontal="left" wrapText="1"/>
    </xf>
    <xf numFmtId="0" fontId="116" fillId="0" borderId="0" xfId="60903" applyFont="1" applyAlignment="1">
      <alignment horizontal="center" wrapText="1"/>
    </xf>
    <xf numFmtId="0" fontId="116" fillId="0" borderId="0" xfId="60903" applyFont="1" applyAlignment="1">
      <alignment horizontal="right" vertical="center" wrapText="1"/>
    </xf>
    <xf numFmtId="0" fontId="116" fillId="0" borderId="0" xfId="60903" applyFont="1" applyAlignment="1">
      <alignment horizontal="center" vertical="center" wrapText="1"/>
    </xf>
    <xf numFmtId="0" fontId="126" fillId="140" borderId="0" xfId="0" applyFont="1" applyFill="1" applyBorder="1" applyAlignment="1">
      <alignment vertical="top" wrapText="1"/>
    </xf>
    <xf numFmtId="0" fontId="126" fillId="140" borderId="0" xfId="0" applyFont="1" applyFill="1" applyBorder="1" applyAlignment="1">
      <alignment vertical="center" wrapText="1"/>
    </xf>
    <xf numFmtId="0" fontId="0" fillId="140" borderId="0" xfId="0" applyFont="1" applyFill="1" applyAlignment="1">
      <alignment vertical="center" wrapText="1"/>
    </xf>
    <xf numFmtId="0" fontId="126" fillId="140" borderId="0" xfId="0" applyFont="1" applyFill="1" applyAlignment="1">
      <alignment horizontal="right" vertical="top" wrapText="1"/>
    </xf>
    <xf numFmtId="0" fontId="0" fillId="140" borderId="0" xfId="0" applyFont="1" applyFill="1" applyAlignment="1">
      <alignment horizontal="right" vertical="top" wrapText="1"/>
    </xf>
    <xf numFmtId="4" fontId="126" fillId="140" borderId="52" xfId="0" applyNumberFormat="1" applyFont="1" applyFill="1" applyBorder="1" applyAlignment="1">
      <alignment horizontal="right" vertical="top"/>
    </xf>
    <xf numFmtId="43" fontId="126" fillId="140" borderId="20" xfId="60901" applyFont="1" applyFill="1" applyBorder="1" applyAlignment="1">
      <alignment horizontal="right" vertical="top"/>
    </xf>
    <xf numFmtId="0" fontId="126" fillId="140" borderId="0" xfId="0" applyFont="1" applyFill="1" applyAlignment="1">
      <alignment horizontal="left" vertical="top"/>
    </xf>
    <xf numFmtId="0" fontId="135" fillId="0" borderId="0" xfId="0" applyFont="1" applyFill="1" applyAlignment="1">
      <alignment vertical="top"/>
    </xf>
    <xf numFmtId="0" fontId="139" fillId="140" borderId="0" xfId="0" applyFont="1" applyFill="1" applyBorder="1" applyAlignment="1">
      <alignment horizontal="center" vertical="top"/>
    </xf>
    <xf numFmtId="0" fontId="0" fillId="140" borderId="0" xfId="0" applyFont="1" applyFill="1" applyAlignment="1">
      <alignment vertical="top"/>
    </xf>
    <xf numFmtId="43" fontId="126" fillId="140" borderId="52" xfId="60901" applyFont="1" applyFill="1" applyBorder="1" applyAlignment="1">
      <alignment horizontal="right" vertical="top"/>
    </xf>
    <xf numFmtId="0" fontId="126" fillId="140" borderId="15" xfId="0" applyFont="1" applyFill="1" applyBorder="1" applyAlignment="1">
      <alignment vertical="top" wrapText="1"/>
    </xf>
    <xf numFmtId="0" fontId="126" fillId="140" borderId="54" xfId="0" applyFont="1" applyFill="1" applyBorder="1" applyAlignment="1">
      <alignment horizontal="center" vertical="center" wrapText="1"/>
    </xf>
    <xf numFmtId="0" fontId="0" fillId="140" borderId="53" xfId="0" applyFont="1" applyFill="1" applyBorder="1" applyAlignment="1">
      <alignment horizontal="center" vertical="center" wrapText="1"/>
    </xf>
    <xf numFmtId="0" fontId="0" fillId="140" borderId="55" xfId="0" applyFont="1" applyFill="1" applyBorder="1" applyAlignment="1">
      <alignment horizontal="center" vertical="center" wrapText="1"/>
    </xf>
    <xf numFmtId="0" fontId="0" fillId="140" borderId="59" xfId="0" applyFont="1" applyFill="1" applyBorder="1" applyAlignment="1">
      <alignment horizontal="center" vertical="center" wrapText="1"/>
    </xf>
    <xf numFmtId="0" fontId="0" fillId="140" borderId="0" xfId="0" applyFont="1" applyFill="1" applyBorder="1" applyAlignment="1">
      <alignment horizontal="center" vertical="center" wrapText="1"/>
    </xf>
    <xf numFmtId="0" fontId="0" fillId="140" borderId="14" xfId="0" applyFont="1" applyFill="1" applyBorder="1" applyAlignment="1">
      <alignment horizontal="center" vertical="center" wrapText="1"/>
    </xf>
    <xf numFmtId="0" fontId="0" fillId="140" borderId="62" xfId="0" applyFont="1" applyFill="1" applyBorder="1" applyAlignment="1"/>
    <xf numFmtId="0" fontId="0" fillId="140" borderId="52" xfId="0" applyFont="1" applyFill="1" applyBorder="1" applyAlignment="1"/>
    <xf numFmtId="0" fontId="0" fillId="140" borderId="63" xfId="0" applyFont="1" applyFill="1" applyBorder="1" applyAlignment="1"/>
    <xf numFmtId="0" fontId="126" fillId="140" borderId="57" xfId="0" applyFont="1" applyFill="1" applyBorder="1" applyAlignment="1">
      <alignment vertical="top"/>
    </xf>
    <xf numFmtId="0" fontId="0" fillId="140" borderId="58" xfId="0" applyFont="1" applyFill="1" applyBorder="1" applyAlignment="1">
      <alignment vertical="top"/>
    </xf>
    <xf numFmtId="0" fontId="126" fillId="140" borderId="50" xfId="0" applyFont="1" applyFill="1" applyBorder="1" applyAlignment="1">
      <alignment vertical="top"/>
    </xf>
    <xf numFmtId="0" fontId="0" fillId="140" borderId="60" xfId="0" applyFont="1" applyFill="1" applyBorder="1" applyAlignment="1">
      <alignment vertical="top"/>
    </xf>
    <xf numFmtId="0" fontId="123" fillId="140" borderId="46" xfId="0" applyFont="1" applyFill="1" applyBorder="1" applyAlignment="1">
      <alignment horizontal="left" vertical="top" wrapText="1"/>
    </xf>
    <xf numFmtId="0" fontId="0" fillId="140" borderId="48" xfId="0" applyFont="1" applyFill="1" applyBorder="1" applyAlignment="1">
      <alignment vertical="top" wrapText="1"/>
    </xf>
    <xf numFmtId="0" fontId="0" fillId="140" borderId="47" xfId="0" applyFont="1" applyFill="1" applyBorder="1" applyAlignment="1">
      <alignment vertical="top" wrapText="1"/>
    </xf>
    <xf numFmtId="0" fontId="0" fillId="140" borderId="12" xfId="0" applyFont="1" applyFill="1" applyBorder="1" applyAlignment="1">
      <alignment vertical="top" wrapText="1"/>
    </xf>
    <xf numFmtId="0" fontId="0" fillId="140" borderId="15" xfId="0" applyFont="1" applyFill="1" applyBorder="1" applyAlignment="1">
      <alignment vertical="top" wrapText="1"/>
    </xf>
    <xf numFmtId="0" fontId="0" fillId="140" borderId="13" xfId="0" applyFont="1" applyFill="1" applyBorder="1" applyAlignment="1">
      <alignment vertical="top" wrapText="1"/>
    </xf>
    <xf numFmtId="0" fontId="126" fillId="140" borderId="64" xfId="0" applyFont="1" applyFill="1" applyBorder="1" applyAlignment="1">
      <alignment vertical="top"/>
    </xf>
    <xf numFmtId="0" fontId="0" fillId="140" borderId="65" xfId="0" applyFont="1" applyFill="1" applyBorder="1" applyAlignment="1">
      <alignment vertical="top"/>
    </xf>
    <xf numFmtId="0" fontId="126" fillId="140" borderId="50" xfId="0" applyFont="1" applyFill="1" applyBorder="1" applyAlignment="1">
      <alignment vertical="top" wrapText="1"/>
    </xf>
    <xf numFmtId="0" fontId="126" fillId="140" borderId="16" xfId="0" applyFont="1" applyFill="1" applyBorder="1" applyAlignment="1">
      <alignment vertical="top" wrapText="1"/>
    </xf>
    <xf numFmtId="0" fontId="126" fillId="140" borderId="51" xfId="0" applyFont="1" applyFill="1" applyBorder="1" applyAlignment="1">
      <alignment vertical="top" wrapText="1"/>
    </xf>
    <xf numFmtId="0" fontId="123" fillId="140" borderId="10" xfId="0" applyFont="1" applyFill="1" applyBorder="1" applyAlignment="1">
      <alignment vertical="top" wrapText="1"/>
    </xf>
    <xf numFmtId="0" fontId="126" fillId="140" borderId="10" xfId="0" applyFont="1" applyFill="1" applyBorder="1" applyAlignment="1">
      <alignment vertical="top" wrapText="1"/>
    </xf>
    <xf numFmtId="0" fontId="123" fillId="140" borderId="48" xfId="0" applyFont="1" applyFill="1" applyBorder="1" applyAlignment="1">
      <alignment horizontal="left" vertical="top" wrapText="1"/>
    </xf>
    <xf numFmtId="0" fontId="123" fillId="140" borderId="47" xfId="0" applyFont="1" applyFill="1" applyBorder="1" applyAlignment="1">
      <alignment horizontal="left" vertical="top" wrapText="1"/>
    </xf>
    <xf numFmtId="0" fontId="123" fillId="140" borderId="12" xfId="0" applyFont="1" applyFill="1" applyBorder="1" applyAlignment="1">
      <alignment horizontal="left" vertical="top" wrapText="1"/>
    </xf>
    <xf numFmtId="0" fontId="123" fillId="140" borderId="15" xfId="0" applyFont="1" applyFill="1" applyBorder="1" applyAlignment="1">
      <alignment horizontal="left" vertical="top" wrapText="1"/>
    </xf>
    <xf numFmtId="0" fontId="123" fillId="140" borderId="13" xfId="0" applyFont="1" applyFill="1" applyBorder="1" applyAlignment="1">
      <alignment horizontal="left" vertical="top" wrapText="1"/>
    </xf>
    <xf numFmtId="0" fontId="123" fillId="140" borderId="10" xfId="0" applyFont="1" applyFill="1" applyBorder="1" applyAlignment="1">
      <alignment horizontal="left" vertical="top" wrapText="1"/>
    </xf>
    <xf numFmtId="0" fontId="0" fillId="140" borderId="10" xfId="0" applyFont="1" applyFill="1" applyBorder="1" applyAlignment="1">
      <alignment horizontal="left" vertical="top" wrapText="1"/>
    </xf>
    <xf numFmtId="0" fontId="126" fillId="0" borderId="50" xfId="0" applyFont="1" applyFill="1" applyBorder="1" applyAlignment="1">
      <alignment vertical="top" wrapText="1"/>
    </xf>
    <xf numFmtId="0" fontId="126" fillId="0" borderId="16" xfId="0" applyFont="1" applyFill="1" applyBorder="1" applyAlignment="1">
      <alignment vertical="top" wrapText="1"/>
    </xf>
    <xf numFmtId="0" fontId="126" fillId="0" borderId="51" xfId="0" applyFont="1" applyFill="1" applyBorder="1" applyAlignment="1">
      <alignment vertical="top" wrapText="1"/>
    </xf>
    <xf numFmtId="0" fontId="126" fillId="140" borderId="50" xfId="0" applyFont="1" applyFill="1" applyBorder="1" applyAlignment="1">
      <alignment horizontal="left" vertical="top" wrapText="1"/>
    </xf>
    <xf numFmtId="0" fontId="126" fillId="140" borderId="16" xfId="0" applyFont="1" applyFill="1" applyBorder="1" applyAlignment="1">
      <alignment horizontal="left" vertical="top" wrapText="1"/>
    </xf>
    <xf numFmtId="0" fontId="126" fillId="140" borderId="51" xfId="0" applyFont="1" applyFill="1" applyBorder="1" applyAlignment="1">
      <alignment horizontal="left" vertical="top" wrapText="1"/>
    </xf>
    <xf numFmtId="0" fontId="134" fillId="140" borderId="50" xfId="0" applyNumberFormat="1" applyFont="1" applyFill="1" applyBorder="1" applyAlignment="1">
      <alignment horizontal="left" vertical="top" wrapText="1"/>
    </xf>
    <xf numFmtId="0" fontId="134" fillId="140" borderId="16" xfId="0" applyNumberFormat="1" applyFont="1" applyFill="1" applyBorder="1" applyAlignment="1">
      <alignment horizontal="left" vertical="top" wrapText="1"/>
    </xf>
    <xf numFmtId="0" fontId="134" fillId="140" borderId="51" xfId="0" applyNumberFormat="1" applyFont="1" applyFill="1" applyBorder="1" applyAlignment="1">
      <alignment horizontal="left" vertical="top" wrapText="1"/>
    </xf>
    <xf numFmtId="0" fontId="123" fillId="0" borderId="50" xfId="0" applyFont="1" applyFill="1" applyBorder="1" applyAlignment="1">
      <alignment vertical="top" wrapText="1"/>
    </xf>
    <xf numFmtId="0" fontId="123" fillId="0" borderId="16" xfId="0" applyFont="1" applyFill="1" applyBorder="1" applyAlignment="1">
      <alignment vertical="top" wrapText="1"/>
    </xf>
    <xf numFmtId="0" fontId="123" fillId="0" borderId="51" xfId="0" applyFont="1" applyFill="1" applyBorder="1" applyAlignment="1">
      <alignment vertical="top" wrapText="1"/>
    </xf>
    <xf numFmtId="0" fontId="123" fillId="0" borderId="50" xfId="0" applyFont="1" applyFill="1" applyBorder="1" applyAlignment="1">
      <alignment horizontal="left" vertical="center" wrapText="1"/>
    </xf>
    <xf numFmtId="0" fontId="126" fillId="0" borderId="16" xfId="0" applyFont="1" applyFill="1" applyBorder="1" applyAlignment="1">
      <alignment horizontal="left" vertical="center" wrapText="1"/>
    </xf>
    <xf numFmtId="0" fontId="126" fillId="0" borderId="51" xfId="0" applyFont="1" applyFill="1" applyBorder="1" applyAlignment="1">
      <alignment horizontal="left" vertical="center" wrapText="1"/>
    </xf>
    <xf numFmtId="0" fontId="126" fillId="0" borderId="15" xfId="0" applyFont="1" applyFill="1" applyBorder="1" applyAlignment="1">
      <alignment horizontal="center" vertical="top"/>
    </xf>
    <xf numFmtId="0" fontId="126" fillId="0" borderId="50" xfId="0" applyFont="1" applyFill="1" applyBorder="1" applyAlignment="1">
      <alignment horizontal="center" vertical="top"/>
    </xf>
    <xf numFmtId="0" fontId="126" fillId="0" borderId="16" xfId="0" applyFont="1" applyFill="1" applyBorder="1" applyAlignment="1">
      <alignment horizontal="center" vertical="top"/>
    </xf>
    <xf numFmtId="0" fontId="126" fillId="0" borderId="51" xfId="0" applyFont="1" applyFill="1" applyBorder="1" applyAlignment="1">
      <alignment horizontal="center" vertical="top"/>
    </xf>
    <xf numFmtId="0" fontId="126" fillId="0" borderId="49" xfId="0" applyFont="1" applyFill="1" applyBorder="1" applyAlignment="1">
      <alignment horizontal="center" vertical="top"/>
    </xf>
    <xf numFmtId="0" fontId="126" fillId="0" borderId="10" xfId="0" applyFont="1" applyFill="1" applyBorder="1" applyAlignment="1">
      <alignment vertical="top" wrapText="1"/>
    </xf>
    <xf numFmtId="0" fontId="131" fillId="140" borderId="0" xfId="0" applyFont="1" applyFill="1" applyAlignment="1">
      <alignment horizontal="center" vertical="top"/>
    </xf>
    <xf numFmtId="0" fontId="126" fillId="140" borderId="52" xfId="0" applyFont="1" applyFill="1" applyBorder="1" applyAlignment="1">
      <alignment horizontal="left" vertical="top" wrapText="1"/>
    </xf>
    <xf numFmtId="0" fontId="126" fillId="0" borderId="52" xfId="0" applyFont="1" applyFill="1" applyBorder="1" applyAlignment="1">
      <alignment horizontal="center" vertical="top" wrapText="1"/>
    </xf>
    <xf numFmtId="14" fontId="126" fillId="0" borderId="52" xfId="0" applyNumberFormat="1" applyFont="1" applyFill="1" applyBorder="1" applyAlignment="1">
      <alignment horizontal="center" vertical="top" wrapText="1"/>
    </xf>
    <xf numFmtId="0" fontId="126" fillId="140" borderId="52" xfId="0" applyFont="1" applyFill="1" applyBorder="1" applyAlignment="1">
      <alignment horizontal="center" vertical="top"/>
    </xf>
    <xf numFmtId="0" fontId="126" fillId="140" borderId="52" xfId="0" applyFont="1" applyFill="1" applyBorder="1" applyAlignment="1">
      <alignment vertical="top"/>
    </xf>
    <xf numFmtId="0" fontId="126" fillId="140" borderId="52" xfId="0" applyFont="1" applyFill="1" applyBorder="1" applyAlignment="1">
      <alignment vertical="top" wrapText="1"/>
    </xf>
    <xf numFmtId="0" fontId="131" fillId="140" borderId="53" xfId="0" applyFont="1" applyFill="1" applyBorder="1" applyAlignment="1">
      <alignment horizontal="center" vertical="top"/>
    </xf>
    <xf numFmtId="0" fontId="132" fillId="140" borderId="0" xfId="0" applyFont="1" applyFill="1" applyAlignment="1">
      <alignment horizontal="right" vertical="top" wrapText="1"/>
    </xf>
    <xf numFmtId="49" fontId="133" fillId="140" borderId="52" xfId="0" applyNumberFormat="1" applyFont="1" applyFill="1" applyBorder="1" applyAlignment="1">
      <alignment horizontal="center" vertical="top"/>
    </xf>
    <xf numFmtId="0" fontId="133" fillId="140" borderId="52" xfId="0" applyFont="1" applyFill="1" applyBorder="1" applyAlignment="1">
      <alignment horizontal="center" vertical="top"/>
    </xf>
    <xf numFmtId="0" fontId="126" fillId="140" borderId="20" xfId="0" applyFont="1" applyFill="1" applyBorder="1" applyAlignment="1">
      <alignment vertical="top"/>
    </xf>
    <xf numFmtId="0" fontId="126" fillId="140" borderId="20" xfId="0" applyFont="1" applyFill="1" applyBorder="1" applyAlignment="1">
      <alignment horizontal="left" vertical="top"/>
    </xf>
    <xf numFmtId="0" fontId="126" fillId="140" borderId="52" xfId="0" applyFont="1" applyFill="1" applyBorder="1" applyAlignment="1">
      <alignment horizontal="left" vertical="top"/>
    </xf>
    <xf numFmtId="0" fontId="128" fillId="140" borderId="0" xfId="0" applyFont="1" applyFill="1" applyAlignment="1">
      <alignment horizontal="center" vertical="top"/>
    </xf>
    <xf numFmtId="0" fontId="127" fillId="140" borderId="0" xfId="0" applyFont="1" applyFill="1" applyAlignment="1">
      <alignment horizontal="center" vertical="top"/>
    </xf>
    <xf numFmtId="0" fontId="123" fillId="140" borderId="0" xfId="0" applyFont="1" applyFill="1" applyBorder="1" applyAlignment="1">
      <alignment vertical="top"/>
    </xf>
    <xf numFmtId="0" fontId="123" fillId="140" borderId="0" xfId="0" applyFont="1" applyFill="1" applyAlignment="1">
      <alignment horizontal="right" vertical="top" wrapText="1"/>
    </xf>
    <xf numFmtId="49" fontId="126" fillId="140" borderId="52" xfId="0" applyNumberFormat="1" applyFont="1" applyFill="1" applyBorder="1" applyAlignment="1">
      <alignment horizontal="left" vertical="top" wrapText="1"/>
    </xf>
    <xf numFmtId="0" fontId="128" fillId="140" borderId="0" xfId="0" applyFont="1" applyFill="1" applyAlignment="1">
      <alignment horizontal="left" vertical="top"/>
    </xf>
    <xf numFmtId="0" fontId="126" fillId="140" borderId="0" xfId="0" applyFont="1" applyFill="1" applyBorder="1" applyAlignment="1">
      <alignment horizontal="right" wrapText="1"/>
    </xf>
    <xf numFmtId="0" fontId="126" fillId="140" borderId="15" xfId="0" applyFont="1" applyFill="1" applyBorder="1" applyAlignment="1">
      <alignment horizontal="center" wrapText="1"/>
    </xf>
    <xf numFmtId="0" fontId="123" fillId="0" borderId="48" xfId="55601" applyFont="1" applyBorder="1" applyAlignment="1">
      <alignment horizontal="left" vertical="center"/>
    </xf>
    <xf numFmtId="0" fontId="0" fillId="0" borderId="48" xfId="0" applyBorder="1" applyAlignment="1">
      <alignment vertical="center"/>
    </xf>
    <xf numFmtId="0" fontId="123" fillId="0" borderId="0" xfId="55601" applyFont="1" applyBorder="1" applyAlignment="1">
      <alignment horizontal="center" vertical="top"/>
    </xf>
    <xf numFmtId="0" fontId="0" fillId="0" borderId="0" xfId="0" applyAlignment="1">
      <alignment horizontal="center"/>
    </xf>
    <xf numFmtId="0" fontId="127" fillId="0" borderId="0" xfId="60904" applyFont="1" applyFill="1" applyBorder="1" applyAlignment="1">
      <alignment horizontal="left" wrapText="1"/>
    </xf>
    <xf numFmtId="0" fontId="127" fillId="0" borderId="15" xfId="60904" applyFont="1" applyFill="1" applyBorder="1" applyAlignment="1">
      <alignment horizontal="center"/>
    </xf>
    <xf numFmtId="0" fontId="128" fillId="0" borderId="15" xfId="60904" applyFont="1" applyFill="1" applyBorder="1" applyAlignment="1"/>
    <xf numFmtId="0" fontId="127" fillId="0" borderId="0" xfId="60904" applyFont="1" applyFill="1" applyAlignment="1">
      <alignment horizontal="left"/>
    </xf>
    <xf numFmtId="0" fontId="162" fillId="0" borderId="0" xfId="60904" applyFont="1" applyFill="1" applyAlignment="1">
      <alignment horizontal="right" vertical="top" wrapText="1"/>
    </xf>
    <xf numFmtId="0" fontId="168" fillId="0" borderId="0" xfId="0" applyFont="1" applyAlignment="1">
      <alignment horizontal="right" vertical="top" wrapText="1"/>
    </xf>
    <xf numFmtId="0" fontId="0" fillId="0" borderId="0" xfId="0" applyAlignment="1">
      <alignment vertical="top"/>
    </xf>
    <xf numFmtId="0" fontId="128" fillId="0" borderId="49" xfId="60904" applyFont="1" applyFill="1" applyBorder="1" applyAlignment="1">
      <alignment horizontal="left" vertical="top"/>
    </xf>
    <xf numFmtId="0" fontId="0" fillId="0" borderId="19" xfId="0" applyBorder="1" applyAlignment="1">
      <alignment horizontal="left" vertical="top"/>
    </xf>
    <xf numFmtId="0" fontId="0" fillId="0" borderId="11" xfId="0" applyBorder="1" applyAlignment="1">
      <alignment horizontal="left" vertical="top"/>
    </xf>
    <xf numFmtId="0" fontId="162" fillId="0" borderId="48" xfId="60904" applyFont="1" applyFill="1" applyBorder="1" applyAlignment="1">
      <alignment vertical="top" wrapText="1"/>
    </xf>
    <xf numFmtId="0" fontId="0" fillId="0" borderId="48" xfId="0" applyBorder="1" applyAlignment="1">
      <alignment vertical="top" wrapText="1"/>
    </xf>
    <xf numFmtId="0" fontId="0" fillId="0" borderId="47" xfId="0" applyBorder="1" applyAlignment="1">
      <alignment vertical="top" wrapText="1"/>
    </xf>
    <xf numFmtId="211" fontId="162" fillId="0" borderId="0" xfId="60904" applyNumberFormat="1" applyFont="1" applyFill="1" applyAlignment="1">
      <alignment horizontal="left" vertical="top"/>
    </xf>
    <xf numFmtId="211" fontId="0" fillId="0" borderId="0" xfId="0" applyNumberFormat="1" applyAlignment="1">
      <alignment horizontal="left" vertical="top"/>
    </xf>
    <xf numFmtId="0" fontId="162" fillId="0" borderId="66" xfId="60904" applyFont="1" applyFill="1" applyBorder="1" applyAlignment="1">
      <alignment vertical="top" wrapText="1"/>
    </xf>
    <xf numFmtId="0" fontId="162" fillId="0" borderId="43" xfId="60904" applyFont="1" applyFill="1" applyBorder="1" applyAlignment="1">
      <alignment vertical="top" wrapText="1"/>
    </xf>
    <xf numFmtId="0" fontId="162" fillId="0" borderId="67" xfId="60904" applyFont="1" applyFill="1" applyBorder="1" applyAlignment="1">
      <alignment vertical="top" wrapText="1"/>
    </xf>
    <xf numFmtId="0" fontId="128" fillId="0" borderId="10" xfId="60904" applyFont="1" applyFill="1" applyBorder="1" applyAlignment="1">
      <alignment vertical="top" wrapText="1"/>
    </xf>
    <xf numFmtId="0" fontId="127" fillId="0" borderId="46" xfId="60904" applyFont="1" applyFill="1" applyBorder="1" applyAlignment="1">
      <alignment vertical="center"/>
    </xf>
    <xf numFmtId="0" fontId="0" fillId="0" borderId="47" xfId="0" applyBorder="1" applyAlignment="1">
      <alignment vertical="center"/>
    </xf>
    <xf numFmtId="0" fontId="0" fillId="0" borderId="12" xfId="0" applyBorder="1" applyAlignment="1">
      <alignment vertical="center"/>
    </xf>
    <xf numFmtId="0" fontId="0" fillId="0" borderId="15" xfId="0" applyBorder="1" applyAlignment="1">
      <alignment vertical="center"/>
    </xf>
    <xf numFmtId="0" fontId="0" fillId="0" borderId="13" xfId="0" applyBorder="1" applyAlignment="1">
      <alignment vertical="center"/>
    </xf>
    <xf numFmtId="0" fontId="128" fillId="0" borderId="46" xfId="60904" applyFont="1" applyFill="1" applyBorder="1" applyAlignment="1">
      <alignment horizontal="center" vertical="top" wrapText="1"/>
    </xf>
    <xf numFmtId="0" fontId="0" fillId="0" borderId="48" xfId="0" applyBorder="1" applyAlignment="1">
      <alignment horizontal="center" vertical="top" wrapText="1"/>
    </xf>
    <xf numFmtId="0" fontId="0" fillId="0" borderId="47" xfId="0" applyBorder="1" applyAlignment="1">
      <alignment horizontal="center" vertical="top" wrapText="1"/>
    </xf>
    <xf numFmtId="0" fontId="0" fillId="0" borderId="12" xfId="0" applyBorder="1" applyAlignment="1">
      <alignment horizontal="center" vertical="top" wrapText="1"/>
    </xf>
    <xf numFmtId="0" fontId="0" fillId="0" borderId="15" xfId="0" applyBorder="1" applyAlignment="1">
      <alignment horizontal="center" vertical="top" wrapText="1"/>
    </xf>
    <xf numFmtId="0" fontId="0" fillId="0" borderId="13" xfId="0" applyBorder="1" applyAlignment="1">
      <alignment horizontal="center" vertical="top" wrapText="1"/>
    </xf>
    <xf numFmtId="4" fontId="155" fillId="0" borderId="15" xfId="60904" applyNumberFormat="1" applyFont="1" applyFill="1" applyBorder="1" applyAlignment="1">
      <alignment horizontal="right" vertical="center"/>
    </xf>
    <xf numFmtId="0" fontId="127" fillId="0" borderId="0" xfId="60904" applyFont="1" applyFill="1" applyAlignment="1">
      <alignment horizontal="right" vertical="top" wrapText="1"/>
    </xf>
    <xf numFmtId="0" fontId="169" fillId="0" borderId="0" xfId="0" applyFont="1" applyAlignment="1">
      <alignment horizontal="right" vertical="top" wrapText="1"/>
    </xf>
    <xf numFmtId="0" fontId="170" fillId="0" borderId="0" xfId="60904" applyFont="1" applyFill="1" applyBorder="1" applyAlignment="1">
      <alignment vertical="top" wrapText="1"/>
    </xf>
    <xf numFmtId="0" fontId="171" fillId="0" borderId="0" xfId="0" applyFont="1" applyBorder="1" applyAlignment="1">
      <alignment vertical="top" wrapText="1"/>
    </xf>
    <xf numFmtId="0" fontId="162" fillId="0" borderId="0" xfId="60904" applyFont="1" applyFill="1" applyBorder="1" applyAlignment="1">
      <alignment vertical="top" wrapText="1"/>
    </xf>
    <xf numFmtId="0" fontId="168" fillId="0" borderId="0" xfId="0" applyFont="1" applyBorder="1" applyAlignment="1">
      <alignment vertical="top" wrapText="1"/>
    </xf>
    <xf numFmtId="0" fontId="127" fillId="0" borderId="10" xfId="60904" applyFont="1" applyFill="1" applyBorder="1" applyAlignment="1">
      <alignment vertical="top" wrapText="1"/>
    </xf>
    <xf numFmtId="0" fontId="128" fillId="0" borderId="46" xfId="60904" applyFont="1" applyFill="1" applyBorder="1" applyAlignment="1">
      <alignment vertical="top" wrapText="1"/>
    </xf>
    <xf numFmtId="0" fontId="0" fillId="0" borderId="48" xfId="0" applyFont="1" applyBorder="1" applyAlignment="1">
      <alignment vertical="top" wrapText="1"/>
    </xf>
    <xf numFmtId="0" fontId="0" fillId="0" borderId="47" xfId="0" applyFont="1" applyBorder="1" applyAlignment="1">
      <alignment vertical="top" wrapText="1"/>
    </xf>
    <xf numFmtId="0" fontId="0" fillId="0" borderId="12" xfId="0" applyFont="1" applyBorder="1" applyAlignment="1">
      <alignment vertical="top" wrapText="1"/>
    </xf>
    <xf numFmtId="0" fontId="0" fillId="0" borderId="15" xfId="0" applyFont="1" applyBorder="1" applyAlignment="1">
      <alignment vertical="top" wrapText="1"/>
    </xf>
    <xf numFmtId="0" fontId="0" fillId="0" borderId="13" xfId="0" applyFont="1" applyBorder="1" applyAlignment="1">
      <alignment vertical="top" wrapText="1"/>
    </xf>
    <xf numFmtId="0" fontId="168" fillId="0" borderId="43" xfId="0" applyFont="1" applyBorder="1" applyAlignment="1">
      <alignment vertical="top" wrapText="1"/>
    </xf>
    <xf numFmtId="0" fontId="168" fillId="0" borderId="67" xfId="0" applyFont="1" applyBorder="1" applyAlignment="1">
      <alignment vertical="top" wrapText="1"/>
    </xf>
    <xf numFmtId="0" fontId="155" fillId="0" borderId="15" xfId="60904" applyFont="1" applyFill="1" applyBorder="1" applyAlignment="1">
      <alignment vertical="top" wrapText="1"/>
    </xf>
    <xf numFmtId="0" fontId="166" fillId="0" borderId="15" xfId="0" applyFont="1" applyBorder="1" applyAlignment="1">
      <alignment vertical="top" wrapText="1"/>
    </xf>
    <xf numFmtId="0" fontId="155" fillId="0" borderId="43" xfId="60904" applyFont="1" applyFill="1" applyBorder="1" applyAlignment="1">
      <alignment vertical="top" wrapText="1"/>
    </xf>
    <xf numFmtId="0" fontId="166" fillId="0" borderId="43" xfId="0" applyFont="1" applyBorder="1" applyAlignment="1">
      <alignment vertical="top" wrapText="1"/>
    </xf>
    <xf numFmtId="0" fontId="155" fillId="0" borderId="15" xfId="60904" applyFont="1" applyFill="1" applyBorder="1" applyAlignment="1">
      <alignment horizontal="left" vertical="top"/>
    </xf>
    <xf numFmtId="0" fontId="0" fillId="0" borderId="15" xfId="0" applyBorder="1" applyAlignment="1">
      <alignment horizontal="left" vertical="top"/>
    </xf>
    <xf numFmtId="0" fontId="155" fillId="0" borderId="0" xfId="60904" applyFont="1" applyFill="1" applyAlignment="1">
      <alignment horizontal="center" vertical="top"/>
    </xf>
    <xf numFmtId="0" fontId="155" fillId="0" borderId="49" xfId="60904" applyFont="1" applyFill="1" applyBorder="1" applyAlignment="1">
      <alignment horizontal="center" vertical="center"/>
    </xf>
    <xf numFmtId="0" fontId="131" fillId="0" borderId="0" xfId="60904" applyFont="1" applyFill="1" applyBorder="1" applyAlignment="1">
      <alignment horizontal="center" vertical="top"/>
    </xf>
    <xf numFmtId="0" fontId="131" fillId="0" borderId="48" xfId="60904" applyFont="1" applyFill="1" applyBorder="1" applyAlignment="1">
      <alignment horizontal="center" vertical="top" wrapText="1"/>
    </xf>
    <xf numFmtId="0" fontId="131" fillId="0" borderId="0" xfId="60904" applyFont="1" applyFill="1" applyBorder="1" applyAlignment="1">
      <alignment horizontal="center" vertical="top" wrapText="1"/>
    </xf>
    <xf numFmtId="0" fontId="0" fillId="0" borderId="0" xfId="0" applyAlignment="1">
      <alignment horizontal="center" vertical="top" wrapText="1"/>
    </xf>
    <xf numFmtId="0" fontId="131" fillId="0" borderId="48" xfId="60904" applyFont="1" applyFill="1" applyBorder="1" applyAlignment="1">
      <alignment horizontal="center" vertical="center"/>
    </xf>
    <xf numFmtId="0" fontId="0" fillId="0" borderId="48" xfId="0" applyFill="1" applyBorder="1" applyAlignment="1">
      <alignment horizontal="center" vertical="center"/>
    </xf>
    <xf numFmtId="0" fontId="128" fillId="0" borderId="15" xfId="60904" applyFont="1" applyFill="1" applyBorder="1" applyAlignment="1">
      <alignment horizontal="center"/>
    </xf>
    <xf numFmtId="0" fontId="0" fillId="0" borderId="15" xfId="0" applyBorder="1" applyAlignment="1"/>
    <xf numFmtId="1" fontId="128" fillId="0" borderId="15" xfId="60904" applyNumberFormat="1" applyFont="1" applyFill="1" applyBorder="1" applyAlignment="1">
      <alignment horizontal="left" wrapText="1"/>
    </xf>
    <xf numFmtId="0" fontId="0" fillId="0" borderId="15" xfId="0" applyBorder="1" applyAlignment="1">
      <alignment wrapText="1"/>
    </xf>
    <xf numFmtId="0" fontId="114" fillId="0" borderId="0" xfId="0" applyFont="1" applyAlignment="1">
      <alignment horizontal="left" vertical="top" wrapText="1" shrinkToFit="1"/>
    </xf>
    <xf numFmtId="0" fontId="114" fillId="0" borderId="0" xfId="0" applyFont="1" applyAlignment="1">
      <alignment horizontal="justify" vertical="center" wrapText="1" shrinkToFit="1"/>
    </xf>
    <xf numFmtId="0" fontId="115" fillId="0" borderId="0" xfId="0" applyFont="1" applyAlignment="1">
      <alignment horizontal="justify" vertical="center" wrapText="1" shrinkToFit="1"/>
    </xf>
    <xf numFmtId="0" fontId="114" fillId="0" borderId="0" xfId="0" applyFont="1" applyAlignment="1">
      <alignment horizontal="left" vertical="center" wrapText="1" shrinkToFit="1"/>
    </xf>
    <xf numFmtId="0" fontId="114" fillId="0" borderId="0" xfId="0" applyFont="1" applyAlignment="1">
      <alignment horizontal="justify" wrapText="1" shrinkToFit="1"/>
    </xf>
    <xf numFmtId="0" fontId="115" fillId="0" borderId="0" xfId="0" applyFont="1" applyAlignment="1">
      <alignment horizontal="left" vertical="center" wrapText="1" shrinkToFit="1"/>
    </xf>
    <xf numFmtId="0" fontId="114" fillId="0" borderId="0" xfId="0" applyFont="1" applyBorder="1" applyAlignment="1">
      <alignment horizontal="left" vertical="center" wrapText="1" shrinkToFit="1"/>
    </xf>
    <xf numFmtId="0" fontId="114" fillId="0" borderId="0" xfId="0" applyFont="1" applyBorder="1" applyAlignment="1">
      <alignment horizontal="justify" vertical="center" wrapText="1" shrinkToFit="1"/>
    </xf>
    <xf numFmtId="0" fontId="115" fillId="0" borderId="0" xfId="0" applyFont="1" applyAlignment="1">
      <alignment horizontal="center" vertical="center" wrapText="1" shrinkToFit="1"/>
    </xf>
    <xf numFmtId="0" fontId="114" fillId="0" borderId="0" xfId="0" applyFont="1" applyAlignment="1">
      <alignment horizontal="center" vertical="center" wrapText="1" shrinkToFit="1"/>
    </xf>
    <xf numFmtId="0" fontId="114" fillId="0" borderId="0" xfId="0" applyFont="1" applyAlignment="1">
      <alignment horizontal="right" vertical="center" wrapText="1" shrinkToFit="1"/>
    </xf>
    <xf numFmtId="0" fontId="118" fillId="0" borderId="0" xfId="0" applyFont="1" applyAlignment="1">
      <alignment wrapText="1"/>
    </xf>
    <xf numFmtId="0" fontId="0" fillId="0" borderId="0" xfId="0" applyAlignment="1"/>
    <xf numFmtId="0" fontId="116" fillId="0" borderId="50" xfId="0" applyFont="1" applyBorder="1" applyAlignment="1">
      <alignment horizontal="center" vertical="center" wrapText="1"/>
    </xf>
    <xf numFmtId="0" fontId="116" fillId="0" borderId="16" xfId="0" applyFont="1" applyBorder="1" applyAlignment="1">
      <alignment horizontal="center" vertical="center" wrapText="1"/>
    </xf>
    <xf numFmtId="0" fontId="116" fillId="0" borderId="51" xfId="0" applyFont="1" applyBorder="1" applyAlignment="1">
      <alignment horizontal="center" vertical="center" wrapText="1"/>
    </xf>
    <xf numFmtId="0" fontId="116" fillId="0" borderId="46" xfId="0" applyFont="1" applyBorder="1" applyAlignment="1">
      <alignment horizontal="center" vertical="center"/>
    </xf>
    <xf numFmtId="0" fontId="116" fillId="0" borderId="48" xfId="0" applyFont="1" applyBorder="1" applyAlignment="1">
      <alignment horizontal="center" vertical="center"/>
    </xf>
    <xf numFmtId="0" fontId="116" fillId="0" borderId="47" xfId="0" applyFont="1" applyBorder="1" applyAlignment="1">
      <alignment horizontal="center" vertical="center"/>
    </xf>
    <xf numFmtId="0" fontId="116" fillId="0" borderId="12" xfId="0" applyFont="1" applyBorder="1" applyAlignment="1">
      <alignment horizontal="center" vertical="center"/>
    </xf>
    <xf numFmtId="0" fontId="116" fillId="0" borderId="15" xfId="0" applyFont="1" applyBorder="1" applyAlignment="1">
      <alignment horizontal="center" vertical="center"/>
    </xf>
    <xf numFmtId="0" fontId="116" fillId="0" borderId="13" xfId="0" applyFont="1" applyBorder="1" applyAlignment="1">
      <alignment horizontal="center" vertical="center"/>
    </xf>
    <xf numFmtId="0" fontId="116" fillId="140" borderId="10" xfId="0" applyFont="1" applyFill="1" applyBorder="1" applyAlignment="1">
      <alignment horizontal="center" vertical="center" wrapText="1"/>
    </xf>
    <xf numFmtId="0" fontId="116" fillId="140" borderId="50" xfId="0" applyFont="1" applyFill="1" applyBorder="1" applyAlignment="1">
      <alignment horizontal="center" vertical="center" wrapText="1"/>
    </xf>
    <xf numFmtId="0" fontId="116" fillId="140" borderId="16" xfId="0" applyFont="1" applyFill="1" applyBorder="1" applyAlignment="1">
      <alignment horizontal="center" vertical="center" wrapText="1"/>
    </xf>
    <xf numFmtId="0" fontId="116" fillId="140" borderId="51" xfId="0" applyFont="1" applyFill="1" applyBorder="1" applyAlignment="1">
      <alignment horizontal="center" vertical="center" wrapText="1"/>
    </xf>
    <xf numFmtId="0" fontId="116" fillId="140" borderId="49" xfId="0" applyFont="1" applyFill="1" applyBorder="1" applyAlignment="1">
      <alignment horizontal="center" vertical="center" wrapText="1"/>
    </xf>
    <xf numFmtId="0" fontId="116" fillId="140" borderId="11" xfId="0" applyFont="1" applyFill="1" applyBorder="1" applyAlignment="1">
      <alignment horizontal="center" vertical="center" wrapText="1"/>
    </xf>
    <xf numFmtId="0" fontId="116" fillId="0" borderId="49" xfId="0" applyFont="1" applyBorder="1" applyAlignment="1">
      <alignment horizontal="center" vertical="center" wrapText="1"/>
    </xf>
    <xf numFmtId="0" fontId="116" fillId="0" borderId="11" xfId="0" applyFont="1" applyBorder="1" applyAlignment="1">
      <alignment horizontal="center" vertical="center" wrapText="1"/>
    </xf>
    <xf numFmtId="0" fontId="116" fillId="0" borderId="10" xfId="0" applyFont="1" applyBorder="1" applyAlignment="1">
      <alignment horizontal="center" vertical="center" wrapText="1"/>
    </xf>
    <xf numFmtId="0" fontId="118" fillId="0" borderId="0" xfId="0" applyFont="1" applyAlignment="1">
      <alignment horizontal="left" vertical="center" wrapText="1"/>
    </xf>
    <xf numFmtId="0" fontId="116" fillId="0" borderId="19" xfId="0" applyFont="1" applyBorder="1" applyAlignment="1">
      <alignment horizontal="center" vertical="center" wrapText="1"/>
    </xf>
    <xf numFmtId="0" fontId="118" fillId="140" borderId="0" xfId="0" applyFont="1" applyFill="1" applyBorder="1" applyAlignment="1">
      <alignment horizontal="left" vertical="center" wrapText="1"/>
    </xf>
    <xf numFmtId="0" fontId="118" fillId="0" borderId="0" xfId="0" applyFont="1" applyBorder="1" applyAlignment="1">
      <alignment horizontal="center" vertical="center" wrapText="1"/>
    </xf>
    <xf numFmtId="0" fontId="118" fillId="0" borderId="66" xfId="0" applyFont="1" applyBorder="1" applyAlignment="1">
      <alignment horizontal="center" vertical="center" wrapText="1"/>
    </xf>
    <xf numFmtId="0" fontId="118" fillId="0" borderId="67" xfId="0" applyFont="1" applyBorder="1" applyAlignment="1">
      <alignment horizontal="center" vertical="center" wrapText="1"/>
    </xf>
    <xf numFmtId="0" fontId="120" fillId="0" borderId="0" xfId="0" applyFont="1" applyAlignment="1">
      <alignment horizontal="center"/>
    </xf>
    <xf numFmtId="0" fontId="120" fillId="0" borderId="0" xfId="0" applyFont="1" applyAlignment="1">
      <alignment horizontal="center" wrapText="1"/>
    </xf>
    <xf numFmtId="0" fontId="116" fillId="0" borderId="44" xfId="0" applyFont="1" applyBorder="1" applyAlignment="1">
      <alignment horizontal="center" vertical="center" wrapText="1"/>
    </xf>
    <xf numFmtId="0" fontId="116" fillId="0" borderId="45" xfId="0" applyFont="1" applyBorder="1" applyAlignment="1">
      <alignment horizontal="center" vertical="center" wrapText="1"/>
    </xf>
    <xf numFmtId="0" fontId="118" fillId="0" borderId="50" xfId="0" applyFont="1" applyBorder="1" applyAlignment="1">
      <alignment horizontal="left" vertical="center" wrapText="1"/>
    </xf>
    <xf numFmtId="0" fontId="118" fillId="0" borderId="51" xfId="0" applyFont="1" applyBorder="1" applyAlignment="1">
      <alignment horizontal="left" vertical="center" wrapText="1"/>
    </xf>
    <xf numFmtId="0" fontId="118" fillId="0" borderId="0" xfId="0" applyFont="1" applyBorder="1" applyAlignment="1">
      <alignment horizontal="center"/>
    </xf>
    <xf numFmtId="0" fontId="174" fillId="0" borderId="48" xfId="0" applyFont="1" applyBorder="1" applyAlignment="1">
      <alignment horizontal="left" wrapText="1"/>
    </xf>
    <xf numFmtId="0" fontId="174" fillId="0" borderId="47" xfId="0" applyFont="1" applyBorder="1" applyAlignment="1">
      <alignment horizontal="left" wrapText="1"/>
    </xf>
    <xf numFmtId="0" fontId="175" fillId="0" borderId="0" xfId="0" applyFont="1" applyAlignment="1">
      <alignment horizontal="left" wrapText="1"/>
    </xf>
    <xf numFmtId="0" fontId="176" fillId="0" borderId="0" xfId="0" applyFont="1" applyAlignment="1">
      <alignment wrapText="1"/>
    </xf>
  </cellXfs>
  <cellStyles count="60905">
    <cellStyle name=" 1" xfId="131"/>
    <cellStyle name=" 1 2" xfId="132"/>
    <cellStyle name="_149_942 - Отчет об исполнении ГКПЗ ОАО АЭК Комиэнерго за 2006 год" xfId="133"/>
    <cellStyle name="_149_942 - Отчет об исполнении ГКПЗ ОАО АЭК Комиэнерго за 2006 год 2" xfId="134"/>
    <cellStyle name="_149_942 - Отчет об исполнении ГКПЗ ОАО АЭК Комиэнерго за 2006 год 2 2" xfId="135"/>
    <cellStyle name="_149_942 - Отчет об исполнении ГКПЗ ОАО АЭК Комиэнерго за 2006 год 3" xfId="136"/>
    <cellStyle name="_2005_БЮДЖЕТ В4 ==11.11.==  КР Дороги, Мосты" xfId="8"/>
    <cellStyle name="_2006_06_28_MGRES_inventories_request" xfId="9"/>
    <cellStyle name="_2008г. и 4кв" xfId="60405"/>
    <cellStyle name="_4_macro 2009" xfId="60406"/>
    <cellStyle name="_Condition-long(2012-2030)нах" xfId="60407"/>
    <cellStyle name="_CPI foodimp" xfId="60408"/>
    <cellStyle name="_macro 2012 var 1" xfId="60409"/>
    <cellStyle name="_SeriesAttributes" xfId="60410"/>
    <cellStyle name="_v-2013-2030- 2b17.01.11Нах-cpiнов. курс inn 1-2-Е1xls" xfId="60411"/>
    <cellStyle name="_Альбом  от 25.08.06 недействующая редакция" xfId="137"/>
    <cellStyle name="_Альбом  от 25.08.06 недействующая редакция 2" xfId="138"/>
    <cellStyle name="_Альбом бюджетных форм   от 23.08.05" xfId="139"/>
    <cellStyle name="_Альбом бюджетных форм   от 23.08.05 2" xfId="140"/>
    <cellStyle name="_Альбом бюджетных форм   от 25.08.05" xfId="141"/>
    <cellStyle name="_Альбом бюджетных форм   от 25.08.05 2" xfId="142"/>
    <cellStyle name="_Альбом бюджетных форм от 18.07.06" xfId="143"/>
    <cellStyle name="_Альбом бюджетных форм от 18.07.06 2" xfId="144"/>
    <cellStyle name="_Анализ КТП_регионы" xfId="10"/>
    <cellStyle name="_АРМ_БП_РСК_V6.1.unprotec" xfId="145"/>
    <cellStyle name="_АРМ_БП_РСК_V6.1.unprotec 2" xfId="146"/>
    <cellStyle name="_БП 2009" xfId="11"/>
    <cellStyle name="_БП 2009 06.05.09" xfId="12"/>
    <cellStyle name="_БП 2009 корректировка" xfId="13"/>
    <cellStyle name="_Бюджетные формы.Расходы v.3.1" xfId="147"/>
    <cellStyle name="_Бюджетные формы.Расходы v.3.1 2" xfId="148"/>
    <cellStyle name="_Газ-расчет-16 0508Клдо 2023" xfId="60412"/>
    <cellStyle name="_Затратный СШГЭС  14 11 2004" xfId="14"/>
    <cellStyle name="_Инвест ТЗ" xfId="149"/>
    <cellStyle name="_Инвест ТЗ 2" xfId="150"/>
    <cellStyle name="_Инвест ТЗ АВТОМАТИЗАЦИЯ  1.06.06   Ф" xfId="151"/>
    <cellStyle name="_Инвест ТЗ АВТОМАТИЗАЦИЯ  1.06.06   Ф 2" xfId="152"/>
    <cellStyle name="_Инвест ТЗ АВТОМАТИЗАЦИЯ  31.05.06   Ф нов" xfId="153"/>
    <cellStyle name="_Инвест ТЗ АВТОМАТИЗАЦИЯ  31.05.06   Ф нов 2" xfId="154"/>
    <cellStyle name="_Индексация исторических затрат" xfId="15"/>
    <cellStyle name="_ИПЦЖКХ2105 08-до 2023вар1" xfId="60413"/>
    <cellStyle name="_ИСП 2006 свод" xfId="155"/>
    <cellStyle name="_ИСП 2006 свод 2" xfId="156"/>
    <cellStyle name="_ИСП 2006 свод 2 2" xfId="157"/>
    <cellStyle name="_ИСП 2006 свод 3" xfId="158"/>
    <cellStyle name="_Классификаторы" xfId="159"/>
    <cellStyle name="_Классификаторы 2" xfId="160"/>
    <cellStyle name="_классификаторы УБМ (изменения)" xfId="161"/>
    <cellStyle name="_классификаторы УБМ (изменения) 2" xfId="162"/>
    <cellStyle name="_Книга1" xfId="16"/>
    <cellStyle name="_Книга1_Копия АРМ_БП_РСК_V10 0_20100213" xfId="163"/>
    <cellStyle name="_Книга3" xfId="60414"/>
    <cellStyle name="_Книга3 (8)" xfId="164"/>
    <cellStyle name="_Книга3 (8) 2" xfId="165"/>
    <cellStyle name="_Книга5" xfId="166"/>
    <cellStyle name="_Книга5 2" xfId="167"/>
    <cellStyle name="_Копия Программа первоочередных мер_(правка 18 05 06 Усаров_2А_3)" xfId="17"/>
    <cellStyle name="_Корректировка с учетом факта 3 кв.xls" xfId="18"/>
    <cellStyle name="_курсовые разницы 01,06,08" xfId="60415"/>
    <cellStyle name="_Лист2" xfId="19"/>
    <cellStyle name="_Лист2 скорр." xfId="20"/>
    <cellStyle name="_Макро_2030 год" xfId="60416"/>
    <cellStyle name="_Модель - 2(23)" xfId="60417"/>
    <cellStyle name="_МОЭСК корректировка ГКПЗ 2006 обраб" xfId="168"/>
    <cellStyle name="_МОЭСК корректировка ГКПЗ 2006 обраб 2" xfId="169"/>
    <cellStyle name="_МОЭСК корректировка ГКПЗ 2006 обраб 2 2" xfId="170"/>
    <cellStyle name="_МОЭСК корректировка ГКПЗ 2006 обраб 3" xfId="171"/>
    <cellStyle name="_МОЭСК отчет ГД за 2006" xfId="172"/>
    <cellStyle name="_МОЭСК отчет ГД за 2006 2" xfId="173"/>
    <cellStyle name="_МОЭСК отчет ГД за 2006 2 2" xfId="174"/>
    <cellStyle name="_МОЭСК отчет ГД за 2006 3" xfId="175"/>
    <cellStyle name="_МРСК Сибири отчет за 2006" xfId="176"/>
    <cellStyle name="_МРСК Сибири отчет за 2006 2" xfId="177"/>
    <cellStyle name="_МРСК Сибири отчет за 2006 2 2" xfId="178"/>
    <cellStyle name="_МРСК Сибири отчет за 2006 3" xfId="179"/>
    <cellStyle name="_МРСК ЦиСК отчет за 2006" xfId="180"/>
    <cellStyle name="_МРСК ЦиСК отчет за 2006 2" xfId="181"/>
    <cellStyle name="_МРСК ЦиСК отчет за 2006 2 2" xfId="182"/>
    <cellStyle name="_МРСК ЦиСК отчет за 2006 3" xfId="183"/>
    <cellStyle name="_Оренбургэнерго_Тариф" xfId="21"/>
    <cellStyle name="_Отчет в МРСК_1149_2006_Псковэнерго (V.3)" xfId="184"/>
    <cellStyle name="_Отчет в МРСК_1149_2006_Псковэнерго (V.3) 2" xfId="185"/>
    <cellStyle name="_Отчет в МРСК_1149_2006_Псковэнерго (V.3) 2 2" xfId="186"/>
    <cellStyle name="_Отчет в МРСК_1149_2006_Псковэнерго (V.3) 3" xfId="187"/>
    <cellStyle name="_Отчет исполнения ГКПЗ за 2006г" xfId="188"/>
    <cellStyle name="_Отчет исполнения ГКПЗ за 2006г 2" xfId="189"/>
    <cellStyle name="_Отчет исполнения ГКПЗ за 2006г 2 2" xfId="190"/>
    <cellStyle name="_Отчет исполнения ГКПЗ за 2006г 3" xfId="191"/>
    <cellStyle name="_Отчет ЛЭ_2006_по форме МРСК" xfId="192"/>
    <cellStyle name="_Отчет ЛЭ_2006_по форме МРСК 2" xfId="193"/>
    <cellStyle name="_Отчет ЛЭ_2006_по форме МРСК 2 2" xfId="194"/>
    <cellStyle name="_Отчет ЛЭ_2006_по форме МРСК 3" xfId="195"/>
    <cellStyle name="_Отчет МРСК С-З за 2006 год" xfId="196"/>
    <cellStyle name="_Отчет МРСК С-З за 2006 год 2" xfId="197"/>
    <cellStyle name="_Отчет МРСК С-З за 2006 год 2 2" xfId="198"/>
    <cellStyle name="_Отчет МРСК С-З за 2006 год 3" xfId="199"/>
    <cellStyle name="_Отчет о выполнении ГКПЗ за 2006" xfId="200"/>
    <cellStyle name="_Отчет о выполнении ГКПЗ за 2006 2" xfId="201"/>
    <cellStyle name="_Отчет о выполнении ГКПЗ за 2006 2 2" xfId="202"/>
    <cellStyle name="_Отчет о выполнении ГКПЗ за 2006 3" xfId="203"/>
    <cellStyle name="_отчет об исполнении ГКПЗ ОАО Колэнерго(МРСК) 2006г." xfId="204"/>
    <cellStyle name="_отчет об исполнении ГКПЗ ОАО Колэнерго(МРСК) 2006г. 2" xfId="205"/>
    <cellStyle name="_отчет об исполнении ГКПЗ ОАО Колэнерго(МРСК) 2006г. 2 2" xfId="206"/>
    <cellStyle name="_отчет об исполнении ГКПЗ ОАО Колэнерго(МРСК) 2006г. 3" xfId="207"/>
    <cellStyle name="_Плановая протяженность Января" xfId="22"/>
    <cellStyle name="_Правила заполнения" xfId="60418"/>
    <cellStyle name="_Прил 4_Формат-РСК_29.11.06_new finalприм" xfId="208"/>
    <cellStyle name="_Прил 4_Формат-РСК_29.11.06_new finalприм 2" xfId="209"/>
    <cellStyle name="_Приложение 11 (воскресенье)" xfId="23"/>
    <cellStyle name="_Приложения ЕЭСК 2009 210809 отпр" xfId="24"/>
    <cellStyle name="_Производств-е показатели ЮНГ на 2005 на 49700 для согласования" xfId="25"/>
    <cellStyle name="_Расчет ВВ подстанций" xfId="26"/>
    <cellStyle name="_Расчет ВЛ таб.формата 12 рыба" xfId="27"/>
    <cellStyle name="_Сб-macro 2020" xfId="60419"/>
    <cellStyle name="_Сб-macro 2020_v2008-2012-23.09.09вар2а-11" xfId="60420"/>
    <cellStyle name="_Сергееву_тех х-ки_18.11" xfId="28"/>
    <cellStyle name="_Степень физического износа " xfId="29"/>
    <cellStyle name="_Типовой макет" xfId="30"/>
    <cellStyle name="_Узлы учета_10.08" xfId="31"/>
    <cellStyle name="_Форма исх." xfId="32"/>
    <cellStyle name="_Формат ДПН (предложения ФСК) 01.02.08г. Сравнение" xfId="210"/>
    <cellStyle name="_Формат ДПН (предложения ФСК) 01.02.08г. Сравнение 2" xfId="211"/>
    <cellStyle name="_Формат-РСК_2007_12 02 06_м" xfId="212"/>
    <cellStyle name="_Формат-РСК_2007_12 02 06_м 2" xfId="213"/>
    <cellStyle name="_ЦФ  реализация акций 2008-2010" xfId="60421"/>
    <cellStyle name="_ЦФ  реализация акций 2008-2010_акции по годам 2009-2012" xfId="60422"/>
    <cellStyle name="_ЦФ  реализация акций 2008-2010_Копия Прогноз ПТРдо 2030г  (3)" xfId="60423"/>
    <cellStyle name="_ЦФ  реализация акций 2008-2010_Прогноз ПТРдо 2030г." xfId="60424"/>
    <cellStyle name="_ЮСК отчет за 2006" xfId="214"/>
    <cellStyle name="_ЮСК отчет за 2006 2" xfId="215"/>
    <cellStyle name="_ЮСК отчет за 2006 2 2" xfId="216"/>
    <cellStyle name="_ЮСК отчет за 2006 3" xfId="217"/>
    <cellStyle name="”ќђќ‘ћ‚›‰" xfId="220"/>
    <cellStyle name="”љ‘ђћ‚ђќќ›‰" xfId="221"/>
    <cellStyle name="„…ќ…†ќ›‰" xfId="222"/>
    <cellStyle name="‡ђѓћ‹ћ‚ћљ1" xfId="223"/>
    <cellStyle name="‡ђѓћ‹ћ‚ћљ1 2" xfId="224"/>
    <cellStyle name="‡ђѓћ‹ћ‚ћљ2" xfId="225"/>
    <cellStyle name="‡ђѓћ‹ћ‚ћљ2 2" xfId="226"/>
    <cellStyle name="’ћѓћ‚›‰" xfId="218"/>
    <cellStyle name="’ћѓћ‚›‰ 2" xfId="219"/>
    <cellStyle name="1Normal" xfId="227"/>
    <cellStyle name="1Normal 2" xfId="228"/>
    <cellStyle name="20% - Accent1" xfId="60425"/>
    <cellStyle name="20% - Accent1 10" xfId="229"/>
    <cellStyle name="20% - Accent1 10 2" xfId="230"/>
    <cellStyle name="20% - Accent1 11" xfId="231"/>
    <cellStyle name="20% - Accent1 11 2" xfId="232"/>
    <cellStyle name="20% - Accent1 12" xfId="233"/>
    <cellStyle name="20% - Accent1 12 2" xfId="234"/>
    <cellStyle name="20% - Accent1 13" xfId="235"/>
    <cellStyle name="20% - Accent1 13 2" xfId="236"/>
    <cellStyle name="20% - Accent1 2" xfId="237"/>
    <cellStyle name="20% - Accent1 2 2" xfId="238"/>
    <cellStyle name="20% - Accent1 3" xfId="239"/>
    <cellStyle name="20% - Accent1 3 2" xfId="240"/>
    <cellStyle name="20% - Accent1 4" xfId="241"/>
    <cellStyle name="20% - Accent1 4 2" xfId="242"/>
    <cellStyle name="20% - Accent1 5" xfId="243"/>
    <cellStyle name="20% - Accent1 5 2" xfId="244"/>
    <cellStyle name="20% - Accent1 6" xfId="245"/>
    <cellStyle name="20% - Accent1 6 2" xfId="246"/>
    <cellStyle name="20% - Accent1 7" xfId="247"/>
    <cellStyle name="20% - Accent1 7 2" xfId="248"/>
    <cellStyle name="20% - Accent1 8" xfId="249"/>
    <cellStyle name="20% - Accent1 8 2" xfId="250"/>
    <cellStyle name="20% - Accent1 9" xfId="251"/>
    <cellStyle name="20% - Accent1 9 2" xfId="252"/>
    <cellStyle name="20% - Accent2" xfId="60426"/>
    <cellStyle name="20% - Accent2 10" xfId="253"/>
    <cellStyle name="20% - Accent2 10 2" xfId="254"/>
    <cellStyle name="20% - Accent2 11" xfId="255"/>
    <cellStyle name="20% - Accent2 11 2" xfId="256"/>
    <cellStyle name="20% - Accent2 12" xfId="257"/>
    <cellStyle name="20% - Accent2 12 2" xfId="258"/>
    <cellStyle name="20% - Accent2 13" xfId="259"/>
    <cellStyle name="20% - Accent2 13 2" xfId="260"/>
    <cellStyle name="20% - Accent2 2" xfId="261"/>
    <cellStyle name="20% - Accent2 2 2" xfId="262"/>
    <cellStyle name="20% - Accent2 3" xfId="263"/>
    <cellStyle name="20% - Accent2 3 2" xfId="264"/>
    <cellStyle name="20% - Accent2 4" xfId="265"/>
    <cellStyle name="20% - Accent2 4 2" xfId="266"/>
    <cellStyle name="20% - Accent2 5" xfId="267"/>
    <cellStyle name="20% - Accent2 5 2" xfId="268"/>
    <cellStyle name="20% - Accent2 6" xfId="269"/>
    <cellStyle name="20% - Accent2 6 2" xfId="270"/>
    <cellStyle name="20% - Accent2 7" xfId="271"/>
    <cellStyle name="20% - Accent2 7 2" xfId="272"/>
    <cellStyle name="20% - Accent2 8" xfId="273"/>
    <cellStyle name="20% - Accent2 8 2" xfId="274"/>
    <cellStyle name="20% - Accent2 9" xfId="275"/>
    <cellStyle name="20% - Accent2 9 2" xfId="276"/>
    <cellStyle name="20% - Accent3" xfId="60427"/>
    <cellStyle name="20% - Accent3 10" xfId="277"/>
    <cellStyle name="20% - Accent3 10 2" xfId="278"/>
    <cellStyle name="20% - Accent3 11" xfId="279"/>
    <cellStyle name="20% - Accent3 11 2" xfId="280"/>
    <cellStyle name="20% - Accent3 12" xfId="281"/>
    <cellStyle name="20% - Accent3 12 2" xfId="282"/>
    <cellStyle name="20% - Accent3 13" xfId="283"/>
    <cellStyle name="20% - Accent3 13 2" xfId="284"/>
    <cellStyle name="20% - Accent3 2" xfId="285"/>
    <cellStyle name="20% - Accent3 2 2" xfId="286"/>
    <cellStyle name="20% - Accent3 3" xfId="287"/>
    <cellStyle name="20% - Accent3 3 2" xfId="288"/>
    <cellStyle name="20% - Accent3 4" xfId="289"/>
    <cellStyle name="20% - Accent3 4 2" xfId="290"/>
    <cellStyle name="20% - Accent3 5" xfId="291"/>
    <cellStyle name="20% - Accent3 5 2" xfId="292"/>
    <cellStyle name="20% - Accent3 6" xfId="293"/>
    <cellStyle name="20% - Accent3 6 2" xfId="294"/>
    <cellStyle name="20% - Accent3 7" xfId="295"/>
    <cellStyle name="20% - Accent3 7 2" xfId="296"/>
    <cellStyle name="20% - Accent3 8" xfId="297"/>
    <cellStyle name="20% - Accent3 8 2" xfId="298"/>
    <cellStyle name="20% - Accent3 9" xfId="299"/>
    <cellStyle name="20% - Accent3 9 2" xfId="300"/>
    <cellStyle name="20% - Accent4" xfId="60428"/>
    <cellStyle name="20% - Accent4 10" xfId="301"/>
    <cellStyle name="20% - Accent4 10 2" xfId="302"/>
    <cellStyle name="20% - Accent4 11" xfId="303"/>
    <cellStyle name="20% - Accent4 11 2" xfId="304"/>
    <cellStyle name="20% - Accent4 12" xfId="305"/>
    <cellStyle name="20% - Accent4 12 2" xfId="306"/>
    <cellStyle name="20% - Accent4 13" xfId="307"/>
    <cellStyle name="20% - Accent4 13 2" xfId="308"/>
    <cellStyle name="20% - Accent4 2" xfId="309"/>
    <cellStyle name="20% - Accent4 2 2" xfId="310"/>
    <cellStyle name="20% - Accent4 3" xfId="311"/>
    <cellStyle name="20% - Accent4 3 2" xfId="312"/>
    <cellStyle name="20% - Accent4 4" xfId="313"/>
    <cellStyle name="20% - Accent4 4 2" xfId="314"/>
    <cellStyle name="20% - Accent4 5" xfId="315"/>
    <cellStyle name="20% - Accent4 5 2" xfId="316"/>
    <cellStyle name="20% - Accent4 6" xfId="317"/>
    <cellStyle name="20% - Accent4 6 2" xfId="318"/>
    <cellStyle name="20% - Accent4 7" xfId="319"/>
    <cellStyle name="20% - Accent4 7 2" xfId="320"/>
    <cellStyle name="20% - Accent4 8" xfId="321"/>
    <cellStyle name="20% - Accent4 8 2" xfId="322"/>
    <cellStyle name="20% - Accent4 9" xfId="323"/>
    <cellStyle name="20% - Accent4 9 2" xfId="324"/>
    <cellStyle name="20% - Accent5" xfId="60429"/>
    <cellStyle name="20% - Accent5 10" xfId="325"/>
    <cellStyle name="20% - Accent5 10 2" xfId="326"/>
    <cellStyle name="20% - Accent5 11" xfId="327"/>
    <cellStyle name="20% - Accent5 11 2" xfId="328"/>
    <cellStyle name="20% - Accent5 12" xfId="329"/>
    <cellStyle name="20% - Accent5 12 2" xfId="330"/>
    <cellStyle name="20% - Accent5 13" xfId="331"/>
    <cellStyle name="20% - Accent5 13 2" xfId="332"/>
    <cellStyle name="20% - Accent5 2" xfId="333"/>
    <cellStyle name="20% - Accent5 2 2" xfId="334"/>
    <cellStyle name="20% - Accent5 3" xfId="335"/>
    <cellStyle name="20% - Accent5 3 2" xfId="336"/>
    <cellStyle name="20% - Accent5 4" xfId="337"/>
    <cellStyle name="20% - Accent5 4 2" xfId="338"/>
    <cellStyle name="20% - Accent5 5" xfId="339"/>
    <cellStyle name="20% - Accent5 5 2" xfId="340"/>
    <cellStyle name="20% - Accent5 6" xfId="341"/>
    <cellStyle name="20% - Accent5 6 2" xfId="342"/>
    <cellStyle name="20% - Accent5 7" xfId="343"/>
    <cellStyle name="20% - Accent5 7 2" xfId="344"/>
    <cellStyle name="20% - Accent5 8" xfId="345"/>
    <cellStyle name="20% - Accent5 8 2" xfId="346"/>
    <cellStyle name="20% - Accent5 9" xfId="347"/>
    <cellStyle name="20% - Accent5 9 2" xfId="348"/>
    <cellStyle name="20% - Accent6" xfId="60430"/>
    <cellStyle name="20% - Accent6 10" xfId="349"/>
    <cellStyle name="20% - Accent6 10 2" xfId="350"/>
    <cellStyle name="20% - Accent6 11" xfId="351"/>
    <cellStyle name="20% - Accent6 11 2" xfId="352"/>
    <cellStyle name="20% - Accent6 12" xfId="353"/>
    <cellStyle name="20% - Accent6 12 2" xfId="354"/>
    <cellStyle name="20% - Accent6 13" xfId="355"/>
    <cellStyle name="20% - Accent6 13 2" xfId="356"/>
    <cellStyle name="20% - Accent6 2" xfId="357"/>
    <cellStyle name="20% - Accent6 2 2" xfId="358"/>
    <cellStyle name="20% - Accent6 3" xfId="359"/>
    <cellStyle name="20% - Accent6 3 2" xfId="360"/>
    <cellStyle name="20% - Accent6 4" xfId="361"/>
    <cellStyle name="20% - Accent6 4 2" xfId="362"/>
    <cellStyle name="20% - Accent6 5" xfId="363"/>
    <cellStyle name="20% - Accent6 5 2" xfId="364"/>
    <cellStyle name="20% - Accent6 6" xfId="365"/>
    <cellStyle name="20% - Accent6 6 2" xfId="366"/>
    <cellStyle name="20% - Accent6 7" xfId="367"/>
    <cellStyle name="20% - Accent6 7 2" xfId="368"/>
    <cellStyle name="20% - Accent6 8" xfId="369"/>
    <cellStyle name="20% - Accent6 8 2" xfId="370"/>
    <cellStyle name="20% - Accent6 9" xfId="371"/>
    <cellStyle name="20% - Accent6 9 2" xfId="372"/>
    <cellStyle name="20% - Акцент1 10" xfId="373"/>
    <cellStyle name="20% - Акцент1 10 2" xfId="374"/>
    <cellStyle name="20% - Акцент1 10 2 2" xfId="375"/>
    <cellStyle name="20% - Акцент1 10 2 2 2" xfId="376"/>
    <cellStyle name="20% - Акцент1 10 2 3" xfId="377"/>
    <cellStyle name="20% - Акцент1 10 3" xfId="378"/>
    <cellStyle name="20% - Акцент1 10 3 2" xfId="379"/>
    <cellStyle name="20% - Акцент1 10 4" xfId="380"/>
    <cellStyle name="20% - Акцент1 11" xfId="381"/>
    <cellStyle name="20% - Акцент1 11 2" xfId="382"/>
    <cellStyle name="20% - Акцент1 11 2 2" xfId="383"/>
    <cellStyle name="20% - Акцент1 11 2 2 2" xfId="384"/>
    <cellStyle name="20% - Акцент1 11 2 3" xfId="385"/>
    <cellStyle name="20% - Акцент1 11 3" xfId="386"/>
    <cellStyle name="20% - Акцент1 11 3 2" xfId="387"/>
    <cellStyle name="20% - Акцент1 11 4" xfId="388"/>
    <cellStyle name="20% - Акцент1 12" xfId="389"/>
    <cellStyle name="20% - Акцент1 12 2" xfId="390"/>
    <cellStyle name="20% - Акцент1 12 2 2" xfId="391"/>
    <cellStyle name="20% - Акцент1 12 2 2 2" xfId="392"/>
    <cellStyle name="20% - Акцент1 12 2 3" xfId="393"/>
    <cellStyle name="20% - Акцент1 12 3" xfId="394"/>
    <cellStyle name="20% - Акцент1 12 3 2" xfId="395"/>
    <cellStyle name="20% - Акцент1 12 4" xfId="396"/>
    <cellStyle name="20% - Акцент1 13" xfId="397"/>
    <cellStyle name="20% - Акцент1 13 2" xfId="398"/>
    <cellStyle name="20% - Акцент1 13 2 2" xfId="399"/>
    <cellStyle name="20% - Акцент1 13 2 2 2" xfId="400"/>
    <cellStyle name="20% - Акцент1 13 2 3" xfId="401"/>
    <cellStyle name="20% - Акцент1 13 3" xfId="402"/>
    <cellStyle name="20% - Акцент1 13 3 2" xfId="403"/>
    <cellStyle name="20% - Акцент1 13 4" xfId="404"/>
    <cellStyle name="20% - Акцент1 14" xfId="405"/>
    <cellStyle name="20% - Акцент1 14 2" xfId="406"/>
    <cellStyle name="20% - Акцент1 14 2 2" xfId="407"/>
    <cellStyle name="20% - Акцент1 14 2 2 2" xfId="408"/>
    <cellStyle name="20% - Акцент1 14 2 3" xfId="409"/>
    <cellStyle name="20% - Акцент1 14 3" xfId="410"/>
    <cellStyle name="20% - Акцент1 14 3 2" xfId="411"/>
    <cellStyle name="20% - Акцент1 14 4" xfId="412"/>
    <cellStyle name="20% - Акцент1 15" xfId="413"/>
    <cellStyle name="20% - Акцент1 15 2" xfId="414"/>
    <cellStyle name="20% - Акцент1 15 2 2" xfId="415"/>
    <cellStyle name="20% - Акцент1 15 2 2 2" xfId="416"/>
    <cellStyle name="20% - Акцент1 15 2 3" xfId="417"/>
    <cellStyle name="20% - Акцент1 15 3" xfId="418"/>
    <cellStyle name="20% - Акцент1 15 3 2" xfId="419"/>
    <cellStyle name="20% - Акцент1 15 4" xfId="420"/>
    <cellStyle name="20% - Акцент1 16" xfId="421"/>
    <cellStyle name="20% - Акцент1 16 2" xfId="422"/>
    <cellStyle name="20% - Акцент1 16 2 2" xfId="423"/>
    <cellStyle name="20% - Акцент1 16 2 2 2" xfId="424"/>
    <cellStyle name="20% - Акцент1 16 2 3" xfId="425"/>
    <cellStyle name="20% - Акцент1 16 3" xfId="426"/>
    <cellStyle name="20% - Акцент1 16 3 2" xfId="427"/>
    <cellStyle name="20% - Акцент1 16 4" xfId="428"/>
    <cellStyle name="20% - Акцент1 17" xfId="429"/>
    <cellStyle name="20% - Акцент1 17 2" xfId="430"/>
    <cellStyle name="20% - Акцент1 17 2 2" xfId="431"/>
    <cellStyle name="20% - Акцент1 17 2 2 2" xfId="432"/>
    <cellStyle name="20% - Акцент1 17 2 3" xfId="433"/>
    <cellStyle name="20% - Акцент1 17 3" xfId="434"/>
    <cellStyle name="20% - Акцент1 17 3 2" xfId="435"/>
    <cellStyle name="20% - Акцент1 17 4" xfId="436"/>
    <cellStyle name="20% - Акцент1 18" xfId="437"/>
    <cellStyle name="20% - Акцент1 18 2" xfId="438"/>
    <cellStyle name="20% - Акцент1 18 2 2" xfId="439"/>
    <cellStyle name="20% - Акцент1 18 3" xfId="440"/>
    <cellStyle name="20% - Акцент1 19" xfId="441"/>
    <cellStyle name="20% - Акцент1 19 2" xfId="442"/>
    <cellStyle name="20% - Акцент1 2" xfId="33"/>
    <cellStyle name="20% - Акцент1 2 10" xfId="443"/>
    <cellStyle name="20% - Акцент1 2 10 2" xfId="444"/>
    <cellStyle name="20% - Акцент1 2 10 2 2" xfId="445"/>
    <cellStyle name="20% - Акцент1 2 10 2 2 2" xfId="446"/>
    <cellStyle name="20% - Акцент1 2 10 2 3" xfId="447"/>
    <cellStyle name="20% - Акцент1 2 10 3" xfId="448"/>
    <cellStyle name="20% - Акцент1 2 10 3 2" xfId="449"/>
    <cellStyle name="20% - Акцент1 2 10 4" xfId="450"/>
    <cellStyle name="20% - Акцент1 2 11" xfId="451"/>
    <cellStyle name="20% - Акцент1 2 11 2" xfId="452"/>
    <cellStyle name="20% - Акцент1 2 11 2 2" xfId="453"/>
    <cellStyle name="20% - Акцент1 2 11 2 2 2" xfId="454"/>
    <cellStyle name="20% - Акцент1 2 11 2 3" xfId="455"/>
    <cellStyle name="20% - Акцент1 2 11 3" xfId="456"/>
    <cellStyle name="20% - Акцент1 2 11 3 2" xfId="457"/>
    <cellStyle name="20% - Акцент1 2 11 4" xfId="458"/>
    <cellStyle name="20% - Акцент1 2 12" xfId="459"/>
    <cellStyle name="20% - Акцент1 2 12 2" xfId="460"/>
    <cellStyle name="20% - Акцент1 2 12 2 2" xfId="461"/>
    <cellStyle name="20% - Акцент1 2 12 2 2 2" xfId="462"/>
    <cellStyle name="20% - Акцент1 2 12 2 3" xfId="463"/>
    <cellStyle name="20% - Акцент1 2 12 3" xfId="464"/>
    <cellStyle name="20% - Акцент1 2 12 3 2" xfId="465"/>
    <cellStyle name="20% - Акцент1 2 12 4" xfId="466"/>
    <cellStyle name="20% - Акцент1 2 13" xfId="467"/>
    <cellStyle name="20% - Акцент1 2 13 2" xfId="468"/>
    <cellStyle name="20% - Акцент1 2 13 2 2" xfId="469"/>
    <cellStyle name="20% - Акцент1 2 13 2 2 2" xfId="470"/>
    <cellStyle name="20% - Акцент1 2 13 2 3" xfId="471"/>
    <cellStyle name="20% - Акцент1 2 13 3" xfId="472"/>
    <cellStyle name="20% - Акцент1 2 13 3 2" xfId="473"/>
    <cellStyle name="20% - Акцент1 2 13 4" xfId="474"/>
    <cellStyle name="20% - Акцент1 2 14" xfId="475"/>
    <cellStyle name="20% - Акцент1 2 14 2" xfId="476"/>
    <cellStyle name="20% - Акцент1 2 14 2 2" xfId="477"/>
    <cellStyle name="20% - Акцент1 2 14 2 2 2" xfId="478"/>
    <cellStyle name="20% - Акцент1 2 14 2 3" xfId="479"/>
    <cellStyle name="20% - Акцент1 2 14 3" xfId="480"/>
    <cellStyle name="20% - Акцент1 2 14 3 2" xfId="481"/>
    <cellStyle name="20% - Акцент1 2 14 4" xfId="482"/>
    <cellStyle name="20% - Акцент1 2 15" xfId="483"/>
    <cellStyle name="20% - Акцент1 2 15 2" xfId="484"/>
    <cellStyle name="20% - Акцент1 2 15 2 2" xfId="485"/>
    <cellStyle name="20% - Акцент1 2 15 2 2 2" xfId="486"/>
    <cellStyle name="20% - Акцент1 2 15 2 3" xfId="487"/>
    <cellStyle name="20% - Акцент1 2 15 3" xfId="488"/>
    <cellStyle name="20% - Акцент1 2 15 3 2" xfId="489"/>
    <cellStyle name="20% - Акцент1 2 15 4" xfId="490"/>
    <cellStyle name="20% - Акцент1 2 16" xfId="491"/>
    <cellStyle name="20% - Акцент1 2 16 2" xfId="492"/>
    <cellStyle name="20% - Акцент1 2 16 2 2" xfId="493"/>
    <cellStyle name="20% - Акцент1 2 16 2 2 2" xfId="494"/>
    <cellStyle name="20% - Акцент1 2 16 2 3" xfId="495"/>
    <cellStyle name="20% - Акцент1 2 16 3" xfId="496"/>
    <cellStyle name="20% - Акцент1 2 16 3 2" xfId="497"/>
    <cellStyle name="20% - Акцент1 2 16 4" xfId="498"/>
    <cellStyle name="20% - Акцент1 2 17" xfId="499"/>
    <cellStyle name="20% - Акцент1 2 17 2" xfId="500"/>
    <cellStyle name="20% - Акцент1 2 17 2 2" xfId="501"/>
    <cellStyle name="20% - Акцент1 2 17 2 2 2" xfId="502"/>
    <cellStyle name="20% - Акцент1 2 17 2 3" xfId="503"/>
    <cellStyle name="20% - Акцент1 2 17 3" xfId="504"/>
    <cellStyle name="20% - Акцент1 2 17 3 2" xfId="505"/>
    <cellStyle name="20% - Акцент1 2 17 4" xfId="506"/>
    <cellStyle name="20% - Акцент1 2 18" xfId="507"/>
    <cellStyle name="20% - Акцент1 2 18 2" xfId="508"/>
    <cellStyle name="20% - Акцент1 2 18 2 2" xfId="509"/>
    <cellStyle name="20% - Акцент1 2 18 2 2 2" xfId="510"/>
    <cellStyle name="20% - Акцент1 2 18 2 3" xfId="511"/>
    <cellStyle name="20% - Акцент1 2 18 3" xfId="512"/>
    <cellStyle name="20% - Акцент1 2 18 3 2" xfId="513"/>
    <cellStyle name="20% - Акцент1 2 18 4" xfId="514"/>
    <cellStyle name="20% - Акцент1 2 19" xfId="515"/>
    <cellStyle name="20% - Акцент1 2 19 2" xfId="516"/>
    <cellStyle name="20% - Акцент1 2 19 2 2" xfId="517"/>
    <cellStyle name="20% - Акцент1 2 19 2 2 2" xfId="518"/>
    <cellStyle name="20% - Акцент1 2 19 2 3" xfId="519"/>
    <cellStyle name="20% - Акцент1 2 19 3" xfId="520"/>
    <cellStyle name="20% - Акцент1 2 19 3 2" xfId="521"/>
    <cellStyle name="20% - Акцент1 2 19 4" xfId="522"/>
    <cellStyle name="20% - Акцент1 2 2" xfId="523"/>
    <cellStyle name="20% - Акцент1 2 2 2" xfId="524"/>
    <cellStyle name="20% - Акцент1 2 20" xfId="525"/>
    <cellStyle name="20% - Акцент1 2 20 2" xfId="526"/>
    <cellStyle name="20% - Акцент1 2 20 2 2" xfId="527"/>
    <cellStyle name="20% - Акцент1 2 20 2 2 2" xfId="528"/>
    <cellStyle name="20% - Акцент1 2 20 2 3" xfId="529"/>
    <cellStyle name="20% - Акцент1 2 20 3" xfId="530"/>
    <cellStyle name="20% - Акцент1 2 20 3 2" xfId="531"/>
    <cellStyle name="20% - Акцент1 2 20 4" xfId="532"/>
    <cellStyle name="20% - Акцент1 2 21" xfId="533"/>
    <cellStyle name="20% - Акцент1 2 21 2" xfId="534"/>
    <cellStyle name="20% - Акцент1 2 21 2 2" xfId="535"/>
    <cellStyle name="20% - Акцент1 2 21 2 2 2" xfId="536"/>
    <cellStyle name="20% - Акцент1 2 21 2 3" xfId="537"/>
    <cellStyle name="20% - Акцент1 2 21 3" xfId="538"/>
    <cellStyle name="20% - Акцент1 2 21 3 2" xfId="539"/>
    <cellStyle name="20% - Акцент1 2 21 4" xfId="540"/>
    <cellStyle name="20% - Акцент1 2 22" xfId="541"/>
    <cellStyle name="20% - Акцент1 2 22 2" xfId="542"/>
    <cellStyle name="20% - Акцент1 2 22 2 2" xfId="543"/>
    <cellStyle name="20% - Акцент1 2 22 2 2 2" xfId="544"/>
    <cellStyle name="20% - Акцент1 2 22 2 3" xfId="545"/>
    <cellStyle name="20% - Акцент1 2 22 3" xfId="546"/>
    <cellStyle name="20% - Акцент1 2 22 3 2" xfId="547"/>
    <cellStyle name="20% - Акцент1 2 22 4" xfId="548"/>
    <cellStyle name="20% - Акцент1 2 23" xfId="549"/>
    <cellStyle name="20% - Акцент1 2 23 2" xfId="550"/>
    <cellStyle name="20% - Акцент1 2 23 2 2" xfId="551"/>
    <cellStyle name="20% - Акцент1 2 23 2 2 2" xfId="552"/>
    <cellStyle name="20% - Акцент1 2 23 2 3" xfId="553"/>
    <cellStyle name="20% - Акцент1 2 23 3" xfId="554"/>
    <cellStyle name="20% - Акцент1 2 23 3 2" xfId="555"/>
    <cellStyle name="20% - Акцент1 2 23 4" xfId="556"/>
    <cellStyle name="20% - Акцент1 2 24" xfId="557"/>
    <cellStyle name="20% - Акцент1 2 24 2" xfId="558"/>
    <cellStyle name="20% - Акцент1 2 24 2 2" xfId="559"/>
    <cellStyle name="20% - Акцент1 2 24 2 2 2" xfId="560"/>
    <cellStyle name="20% - Акцент1 2 24 2 3" xfId="561"/>
    <cellStyle name="20% - Акцент1 2 24 3" xfId="562"/>
    <cellStyle name="20% - Акцент1 2 24 3 2" xfId="563"/>
    <cellStyle name="20% - Акцент1 2 24 4" xfId="564"/>
    <cellStyle name="20% - Акцент1 2 25" xfId="565"/>
    <cellStyle name="20% - Акцент1 2 3" xfId="566"/>
    <cellStyle name="20% - Акцент1 2 3 2" xfId="567"/>
    <cellStyle name="20% - Акцент1 2 3 2 2" xfId="568"/>
    <cellStyle name="20% - Акцент1 2 3 2 2 2" xfId="569"/>
    <cellStyle name="20% - Акцент1 2 3 2 3" xfId="570"/>
    <cellStyle name="20% - Акцент1 2 3 3" xfId="571"/>
    <cellStyle name="20% - Акцент1 2 3 3 2" xfId="572"/>
    <cellStyle name="20% - Акцент1 2 3 4" xfId="573"/>
    <cellStyle name="20% - Акцент1 2 4" xfId="574"/>
    <cellStyle name="20% - Акцент1 2 4 2" xfId="575"/>
    <cellStyle name="20% - Акцент1 2 4 2 2" xfId="576"/>
    <cellStyle name="20% - Акцент1 2 4 2 2 2" xfId="577"/>
    <cellStyle name="20% - Акцент1 2 4 2 3" xfId="578"/>
    <cellStyle name="20% - Акцент1 2 4 3" xfId="579"/>
    <cellStyle name="20% - Акцент1 2 4 3 2" xfId="580"/>
    <cellStyle name="20% - Акцент1 2 4 4" xfId="581"/>
    <cellStyle name="20% - Акцент1 2 5" xfId="582"/>
    <cellStyle name="20% - Акцент1 2 5 2" xfId="583"/>
    <cellStyle name="20% - Акцент1 2 5 2 2" xfId="584"/>
    <cellStyle name="20% - Акцент1 2 5 2 2 2" xfId="585"/>
    <cellStyle name="20% - Акцент1 2 5 2 3" xfId="586"/>
    <cellStyle name="20% - Акцент1 2 5 3" xfId="587"/>
    <cellStyle name="20% - Акцент1 2 5 3 2" xfId="588"/>
    <cellStyle name="20% - Акцент1 2 5 4" xfId="589"/>
    <cellStyle name="20% - Акцент1 2 6" xfId="590"/>
    <cellStyle name="20% - Акцент1 2 6 2" xfId="591"/>
    <cellStyle name="20% - Акцент1 2 6 2 2" xfId="592"/>
    <cellStyle name="20% - Акцент1 2 6 2 2 2" xfId="593"/>
    <cellStyle name="20% - Акцент1 2 6 2 3" xfId="594"/>
    <cellStyle name="20% - Акцент1 2 6 3" xfId="595"/>
    <cellStyle name="20% - Акцент1 2 6 3 2" xfId="596"/>
    <cellStyle name="20% - Акцент1 2 6 4" xfId="597"/>
    <cellStyle name="20% - Акцент1 2 7" xfId="598"/>
    <cellStyle name="20% - Акцент1 2 7 2" xfId="599"/>
    <cellStyle name="20% - Акцент1 2 7 2 2" xfId="600"/>
    <cellStyle name="20% - Акцент1 2 7 2 2 2" xfId="601"/>
    <cellStyle name="20% - Акцент1 2 7 2 3" xfId="602"/>
    <cellStyle name="20% - Акцент1 2 7 3" xfId="603"/>
    <cellStyle name="20% - Акцент1 2 7 3 2" xfId="604"/>
    <cellStyle name="20% - Акцент1 2 7 4" xfId="605"/>
    <cellStyle name="20% - Акцент1 2 8" xfId="606"/>
    <cellStyle name="20% - Акцент1 2 8 2" xfId="607"/>
    <cellStyle name="20% - Акцент1 2 8 2 2" xfId="608"/>
    <cellStyle name="20% - Акцент1 2 8 2 2 2" xfId="609"/>
    <cellStyle name="20% - Акцент1 2 8 2 3" xfId="610"/>
    <cellStyle name="20% - Акцент1 2 8 3" xfId="611"/>
    <cellStyle name="20% - Акцент1 2 8 3 2" xfId="612"/>
    <cellStyle name="20% - Акцент1 2 8 4" xfId="613"/>
    <cellStyle name="20% - Акцент1 2 9" xfId="614"/>
    <cellStyle name="20% - Акцент1 2 9 2" xfId="615"/>
    <cellStyle name="20% - Акцент1 2 9 2 2" xfId="616"/>
    <cellStyle name="20% - Акцент1 2 9 2 2 2" xfId="617"/>
    <cellStyle name="20% - Акцент1 2 9 2 3" xfId="618"/>
    <cellStyle name="20% - Акцент1 2 9 3" xfId="619"/>
    <cellStyle name="20% - Акцент1 2 9 3 2" xfId="620"/>
    <cellStyle name="20% - Акцент1 2 9 4" xfId="621"/>
    <cellStyle name="20% - Акцент1 20" xfId="60359"/>
    <cellStyle name="20% - Акцент1 3" xfId="622"/>
    <cellStyle name="20% - Акцент1 3 10" xfId="623"/>
    <cellStyle name="20% - Акцент1 3 10 2" xfId="624"/>
    <cellStyle name="20% - Акцент1 3 10 2 2" xfId="625"/>
    <cellStyle name="20% - Акцент1 3 10 2 2 2" xfId="626"/>
    <cellStyle name="20% - Акцент1 3 10 2 3" xfId="627"/>
    <cellStyle name="20% - Акцент1 3 10 3" xfId="628"/>
    <cellStyle name="20% - Акцент1 3 10 3 2" xfId="629"/>
    <cellStyle name="20% - Акцент1 3 10 4" xfId="630"/>
    <cellStyle name="20% - Акцент1 3 11" xfId="631"/>
    <cellStyle name="20% - Акцент1 3 11 2" xfId="632"/>
    <cellStyle name="20% - Акцент1 3 11 2 2" xfId="633"/>
    <cellStyle name="20% - Акцент1 3 11 2 2 2" xfId="634"/>
    <cellStyle name="20% - Акцент1 3 11 2 3" xfId="635"/>
    <cellStyle name="20% - Акцент1 3 11 3" xfId="636"/>
    <cellStyle name="20% - Акцент1 3 11 3 2" xfId="637"/>
    <cellStyle name="20% - Акцент1 3 11 4" xfId="638"/>
    <cellStyle name="20% - Акцент1 3 12" xfId="639"/>
    <cellStyle name="20% - Акцент1 3 12 2" xfId="640"/>
    <cellStyle name="20% - Акцент1 3 12 2 2" xfId="641"/>
    <cellStyle name="20% - Акцент1 3 12 2 2 2" xfId="642"/>
    <cellStyle name="20% - Акцент1 3 12 2 3" xfId="643"/>
    <cellStyle name="20% - Акцент1 3 12 3" xfId="644"/>
    <cellStyle name="20% - Акцент1 3 12 3 2" xfId="645"/>
    <cellStyle name="20% - Акцент1 3 12 4" xfId="646"/>
    <cellStyle name="20% - Акцент1 3 13" xfId="647"/>
    <cellStyle name="20% - Акцент1 3 13 2" xfId="648"/>
    <cellStyle name="20% - Акцент1 3 13 2 2" xfId="649"/>
    <cellStyle name="20% - Акцент1 3 13 2 2 2" xfId="650"/>
    <cellStyle name="20% - Акцент1 3 13 2 3" xfId="651"/>
    <cellStyle name="20% - Акцент1 3 13 3" xfId="652"/>
    <cellStyle name="20% - Акцент1 3 13 3 2" xfId="653"/>
    <cellStyle name="20% - Акцент1 3 13 4" xfId="654"/>
    <cellStyle name="20% - Акцент1 3 14" xfId="655"/>
    <cellStyle name="20% - Акцент1 3 14 2" xfId="656"/>
    <cellStyle name="20% - Акцент1 3 14 2 2" xfId="657"/>
    <cellStyle name="20% - Акцент1 3 14 2 2 2" xfId="658"/>
    <cellStyle name="20% - Акцент1 3 14 2 3" xfId="659"/>
    <cellStyle name="20% - Акцент1 3 14 3" xfId="660"/>
    <cellStyle name="20% - Акцент1 3 14 3 2" xfId="661"/>
    <cellStyle name="20% - Акцент1 3 14 4" xfId="662"/>
    <cellStyle name="20% - Акцент1 3 15" xfId="663"/>
    <cellStyle name="20% - Акцент1 3 15 2" xfId="664"/>
    <cellStyle name="20% - Акцент1 3 15 2 2" xfId="665"/>
    <cellStyle name="20% - Акцент1 3 15 2 2 2" xfId="666"/>
    <cellStyle name="20% - Акцент1 3 15 2 3" xfId="667"/>
    <cellStyle name="20% - Акцент1 3 15 3" xfId="668"/>
    <cellStyle name="20% - Акцент1 3 15 3 2" xfId="669"/>
    <cellStyle name="20% - Акцент1 3 15 4" xfId="670"/>
    <cellStyle name="20% - Акцент1 3 16" xfId="671"/>
    <cellStyle name="20% - Акцент1 3 16 2" xfId="672"/>
    <cellStyle name="20% - Акцент1 3 16 2 2" xfId="673"/>
    <cellStyle name="20% - Акцент1 3 16 2 2 2" xfId="674"/>
    <cellStyle name="20% - Акцент1 3 16 2 3" xfId="675"/>
    <cellStyle name="20% - Акцент1 3 16 3" xfId="676"/>
    <cellStyle name="20% - Акцент1 3 16 3 2" xfId="677"/>
    <cellStyle name="20% - Акцент1 3 16 4" xfId="678"/>
    <cellStyle name="20% - Акцент1 3 17" xfId="679"/>
    <cellStyle name="20% - Акцент1 3 17 2" xfId="680"/>
    <cellStyle name="20% - Акцент1 3 17 2 2" xfId="681"/>
    <cellStyle name="20% - Акцент1 3 17 2 2 2" xfId="682"/>
    <cellStyle name="20% - Акцент1 3 17 2 3" xfId="683"/>
    <cellStyle name="20% - Акцент1 3 17 3" xfId="684"/>
    <cellStyle name="20% - Акцент1 3 17 3 2" xfId="685"/>
    <cellStyle name="20% - Акцент1 3 17 4" xfId="686"/>
    <cellStyle name="20% - Акцент1 3 18" xfId="687"/>
    <cellStyle name="20% - Акцент1 3 18 2" xfId="688"/>
    <cellStyle name="20% - Акцент1 3 18 2 2" xfId="689"/>
    <cellStyle name="20% - Акцент1 3 18 2 2 2" xfId="690"/>
    <cellStyle name="20% - Акцент1 3 18 2 3" xfId="691"/>
    <cellStyle name="20% - Акцент1 3 18 3" xfId="692"/>
    <cellStyle name="20% - Акцент1 3 18 3 2" xfId="693"/>
    <cellStyle name="20% - Акцент1 3 18 4" xfId="694"/>
    <cellStyle name="20% - Акцент1 3 19" xfId="695"/>
    <cellStyle name="20% - Акцент1 3 19 2" xfId="696"/>
    <cellStyle name="20% - Акцент1 3 19 2 2" xfId="697"/>
    <cellStyle name="20% - Акцент1 3 19 2 2 2" xfId="698"/>
    <cellStyle name="20% - Акцент1 3 19 2 3" xfId="699"/>
    <cellStyle name="20% - Акцент1 3 19 3" xfId="700"/>
    <cellStyle name="20% - Акцент1 3 19 3 2" xfId="701"/>
    <cellStyle name="20% - Акцент1 3 19 4" xfId="702"/>
    <cellStyle name="20% - Акцент1 3 2" xfId="703"/>
    <cellStyle name="20% - Акцент1 3 2 2" xfId="704"/>
    <cellStyle name="20% - Акцент1 3 20" xfId="705"/>
    <cellStyle name="20% - Акцент1 3 20 2" xfId="706"/>
    <cellStyle name="20% - Акцент1 3 20 2 2" xfId="707"/>
    <cellStyle name="20% - Акцент1 3 20 2 2 2" xfId="708"/>
    <cellStyle name="20% - Акцент1 3 20 2 3" xfId="709"/>
    <cellStyle name="20% - Акцент1 3 20 3" xfId="710"/>
    <cellStyle name="20% - Акцент1 3 20 3 2" xfId="711"/>
    <cellStyle name="20% - Акцент1 3 20 4" xfId="712"/>
    <cellStyle name="20% - Акцент1 3 21" xfId="713"/>
    <cellStyle name="20% - Акцент1 3 21 2" xfId="714"/>
    <cellStyle name="20% - Акцент1 3 21 2 2" xfId="715"/>
    <cellStyle name="20% - Акцент1 3 21 2 2 2" xfId="716"/>
    <cellStyle name="20% - Акцент1 3 21 2 3" xfId="717"/>
    <cellStyle name="20% - Акцент1 3 21 3" xfId="718"/>
    <cellStyle name="20% - Акцент1 3 21 3 2" xfId="719"/>
    <cellStyle name="20% - Акцент1 3 21 4" xfId="720"/>
    <cellStyle name="20% - Акцент1 3 22" xfId="721"/>
    <cellStyle name="20% - Акцент1 3 22 2" xfId="722"/>
    <cellStyle name="20% - Акцент1 3 22 2 2" xfId="723"/>
    <cellStyle name="20% - Акцент1 3 22 2 2 2" xfId="724"/>
    <cellStyle name="20% - Акцент1 3 22 2 3" xfId="725"/>
    <cellStyle name="20% - Акцент1 3 22 3" xfId="726"/>
    <cellStyle name="20% - Акцент1 3 22 3 2" xfId="727"/>
    <cellStyle name="20% - Акцент1 3 22 4" xfId="728"/>
    <cellStyle name="20% - Акцент1 3 23" xfId="729"/>
    <cellStyle name="20% - Акцент1 3 23 2" xfId="730"/>
    <cellStyle name="20% - Акцент1 3 23 2 2" xfId="731"/>
    <cellStyle name="20% - Акцент1 3 23 2 2 2" xfId="732"/>
    <cellStyle name="20% - Акцент1 3 23 2 3" xfId="733"/>
    <cellStyle name="20% - Акцент1 3 23 3" xfId="734"/>
    <cellStyle name="20% - Акцент1 3 23 3 2" xfId="735"/>
    <cellStyle name="20% - Акцент1 3 23 4" xfId="736"/>
    <cellStyle name="20% - Акцент1 3 24" xfId="737"/>
    <cellStyle name="20% - Акцент1 3 24 2" xfId="738"/>
    <cellStyle name="20% - Акцент1 3 24 2 2" xfId="739"/>
    <cellStyle name="20% - Акцент1 3 24 2 2 2" xfId="740"/>
    <cellStyle name="20% - Акцент1 3 24 2 3" xfId="741"/>
    <cellStyle name="20% - Акцент1 3 24 3" xfId="742"/>
    <cellStyle name="20% - Акцент1 3 24 3 2" xfId="743"/>
    <cellStyle name="20% - Акцент1 3 24 4" xfId="744"/>
    <cellStyle name="20% - Акцент1 3 25" xfId="745"/>
    <cellStyle name="20% - Акцент1 3 3" xfId="746"/>
    <cellStyle name="20% - Акцент1 3 3 2" xfId="747"/>
    <cellStyle name="20% - Акцент1 3 3 2 2" xfId="748"/>
    <cellStyle name="20% - Акцент1 3 3 2 2 2" xfId="749"/>
    <cellStyle name="20% - Акцент1 3 3 2 3" xfId="750"/>
    <cellStyle name="20% - Акцент1 3 3 3" xfId="751"/>
    <cellStyle name="20% - Акцент1 3 3 3 2" xfId="752"/>
    <cellStyle name="20% - Акцент1 3 3 4" xfId="753"/>
    <cellStyle name="20% - Акцент1 3 4" xfId="754"/>
    <cellStyle name="20% - Акцент1 3 4 2" xfId="755"/>
    <cellStyle name="20% - Акцент1 3 4 2 2" xfId="756"/>
    <cellStyle name="20% - Акцент1 3 4 2 2 2" xfId="757"/>
    <cellStyle name="20% - Акцент1 3 4 2 3" xfId="758"/>
    <cellStyle name="20% - Акцент1 3 4 3" xfId="759"/>
    <cellStyle name="20% - Акцент1 3 4 3 2" xfId="760"/>
    <cellStyle name="20% - Акцент1 3 4 4" xfId="761"/>
    <cellStyle name="20% - Акцент1 3 5" xfId="762"/>
    <cellStyle name="20% - Акцент1 3 5 2" xfId="763"/>
    <cellStyle name="20% - Акцент1 3 5 2 2" xfId="764"/>
    <cellStyle name="20% - Акцент1 3 5 2 2 2" xfId="765"/>
    <cellStyle name="20% - Акцент1 3 5 2 3" xfId="766"/>
    <cellStyle name="20% - Акцент1 3 5 3" xfId="767"/>
    <cellStyle name="20% - Акцент1 3 5 3 2" xfId="768"/>
    <cellStyle name="20% - Акцент1 3 5 4" xfId="769"/>
    <cellStyle name="20% - Акцент1 3 6" xfId="770"/>
    <cellStyle name="20% - Акцент1 3 6 2" xfId="771"/>
    <cellStyle name="20% - Акцент1 3 6 2 2" xfId="772"/>
    <cellStyle name="20% - Акцент1 3 6 2 2 2" xfId="773"/>
    <cellStyle name="20% - Акцент1 3 6 2 3" xfId="774"/>
    <cellStyle name="20% - Акцент1 3 6 3" xfId="775"/>
    <cellStyle name="20% - Акцент1 3 6 3 2" xfId="776"/>
    <cellStyle name="20% - Акцент1 3 6 4" xfId="777"/>
    <cellStyle name="20% - Акцент1 3 7" xfId="778"/>
    <cellStyle name="20% - Акцент1 3 7 2" xfId="779"/>
    <cellStyle name="20% - Акцент1 3 7 2 2" xfId="780"/>
    <cellStyle name="20% - Акцент1 3 7 2 2 2" xfId="781"/>
    <cellStyle name="20% - Акцент1 3 7 2 3" xfId="782"/>
    <cellStyle name="20% - Акцент1 3 7 3" xfId="783"/>
    <cellStyle name="20% - Акцент1 3 7 3 2" xfId="784"/>
    <cellStyle name="20% - Акцент1 3 7 4" xfId="785"/>
    <cellStyle name="20% - Акцент1 3 8" xfId="786"/>
    <cellStyle name="20% - Акцент1 3 8 2" xfId="787"/>
    <cellStyle name="20% - Акцент1 3 8 2 2" xfId="788"/>
    <cellStyle name="20% - Акцент1 3 8 2 2 2" xfId="789"/>
    <cellStyle name="20% - Акцент1 3 8 2 3" xfId="790"/>
    <cellStyle name="20% - Акцент1 3 8 3" xfId="791"/>
    <cellStyle name="20% - Акцент1 3 8 3 2" xfId="792"/>
    <cellStyle name="20% - Акцент1 3 8 4" xfId="793"/>
    <cellStyle name="20% - Акцент1 3 9" xfId="794"/>
    <cellStyle name="20% - Акцент1 3 9 2" xfId="795"/>
    <cellStyle name="20% - Акцент1 3 9 2 2" xfId="796"/>
    <cellStyle name="20% - Акцент1 3 9 2 2 2" xfId="797"/>
    <cellStyle name="20% - Акцент1 3 9 2 3" xfId="798"/>
    <cellStyle name="20% - Акцент1 3 9 3" xfId="799"/>
    <cellStyle name="20% - Акцент1 3 9 3 2" xfId="800"/>
    <cellStyle name="20% - Акцент1 3 9 4" xfId="801"/>
    <cellStyle name="20% - Акцент1 4" xfId="802"/>
    <cellStyle name="20% - Акцент1 4 10" xfId="803"/>
    <cellStyle name="20% - Акцент1 4 10 2" xfId="804"/>
    <cellStyle name="20% - Акцент1 4 10 2 2" xfId="805"/>
    <cellStyle name="20% - Акцент1 4 10 2 2 2" xfId="806"/>
    <cellStyle name="20% - Акцент1 4 10 2 3" xfId="807"/>
    <cellStyle name="20% - Акцент1 4 10 3" xfId="808"/>
    <cellStyle name="20% - Акцент1 4 10 3 2" xfId="809"/>
    <cellStyle name="20% - Акцент1 4 10 4" xfId="810"/>
    <cellStyle name="20% - Акцент1 4 11" xfId="811"/>
    <cellStyle name="20% - Акцент1 4 11 2" xfId="812"/>
    <cellStyle name="20% - Акцент1 4 11 2 2" xfId="813"/>
    <cellStyle name="20% - Акцент1 4 11 2 2 2" xfId="814"/>
    <cellStyle name="20% - Акцент1 4 11 2 3" xfId="815"/>
    <cellStyle name="20% - Акцент1 4 11 3" xfId="816"/>
    <cellStyle name="20% - Акцент1 4 11 3 2" xfId="817"/>
    <cellStyle name="20% - Акцент1 4 11 4" xfId="818"/>
    <cellStyle name="20% - Акцент1 4 12" xfId="819"/>
    <cellStyle name="20% - Акцент1 4 12 2" xfId="820"/>
    <cellStyle name="20% - Акцент1 4 12 2 2" xfId="821"/>
    <cellStyle name="20% - Акцент1 4 12 2 2 2" xfId="822"/>
    <cellStyle name="20% - Акцент1 4 12 2 3" xfId="823"/>
    <cellStyle name="20% - Акцент1 4 12 3" xfId="824"/>
    <cellStyle name="20% - Акцент1 4 12 3 2" xfId="825"/>
    <cellStyle name="20% - Акцент1 4 12 4" xfId="826"/>
    <cellStyle name="20% - Акцент1 4 13" xfId="827"/>
    <cellStyle name="20% - Акцент1 4 13 2" xfId="828"/>
    <cellStyle name="20% - Акцент1 4 13 2 2" xfId="829"/>
    <cellStyle name="20% - Акцент1 4 13 2 2 2" xfId="830"/>
    <cellStyle name="20% - Акцент1 4 13 2 3" xfId="831"/>
    <cellStyle name="20% - Акцент1 4 13 3" xfId="832"/>
    <cellStyle name="20% - Акцент1 4 13 3 2" xfId="833"/>
    <cellStyle name="20% - Акцент1 4 13 4" xfId="834"/>
    <cellStyle name="20% - Акцент1 4 14" xfId="835"/>
    <cellStyle name="20% - Акцент1 4 14 2" xfId="836"/>
    <cellStyle name="20% - Акцент1 4 14 2 2" xfId="837"/>
    <cellStyle name="20% - Акцент1 4 14 2 2 2" xfId="838"/>
    <cellStyle name="20% - Акцент1 4 14 2 3" xfId="839"/>
    <cellStyle name="20% - Акцент1 4 14 3" xfId="840"/>
    <cellStyle name="20% - Акцент1 4 14 3 2" xfId="841"/>
    <cellStyle name="20% - Акцент1 4 14 4" xfId="842"/>
    <cellStyle name="20% - Акцент1 4 15" xfId="843"/>
    <cellStyle name="20% - Акцент1 4 15 2" xfId="844"/>
    <cellStyle name="20% - Акцент1 4 15 2 2" xfId="845"/>
    <cellStyle name="20% - Акцент1 4 15 2 2 2" xfId="846"/>
    <cellStyle name="20% - Акцент1 4 15 2 3" xfId="847"/>
    <cellStyle name="20% - Акцент1 4 15 3" xfId="848"/>
    <cellStyle name="20% - Акцент1 4 15 3 2" xfId="849"/>
    <cellStyle name="20% - Акцент1 4 15 4" xfId="850"/>
    <cellStyle name="20% - Акцент1 4 16" xfId="851"/>
    <cellStyle name="20% - Акцент1 4 16 2" xfId="852"/>
    <cellStyle name="20% - Акцент1 4 16 2 2" xfId="853"/>
    <cellStyle name="20% - Акцент1 4 16 2 2 2" xfId="854"/>
    <cellStyle name="20% - Акцент1 4 16 2 3" xfId="855"/>
    <cellStyle name="20% - Акцент1 4 16 3" xfId="856"/>
    <cellStyle name="20% - Акцент1 4 16 3 2" xfId="857"/>
    <cellStyle name="20% - Акцент1 4 16 4" xfId="858"/>
    <cellStyle name="20% - Акцент1 4 17" xfId="859"/>
    <cellStyle name="20% - Акцент1 4 17 2" xfId="860"/>
    <cellStyle name="20% - Акцент1 4 17 2 2" xfId="861"/>
    <cellStyle name="20% - Акцент1 4 17 2 2 2" xfId="862"/>
    <cellStyle name="20% - Акцент1 4 17 2 3" xfId="863"/>
    <cellStyle name="20% - Акцент1 4 17 3" xfId="864"/>
    <cellStyle name="20% - Акцент1 4 17 3 2" xfId="865"/>
    <cellStyle name="20% - Акцент1 4 17 4" xfId="866"/>
    <cellStyle name="20% - Акцент1 4 18" xfId="867"/>
    <cellStyle name="20% - Акцент1 4 18 2" xfId="868"/>
    <cellStyle name="20% - Акцент1 4 18 2 2" xfId="869"/>
    <cellStyle name="20% - Акцент1 4 18 2 2 2" xfId="870"/>
    <cellStyle name="20% - Акцент1 4 18 2 3" xfId="871"/>
    <cellStyle name="20% - Акцент1 4 18 3" xfId="872"/>
    <cellStyle name="20% - Акцент1 4 18 3 2" xfId="873"/>
    <cellStyle name="20% - Акцент1 4 18 4" xfId="874"/>
    <cellStyle name="20% - Акцент1 4 19" xfId="875"/>
    <cellStyle name="20% - Акцент1 4 19 2" xfId="876"/>
    <cellStyle name="20% - Акцент1 4 19 2 2" xfId="877"/>
    <cellStyle name="20% - Акцент1 4 19 2 2 2" xfId="878"/>
    <cellStyle name="20% - Акцент1 4 19 2 3" xfId="879"/>
    <cellStyle name="20% - Акцент1 4 19 3" xfId="880"/>
    <cellStyle name="20% - Акцент1 4 19 3 2" xfId="881"/>
    <cellStyle name="20% - Акцент1 4 19 4" xfId="882"/>
    <cellStyle name="20% - Акцент1 4 2" xfId="883"/>
    <cellStyle name="20% - Акцент1 4 2 2" xfId="884"/>
    <cellStyle name="20% - Акцент1 4 20" xfId="885"/>
    <cellStyle name="20% - Акцент1 4 20 2" xfId="886"/>
    <cellStyle name="20% - Акцент1 4 20 2 2" xfId="887"/>
    <cellStyle name="20% - Акцент1 4 20 2 2 2" xfId="888"/>
    <cellStyle name="20% - Акцент1 4 20 2 3" xfId="889"/>
    <cellStyle name="20% - Акцент1 4 20 3" xfId="890"/>
    <cellStyle name="20% - Акцент1 4 20 3 2" xfId="891"/>
    <cellStyle name="20% - Акцент1 4 20 4" xfId="892"/>
    <cellStyle name="20% - Акцент1 4 21" xfId="893"/>
    <cellStyle name="20% - Акцент1 4 21 2" xfId="894"/>
    <cellStyle name="20% - Акцент1 4 21 2 2" xfId="895"/>
    <cellStyle name="20% - Акцент1 4 21 2 2 2" xfId="896"/>
    <cellStyle name="20% - Акцент1 4 21 2 3" xfId="897"/>
    <cellStyle name="20% - Акцент1 4 21 3" xfId="898"/>
    <cellStyle name="20% - Акцент1 4 21 3 2" xfId="899"/>
    <cellStyle name="20% - Акцент1 4 21 4" xfId="900"/>
    <cellStyle name="20% - Акцент1 4 22" xfId="901"/>
    <cellStyle name="20% - Акцент1 4 22 2" xfId="902"/>
    <cellStyle name="20% - Акцент1 4 22 2 2" xfId="903"/>
    <cellStyle name="20% - Акцент1 4 22 2 2 2" xfId="904"/>
    <cellStyle name="20% - Акцент1 4 22 2 3" xfId="905"/>
    <cellStyle name="20% - Акцент1 4 22 3" xfId="906"/>
    <cellStyle name="20% - Акцент1 4 22 3 2" xfId="907"/>
    <cellStyle name="20% - Акцент1 4 22 4" xfId="908"/>
    <cellStyle name="20% - Акцент1 4 23" xfId="909"/>
    <cellStyle name="20% - Акцент1 4 23 2" xfId="910"/>
    <cellStyle name="20% - Акцент1 4 23 2 2" xfId="911"/>
    <cellStyle name="20% - Акцент1 4 23 2 2 2" xfId="912"/>
    <cellStyle name="20% - Акцент1 4 23 2 3" xfId="913"/>
    <cellStyle name="20% - Акцент1 4 23 3" xfId="914"/>
    <cellStyle name="20% - Акцент1 4 23 3 2" xfId="915"/>
    <cellStyle name="20% - Акцент1 4 23 4" xfId="916"/>
    <cellStyle name="20% - Акцент1 4 24" xfId="917"/>
    <cellStyle name="20% - Акцент1 4 24 2" xfId="918"/>
    <cellStyle name="20% - Акцент1 4 24 2 2" xfId="919"/>
    <cellStyle name="20% - Акцент1 4 24 2 2 2" xfId="920"/>
    <cellStyle name="20% - Акцент1 4 24 2 3" xfId="921"/>
    <cellStyle name="20% - Акцент1 4 24 3" xfId="922"/>
    <cellStyle name="20% - Акцент1 4 24 3 2" xfId="923"/>
    <cellStyle name="20% - Акцент1 4 24 4" xfId="924"/>
    <cellStyle name="20% - Акцент1 4 25" xfId="925"/>
    <cellStyle name="20% - Акцент1 4 3" xfId="926"/>
    <cellStyle name="20% - Акцент1 4 3 2" xfId="927"/>
    <cellStyle name="20% - Акцент1 4 3 2 2" xfId="928"/>
    <cellStyle name="20% - Акцент1 4 3 2 2 2" xfId="929"/>
    <cellStyle name="20% - Акцент1 4 3 2 3" xfId="930"/>
    <cellStyle name="20% - Акцент1 4 3 3" xfId="931"/>
    <cellStyle name="20% - Акцент1 4 3 3 2" xfId="932"/>
    <cellStyle name="20% - Акцент1 4 3 4" xfId="933"/>
    <cellStyle name="20% - Акцент1 4 4" xfId="934"/>
    <cellStyle name="20% - Акцент1 4 4 2" xfId="935"/>
    <cellStyle name="20% - Акцент1 4 4 2 2" xfId="936"/>
    <cellStyle name="20% - Акцент1 4 4 2 2 2" xfId="937"/>
    <cellStyle name="20% - Акцент1 4 4 2 3" xfId="938"/>
    <cellStyle name="20% - Акцент1 4 4 3" xfId="939"/>
    <cellStyle name="20% - Акцент1 4 4 3 2" xfId="940"/>
    <cellStyle name="20% - Акцент1 4 4 4" xfId="941"/>
    <cellStyle name="20% - Акцент1 4 5" xfId="942"/>
    <cellStyle name="20% - Акцент1 4 5 2" xfId="943"/>
    <cellStyle name="20% - Акцент1 4 5 2 2" xfId="944"/>
    <cellStyle name="20% - Акцент1 4 5 2 2 2" xfId="945"/>
    <cellStyle name="20% - Акцент1 4 5 2 3" xfId="946"/>
    <cellStyle name="20% - Акцент1 4 5 3" xfId="947"/>
    <cellStyle name="20% - Акцент1 4 5 3 2" xfId="948"/>
    <cellStyle name="20% - Акцент1 4 5 4" xfId="949"/>
    <cellStyle name="20% - Акцент1 4 6" xfId="950"/>
    <cellStyle name="20% - Акцент1 4 6 2" xfId="951"/>
    <cellStyle name="20% - Акцент1 4 6 2 2" xfId="952"/>
    <cellStyle name="20% - Акцент1 4 6 2 2 2" xfId="953"/>
    <cellStyle name="20% - Акцент1 4 6 2 3" xfId="954"/>
    <cellStyle name="20% - Акцент1 4 6 3" xfId="955"/>
    <cellStyle name="20% - Акцент1 4 6 3 2" xfId="956"/>
    <cellStyle name="20% - Акцент1 4 6 4" xfId="957"/>
    <cellStyle name="20% - Акцент1 4 7" xfId="958"/>
    <cellStyle name="20% - Акцент1 4 7 2" xfId="959"/>
    <cellStyle name="20% - Акцент1 4 7 2 2" xfId="960"/>
    <cellStyle name="20% - Акцент1 4 7 2 2 2" xfId="961"/>
    <cellStyle name="20% - Акцент1 4 7 2 3" xfId="962"/>
    <cellStyle name="20% - Акцент1 4 7 3" xfId="963"/>
    <cellStyle name="20% - Акцент1 4 7 3 2" xfId="964"/>
    <cellStyle name="20% - Акцент1 4 7 4" xfId="965"/>
    <cellStyle name="20% - Акцент1 4 8" xfId="966"/>
    <cellStyle name="20% - Акцент1 4 8 2" xfId="967"/>
    <cellStyle name="20% - Акцент1 4 8 2 2" xfId="968"/>
    <cellStyle name="20% - Акцент1 4 8 2 2 2" xfId="969"/>
    <cellStyle name="20% - Акцент1 4 8 2 3" xfId="970"/>
    <cellStyle name="20% - Акцент1 4 8 3" xfId="971"/>
    <cellStyle name="20% - Акцент1 4 8 3 2" xfId="972"/>
    <cellStyle name="20% - Акцент1 4 8 4" xfId="973"/>
    <cellStyle name="20% - Акцент1 4 9" xfId="974"/>
    <cellStyle name="20% - Акцент1 4 9 2" xfId="975"/>
    <cellStyle name="20% - Акцент1 4 9 2 2" xfId="976"/>
    <cellStyle name="20% - Акцент1 4 9 2 2 2" xfId="977"/>
    <cellStyle name="20% - Акцент1 4 9 2 3" xfId="978"/>
    <cellStyle name="20% - Акцент1 4 9 3" xfId="979"/>
    <cellStyle name="20% - Акцент1 4 9 3 2" xfId="980"/>
    <cellStyle name="20% - Акцент1 4 9 4" xfId="981"/>
    <cellStyle name="20% - Акцент1 5" xfId="982"/>
    <cellStyle name="20% - Акцент1 5 2" xfId="983"/>
    <cellStyle name="20% - Акцент1 5 2 2" xfId="984"/>
    <cellStyle name="20% - Акцент1 5 3" xfId="985"/>
    <cellStyle name="20% - Акцент1 6" xfId="986"/>
    <cellStyle name="20% - Акцент1 6 2" xfId="987"/>
    <cellStyle name="20% - Акцент1 7" xfId="988"/>
    <cellStyle name="20% - Акцент1 7 2" xfId="989"/>
    <cellStyle name="20% - Акцент1 7 2 2" xfId="990"/>
    <cellStyle name="20% - Акцент1 7 2 2 2" xfId="991"/>
    <cellStyle name="20% - Акцент1 7 2 3" xfId="992"/>
    <cellStyle name="20% - Акцент1 7 3" xfId="993"/>
    <cellStyle name="20% - Акцент1 7 3 2" xfId="994"/>
    <cellStyle name="20% - Акцент1 7 4" xfId="995"/>
    <cellStyle name="20% - Акцент1 8" xfId="996"/>
    <cellStyle name="20% - Акцент1 8 2" xfId="997"/>
    <cellStyle name="20% - Акцент1 8 2 2" xfId="998"/>
    <cellStyle name="20% - Акцент1 8 2 2 2" xfId="999"/>
    <cellStyle name="20% - Акцент1 8 2 3" xfId="1000"/>
    <cellStyle name="20% - Акцент1 8 3" xfId="1001"/>
    <cellStyle name="20% - Акцент1 8 3 2" xfId="1002"/>
    <cellStyle name="20% - Акцент1 8 4" xfId="1003"/>
    <cellStyle name="20% - Акцент1 9" xfId="1004"/>
    <cellStyle name="20% - Акцент1 9 2" xfId="1005"/>
    <cellStyle name="20% - Акцент1 9 2 2" xfId="1006"/>
    <cellStyle name="20% - Акцент1 9 2 2 2" xfId="1007"/>
    <cellStyle name="20% - Акцент1 9 2 3" xfId="1008"/>
    <cellStyle name="20% - Акцент1 9 3" xfId="1009"/>
    <cellStyle name="20% - Акцент1 9 3 2" xfId="1010"/>
    <cellStyle name="20% - Акцент1 9 4" xfId="1011"/>
    <cellStyle name="20% - Акцент2 10" xfId="1012"/>
    <cellStyle name="20% - Акцент2 10 2" xfId="1013"/>
    <cellStyle name="20% - Акцент2 10 2 2" xfId="1014"/>
    <cellStyle name="20% - Акцент2 10 2 2 2" xfId="1015"/>
    <cellStyle name="20% - Акцент2 10 2 3" xfId="1016"/>
    <cellStyle name="20% - Акцент2 10 3" xfId="1017"/>
    <cellStyle name="20% - Акцент2 10 3 2" xfId="1018"/>
    <cellStyle name="20% - Акцент2 10 4" xfId="1019"/>
    <cellStyle name="20% - Акцент2 11" xfId="1020"/>
    <cellStyle name="20% - Акцент2 11 2" xfId="1021"/>
    <cellStyle name="20% - Акцент2 11 2 2" xfId="1022"/>
    <cellStyle name="20% - Акцент2 11 2 2 2" xfId="1023"/>
    <cellStyle name="20% - Акцент2 11 2 3" xfId="1024"/>
    <cellStyle name="20% - Акцент2 11 3" xfId="1025"/>
    <cellStyle name="20% - Акцент2 11 3 2" xfId="1026"/>
    <cellStyle name="20% - Акцент2 11 4" xfId="1027"/>
    <cellStyle name="20% - Акцент2 12" xfId="1028"/>
    <cellStyle name="20% - Акцент2 12 2" xfId="1029"/>
    <cellStyle name="20% - Акцент2 12 2 2" xfId="1030"/>
    <cellStyle name="20% - Акцент2 12 2 2 2" xfId="1031"/>
    <cellStyle name="20% - Акцент2 12 2 3" xfId="1032"/>
    <cellStyle name="20% - Акцент2 12 3" xfId="1033"/>
    <cellStyle name="20% - Акцент2 12 3 2" xfId="1034"/>
    <cellStyle name="20% - Акцент2 12 4" xfId="1035"/>
    <cellStyle name="20% - Акцент2 13" xfId="1036"/>
    <cellStyle name="20% - Акцент2 13 2" xfId="1037"/>
    <cellStyle name="20% - Акцент2 13 2 2" xfId="1038"/>
    <cellStyle name="20% - Акцент2 13 2 2 2" xfId="1039"/>
    <cellStyle name="20% - Акцент2 13 2 3" xfId="1040"/>
    <cellStyle name="20% - Акцент2 13 3" xfId="1041"/>
    <cellStyle name="20% - Акцент2 13 3 2" xfId="1042"/>
    <cellStyle name="20% - Акцент2 13 4" xfId="1043"/>
    <cellStyle name="20% - Акцент2 14" xfId="1044"/>
    <cellStyle name="20% - Акцент2 14 2" xfId="1045"/>
    <cellStyle name="20% - Акцент2 14 2 2" xfId="1046"/>
    <cellStyle name="20% - Акцент2 14 2 2 2" xfId="1047"/>
    <cellStyle name="20% - Акцент2 14 2 3" xfId="1048"/>
    <cellStyle name="20% - Акцент2 14 3" xfId="1049"/>
    <cellStyle name="20% - Акцент2 14 3 2" xfId="1050"/>
    <cellStyle name="20% - Акцент2 14 4" xfId="1051"/>
    <cellStyle name="20% - Акцент2 15" xfId="1052"/>
    <cellStyle name="20% - Акцент2 15 2" xfId="1053"/>
    <cellStyle name="20% - Акцент2 15 2 2" xfId="1054"/>
    <cellStyle name="20% - Акцент2 15 2 2 2" xfId="1055"/>
    <cellStyle name="20% - Акцент2 15 2 3" xfId="1056"/>
    <cellStyle name="20% - Акцент2 15 3" xfId="1057"/>
    <cellStyle name="20% - Акцент2 15 3 2" xfId="1058"/>
    <cellStyle name="20% - Акцент2 15 4" xfId="1059"/>
    <cellStyle name="20% - Акцент2 16" xfId="1060"/>
    <cellStyle name="20% - Акцент2 16 2" xfId="1061"/>
    <cellStyle name="20% - Акцент2 16 2 2" xfId="1062"/>
    <cellStyle name="20% - Акцент2 16 2 2 2" xfId="1063"/>
    <cellStyle name="20% - Акцент2 16 2 3" xfId="1064"/>
    <cellStyle name="20% - Акцент2 16 3" xfId="1065"/>
    <cellStyle name="20% - Акцент2 16 3 2" xfId="1066"/>
    <cellStyle name="20% - Акцент2 16 4" xfId="1067"/>
    <cellStyle name="20% - Акцент2 17" xfId="1068"/>
    <cellStyle name="20% - Акцент2 17 2" xfId="1069"/>
    <cellStyle name="20% - Акцент2 17 2 2" xfId="1070"/>
    <cellStyle name="20% - Акцент2 17 2 2 2" xfId="1071"/>
    <cellStyle name="20% - Акцент2 17 2 3" xfId="1072"/>
    <cellStyle name="20% - Акцент2 17 3" xfId="1073"/>
    <cellStyle name="20% - Акцент2 17 3 2" xfId="1074"/>
    <cellStyle name="20% - Акцент2 17 4" xfId="1075"/>
    <cellStyle name="20% - Акцент2 18" xfId="1076"/>
    <cellStyle name="20% - Акцент2 18 2" xfId="1077"/>
    <cellStyle name="20% - Акцент2 18 2 2" xfId="1078"/>
    <cellStyle name="20% - Акцент2 18 3" xfId="1079"/>
    <cellStyle name="20% - Акцент2 19" xfId="1080"/>
    <cellStyle name="20% - Акцент2 19 2" xfId="1081"/>
    <cellStyle name="20% - Акцент2 2" xfId="34"/>
    <cellStyle name="20% - Акцент2 2 10" xfId="1082"/>
    <cellStyle name="20% - Акцент2 2 10 2" xfId="1083"/>
    <cellStyle name="20% - Акцент2 2 10 2 2" xfId="1084"/>
    <cellStyle name="20% - Акцент2 2 10 2 2 2" xfId="1085"/>
    <cellStyle name="20% - Акцент2 2 10 2 3" xfId="1086"/>
    <cellStyle name="20% - Акцент2 2 10 3" xfId="1087"/>
    <cellStyle name="20% - Акцент2 2 10 3 2" xfId="1088"/>
    <cellStyle name="20% - Акцент2 2 10 4" xfId="1089"/>
    <cellStyle name="20% - Акцент2 2 11" xfId="1090"/>
    <cellStyle name="20% - Акцент2 2 11 2" xfId="1091"/>
    <cellStyle name="20% - Акцент2 2 11 2 2" xfId="1092"/>
    <cellStyle name="20% - Акцент2 2 11 2 2 2" xfId="1093"/>
    <cellStyle name="20% - Акцент2 2 11 2 3" xfId="1094"/>
    <cellStyle name="20% - Акцент2 2 11 3" xfId="1095"/>
    <cellStyle name="20% - Акцент2 2 11 3 2" xfId="1096"/>
    <cellStyle name="20% - Акцент2 2 11 4" xfId="1097"/>
    <cellStyle name="20% - Акцент2 2 12" xfId="1098"/>
    <cellStyle name="20% - Акцент2 2 12 2" xfId="1099"/>
    <cellStyle name="20% - Акцент2 2 12 2 2" xfId="1100"/>
    <cellStyle name="20% - Акцент2 2 12 2 2 2" xfId="1101"/>
    <cellStyle name="20% - Акцент2 2 12 2 3" xfId="1102"/>
    <cellStyle name="20% - Акцент2 2 12 3" xfId="1103"/>
    <cellStyle name="20% - Акцент2 2 12 3 2" xfId="1104"/>
    <cellStyle name="20% - Акцент2 2 12 4" xfId="1105"/>
    <cellStyle name="20% - Акцент2 2 13" xfId="1106"/>
    <cellStyle name="20% - Акцент2 2 13 2" xfId="1107"/>
    <cellStyle name="20% - Акцент2 2 13 2 2" xfId="1108"/>
    <cellStyle name="20% - Акцент2 2 13 2 2 2" xfId="1109"/>
    <cellStyle name="20% - Акцент2 2 13 2 3" xfId="1110"/>
    <cellStyle name="20% - Акцент2 2 13 3" xfId="1111"/>
    <cellStyle name="20% - Акцент2 2 13 3 2" xfId="1112"/>
    <cellStyle name="20% - Акцент2 2 13 4" xfId="1113"/>
    <cellStyle name="20% - Акцент2 2 14" xfId="1114"/>
    <cellStyle name="20% - Акцент2 2 14 2" xfId="1115"/>
    <cellStyle name="20% - Акцент2 2 14 2 2" xfId="1116"/>
    <cellStyle name="20% - Акцент2 2 14 2 2 2" xfId="1117"/>
    <cellStyle name="20% - Акцент2 2 14 2 3" xfId="1118"/>
    <cellStyle name="20% - Акцент2 2 14 3" xfId="1119"/>
    <cellStyle name="20% - Акцент2 2 14 3 2" xfId="1120"/>
    <cellStyle name="20% - Акцент2 2 14 4" xfId="1121"/>
    <cellStyle name="20% - Акцент2 2 15" xfId="1122"/>
    <cellStyle name="20% - Акцент2 2 15 2" xfId="1123"/>
    <cellStyle name="20% - Акцент2 2 15 2 2" xfId="1124"/>
    <cellStyle name="20% - Акцент2 2 15 2 2 2" xfId="1125"/>
    <cellStyle name="20% - Акцент2 2 15 2 3" xfId="1126"/>
    <cellStyle name="20% - Акцент2 2 15 3" xfId="1127"/>
    <cellStyle name="20% - Акцент2 2 15 3 2" xfId="1128"/>
    <cellStyle name="20% - Акцент2 2 15 4" xfId="1129"/>
    <cellStyle name="20% - Акцент2 2 16" xfId="1130"/>
    <cellStyle name="20% - Акцент2 2 16 2" xfId="1131"/>
    <cellStyle name="20% - Акцент2 2 16 2 2" xfId="1132"/>
    <cellStyle name="20% - Акцент2 2 16 2 2 2" xfId="1133"/>
    <cellStyle name="20% - Акцент2 2 16 2 3" xfId="1134"/>
    <cellStyle name="20% - Акцент2 2 16 3" xfId="1135"/>
    <cellStyle name="20% - Акцент2 2 16 3 2" xfId="1136"/>
    <cellStyle name="20% - Акцент2 2 16 4" xfId="1137"/>
    <cellStyle name="20% - Акцент2 2 17" xfId="1138"/>
    <cellStyle name="20% - Акцент2 2 17 2" xfId="1139"/>
    <cellStyle name="20% - Акцент2 2 17 2 2" xfId="1140"/>
    <cellStyle name="20% - Акцент2 2 17 2 2 2" xfId="1141"/>
    <cellStyle name="20% - Акцент2 2 17 2 3" xfId="1142"/>
    <cellStyle name="20% - Акцент2 2 17 3" xfId="1143"/>
    <cellStyle name="20% - Акцент2 2 17 3 2" xfId="1144"/>
    <cellStyle name="20% - Акцент2 2 17 4" xfId="1145"/>
    <cellStyle name="20% - Акцент2 2 18" xfId="1146"/>
    <cellStyle name="20% - Акцент2 2 18 2" xfId="1147"/>
    <cellStyle name="20% - Акцент2 2 18 2 2" xfId="1148"/>
    <cellStyle name="20% - Акцент2 2 18 2 2 2" xfId="1149"/>
    <cellStyle name="20% - Акцент2 2 18 2 3" xfId="1150"/>
    <cellStyle name="20% - Акцент2 2 18 3" xfId="1151"/>
    <cellStyle name="20% - Акцент2 2 18 3 2" xfId="1152"/>
    <cellStyle name="20% - Акцент2 2 18 4" xfId="1153"/>
    <cellStyle name="20% - Акцент2 2 19" xfId="1154"/>
    <cellStyle name="20% - Акцент2 2 19 2" xfId="1155"/>
    <cellStyle name="20% - Акцент2 2 19 2 2" xfId="1156"/>
    <cellStyle name="20% - Акцент2 2 19 2 2 2" xfId="1157"/>
    <cellStyle name="20% - Акцент2 2 19 2 3" xfId="1158"/>
    <cellStyle name="20% - Акцент2 2 19 3" xfId="1159"/>
    <cellStyle name="20% - Акцент2 2 19 3 2" xfId="1160"/>
    <cellStyle name="20% - Акцент2 2 19 4" xfId="1161"/>
    <cellStyle name="20% - Акцент2 2 2" xfId="1162"/>
    <cellStyle name="20% - Акцент2 2 2 2" xfId="1163"/>
    <cellStyle name="20% - Акцент2 2 20" xfId="1164"/>
    <cellStyle name="20% - Акцент2 2 20 2" xfId="1165"/>
    <cellStyle name="20% - Акцент2 2 20 2 2" xfId="1166"/>
    <cellStyle name="20% - Акцент2 2 20 2 2 2" xfId="1167"/>
    <cellStyle name="20% - Акцент2 2 20 2 3" xfId="1168"/>
    <cellStyle name="20% - Акцент2 2 20 3" xfId="1169"/>
    <cellStyle name="20% - Акцент2 2 20 3 2" xfId="1170"/>
    <cellStyle name="20% - Акцент2 2 20 4" xfId="1171"/>
    <cellStyle name="20% - Акцент2 2 21" xfId="1172"/>
    <cellStyle name="20% - Акцент2 2 21 2" xfId="1173"/>
    <cellStyle name="20% - Акцент2 2 21 2 2" xfId="1174"/>
    <cellStyle name="20% - Акцент2 2 21 2 2 2" xfId="1175"/>
    <cellStyle name="20% - Акцент2 2 21 2 3" xfId="1176"/>
    <cellStyle name="20% - Акцент2 2 21 3" xfId="1177"/>
    <cellStyle name="20% - Акцент2 2 21 3 2" xfId="1178"/>
    <cellStyle name="20% - Акцент2 2 21 4" xfId="1179"/>
    <cellStyle name="20% - Акцент2 2 22" xfId="1180"/>
    <cellStyle name="20% - Акцент2 2 22 2" xfId="1181"/>
    <cellStyle name="20% - Акцент2 2 22 2 2" xfId="1182"/>
    <cellStyle name="20% - Акцент2 2 22 2 2 2" xfId="1183"/>
    <cellStyle name="20% - Акцент2 2 22 2 3" xfId="1184"/>
    <cellStyle name="20% - Акцент2 2 22 3" xfId="1185"/>
    <cellStyle name="20% - Акцент2 2 22 3 2" xfId="1186"/>
    <cellStyle name="20% - Акцент2 2 22 4" xfId="1187"/>
    <cellStyle name="20% - Акцент2 2 23" xfId="1188"/>
    <cellStyle name="20% - Акцент2 2 23 2" xfId="1189"/>
    <cellStyle name="20% - Акцент2 2 23 2 2" xfId="1190"/>
    <cellStyle name="20% - Акцент2 2 23 2 2 2" xfId="1191"/>
    <cellStyle name="20% - Акцент2 2 23 2 3" xfId="1192"/>
    <cellStyle name="20% - Акцент2 2 23 3" xfId="1193"/>
    <cellStyle name="20% - Акцент2 2 23 3 2" xfId="1194"/>
    <cellStyle name="20% - Акцент2 2 23 4" xfId="1195"/>
    <cellStyle name="20% - Акцент2 2 24" xfId="1196"/>
    <cellStyle name="20% - Акцент2 2 24 2" xfId="1197"/>
    <cellStyle name="20% - Акцент2 2 24 2 2" xfId="1198"/>
    <cellStyle name="20% - Акцент2 2 24 2 2 2" xfId="1199"/>
    <cellStyle name="20% - Акцент2 2 24 2 3" xfId="1200"/>
    <cellStyle name="20% - Акцент2 2 24 3" xfId="1201"/>
    <cellStyle name="20% - Акцент2 2 24 3 2" xfId="1202"/>
    <cellStyle name="20% - Акцент2 2 24 4" xfId="1203"/>
    <cellStyle name="20% - Акцент2 2 25" xfId="1204"/>
    <cellStyle name="20% - Акцент2 2 3" xfId="1205"/>
    <cellStyle name="20% - Акцент2 2 3 2" xfId="1206"/>
    <cellStyle name="20% - Акцент2 2 3 2 2" xfId="1207"/>
    <cellStyle name="20% - Акцент2 2 3 2 2 2" xfId="1208"/>
    <cellStyle name="20% - Акцент2 2 3 2 3" xfId="1209"/>
    <cellStyle name="20% - Акцент2 2 3 3" xfId="1210"/>
    <cellStyle name="20% - Акцент2 2 3 3 2" xfId="1211"/>
    <cellStyle name="20% - Акцент2 2 3 4" xfId="1212"/>
    <cellStyle name="20% - Акцент2 2 4" xfId="1213"/>
    <cellStyle name="20% - Акцент2 2 4 2" xfId="1214"/>
    <cellStyle name="20% - Акцент2 2 4 2 2" xfId="1215"/>
    <cellStyle name="20% - Акцент2 2 4 2 2 2" xfId="1216"/>
    <cellStyle name="20% - Акцент2 2 4 2 3" xfId="1217"/>
    <cellStyle name="20% - Акцент2 2 4 3" xfId="1218"/>
    <cellStyle name="20% - Акцент2 2 4 3 2" xfId="1219"/>
    <cellStyle name="20% - Акцент2 2 4 4" xfId="1220"/>
    <cellStyle name="20% - Акцент2 2 5" xfId="1221"/>
    <cellStyle name="20% - Акцент2 2 5 2" xfId="1222"/>
    <cellStyle name="20% - Акцент2 2 5 2 2" xfId="1223"/>
    <cellStyle name="20% - Акцент2 2 5 2 2 2" xfId="1224"/>
    <cellStyle name="20% - Акцент2 2 5 2 3" xfId="1225"/>
    <cellStyle name="20% - Акцент2 2 5 3" xfId="1226"/>
    <cellStyle name="20% - Акцент2 2 5 3 2" xfId="1227"/>
    <cellStyle name="20% - Акцент2 2 5 4" xfId="1228"/>
    <cellStyle name="20% - Акцент2 2 6" xfId="1229"/>
    <cellStyle name="20% - Акцент2 2 6 2" xfId="1230"/>
    <cellStyle name="20% - Акцент2 2 6 2 2" xfId="1231"/>
    <cellStyle name="20% - Акцент2 2 6 2 2 2" xfId="1232"/>
    <cellStyle name="20% - Акцент2 2 6 2 3" xfId="1233"/>
    <cellStyle name="20% - Акцент2 2 6 3" xfId="1234"/>
    <cellStyle name="20% - Акцент2 2 6 3 2" xfId="1235"/>
    <cellStyle name="20% - Акцент2 2 6 4" xfId="1236"/>
    <cellStyle name="20% - Акцент2 2 7" xfId="1237"/>
    <cellStyle name="20% - Акцент2 2 7 2" xfId="1238"/>
    <cellStyle name="20% - Акцент2 2 7 2 2" xfId="1239"/>
    <cellStyle name="20% - Акцент2 2 7 2 2 2" xfId="1240"/>
    <cellStyle name="20% - Акцент2 2 7 2 3" xfId="1241"/>
    <cellStyle name="20% - Акцент2 2 7 3" xfId="1242"/>
    <cellStyle name="20% - Акцент2 2 7 3 2" xfId="1243"/>
    <cellStyle name="20% - Акцент2 2 7 4" xfId="1244"/>
    <cellStyle name="20% - Акцент2 2 8" xfId="1245"/>
    <cellStyle name="20% - Акцент2 2 8 2" xfId="1246"/>
    <cellStyle name="20% - Акцент2 2 8 2 2" xfId="1247"/>
    <cellStyle name="20% - Акцент2 2 8 2 2 2" xfId="1248"/>
    <cellStyle name="20% - Акцент2 2 8 2 3" xfId="1249"/>
    <cellStyle name="20% - Акцент2 2 8 3" xfId="1250"/>
    <cellStyle name="20% - Акцент2 2 8 3 2" xfId="1251"/>
    <cellStyle name="20% - Акцент2 2 8 4" xfId="1252"/>
    <cellStyle name="20% - Акцент2 2 9" xfId="1253"/>
    <cellStyle name="20% - Акцент2 2 9 2" xfId="1254"/>
    <cellStyle name="20% - Акцент2 2 9 2 2" xfId="1255"/>
    <cellStyle name="20% - Акцент2 2 9 2 2 2" xfId="1256"/>
    <cellStyle name="20% - Акцент2 2 9 2 3" xfId="1257"/>
    <cellStyle name="20% - Акцент2 2 9 3" xfId="1258"/>
    <cellStyle name="20% - Акцент2 2 9 3 2" xfId="1259"/>
    <cellStyle name="20% - Акцент2 2 9 4" xfId="1260"/>
    <cellStyle name="20% - Акцент2 20" xfId="60360"/>
    <cellStyle name="20% - Акцент2 3" xfId="1261"/>
    <cellStyle name="20% - Акцент2 3 10" xfId="1262"/>
    <cellStyle name="20% - Акцент2 3 10 2" xfId="1263"/>
    <cellStyle name="20% - Акцент2 3 10 2 2" xfId="1264"/>
    <cellStyle name="20% - Акцент2 3 10 2 2 2" xfId="1265"/>
    <cellStyle name="20% - Акцент2 3 10 2 3" xfId="1266"/>
    <cellStyle name="20% - Акцент2 3 10 3" xfId="1267"/>
    <cellStyle name="20% - Акцент2 3 10 3 2" xfId="1268"/>
    <cellStyle name="20% - Акцент2 3 10 4" xfId="1269"/>
    <cellStyle name="20% - Акцент2 3 11" xfId="1270"/>
    <cellStyle name="20% - Акцент2 3 11 2" xfId="1271"/>
    <cellStyle name="20% - Акцент2 3 11 2 2" xfId="1272"/>
    <cellStyle name="20% - Акцент2 3 11 2 2 2" xfId="1273"/>
    <cellStyle name="20% - Акцент2 3 11 2 3" xfId="1274"/>
    <cellStyle name="20% - Акцент2 3 11 3" xfId="1275"/>
    <cellStyle name="20% - Акцент2 3 11 3 2" xfId="1276"/>
    <cellStyle name="20% - Акцент2 3 11 4" xfId="1277"/>
    <cellStyle name="20% - Акцент2 3 12" xfId="1278"/>
    <cellStyle name="20% - Акцент2 3 12 2" xfId="1279"/>
    <cellStyle name="20% - Акцент2 3 12 2 2" xfId="1280"/>
    <cellStyle name="20% - Акцент2 3 12 2 2 2" xfId="1281"/>
    <cellStyle name="20% - Акцент2 3 12 2 3" xfId="1282"/>
    <cellStyle name="20% - Акцент2 3 12 3" xfId="1283"/>
    <cellStyle name="20% - Акцент2 3 12 3 2" xfId="1284"/>
    <cellStyle name="20% - Акцент2 3 12 4" xfId="1285"/>
    <cellStyle name="20% - Акцент2 3 13" xfId="1286"/>
    <cellStyle name="20% - Акцент2 3 13 2" xfId="1287"/>
    <cellStyle name="20% - Акцент2 3 13 2 2" xfId="1288"/>
    <cellStyle name="20% - Акцент2 3 13 2 2 2" xfId="1289"/>
    <cellStyle name="20% - Акцент2 3 13 2 3" xfId="1290"/>
    <cellStyle name="20% - Акцент2 3 13 3" xfId="1291"/>
    <cellStyle name="20% - Акцент2 3 13 3 2" xfId="1292"/>
    <cellStyle name="20% - Акцент2 3 13 4" xfId="1293"/>
    <cellStyle name="20% - Акцент2 3 14" xfId="1294"/>
    <cellStyle name="20% - Акцент2 3 14 2" xfId="1295"/>
    <cellStyle name="20% - Акцент2 3 14 2 2" xfId="1296"/>
    <cellStyle name="20% - Акцент2 3 14 2 2 2" xfId="1297"/>
    <cellStyle name="20% - Акцент2 3 14 2 3" xfId="1298"/>
    <cellStyle name="20% - Акцент2 3 14 3" xfId="1299"/>
    <cellStyle name="20% - Акцент2 3 14 3 2" xfId="1300"/>
    <cellStyle name="20% - Акцент2 3 14 4" xfId="1301"/>
    <cellStyle name="20% - Акцент2 3 15" xfId="1302"/>
    <cellStyle name="20% - Акцент2 3 15 2" xfId="1303"/>
    <cellStyle name="20% - Акцент2 3 15 2 2" xfId="1304"/>
    <cellStyle name="20% - Акцент2 3 15 2 2 2" xfId="1305"/>
    <cellStyle name="20% - Акцент2 3 15 2 3" xfId="1306"/>
    <cellStyle name="20% - Акцент2 3 15 3" xfId="1307"/>
    <cellStyle name="20% - Акцент2 3 15 3 2" xfId="1308"/>
    <cellStyle name="20% - Акцент2 3 15 4" xfId="1309"/>
    <cellStyle name="20% - Акцент2 3 16" xfId="1310"/>
    <cellStyle name="20% - Акцент2 3 16 2" xfId="1311"/>
    <cellStyle name="20% - Акцент2 3 16 2 2" xfId="1312"/>
    <cellStyle name="20% - Акцент2 3 16 2 2 2" xfId="1313"/>
    <cellStyle name="20% - Акцент2 3 16 2 3" xfId="1314"/>
    <cellStyle name="20% - Акцент2 3 16 3" xfId="1315"/>
    <cellStyle name="20% - Акцент2 3 16 3 2" xfId="1316"/>
    <cellStyle name="20% - Акцент2 3 16 4" xfId="1317"/>
    <cellStyle name="20% - Акцент2 3 17" xfId="1318"/>
    <cellStyle name="20% - Акцент2 3 17 2" xfId="1319"/>
    <cellStyle name="20% - Акцент2 3 17 2 2" xfId="1320"/>
    <cellStyle name="20% - Акцент2 3 17 2 2 2" xfId="1321"/>
    <cellStyle name="20% - Акцент2 3 17 2 3" xfId="1322"/>
    <cellStyle name="20% - Акцент2 3 17 3" xfId="1323"/>
    <cellStyle name="20% - Акцент2 3 17 3 2" xfId="1324"/>
    <cellStyle name="20% - Акцент2 3 17 4" xfId="1325"/>
    <cellStyle name="20% - Акцент2 3 18" xfId="1326"/>
    <cellStyle name="20% - Акцент2 3 18 2" xfId="1327"/>
    <cellStyle name="20% - Акцент2 3 18 2 2" xfId="1328"/>
    <cellStyle name="20% - Акцент2 3 18 2 2 2" xfId="1329"/>
    <cellStyle name="20% - Акцент2 3 18 2 3" xfId="1330"/>
    <cellStyle name="20% - Акцент2 3 18 3" xfId="1331"/>
    <cellStyle name="20% - Акцент2 3 18 3 2" xfId="1332"/>
    <cellStyle name="20% - Акцент2 3 18 4" xfId="1333"/>
    <cellStyle name="20% - Акцент2 3 19" xfId="1334"/>
    <cellStyle name="20% - Акцент2 3 19 2" xfId="1335"/>
    <cellStyle name="20% - Акцент2 3 19 2 2" xfId="1336"/>
    <cellStyle name="20% - Акцент2 3 19 2 2 2" xfId="1337"/>
    <cellStyle name="20% - Акцент2 3 19 2 3" xfId="1338"/>
    <cellStyle name="20% - Акцент2 3 19 3" xfId="1339"/>
    <cellStyle name="20% - Акцент2 3 19 3 2" xfId="1340"/>
    <cellStyle name="20% - Акцент2 3 19 4" xfId="1341"/>
    <cellStyle name="20% - Акцент2 3 2" xfId="1342"/>
    <cellStyle name="20% - Акцент2 3 2 2" xfId="1343"/>
    <cellStyle name="20% - Акцент2 3 20" xfId="1344"/>
    <cellStyle name="20% - Акцент2 3 20 2" xfId="1345"/>
    <cellStyle name="20% - Акцент2 3 20 2 2" xfId="1346"/>
    <cellStyle name="20% - Акцент2 3 20 2 2 2" xfId="1347"/>
    <cellStyle name="20% - Акцент2 3 20 2 3" xfId="1348"/>
    <cellStyle name="20% - Акцент2 3 20 3" xfId="1349"/>
    <cellStyle name="20% - Акцент2 3 20 3 2" xfId="1350"/>
    <cellStyle name="20% - Акцент2 3 20 4" xfId="1351"/>
    <cellStyle name="20% - Акцент2 3 21" xfId="1352"/>
    <cellStyle name="20% - Акцент2 3 21 2" xfId="1353"/>
    <cellStyle name="20% - Акцент2 3 21 2 2" xfId="1354"/>
    <cellStyle name="20% - Акцент2 3 21 2 2 2" xfId="1355"/>
    <cellStyle name="20% - Акцент2 3 21 2 3" xfId="1356"/>
    <cellStyle name="20% - Акцент2 3 21 3" xfId="1357"/>
    <cellStyle name="20% - Акцент2 3 21 3 2" xfId="1358"/>
    <cellStyle name="20% - Акцент2 3 21 4" xfId="1359"/>
    <cellStyle name="20% - Акцент2 3 22" xfId="1360"/>
    <cellStyle name="20% - Акцент2 3 22 2" xfId="1361"/>
    <cellStyle name="20% - Акцент2 3 22 2 2" xfId="1362"/>
    <cellStyle name="20% - Акцент2 3 22 2 2 2" xfId="1363"/>
    <cellStyle name="20% - Акцент2 3 22 2 3" xfId="1364"/>
    <cellStyle name="20% - Акцент2 3 22 3" xfId="1365"/>
    <cellStyle name="20% - Акцент2 3 22 3 2" xfId="1366"/>
    <cellStyle name="20% - Акцент2 3 22 4" xfId="1367"/>
    <cellStyle name="20% - Акцент2 3 23" xfId="1368"/>
    <cellStyle name="20% - Акцент2 3 23 2" xfId="1369"/>
    <cellStyle name="20% - Акцент2 3 23 2 2" xfId="1370"/>
    <cellStyle name="20% - Акцент2 3 23 2 2 2" xfId="1371"/>
    <cellStyle name="20% - Акцент2 3 23 2 3" xfId="1372"/>
    <cellStyle name="20% - Акцент2 3 23 3" xfId="1373"/>
    <cellStyle name="20% - Акцент2 3 23 3 2" xfId="1374"/>
    <cellStyle name="20% - Акцент2 3 23 4" xfId="1375"/>
    <cellStyle name="20% - Акцент2 3 24" xfId="1376"/>
    <cellStyle name="20% - Акцент2 3 24 2" xfId="1377"/>
    <cellStyle name="20% - Акцент2 3 24 2 2" xfId="1378"/>
    <cellStyle name="20% - Акцент2 3 24 2 2 2" xfId="1379"/>
    <cellStyle name="20% - Акцент2 3 24 2 3" xfId="1380"/>
    <cellStyle name="20% - Акцент2 3 24 3" xfId="1381"/>
    <cellStyle name="20% - Акцент2 3 24 3 2" xfId="1382"/>
    <cellStyle name="20% - Акцент2 3 24 4" xfId="1383"/>
    <cellStyle name="20% - Акцент2 3 25" xfId="1384"/>
    <cellStyle name="20% - Акцент2 3 3" xfId="1385"/>
    <cellStyle name="20% - Акцент2 3 3 2" xfId="1386"/>
    <cellStyle name="20% - Акцент2 3 3 2 2" xfId="1387"/>
    <cellStyle name="20% - Акцент2 3 3 2 2 2" xfId="1388"/>
    <cellStyle name="20% - Акцент2 3 3 2 3" xfId="1389"/>
    <cellStyle name="20% - Акцент2 3 3 3" xfId="1390"/>
    <cellStyle name="20% - Акцент2 3 3 3 2" xfId="1391"/>
    <cellStyle name="20% - Акцент2 3 3 4" xfId="1392"/>
    <cellStyle name="20% - Акцент2 3 4" xfId="1393"/>
    <cellStyle name="20% - Акцент2 3 4 2" xfId="1394"/>
    <cellStyle name="20% - Акцент2 3 4 2 2" xfId="1395"/>
    <cellStyle name="20% - Акцент2 3 4 2 2 2" xfId="1396"/>
    <cellStyle name="20% - Акцент2 3 4 2 3" xfId="1397"/>
    <cellStyle name="20% - Акцент2 3 4 3" xfId="1398"/>
    <cellStyle name="20% - Акцент2 3 4 3 2" xfId="1399"/>
    <cellStyle name="20% - Акцент2 3 4 4" xfId="1400"/>
    <cellStyle name="20% - Акцент2 3 5" xfId="1401"/>
    <cellStyle name="20% - Акцент2 3 5 2" xfId="1402"/>
    <cellStyle name="20% - Акцент2 3 5 2 2" xfId="1403"/>
    <cellStyle name="20% - Акцент2 3 5 2 2 2" xfId="1404"/>
    <cellStyle name="20% - Акцент2 3 5 2 3" xfId="1405"/>
    <cellStyle name="20% - Акцент2 3 5 3" xfId="1406"/>
    <cellStyle name="20% - Акцент2 3 5 3 2" xfId="1407"/>
    <cellStyle name="20% - Акцент2 3 5 4" xfId="1408"/>
    <cellStyle name="20% - Акцент2 3 6" xfId="1409"/>
    <cellStyle name="20% - Акцент2 3 6 2" xfId="1410"/>
    <cellStyle name="20% - Акцент2 3 6 2 2" xfId="1411"/>
    <cellStyle name="20% - Акцент2 3 6 2 2 2" xfId="1412"/>
    <cellStyle name="20% - Акцент2 3 6 2 3" xfId="1413"/>
    <cellStyle name="20% - Акцент2 3 6 3" xfId="1414"/>
    <cellStyle name="20% - Акцент2 3 6 3 2" xfId="1415"/>
    <cellStyle name="20% - Акцент2 3 6 4" xfId="1416"/>
    <cellStyle name="20% - Акцент2 3 7" xfId="1417"/>
    <cellStyle name="20% - Акцент2 3 7 2" xfId="1418"/>
    <cellStyle name="20% - Акцент2 3 7 2 2" xfId="1419"/>
    <cellStyle name="20% - Акцент2 3 7 2 2 2" xfId="1420"/>
    <cellStyle name="20% - Акцент2 3 7 2 3" xfId="1421"/>
    <cellStyle name="20% - Акцент2 3 7 3" xfId="1422"/>
    <cellStyle name="20% - Акцент2 3 7 3 2" xfId="1423"/>
    <cellStyle name="20% - Акцент2 3 7 4" xfId="1424"/>
    <cellStyle name="20% - Акцент2 3 8" xfId="1425"/>
    <cellStyle name="20% - Акцент2 3 8 2" xfId="1426"/>
    <cellStyle name="20% - Акцент2 3 8 2 2" xfId="1427"/>
    <cellStyle name="20% - Акцент2 3 8 2 2 2" xfId="1428"/>
    <cellStyle name="20% - Акцент2 3 8 2 3" xfId="1429"/>
    <cellStyle name="20% - Акцент2 3 8 3" xfId="1430"/>
    <cellStyle name="20% - Акцент2 3 8 3 2" xfId="1431"/>
    <cellStyle name="20% - Акцент2 3 8 4" xfId="1432"/>
    <cellStyle name="20% - Акцент2 3 9" xfId="1433"/>
    <cellStyle name="20% - Акцент2 3 9 2" xfId="1434"/>
    <cellStyle name="20% - Акцент2 3 9 2 2" xfId="1435"/>
    <cellStyle name="20% - Акцент2 3 9 2 2 2" xfId="1436"/>
    <cellStyle name="20% - Акцент2 3 9 2 3" xfId="1437"/>
    <cellStyle name="20% - Акцент2 3 9 3" xfId="1438"/>
    <cellStyle name="20% - Акцент2 3 9 3 2" xfId="1439"/>
    <cellStyle name="20% - Акцент2 3 9 4" xfId="1440"/>
    <cellStyle name="20% - Акцент2 4" xfId="1441"/>
    <cellStyle name="20% - Акцент2 4 10" xfId="1442"/>
    <cellStyle name="20% - Акцент2 4 10 2" xfId="1443"/>
    <cellStyle name="20% - Акцент2 4 10 2 2" xfId="1444"/>
    <cellStyle name="20% - Акцент2 4 10 2 2 2" xfId="1445"/>
    <cellStyle name="20% - Акцент2 4 10 2 3" xfId="1446"/>
    <cellStyle name="20% - Акцент2 4 10 3" xfId="1447"/>
    <cellStyle name="20% - Акцент2 4 10 3 2" xfId="1448"/>
    <cellStyle name="20% - Акцент2 4 10 4" xfId="1449"/>
    <cellStyle name="20% - Акцент2 4 11" xfId="1450"/>
    <cellStyle name="20% - Акцент2 4 11 2" xfId="1451"/>
    <cellStyle name="20% - Акцент2 4 11 2 2" xfId="1452"/>
    <cellStyle name="20% - Акцент2 4 11 2 2 2" xfId="1453"/>
    <cellStyle name="20% - Акцент2 4 11 2 3" xfId="1454"/>
    <cellStyle name="20% - Акцент2 4 11 3" xfId="1455"/>
    <cellStyle name="20% - Акцент2 4 11 3 2" xfId="1456"/>
    <cellStyle name="20% - Акцент2 4 11 4" xfId="1457"/>
    <cellStyle name="20% - Акцент2 4 12" xfId="1458"/>
    <cellStyle name="20% - Акцент2 4 12 2" xfId="1459"/>
    <cellStyle name="20% - Акцент2 4 12 2 2" xfId="1460"/>
    <cellStyle name="20% - Акцент2 4 12 2 2 2" xfId="1461"/>
    <cellStyle name="20% - Акцент2 4 12 2 3" xfId="1462"/>
    <cellStyle name="20% - Акцент2 4 12 3" xfId="1463"/>
    <cellStyle name="20% - Акцент2 4 12 3 2" xfId="1464"/>
    <cellStyle name="20% - Акцент2 4 12 4" xfId="1465"/>
    <cellStyle name="20% - Акцент2 4 13" xfId="1466"/>
    <cellStyle name="20% - Акцент2 4 13 2" xfId="1467"/>
    <cellStyle name="20% - Акцент2 4 13 2 2" xfId="1468"/>
    <cellStyle name="20% - Акцент2 4 13 2 2 2" xfId="1469"/>
    <cellStyle name="20% - Акцент2 4 13 2 3" xfId="1470"/>
    <cellStyle name="20% - Акцент2 4 13 3" xfId="1471"/>
    <cellStyle name="20% - Акцент2 4 13 3 2" xfId="1472"/>
    <cellStyle name="20% - Акцент2 4 13 4" xfId="1473"/>
    <cellStyle name="20% - Акцент2 4 14" xfId="1474"/>
    <cellStyle name="20% - Акцент2 4 14 2" xfId="1475"/>
    <cellStyle name="20% - Акцент2 4 14 2 2" xfId="1476"/>
    <cellStyle name="20% - Акцент2 4 14 2 2 2" xfId="1477"/>
    <cellStyle name="20% - Акцент2 4 14 2 3" xfId="1478"/>
    <cellStyle name="20% - Акцент2 4 14 3" xfId="1479"/>
    <cellStyle name="20% - Акцент2 4 14 3 2" xfId="1480"/>
    <cellStyle name="20% - Акцент2 4 14 4" xfId="1481"/>
    <cellStyle name="20% - Акцент2 4 15" xfId="1482"/>
    <cellStyle name="20% - Акцент2 4 15 2" xfId="1483"/>
    <cellStyle name="20% - Акцент2 4 15 2 2" xfId="1484"/>
    <cellStyle name="20% - Акцент2 4 15 2 2 2" xfId="1485"/>
    <cellStyle name="20% - Акцент2 4 15 2 3" xfId="1486"/>
    <cellStyle name="20% - Акцент2 4 15 3" xfId="1487"/>
    <cellStyle name="20% - Акцент2 4 15 3 2" xfId="1488"/>
    <cellStyle name="20% - Акцент2 4 15 4" xfId="1489"/>
    <cellStyle name="20% - Акцент2 4 16" xfId="1490"/>
    <cellStyle name="20% - Акцент2 4 16 2" xfId="1491"/>
    <cellStyle name="20% - Акцент2 4 16 2 2" xfId="1492"/>
    <cellStyle name="20% - Акцент2 4 16 2 2 2" xfId="1493"/>
    <cellStyle name="20% - Акцент2 4 16 2 3" xfId="1494"/>
    <cellStyle name="20% - Акцент2 4 16 3" xfId="1495"/>
    <cellStyle name="20% - Акцент2 4 16 3 2" xfId="1496"/>
    <cellStyle name="20% - Акцент2 4 16 4" xfId="1497"/>
    <cellStyle name="20% - Акцент2 4 17" xfId="1498"/>
    <cellStyle name="20% - Акцент2 4 17 2" xfId="1499"/>
    <cellStyle name="20% - Акцент2 4 17 2 2" xfId="1500"/>
    <cellStyle name="20% - Акцент2 4 17 2 2 2" xfId="1501"/>
    <cellStyle name="20% - Акцент2 4 17 2 3" xfId="1502"/>
    <cellStyle name="20% - Акцент2 4 17 3" xfId="1503"/>
    <cellStyle name="20% - Акцент2 4 17 3 2" xfId="1504"/>
    <cellStyle name="20% - Акцент2 4 17 4" xfId="1505"/>
    <cellStyle name="20% - Акцент2 4 18" xfId="1506"/>
    <cellStyle name="20% - Акцент2 4 18 2" xfId="1507"/>
    <cellStyle name="20% - Акцент2 4 18 2 2" xfId="1508"/>
    <cellStyle name="20% - Акцент2 4 18 2 2 2" xfId="1509"/>
    <cellStyle name="20% - Акцент2 4 18 2 3" xfId="1510"/>
    <cellStyle name="20% - Акцент2 4 18 3" xfId="1511"/>
    <cellStyle name="20% - Акцент2 4 18 3 2" xfId="1512"/>
    <cellStyle name="20% - Акцент2 4 18 4" xfId="1513"/>
    <cellStyle name="20% - Акцент2 4 19" xfId="1514"/>
    <cellStyle name="20% - Акцент2 4 19 2" xfId="1515"/>
    <cellStyle name="20% - Акцент2 4 19 2 2" xfId="1516"/>
    <cellStyle name="20% - Акцент2 4 19 2 2 2" xfId="1517"/>
    <cellStyle name="20% - Акцент2 4 19 2 3" xfId="1518"/>
    <cellStyle name="20% - Акцент2 4 19 3" xfId="1519"/>
    <cellStyle name="20% - Акцент2 4 19 3 2" xfId="1520"/>
    <cellStyle name="20% - Акцент2 4 19 4" xfId="1521"/>
    <cellStyle name="20% - Акцент2 4 2" xfId="1522"/>
    <cellStyle name="20% - Акцент2 4 2 2" xfId="1523"/>
    <cellStyle name="20% - Акцент2 4 20" xfId="1524"/>
    <cellStyle name="20% - Акцент2 4 20 2" xfId="1525"/>
    <cellStyle name="20% - Акцент2 4 20 2 2" xfId="1526"/>
    <cellStyle name="20% - Акцент2 4 20 2 2 2" xfId="1527"/>
    <cellStyle name="20% - Акцент2 4 20 2 3" xfId="1528"/>
    <cellStyle name="20% - Акцент2 4 20 3" xfId="1529"/>
    <cellStyle name="20% - Акцент2 4 20 3 2" xfId="1530"/>
    <cellStyle name="20% - Акцент2 4 20 4" xfId="1531"/>
    <cellStyle name="20% - Акцент2 4 21" xfId="1532"/>
    <cellStyle name="20% - Акцент2 4 21 2" xfId="1533"/>
    <cellStyle name="20% - Акцент2 4 21 2 2" xfId="1534"/>
    <cellStyle name="20% - Акцент2 4 21 2 2 2" xfId="1535"/>
    <cellStyle name="20% - Акцент2 4 21 2 3" xfId="1536"/>
    <cellStyle name="20% - Акцент2 4 21 3" xfId="1537"/>
    <cellStyle name="20% - Акцент2 4 21 3 2" xfId="1538"/>
    <cellStyle name="20% - Акцент2 4 21 4" xfId="1539"/>
    <cellStyle name="20% - Акцент2 4 22" xfId="1540"/>
    <cellStyle name="20% - Акцент2 4 22 2" xfId="1541"/>
    <cellStyle name="20% - Акцент2 4 22 2 2" xfId="1542"/>
    <cellStyle name="20% - Акцент2 4 22 2 2 2" xfId="1543"/>
    <cellStyle name="20% - Акцент2 4 22 2 3" xfId="1544"/>
    <cellStyle name="20% - Акцент2 4 22 3" xfId="1545"/>
    <cellStyle name="20% - Акцент2 4 22 3 2" xfId="1546"/>
    <cellStyle name="20% - Акцент2 4 22 4" xfId="1547"/>
    <cellStyle name="20% - Акцент2 4 23" xfId="1548"/>
    <cellStyle name="20% - Акцент2 4 23 2" xfId="1549"/>
    <cellStyle name="20% - Акцент2 4 23 2 2" xfId="1550"/>
    <cellStyle name="20% - Акцент2 4 23 2 2 2" xfId="1551"/>
    <cellStyle name="20% - Акцент2 4 23 2 3" xfId="1552"/>
    <cellStyle name="20% - Акцент2 4 23 3" xfId="1553"/>
    <cellStyle name="20% - Акцент2 4 23 3 2" xfId="1554"/>
    <cellStyle name="20% - Акцент2 4 23 4" xfId="1555"/>
    <cellStyle name="20% - Акцент2 4 24" xfId="1556"/>
    <cellStyle name="20% - Акцент2 4 24 2" xfId="1557"/>
    <cellStyle name="20% - Акцент2 4 24 2 2" xfId="1558"/>
    <cellStyle name="20% - Акцент2 4 24 2 2 2" xfId="1559"/>
    <cellStyle name="20% - Акцент2 4 24 2 3" xfId="1560"/>
    <cellStyle name="20% - Акцент2 4 24 3" xfId="1561"/>
    <cellStyle name="20% - Акцент2 4 24 3 2" xfId="1562"/>
    <cellStyle name="20% - Акцент2 4 24 4" xfId="1563"/>
    <cellStyle name="20% - Акцент2 4 25" xfId="1564"/>
    <cellStyle name="20% - Акцент2 4 3" xfId="1565"/>
    <cellStyle name="20% - Акцент2 4 3 2" xfId="1566"/>
    <cellStyle name="20% - Акцент2 4 3 2 2" xfId="1567"/>
    <cellStyle name="20% - Акцент2 4 3 2 2 2" xfId="1568"/>
    <cellStyle name="20% - Акцент2 4 3 2 3" xfId="1569"/>
    <cellStyle name="20% - Акцент2 4 3 3" xfId="1570"/>
    <cellStyle name="20% - Акцент2 4 3 3 2" xfId="1571"/>
    <cellStyle name="20% - Акцент2 4 3 4" xfId="1572"/>
    <cellStyle name="20% - Акцент2 4 4" xfId="1573"/>
    <cellStyle name="20% - Акцент2 4 4 2" xfId="1574"/>
    <cellStyle name="20% - Акцент2 4 4 2 2" xfId="1575"/>
    <cellStyle name="20% - Акцент2 4 4 2 2 2" xfId="1576"/>
    <cellStyle name="20% - Акцент2 4 4 2 3" xfId="1577"/>
    <cellStyle name="20% - Акцент2 4 4 3" xfId="1578"/>
    <cellStyle name="20% - Акцент2 4 4 3 2" xfId="1579"/>
    <cellStyle name="20% - Акцент2 4 4 4" xfId="1580"/>
    <cellStyle name="20% - Акцент2 4 5" xfId="1581"/>
    <cellStyle name="20% - Акцент2 4 5 2" xfId="1582"/>
    <cellStyle name="20% - Акцент2 4 5 2 2" xfId="1583"/>
    <cellStyle name="20% - Акцент2 4 5 2 2 2" xfId="1584"/>
    <cellStyle name="20% - Акцент2 4 5 2 3" xfId="1585"/>
    <cellStyle name="20% - Акцент2 4 5 3" xfId="1586"/>
    <cellStyle name="20% - Акцент2 4 5 3 2" xfId="1587"/>
    <cellStyle name="20% - Акцент2 4 5 4" xfId="1588"/>
    <cellStyle name="20% - Акцент2 4 6" xfId="1589"/>
    <cellStyle name="20% - Акцент2 4 6 2" xfId="1590"/>
    <cellStyle name="20% - Акцент2 4 6 2 2" xfId="1591"/>
    <cellStyle name="20% - Акцент2 4 6 2 2 2" xfId="1592"/>
    <cellStyle name="20% - Акцент2 4 6 2 3" xfId="1593"/>
    <cellStyle name="20% - Акцент2 4 6 3" xfId="1594"/>
    <cellStyle name="20% - Акцент2 4 6 3 2" xfId="1595"/>
    <cellStyle name="20% - Акцент2 4 6 4" xfId="1596"/>
    <cellStyle name="20% - Акцент2 4 7" xfId="1597"/>
    <cellStyle name="20% - Акцент2 4 7 2" xfId="1598"/>
    <cellStyle name="20% - Акцент2 4 7 2 2" xfId="1599"/>
    <cellStyle name="20% - Акцент2 4 7 2 2 2" xfId="1600"/>
    <cellStyle name="20% - Акцент2 4 7 2 3" xfId="1601"/>
    <cellStyle name="20% - Акцент2 4 7 3" xfId="1602"/>
    <cellStyle name="20% - Акцент2 4 7 3 2" xfId="1603"/>
    <cellStyle name="20% - Акцент2 4 7 4" xfId="1604"/>
    <cellStyle name="20% - Акцент2 4 8" xfId="1605"/>
    <cellStyle name="20% - Акцент2 4 8 2" xfId="1606"/>
    <cellStyle name="20% - Акцент2 4 8 2 2" xfId="1607"/>
    <cellStyle name="20% - Акцент2 4 8 2 2 2" xfId="1608"/>
    <cellStyle name="20% - Акцент2 4 8 2 3" xfId="1609"/>
    <cellStyle name="20% - Акцент2 4 8 3" xfId="1610"/>
    <cellStyle name="20% - Акцент2 4 8 3 2" xfId="1611"/>
    <cellStyle name="20% - Акцент2 4 8 4" xfId="1612"/>
    <cellStyle name="20% - Акцент2 4 9" xfId="1613"/>
    <cellStyle name="20% - Акцент2 4 9 2" xfId="1614"/>
    <cellStyle name="20% - Акцент2 4 9 2 2" xfId="1615"/>
    <cellStyle name="20% - Акцент2 4 9 2 2 2" xfId="1616"/>
    <cellStyle name="20% - Акцент2 4 9 2 3" xfId="1617"/>
    <cellStyle name="20% - Акцент2 4 9 3" xfId="1618"/>
    <cellStyle name="20% - Акцент2 4 9 3 2" xfId="1619"/>
    <cellStyle name="20% - Акцент2 4 9 4" xfId="1620"/>
    <cellStyle name="20% - Акцент2 5" xfId="1621"/>
    <cellStyle name="20% - Акцент2 5 2" xfId="1622"/>
    <cellStyle name="20% - Акцент2 5 2 2" xfId="1623"/>
    <cellStyle name="20% - Акцент2 5 3" xfId="1624"/>
    <cellStyle name="20% - Акцент2 6" xfId="1625"/>
    <cellStyle name="20% - Акцент2 6 2" xfId="1626"/>
    <cellStyle name="20% - Акцент2 7" xfId="1627"/>
    <cellStyle name="20% - Акцент2 7 2" xfId="1628"/>
    <cellStyle name="20% - Акцент2 7 2 2" xfId="1629"/>
    <cellStyle name="20% - Акцент2 7 2 2 2" xfId="1630"/>
    <cellStyle name="20% - Акцент2 7 2 3" xfId="1631"/>
    <cellStyle name="20% - Акцент2 7 3" xfId="1632"/>
    <cellStyle name="20% - Акцент2 7 3 2" xfId="1633"/>
    <cellStyle name="20% - Акцент2 7 4" xfId="1634"/>
    <cellStyle name="20% - Акцент2 8" xfId="1635"/>
    <cellStyle name="20% - Акцент2 8 2" xfId="1636"/>
    <cellStyle name="20% - Акцент2 8 2 2" xfId="1637"/>
    <cellStyle name="20% - Акцент2 8 2 2 2" xfId="1638"/>
    <cellStyle name="20% - Акцент2 8 2 3" xfId="1639"/>
    <cellStyle name="20% - Акцент2 8 3" xfId="1640"/>
    <cellStyle name="20% - Акцент2 8 3 2" xfId="1641"/>
    <cellStyle name="20% - Акцент2 8 4" xfId="1642"/>
    <cellStyle name="20% - Акцент2 9" xfId="1643"/>
    <cellStyle name="20% - Акцент2 9 2" xfId="1644"/>
    <cellStyle name="20% - Акцент2 9 2 2" xfId="1645"/>
    <cellStyle name="20% - Акцент2 9 2 2 2" xfId="1646"/>
    <cellStyle name="20% - Акцент2 9 2 3" xfId="1647"/>
    <cellStyle name="20% - Акцент2 9 3" xfId="1648"/>
    <cellStyle name="20% - Акцент2 9 3 2" xfId="1649"/>
    <cellStyle name="20% - Акцент2 9 4" xfId="1650"/>
    <cellStyle name="20% - Акцент3 10" xfId="1651"/>
    <cellStyle name="20% - Акцент3 10 2" xfId="1652"/>
    <cellStyle name="20% - Акцент3 10 2 2" xfId="1653"/>
    <cellStyle name="20% - Акцент3 10 2 2 2" xfId="1654"/>
    <cellStyle name="20% - Акцент3 10 2 3" xfId="1655"/>
    <cellStyle name="20% - Акцент3 10 3" xfId="1656"/>
    <cellStyle name="20% - Акцент3 10 3 2" xfId="1657"/>
    <cellStyle name="20% - Акцент3 10 4" xfId="1658"/>
    <cellStyle name="20% - Акцент3 11" xfId="1659"/>
    <cellStyle name="20% - Акцент3 11 2" xfId="1660"/>
    <cellStyle name="20% - Акцент3 11 2 2" xfId="1661"/>
    <cellStyle name="20% - Акцент3 11 2 2 2" xfId="1662"/>
    <cellStyle name="20% - Акцент3 11 2 3" xfId="1663"/>
    <cellStyle name="20% - Акцент3 11 3" xfId="1664"/>
    <cellStyle name="20% - Акцент3 11 3 2" xfId="1665"/>
    <cellStyle name="20% - Акцент3 11 4" xfId="1666"/>
    <cellStyle name="20% - Акцент3 12" xfId="1667"/>
    <cellStyle name="20% - Акцент3 12 2" xfId="1668"/>
    <cellStyle name="20% - Акцент3 12 2 2" xfId="1669"/>
    <cellStyle name="20% - Акцент3 12 2 2 2" xfId="1670"/>
    <cellStyle name="20% - Акцент3 12 2 3" xfId="1671"/>
    <cellStyle name="20% - Акцент3 12 3" xfId="1672"/>
    <cellStyle name="20% - Акцент3 12 3 2" xfId="1673"/>
    <cellStyle name="20% - Акцент3 12 4" xfId="1674"/>
    <cellStyle name="20% - Акцент3 13" xfId="1675"/>
    <cellStyle name="20% - Акцент3 13 2" xfId="1676"/>
    <cellStyle name="20% - Акцент3 13 2 2" xfId="1677"/>
    <cellStyle name="20% - Акцент3 13 2 2 2" xfId="1678"/>
    <cellStyle name="20% - Акцент3 13 2 3" xfId="1679"/>
    <cellStyle name="20% - Акцент3 13 3" xfId="1680"/>
    <cellStyle name="20% - Акцент3 13 3 2" xfId="1681"/>
    <cellStyle name="20% - Акцент3 13 4" xfId="1682"/>
    <cellStyle name="20% - Акцент3 14" xfId="1683"/>
    <cellStyle name="20% - Акцент3 14 2" xfId="1684"/>
    <cellStyle name="20% - Акцент3 14 2 2" xfId="1685"/>
    <cellStyle name="20% - Акцент3 14 2 2 2" xfId="1686"/>
    <cellStyle name="20% - Акцент3 14 2 3" xfId="1687"/>
    <cellStyle name="20% - Акцент3 14 3" xfId="1688"/>
    <cellStyle name="20% - Акцент3 14 3 2" xfId="1689"/>
    <cellStyle name="20% - Акцент3 14 4" xfId="1690"/>
    <cellStyle name="20% - Акцент3 15" xfId="1691"/>
    <cellStyle name="20% - Акцент3 15 2" xfId="1692"/>
    <cellStyle name="20% - Акцент3 15 2 2" xfId="1693"/>
    <cellStyle name="20% - Акцент3 15 2 2 2" xfId="1694"/>
    <cellStyle name="20% - Акцент3 15 2 3" xfId="1695"/>
    <cellStyle name="20% - Акцент3 15 3" xfId="1696"/>
    <cellStyle name="20% - Акцент3 15 3 2" xfId="1697"/>
    <cellStyle name="20% - Акцент3 15 4" xfId="1698"/>
    <cellStyle name="20% - Акцент3 16" xfId="1699"/>
    <cellStyle name="20% - Акцент3 16 2" xfId="1700"/>
    <cellStyle name="20% - Акцент3 16 2 2" xfId="1701"/>
    <cellStyle name="20% - Акцент3 16 2 2 2" xfId="1702"/>
    <cellStyle name="20% - Акцент3 16 2 3" xfId="1703"/>
    <cellStyle name="20% - Акцент3 16 3" xfId="1704"/>
    <cellStyle name="20% - Акцент3 16 3 2" xfId="1705"/>
    <cellStyle name="20% - Акцент3 16 4" xfId="1706"/>
    <cellStyle name="20% - Акцент3 17" xfId="1707"/>
    <cellStyle name="20% - Акцент3 17 2" xfId="1708"/>
    <cellStyle name="20% - Акцент3 17 2 2" xfId="1709"/>
    <cellStyle name="20% - Акцент3 17 2 2 2" xfId="1710"/>
    <cellStyle name="20% - Акцент3 17 2 3" xfId="1711"/>
    <cellStyle name="20% - Акцент3 17 3" xfId="1712"/>
    <cellStyle name="20% - Акцент3 17 3 2" xfId="1713"/>
    <cellStyle name="20% - Акцент3 17 4" xfId="1714"/>
    <cellStyle name="20% - Акцент3 18" xfId="1715"/>
    <cellStyle name="20% - Акцент3 18 2" xfId="1716"/>
    <cellStyle name="20% - Акцент3 18 2 2" xfId="1717"/>
    <cellStyle name="20% - Акцент3 18 3" xfId="1718"/>
    <cellStyle name="20% - Акцент3 19" xfId="1719"/>
    <cellStyle name="20% - Акцент3 19 2" xfId="1720"/>
    <cellStyle name="20% - Акцент3 2" xfId="35"/>
    <cellStyle name="20% - Акцент3 2 10" xfId="1721"/>
    <cellStyle name="20% - Акцент3 2 10 2" xfId="1722"/>
    <cellStyle name="20% - Акцент3 2 10 2 2" xfId="1723"/>
    <cellStyle name="20% - Акцент3 2 10 2 2 2" xfId="1724"/>
    <cellStyle name="20% - Акцент3 2 10 2 3" xfId="1725"/>
    <cellStyle name="20% - Акцент3 2 10 3" xfId="1726"/>
    <cellStyle name="20% - Акцент3 2 10 3 2" xfId="1727"/>
    <cellStyle name="20% - Акцент3 2 10 4" xfId="1728"/>
    <cellStyle name="20% - Акцент3 2 11" xfId="1729"/>
    <cellStyle name="20% - Акцент3 2 11 2" xfId="1730"/>
    <cellStyle name="20% - Акцент3 2 11 2 2" xfId="1731"/>
    <cellStyle name="20% - Акцент3 2 11 2 2 2" xfId="1732"/>
    <cellStyle name="20% - Акцент3 2 11 2 3" xfId="1733"/>
    <cellStyle name="20% - Акцент3 2 11 3" xfId="1734"/>
    <cellStyle name="20% - Акцент3 2 11 3 2" xfId="1735"/>
    <cellStyle name="20% - Акцент3 2 11 4" xfId="1736"/>
    <cellStyle name="20% - Акцент3 2 12" xfId="1737"/>
    <cellStyle name="20% - Акцент3 2 12 2" xfId="1738"/>
    <cellStyle name="20% - Акцент3 2 12 2 2" xfId="1739"/>
    <cellStyle name="20% - Акцент3 2 12 2 2 2" xfId="1740"/>
    <cellStyle name="20% - Акцент3 2 12 2 3" xfId="1741"/>
    <cellStyle name="20% - Акцент3 2 12 3" xfId="1742"/>
    <cellStyle name="20% - Акцент3 2 12 3 2" xfId="1743"/>
    <cellStyle name="20% - Акцент3 2 12 4" xfId="1744"/>
    <cellStyle name="20% - Акцент3 2 13" xfId="1745"/>
    <cellStyle name="20% - Акцент3 2 13 2" xfId="1746"/>
    <cellStyle name="20% - Акцент3 2 13 2 2" xfId="1747"/>
    <cellStyle name="20% - Акцент3 2 13 2 2 2" xfId="1748"/>
    <cellStyle name="20% - Акцент3 2 13 2 3" xfId="1749"/>
    <cellStyle name="20% - Акцент3 2 13 3" xfId="1750"/>
    <cellStyle name="20% - Акцент3 2 13 3 2" xfId="1751"/>
    <cellStyle name="20% - Акцент3 2 13 4" xfId="1752"/>
    <cellStyle name="20% - Акцент3 2 14" xfId="1753"/>
    <cellStyle name="20% - Акцент3 2 14 2" xfId="1754"/>
    <cellStyle name="20% - Акцент3 2 14 2 2" xfId="1755"/>
    <cellStyle name="20% - Акцент3 2 14 2 2 2" xfId="1756"/>
    <cellStyle name="20% - Акцент3 2 14 2 3" xfId="1757"/>
    <cellStyle name="20% - Акцент3 2 14 3" xfId="1758"/>
    <cellStyle name="20% - Акцент3 2 14 3 2" xfId="1759"/>
    <cellStyle name="20% - Акцент3 2 14 4" xfId="1760"/>
    <cellStyle name="20% - Акцент3 2 15" xfId="1761"/>
    <cellStyle name="20% - Акцент3 2 15 2" xfId="1762"/>
    <cellStyle name="20% - Акцент3 2 15 2 2" xfId="1763"/>
    <cellStyle name="20% - Акцент3 2 15 2 2 2" xfId="1764"/>
    <cellStyle name="20% - Акцент3 2 15 2 3" xfId="1765"/>
    <cellStyle name="20% - Акцент3 2 15 3" xfId="1766"/>
    <cellStyle name="20% - Акцент3 2 15 3 2" xfId="1767"/>
    <cellStyle name="20% - Акцент3 2 15 4" xfId="1768"/>
    <cellStyle name="20% - Акцент3 2 16" xfId="1769"/>
    <cellStyle name="20% - Акцент3 2 16 2" xfId="1770"/>
    <cellStyle name="20% - Акцент3 2 16 2 2" xfId="1771"/>
    <cellStyle name="20% - Акцент3 2 16 2 2 2" xfId="1772"/>
    <cellStyle name="20% - Акцент3 2 16 2 3" xfId="1773"/>
    <cellStyle name="20% - Акцент3 2 16 3" xfId="1774"/>
    <cellStyle name="20% - Акцент3 2 16 3 2" xfId="1775"/>
    <cellStyle name="20% - Акцент3 2 16 4" xfId="1776"/>
    <cellStyle name="20% - Акцент3 2 17" xfId="1777"/>
    <cellStyle name="20% - Акцент3 2 17 2" xfId="1778"/>
    <cellStyle name="20% - Акцент3 2 17 2 2" xfId="1779"/>
    <cellStyle name="20% - Акцент3 2 17 2 2 2" xfId="1780"/>
    <cellStyle name="20% - Акцент3 2 17 2 3" xfId="1781"/>
    <cellStyle name="20% - Акцент3 2 17 3" xfId="1782"/>
    <cellStyle name="20% - Акцент3 2 17 3 2" xfId="1783"/>
    <cellStyle name="20% - Акцент3 2 17 4" xfId="1784"/>
    <cellStyle name="20% - Акцент3 2 18" xfId="1785"/>
    <cellStyle name="20% - Акцент3 2 18 2" xfId="1786"/>
    <cellStyle name="20% - Акцент3 2 18 2 2" xfId="1787"/>
    <cellStyle name="20% - Акцент3 2 18 2 2 2" xfId="1788"/>
    <cellStyle name="20% - Акцент3 2 18 2 3" xfId="1789"/>
    <cellStyle name="20% - Акцент3 2 18 3" xfId="1790"/>
    <cellStyle name="20% - Акцент3 2 18 3 2" xfId="1791"/>
    <cellStyle name="20% - Акцент3 2 18 4" xfId="1792"/>
    <cellStyle name="20% - Акцент3 2 19" xfId="1793"/>
    <cellStyle name="20% - Акцент3 2 19 2" xfId="1794"/>
    <cellStyle name="20% - Акцент3 2 19 2 2" xfId="1795"/>
    <cellStyle name="20% - Акцент3 2 19 2 2 2" xfId="1796"/>
    <cellStyle name="20% - Акцент3 2 19 2 3" xfId="1797"/>
    <cellStyle name="20% - Акцент3 2 19 3" xfId="1798"/>
    <cellStyle name="20% - Акцент3 2 19 3 2" xfId="1799"/>
    <cellStyle name="20% - Акцент3 2 19 4" xfId="1800"/>
    <cellStyle name="20% - Акцент3 2 2" xfId="1801"/>
    <cellStyle name="20% - Акцент3 2 2 2" xfId="1802"/>
    <cellStyle name="20% - Акцент3 2 20" xfId="1803"/>
    <cellStyle name="20% - Акцент3 2 20 2" xfId="1804"/>
    <cellStyle name="20% - Акцент3 2 20 2 2" xfId="1805"/>
    <cellStyle name="20% - Акцент3 2 20 2 2 2" xfId="1806"/>
    <cellStyle name="20% - Акцент3 2 20 2 3" xfId="1807"/>
    <cellStyle name="20% - Акцент3 2 20 3" xfId="1808"/>
    <cellStyle name="20% - Акцент3 2 20 3 2" xfId="1809"/>
    <cellStyle name="20% - Акцент3 2 20 4" xfId="1810"/>
    <cellStyle name="20% - Акцент3 2 21" xfId="1811"/>
    <cellStyle name="20% - Акцент3 2 21 2" xfId="1812"/>
    <cellStyle name="20% - Акцент3 2 21 2 2" xfId="1813"/>
    <cellStyle name="20% - Акцент3 2 21 2 2 2" xfId="1814"/>
    <cellStyle name="20% - Акцент3 2 21 2 3" xfId="1815"/>
    <cellStyle name="20% - Акцент3 2 21 3" xfId="1816"/>
    <cellStyle name="20% - Акцент3 2 21 3 2" xfId="1817"/>
    <cellStyle name="20% - Акцент3 2 21 4" xfId="1818"/>
    <cellStyle name="20% - Акцент3 2 22" xfId="1819"/>
    <cellStyle name="20% - Акцент3 2 22 2" xfId="1820"/>
    <cellStyle name="20% - Акцент3 2 22 2 2" xfId="1821"/>
    <cellStyle name="20% - Акцент3 2 22 2 2 2" xfId="1822"/>
    <cellStyle name="20% - Акцент3 2 22 2 3" xfId="1823"/>
    <cellStyle name="20% - Акцент3 2 22 3" xfId="1824"/>
    <cellStyle name="20% - Акцент3 2 22 3 2" xfId="1825"/>
    <cellStyle name="20% - Акцент3 2 22 4" xfId="1826"/>
    <cellStyle name="20% - Акцент3 2 23" xfId="1827"/>
    <cellStyle name="20% - Акцент3 2 23 2" xfId="1828"/>
    <cellStyle name="20% - Акцент3 2 23 2 2" xfId="1829"/>
    <cellStyle name="20% - Акцент3 2 23 2 2 2" xfId="1830"/>
    <cellStyle name="20% - Акцент3 2 23 2 3" xfId="1831"/>
    <cellStyle name="20% - Акцент3 2 23 3" xfId="1832"/>
    <cellStyle name="20% - Акцент3 2 23 3 2" xfId="1833"/>
    <cellStyle name="20% - Акцент3 2 23 4" xfId="1834"/>
    <cellStyle name="20% - Акцент3 2 24" xfId="1835"/>
    <cellStyle name="20% - Акцент3 2 24 2" xfId="1836"/>
    <cellStyle name="20% - Акцент3 2 24 2 2" xfId="1837"/>
    <cellStyle name="20% - Акцент3 2 24 2 2 2" xfId="1838"/>
    <cellStyle name="20% - Акцент3 2 24 2 3" xfId="1839"/>
    <cellStyle name="20% - Акцент3 2 24 3" xfId="1840"/>
    <cellStyle name="20% - Акцент3 2 24 3 2" xfId="1841"/>
    <cellStyle name="20% - Акцент3 2 24 4" xfId="1842"/>
    <cellStyle name="20% - Акцент3 2 25" xfId="1843"/>
    <cellStyle name="20% - Акцент3 2 3" xfId="1844"/>
    <cellStyle name="20% - Акцент3 2 3 2" xfId="1845"/>
    <cellStyle name="20% - Акцент3 2 3 2 2" xfId="1846"/>
    <cellStyle name="20% - Акцент3 2 3 2 2 2" xfId="1847"/>
    <cellStyle name="20% - Акцент3 2 3 2 3" xfId="1848"/>
    <cellStyle name="20% - Акцент3 2 3 3" xfId="1849"/>
    <cellStyle name="20% - Акцент3 2 3 3 2" xfId="1850"/>
    <cellStyle name="20% - Акцент3 2 3 4" xfId="1851"/>
    <cellStyle name="20% - Акцент3 2 4" xfId="1852"/>
    <cellStyle name="20% - Акцент3 2 4 2" xfId="1853"/>
    <cellStyle name="20% - Акцент3 2 4 2 2" xfId="1854"/>
    <cellStyle name="20% - Акцент3 2 4 2 2 2" xfId="1855"/>
    <cellStyle name="20% - Акцент3 2 4 2 3" xfId="1856"/>
    <cellStyle name="20% - Акцент3 2 4 3" xfId="1857"/>
    <cellStyle name="20% - Акцент3 2 4 3 2" xfId="1858"/>
    <cellStyle name="20% - Акцент3 2 4 4" xfId="1859"/>
    <cellStyle name="20% - Акцент3 2 5" xfId="1860"/>
    <cellStyle name="20% - Акцент3 2 5 2" xfId="1861"/>
    <cellStyle name="20% - Акцент3 2 5 2 2" xfId="1862"/>
    <cellStyle name="20% - Акцент3 2 5 2 2 2" xfId="1863"/>
    <cellStyle name="20% - Акцент3 2 5 2 3" xfId="1864"/>
    <cellStyle name="20% - Акцент3 2 5 3" xfId="1865"/>
    <cellStyle name="20% - Акцент3 2 5 3 2" xfId="1866"/>
    <cellStyle name="20% - Акцент3 2 5 4" xfId="1867"/>
    <cellStyle name="20% - Акцент3 2 6" xfId="1868"/>
    <cellStyle name="20% - Акцент3 2 6 2" xfId="1869"/>
    <cellStyle name="20% - Акцент3 2 6 2 2" xfId="1870"/>
    <cellStyle name="20% - Акцент3 2 6 2 2 2" xfId="1871"/>
    <cellStyle name="20% - Акцент3 2 6 2 3" xfId="1872"/>
    <cellStyle name="20% - Акцент3 2 6 3" xfId="1873"/>
    <cellStyle name="20% - Акцент3 2 6 3 2" xfId="1874"/>
    <cellStyle name="20% - Акцент3 2 6 4" xfId="1875"/>
    <cellStyle name="20% - Акцент3 2 7" xfId="1876"/>
    <cellStyle name="20% - Акцент3 2 7 2" xfId="1877"/>
    <cellStyle name="20% - Акцент3 2 7 2 2" xfId="1878"/>
    <cellStyle name="20% - Акцент3 2 7 2 2 2" xfId="1879"/>
    <cellStyle name="20% - Акцент3 2 7 2 3" xfId="1880"/>
    <cellStyle name="20% - Акцент3 2 7 3" xfId="1881"/>
    <cellStyle name="20% - Акцент3 2 7 3 2" xfId="1882"/>
    <cellStyle name="20% - Акцент3 2 7 4" xfId="1883"/>
    <cellStyle name="20% - Акцент3 2 8" xfId="1884"/>
    <cellStyle name="20% - Акцент3 2 8 2" xfId="1885"/>
    <cellStyle name="20% - Акцент3 2 8 2 2" xfId="1886"/>
    <cellStyle name="20% - Акцент3 2 8 2 2 2" xfId="1887"/>
    <cellStyle name="20% - Акцент3 2 8 2 3" xfId="1888"/>
    <cellStyle name="20% - Акцент3 2 8 3" xfId="1889"/>
    <cellStyle name="20% - Акцент3 2 8 3 2" xfId="1890"/>
    <cellStyle name="20% - Акцент3 2 8 4" xfId="1891"/>
    <cellStyle name="20% - Акцент3 2 9" xfId="1892"/>
    <cellStyle name="20% - Акцент3 2 9 2" xfId="1893"/>
    <cellStyle name="20% - Акцент3 2 9 2 2" xfId="1894"/>
    <cellStyle name="20% - Акцент3 2 9 2 2 2" xfId="1895"/>
    <cellStyle name="20% - Акцент3 2 9 2 3" xfId="1896"/>
    <cellStyle name="20% - Акцент3 2 9 3" xfId="1897"/>
    <cellStyle name="20% - Акцент3 2 9 3 2" xfId="1898"/>
    <cellStyle name="20% - Акцент3 2 9 4" xfId="1899"/>
    <cellStyle name="20% - Акцент3 20" xfId="60361"/>
    <cellStyle name="20% - Акцент3 3" xfId="1900"/>
    <cellStyle name="20% - Акцент3 3 10" xfId="1901"/>
    <cellStyle name="20% - Акцент3 3 10 2" xfId="1902"/>
    <cellStyle name="20% - Акцент3 3 10 2 2" xfId="1903"/>
    <cellStyle name="20% - Акцент3 3 10 2 2 2" xfId="1904"/>
    <cellStyle name="20% - Акцент3 3 10 2 3" xfId="1905"/>
    <cellStyle name="20% - Акцент3 3 10 3" xfId="1906"/>
    <cellStyle name="20% - Акцент3 3 10 3 2" xfId="1907"/>
    <cellStyle name="20% - Акцент3 3 10 4" xfId="1908"/>
    <cellStyle name="20% - Акцент3 3 11" xfId="1909"/>
    <cellStyle name="20% - Акцент3 3 11 2" xfId="1910"/>
    <cellStyle name="20% - Акцент3 3 11 2 2" xfId="1911"/>
    <cellStyle name="20% - Акцент3 3 11 2 2 2" xfId="1912"/>
    <cellStyle name="20% - Акцент3 3 11 2 3" xfId="1913"/>
    <cellStyle name="20% - Акцент3 3 11 3" xfId="1914"/>
    <cellStyle name="20% - Акцент3 3 11 3 2" xfId="1915"/>
    <cellStyle name="20% - Акцент3 3 11 4" xfId="1916"/>
    <cellStyle name="20% - Акцент3 3 12" xfId="1917"/>
    <cellStyle name="20% - Акцент3 3 12 2" xfId="1918"/>
    <cellStyle name="20% - Акцент3 3 12 2 2" xfId="1919"/>
    <cellStyle name="20% - Акцент3 3 12 2 2 2" xfId="1920"/>
    <cellStyle name="20% - Акцент3 3 12 2 3" xfId="1921"/>
    <cellStyle name="20% - Акцент3 3 12 3" xfId="1922"/>
    <cellStyle name="20% - Акцент3 3 12 3 2" xfId="1923"/>
    <cellStyle name="20% - Акцент3 3 12 4" xfId="1924"/>
    <cellStyle name="20% - Акцент3 3 13" xfId="1925"/>
    <cellStyle name="20% - Акцент3 3 13 2" xfId="1926"/>
    <cellStyle name="20% - Акцент3 3 13 2 2" xfId="1927"/>
    <cellStyle name="20% - Акцент3 3 13 2 2 2" xfId="1928"/>
    <cellStyle name="20% - Акцент3 3 13 2 3" xfId="1929"/>
    <cellStyle name="20% - Акцент3 3 13 3" xfId="1930"/>
    <cellStyle name="20% - Акцент3 3 13 3 2" xfId="1931"/>
    <cellStyle name="20% - Акцент3 3 13 4" xfId="1932"/>
    <cellStyle name="20% - Акцент3 3 14" xfId="1933"/>
    <cellStyle name="20% - Акцент3 3 14 2" xfId="1934"/>
    <cellStyle name="20% - Акцент3 3 14 2 2" xfId="1935"/>
    <cellStyle name="20% - Акцент3 3 14 2 2 2" xfId="1936"/>
    <cellStyle name="20% - Акцент3 3 14 2 3" xfId="1937"/>
    <cellStyle name="20% - Акцент3 3 14 3" xfId="1938"/>
    <cellStyle name="20% - Акцент3 3 14 3 2" xfId="1939"/>
    <cellStyle name="20% - Акцент3 3 14 4" xfId="1940"/>
    <cellStyle name="20% - Акцент3 3 15" xfId="1941"/>
    <cellStyle name="20% - Акцент3 3 15 2" xfId="1942"/>
    <cellStyle name="20% - Акцент3 3 15 2 2" xfId="1943"/>
    <cellStyle name="20% - Акцент3 3 15 2 2 2" xfId="1944"/>
    <cellStyle name="20% - Акцент3 3 15 2 3" xfId="1945"/>
    <cellStyle name="20% - Акцент3 3 15 3" xfId="1946"/>
    <cellStyle name="20% - Акцент3 3 15 3 2" xfId="1947"/>
    <cellStyle name="20% - Акцент3 3 15 4" xfId="1948"/>
    <cellStyle name="20% - Акцент3 3 16" xfId="1949"/>
    <cellStyle name="20% - Акцент3 3 16 2" xfId="1950"/>
    <cellStyle name="20% - Акцент3 3 16 2 2" xfId="1951"/>
    <cellStyle name="20% - Акцент3 3 16 2 2 2" xfId="1952"/>
    <cellStyle name="20% - Акцент3 3 16 2 3" xfId="1953"/>
    <cellStyle name="20% - Акцент3 3 16 3" xfId="1954"/>
    <cellStyle name="20% - Акцент3 3 16 3 2" xfId="1955"/>
    <cellStyle name="20% - Акцент3 3 16 4" xfId="1956"/>
    <cellStyle name="20% - Акцент3 3 17" xfId="1957"/>
    <cellStyle name="20% - Акцент3 3 17 2" xfId="1958"/>
    <cellStyle name="20% - Акцент3 3 17 2 2" xfId="1959"/>
    <cellStyle name="20% - Акцент3 3 17 2 2 2" xfId="1960"/>
    <cellStyle name="20% - Акцент3 3 17 2 3" xfId="1961"/>
    <cellStyle name="20% - Акцент3 3 17 3" xfId="1962"/>
    <cellStyle name="20% - Акцент3 3 17 3 2" xfId="1963"/>
    <cellStyle name="20% - Акцент3 3 17 4" xfId="1964"/>
    <cellStyle name="20% - Акцент3 3 18" xfId="1965"/>
    <cellStyle name="20% - Акцент3 3 18 2" xfId="1966"/>
    <cellStyle name="20% - Акцент3 3 18 2 2" xfId="1967"/>
    <cellStyle name="20% - Акцент3 3 18 2 2 2" xfId="1968"/>
    <cellStyle name="20% - Акцент3 3 18 2 3" xfId="1969"/>
    <cellStyle name="20% - Акцент3 3 18 3" xfId="1970"/>
    <cellStyle name="20% - Акцент3 3 18 3 2" xfId="1971"/>
    <cellStyle name="20% - Акцент3 3 18 4" xfId="1972"/>
    <cellStyle name="20% - Акцент3 3 19" xfId="1973"/>
    <cellStyle name="20% - Акцент3 3 19 2" xfId="1974"/>
    <cellStyle name="20% - Акцент3 3 19 2 2" xfId="1975"/>
    <cellStyle name="20% - Акцент3 3 19 2 2 2" xfId="1976"/>
    <cellStyle name="20% - Акцент3 3 19 2 3" xfId="1977"/>
    <cellStyle name="20% - Акцент3 3 19 3" xfId="1978"/>
    <cellStyle name="20% - Акцент3 3 19 3 2" xfId="1979"/>
    <cellStyle name="20% - Акцент3 3 19 4" xfId="1980"/>
    <cellStyle name="20% - Акцент3 3 2" xfId="1981"/>
    <cellStyle name="20% - Акцент3 3 2 2" xfId="1982"/>
    <cellStyle name="20% - Акцент3 3 20" xfId="1983"/>
    <cellStyle name="20% - Акцент3 3 20 2" xfId="1984"/>
    <cellStyle name="20% - Акцент3 3 20 2 2" xfId="1985"/>
    <cellStyle name="20% - Акцент3 3 20 2 2 2" xfId="1986"/>
    <cellStyle name="20% - Акцент3 3 20 2 3" xfId="1987"/>
    <cellStyle name="20% - Акцент3 3 20 3" xfId="1988"/>
    <cellStyle name="20% - Акцент3 3 20 3 2" xfId="1989"/>
    <cellStyle name="20% - Акцент3 3 20 4" xfId="1990"/>
    <cellStyle name="20% - Акцент3 3 21" xfId="1991"/>
    <cellStyle name="20% - Акцент3 3 21 2" xfId="1992"/>
    <cellStyle name="20% - Акцент3 3 21 2 2" xfId="1993"/>
    <cellStyle name="20% - Акцент3 3 21 2 2 2" xfId="1994"/>
    <cellStyle name="20% - Акцент3 3 21 2 3" xfId="1995"/>
    <cellStyle name="20% - Акцент3 3 21 3" xfId="1996"/>
    <cellStyle name="20% - Акцент3 3 21 3 2" xfId="1997"/>
    <cellStyle name="20% - Акцент3 3 21 4" xfId="1998"/>
    <cellStyle name="20% - Акцент3 3 22" xfId="1999"/>
    <cellStyle name="20% - Акцент3 3 22 2" xfId="2000"/>
    <cellStyle name="20% - Акцент3 3 22 2 2" xfId="2001"/>
    <cellStyle name="20% - Акцент3 3 22 2 2 2" xfId="2002"/>
    <cellStyle name="20% - Акцент3 3 22 2 3" xfId="2003"/>
    <cellStyle name="20% - Акцент3 3 22 3" xfId="2004"/>
    <cellStyle name="20% - Акцент3 3 22 3 2" xfId="2005"/>
    <cellStyle name="20% - Акцент3 3 22 4" xfId="2006"/>
    <cellStyle name="20% - Акцент3 3 23" xfId="2007"/>
    <cellStyle name="20% - Акцент3 3 23 2" xfId="2008"/>
    <cellStyle name="20% - Акцент3 3 23 2 2" xfId="2009"/>
    <cellStyle name="20% - Акцент3 3 23 2 2 2" xfId="2010"/>
    <cellStyle name="20% - Акцент3 3 23 2 3" xfId="2011"/>
    <cellStyle name="20% - Акцент3 3 23 3" xfId="2012"/>
    <cellStyle name="20% - Акцент3 3 23 3 2" xfId="2013"/>
    <cellStyle name="20% - Акцент3 3 23 4" xfId="2014"/>
    <cellStyle name="20% - Акцент3 3 24" xfId="2015"/>
    <cellStyle name="20% - Акцент3 3 24 2" xfId="2016"/>
    <cellStyle name="20% - Акцент3 3 24 2 2" xfId="2017"/>
    <cellStyle name="20% - Акцент3 3 24 2 2 2" xfId="2018"/>
    <cellStyle name="20% - Акцент3 3 24 2 3" xfId="2019"/>
    <cellStyle name="20% - Акцент3 3 24 3" xfId="2020"/>
    <cellStyle name="20% - Акцент3 3 24 3 2" xfId="2021"/>
    <cellStyle name="20% - Акцент3 3 24 4" xfId="2022"/>
    <cellStyle name="20% - Акцент3 3 25" xfId="2023"/>
    <cellStyle name="20% - Акцент3 3 3" xfId="2024"/>
    <cellStyle name="20% - Акцент3 3 3 2" xfId="2025"/>
    <cellStyle name="20% - Акцент3 3 3 2 2" xfId="2026"/>
    <cellStyle name="20% - Акцент3 3 3 2 2 2" xfId="2027"/>
    <cellStyle name="20% - Акцент3 3 3 2 3" xfId="2028"/>
    <cellStyle name="20% - Акцент3 3 3 3" xfId="2029"/>
    <cellStyle name="20% - Акцент3 3 3 3 2" xfId="2030"/>
    <cellStyle name="20% - Акцент3 3 3 4" xfId="2031"/>
    <cellStyle name="20% - Акцент3 3 4" xfId="2032"/>
    <cellStyle name="20% - Акцент3 3 4 2" xfId="2033"/>
    <cellStyle name="20% - Акцент3 3 4 2 2" xfId="2034"/>
    <cellStyle name="20% - Акцент3 3 4 2 2 2" xfId="2035"/>
    <cellStyle name="20% - Акцент3 3 4 2 3" xfId="2036"/>
    <cellStyle name="20% - Акцент3 3 4 3" xfId="2037"/>
    <cellStyle name="20% - Акцент3 3 4 3 2" xfId="2038"/>
    <cellStyle name="20% - Акцент3 3 4 4" xfId="2039"/>
    <cellStyle name="20% - Акцент3 3 5" xfId="2040"/>
    <cellStyle name="20% - Акцент3 3 5 2" xfId="2041"/>
    <cellStyle name="20% - Акцент3 3 5 2 2" xfId="2042"/>
    <cellStyle name="20% - Акцент3 3 5 2 2 2" xfId="2043"/>
    <cellStyle name="20% - Акцент3 3 5 2 3" xfId="2044"/>
    <cellStyle name="20% - Акцент3 3 5 3" xfId="2045"/>
    <cellStyle name="20% - Акцент3 3 5 3 2" xfId="2046"/>
    <cellStyle name="20% - Акцент3 3 5 4" xfId="2047"/>
    <cellStyle name="20% - Акцент3 3 6" xfId="2048"/>
    <cellStyle name="20% - Акцент3 3 6 2" xfId="2049"/>
    <cellStyle name="20% - Акцент3 3 6 2 2" xfId="2050"/>
    <cellStyle name="20% - Акцент3 3 6 2 2 2" xfId="2051"/>
    <cellStyle name="20% - Акцент3 3 6 2 3" xfId="2052"/>
    <cellStyle name="20% - Акцент3 3 6 3" xfId="2053"/>
    <cellStyle name="20% - Акцент3 3 6 3 2" xfId="2054"/>
    <cellStyle name="20% - Акцент3 3 6 4" xfId="2055"/>
    <cellStyle name="20% - Акцент3 3 7" xfId="2056"/>
    <cellStyle name="20% - Акцент3 3 7 2" xfId="2057"/>
    <cellStyle name="20% - Акцент3 3 7 2 2" xfId="2058"/>
    <cellStyle name="20% - Акцент3 3 7 2 2 2" xfId="2059"/>
    <cellStyle name="20% - Акцент3 3 7 2 3" xfId="2060"/>
    <cellStyle name="20% - Акцент3 3 7 3" xfId="2061"/>
    <cellStyle name="20% - Акцент3 3 7 3 2" xfId="2062"/>
    <cellStyle name="20% - Акцент3 3 7 4" xfId="2063"/>
    <cellStyle name="20% - Акцент3 3 8" xfId="2064"/>
    <cellStyle name="20% - Акцент3 3 8 2" xfId="2065"/>
    <cellStyle name="20% - Акцент3 3 8 2 2" xfId="2066"/>
    <cellStyle name="20% - Акцент3 3 8 2 2 2" xfId="2067"/>
    <cellStyle name="20% - Акцент3 3 8 2 3" xfId="2068"/>
    <cellStyle name="20% - Акцент3 3 8 3" xfId="2069"/>
    <cellStyle name="20% - Акцент3 3 8 3 2" xfId="2070"/>
    <cellStyle name="20% - Акцент3 3 8 4" xfId="2071"/>
    <cellStyle name="20% - Акцент3 3 9" xfId="2072"/>
    <cellStyle name="20% - Акцент3 3 9 2" xfId="2073"/>
    <cellStyle name="20% - Акцент3 3 9 2 2" xfId="2074"/>
    <cellStyle name="20% - Акцент3 3 9 2 2 2" xfId="2075"/>
    <cellStyle name="20% - Акцент3 3 9 2 3" xfId="2076"/>
    <cellStyle name="20% - Акцент3 3 9 3" xfId="2077"/>
    <cellStyle name="20% - Акцент3 3 9 3 2" xfId="2078"/>
    <cellStyle name="20% - Акцент3 3 9 4" xfId="2079"/>
    <cellStyle name="20% - Акцент3 4" xfId="2080"/>
    <cellStyle name="20% - Акцент3 4 10" xfId="2081"/>
    <cellStyle name="20% - Акцент3 4 10 2" xfId="2082"/>
    <cellStyle name="20% - Акцент3 4 10 2 2" xfId="2083"/>
    <cellStyle name="20% - Акцент3 4 10 2 2 2" xfId="2084"/>
    <cellStyle name="20% - Акцент3 4 10 2 3" xfId="2085"/>
    <cellStyle name="20% - Акцент3 4 10 3" xfId="2086"/>
    <cellStyle name="20% - Акцент3 4 10 3 2" xfId="2087"/>
    <cellStyle name="20% - Акцент3 4 10 4" xfId="2088"/>
    <cellStyle name="20% - Акцент3 4 11" xfId="2089"/>
    <cellStyle name="20% - Акцент3 4 11 2" xfId="2090"/>
    <cellStyle name="20% - Акцент3 4 11 2 2" xfId="2091"/>
    <cellStyle name="20% - Акцент3 4 11 2 2 2" xfId="2092"/>
    <cellStyle name="20% - Акцент3 4 11 2 3" xfId="2093"/>
    <cellStyle name="20% - Акцент3 4 11 3" xfId="2094"/>
    <cellStyle name="20% - Акцент3 4 11 3 2" xfId="2095"/>
    <cellStyle name="20% - Акцент3 4 11 4" xfId="2096"/>
    <cellStyle name="20% - Акцент3 4 12" xfId="2097"/>
    <cellStyle name="20% - Акцент3 4 12 2" xfId="2098"/>
    <cellStyle name="20% - Акцент3 4 12 2 2" xfId="2099"/>
    <cellStyle name="20% - Акцент3 4 12 2 2 2" xfId="2100"/>
    <cellStyle name="20% - Акцент3 4 12 2 3" xfId="2101"/>
    <cellStyle name="20% - Акцент3 4 12 3" xfId="2102"/>
    <cellStyle name="20% - Акцент3 4 12 3 2" xfId="2103"/>
    <cellStyle name="20% - Акцент3 4 12 4" xfId="2104"/>
    <cellStyle name="20% - Акцент3 4 13" xfId="2105"/>
    <cellStyle name="20% - Акцент3 4 13 2" xfId="2106"/>
    <cellStyle name="20% - Акцент3 4 13 2 2" xfId="2107"/>
    <cellStyle name="20% - Акцент3 4 13 2 2 2" xfId="2108"/>
    <cellStyle name="20% - Акцент3 4 13 2 3" xfId="2109"/>
    <cellStyle name="20% - Акцент3 4 13 3" xfId="2110"/>
    <cellStyle name="20% - Акцент3 4 13 3 2" xfId="2111"/>
    <cellStyle name="20% - Акцент3 4 13 4" xfId="2112"/>
    <cellStyle name="20% - Акцент3 4 14" xfId="2113"/>
    <cellStyle name="20% - Акцент3 4 14 2" xfId="2114"/>
    <cellStyle name="20% - Акцент3 4 14 2 2" xfId="2115"/>
    <cellStyle name="20% - Акцент3 4 14 2 2 2" xfId="2116"/>
    <cellStyle name="20% - Акцент3 4 14 2 3" xfId="2117"/>
    <cellStyle name="20% - Акцент3 4 14 3" xfId="2118"/>
    <cellStyle name="20% - Акцент3 4 14 3 2" xfId="2119"/>
    <cellStyle name="20% - Акцент3 4 14 4" xfId="2120"/>
    <cellStyle name="20% - Акцент3 4 15" xfId="2121"/>
    <cellStyle name="20% - Акцент3 4 15 2" xfId="2122"/>
    <cellStyle name="20% - Акцент3 4 15 2 2" xfId="2123"/>
    <cellStyle name="20% - Акцент3 4 15 2 2 2" xfId="2124"/>
    <cellStyle name="20% - Акцент3 4 15 2 3" xfId="2125"/>
    <cellStyle name="20% - Акцент3 4 15 3" xfId="2126"/>
    <cellStyle name="20% - Акцент3 4 15 3 2" xfId="2127"/>
    <cellStyle name="20% - Акцент3 4 15 4" xfId="2128"/>
    <cellStyle name="20% - Акцент3 4 16" xfId="2129"/>
    <cellStyle name="20% - Акцент3 4 16 2" xfId="2130"/>
    <cellStyle name="20% - Акцент3 4 16 2 2" xfId="2131"/>
    <cellStyle name="20% - Акцент3 4 16 2 2 2" xfId="2132"/>
    <cellStyle name="20% - Акцент3 4 16 2 3" xfId="2133"/>
    <cellStyle name="20% - Акцент3 4 16 3" xfId="2134"/>
    <cellStyle name="20% - Акцент3 4 16 3 2" xfId="2135"/>
    <cellStyle name="20% - Акцент3 4 16 4" xfId="2136"/>
    <cellStyle name="20% - Акцент3 4 17" xfId="2137"/>
    <cellStyle name="20% - Акцент3 4 17 2" xfId="2138"/>
    <cellStyle name="20% - Акцент3 4 17 2 2" xfId="2139"/>
    <cellStyle name="20% - Акцент3 4 17 2 2 2" xfId="2140"/>
    <cellStyle name="20% - Акцент3 4 17 2 3" xfId="2141"/>
    <cellStyle name="20% - Акцент3 4 17 3" xfId="2142"/>
    <cellStyle name="20% - Акцент3 4 17 3 2" xfId="2143"/>
    <cellStyle name="20% - Акцент3 4 17 4" xfId="2144"/>
    <cellStyle name="20% - Акцент3 4 18" xfId="2145"/>
    <cellStyle name="20% - Акцент3 4 18 2" xfId="2146"/>
    <cellStyle name="20% - Акцент3 4 18 2 2" xfId="2147"/>
    <cellStyle name="20% - Акцент3 4 18 2 2 2" xfId="2148"/>
    <cellStyle name="20% - Акцент3 4 18 2 3" xfId="2149"/>
    <cellStyle name="20% - Акцент3 4 18 3" xfId="2150"/>
    <cellStyle name="20% - Акцент3 4 18 3 2" xfId="2151"/>
    <cellStyle name="20% - Акцент3 4 18 4" xfId="2152"/>
    <cellStyle name="20% - Акцент3 4 19" xfId="2153"/>
    <cellStyle name="20% - Акцент3 4 19 2" xfId="2154"/>
    <cellStyle name="20% - Акцент3 4 19 2 2" xfId="2155"/>
    <cellStyle name="20% - Акцент3 4 19 2 2 2" xfId="2156"/>
    <cellStyle name="20% - Акцент3 4 19 2 3" xfId="2157"/>
    <cellStyle name="20% - Акцент3 4 19 3" xfId="2158"/>
    <cellStyle name="20% - Акцент3 4 19 3 2" xfId="2159"/>
    <cellStyle name="20% - Акцент3 4 19 4" xfId="2160"/>
    <cellStyle name="20% - Акцент3 4 2" xfId="2161"/>
    <cellStyle name="20% - Акцент3 4 2 2" xfId="2162"/>
    <cellStyle name="20% - Акцент3 4 20" xfId="2163"/>
    <cellStyle name="20% - Акцент3 4 20 2" xfId="2164"/>
    <cellStyle name="20% - Акцент3 4 20 2 2" xfId="2165"/>
    <cellStyle name="20% - Акцент3 4 20 2 2 2" xfId="2166"/>
    <cellStyle name="20% - Акцент3 4 20 2 3" xfId="2167"/>
    <cellStyle name="20% - Акцент3 4 20 3" xfId="2168"/>
    <cellStyle name="20% - Акцент3 4 20 3 2" xfId="2169"/>
    <cellStyle name="20% - Акцент3 4 20 4" xfId="2170"/>
    <cellStyle name="20% - Акцент3 4 21" xfId="2171"/>
    <cellStyle name="20% - Акцент3 4 21 2" xfId="2172"/>
    <cellStyle name="20% - Акцент3 4 21 2 2" xfId="2173"/>
    <cellStyle name="20% - Акцент3 4 21 2 2 2" xfId="2174"/>
    <cellStyle name="20% - Акцент3 4 21 2 3" xfId="2175"/>
    <cellStyle name="20% - Акцент3 4 21 3" xfId="2176"/>
    <cellStyle name="20% - Акцент3 4 21 3 2" xfId="2177"/>
    <cellStyle name="20% - Акцент3 4 21 4" xfId="2178"/>
    <cellStyle name="20% - Акцент3 4 22" xfId="2179"/>
    <cellStyle name="20% - Акцент3 4 22 2" xfId="2180"/>
    <cellStyle name="20% - Акцент3 4 22 2 2" xfId="2181"/>
    <cellStyle name="20% - Акцент3 4 22 2 2 2" xfId="2182"/>
    <cellStyle name="20% - Акцент3 4 22 2 3" xfId="2183"/>
    <cellStyle name="20% - Акцент3 4 22 3" xfId="2184"/>
    <cellStyle name="20% - Акцент3 4 22 3 2" xfId="2185"/>
    <cellStyle name="20% - Акцент3 4 22 4" xfId="2186"/>
    <cellStyle name="20% - Акцент3 4 23" xfId="2187"/>
    <cellStyle name="20% - Акцент3 4 23 2" xfId="2188"/>
    <cellStyle name="20% - Акцент3 4 23 2 2" xfId="2189"/>
    <cellStyle name="20% - Акцент3 4 23 2 2 2" xfId="2190"/>
    <cellStyle name="20% - Акцент3 4 23 2 3" xfId="2191"/>
    <cellStyle name="20% - Акцент3 4 23 3" xfId="2192"/>
    <cellStyle name="20% - Акцент3 4 23 3 2" xfId="2193"/>
    <cellStyle name="20% - Акцент3 4 23 4" xfId="2194"/>
    <cellStyle name="20% - Акцент3 4 24" xfId="2195"/>
    <cellStyle name="20% - Акцент3 4 24 2" xfId="2196"/>
    <cellStyle name="20% - Акцент3 4 24 2 2" xfId="2197"/>
    <cellStyle name="20% - Акцент3 4 24 2 2 2" xfId="2198"/>
    <cellStyle name="20% - Акцент3 4 24 2 3" xfId="2199"/>
    <cellStyle name="20% - Акцент3 4 24 3" xfId="2200"/>
    <cellStyle name="20% - Акцент3 4 24 3 2" xfId="2201"/>
    <cellStyle name="20% - Акцент3 4 24 4" xfId="2202"/>
    <cellStyle name="20% - Акцент3 4 25" xfId="2203"/>
    <cellStyle name="20% - Акцент3 4 3" xfId="2204"/>
    <cellStyle name="20% - Акцент3 4 3 2" xfId="2205"/>
    <cellStyle name="20% - Акцент3 4 3 2 2" xfId="2206"/>
    <cellStyle name="20% - Акцент3 4 3 2 2 2" xfId="2207"/>
    <cellStyle name="20% - Акцент3 4 3 2 3" xfId="2208"/>
    <cellStyle name="20% - Акцент3 4 3 3" xfId="2209"/>
    <cellStyle name="20% - Акцент3 4 3 3 2" xfId="2210"/>
    <cellStyle name="20% - Акцент3 4 3 4" xfId="2211"/>
    <cellStyle name="20% - Акцент3 4 4" xfId="2212"/>
    <cellStyle name="20% - Акцент3 4 4 2" xfId="2213"/>
    <cellStyle name="20% - Акцент3 4 4 2 2" xfId="2214"/>
    <cellStyle name="20% - Акцент3 4 4 2 2 2" xfId="2215"/>
    <cellStyle name="20% - Акцент3 4 4 2 3" xfId="2216"/>
    <cellStyle name="20% - Акцент3 4 4 3" xfId="2217"/>
    <cellStyle name="20% - Акцент3 4 4 3 2" xfId="2218"/>
    <cellStyle name="20% - Акцент3 4 4 4" xfId="2219"/>
    <cellStyle name="20% - Акцент3 4 5" xfId="2220"/>
    <cellStyle name="20% - Акцент3 4 5 2" xfId="2221"/>
    <cellStyle name="20% - Акцент3 4 5 2 2" xfId="2222"/>
    <cellStyle name="20% - Акцент3 4 5 2 2 2" xfId="2223"/>
    <cellStyle name="20% - Акцент3 4 5 2 3" xfId="2224"/>
    <cellStyle name="20% - Акцент3 4 5 3" xfId="2225"/>
    <cellStyle name="20% - Акцент3 4 5 3 2" xfId="2226"/>
    <cellStyle name="20% - Акцент3 4 5 4" xfId="2227"/>
    <cellStyle name="20% - Акцент3 4 6" xfId="2228"/>
    <cellStyle name="20% - Акцент3 4 6 2" xfId="2229"/>
    <cellStyle name="20% - Акцент3 4 6 2 2" xfId="2230"/>
    <cellStyle name="20% - Акцент3 4 6 2 2 2" xfId="2231"/>
    <cellStyle name="20% - Акцент3 4 6 2 3" xfId="2232"/>
    <cellStyle name="20% - Акцент3 4 6 3" xfId="2233"/>
    <cellStyle name="20% - Акцент3 4 6 3 2" xfId="2234"/>
    <cellStyle name="20% - Акцент3 4 6 4" xfId="2235"/>
    <cellStyle name="20% - Акцент3 4 7" xfId="2236"/>
    <cellStyle name="20% - Акцент3 4 7 2" xfId="2237"/>
    <cellStyle name="20% - Акцент3 4 7 2 2" xfId="2238"/>
    <cellStyle name="20% - Акцент3 4 7 2 2 2" xfId="2239"/>
    <cellStyle name="20% - Акцент3 4 7 2 3" xfId="2240"/>
    <cellStyle name="20% - Акцент3 4 7 3" xfId="2241"/>
    <cellStyle name="20% - Акцент3 4 7 3 2" xfId="2242"/>
    <cellStyle name="20% - Акцент3 4 7 4" xfId="2243"/>
    <cellStyle name="20% - Акцент3 4 8" xfId="2244"/>
    <cellStyle name="20% - Акцент3 4 8 2" xfId="2245"/>
    <cellStyle name="20% - Акцент3 4 8 2 2" xfId="2246"/>
    <cellStyle name="20% - Акцент3 4 8 2 2 2" xfId="2247"/>
    <cellStyle name="20% - Акцент3 4 8 2 3" xfId="2248"/>
    <cellStyle name="20% - Акцент3 4 8 3" xfId="2249"/>
    <cellStyle name="20% - Акцент3 4 8 3 2" xfId="2250"/>
    <cellStyle name="20% - Акцент3 4 8 4" xfId="2251"/>
    <cellStyle name="20% - Акцент3 4 9" xfId="2252"/>
    <cellStyle name="20% - Акцент3 4 9 2" xfId="2253"/>
    <cellStyle name="20% - Акцент3 4 9 2 2" xfId="2254"/>
    <cellStyle name="20% - Акцент3 4 9 2 2 2" xfId="2255"/>
    <cellStyle name="20% - Акцент3 4 9 2 3" xfId="2256"/>
    <cellStyle name="20% - Акцент3 4 9 3" xfId="2257"/>
    <cellStyle name="20% - Акцент3 4 9 3 2" xfId="2258"/>
    <cellStyle name="20% - Акцент3 4 9 4" xfId="2259"/>
    <cellStyle name="20% - Акцент3 5" xfId="2260"/>
    <cellStyle name="20% - Акцент3 5 2" xfId="2261"/>
    <cellStyle name="20% - Акцент3 5 2 2" xfId="2262"/>
    <cellStyle name="20% - Акцент3 5 3" xfId="2263"/>
    <cellStyle name="20% - Акцент3 6" xfId="2264"/>
    <cellStyle name="20% - Акцент3 6 2" xfId="2265"/>
    <cellStyle name="20% - Акцент3 7" xfId="2266"/>
    <cellStyle name="20% - Акцент3 7 2" xfId="2267"/>
    <cellStyle name="20% - Акцент3 7 2 2" xfId="2268"/>
    <cellStyle name="20% - Акцент3 7 2 2 2" xfId="2269"/>
    <cellStyle name="20% - Акцент3 7 2 3" xfId="2270"/>
    <cellStyle name="20% - Акцент3 7 3" xfId="2271"/>
    <cellStyle name="20% - Акцент3 7 3 2" xfId="2272"/>
    <cellStyle name="20% - Акцент3 7 4" xfId="2273"/>
    <cellStyle name="20% - Акцент3 8" xfId="2274"/>
    <cellStyle name="20% - Акцент3 8 2" xfId="2275"/>
    <cellStyle name="20% - Акцент3 8 2 2" xfId="2276"/>
    <cellStyle name="20% - Акцент3 8 2 2 2" xfId="2277"/>
    <cellStyle name="20% - Акцент3 8 2 3" xfId="2278"/>
    <cellStyle name="20% - Акцент3 8 3" xfId="2279"/>
    <cellStyle name="20% - Акцент3 8 3 2" xfId="2280"/>
    <cellStyle name="20% - Акцент3 8 4" xfId="2281"/>
    <cellStyle name="20% - Акцент3 9" xfId="2282"/>
    <cellStyle name="20% - Акцент3 9 2" xfId="2283"/>
    <cellStyle name="20% - Акцент3 9 2 2" xfId="2284"/>
    <cellStyle name="20% - Акцент3 9 2 2 2" xfId="2285"/>
    <cellStyle name="20% - Акцент3 9 2 3" xfId="2286"/>
    <cellStyle name="20% - Акцент3 9 3" xfId="2287"/>
    <cellStyle name="20% - Акцент3 9 3 2" xfId="2288"/>
    <cellStyle name="20% - Акцент3 9 4" xfId="2289"/>
    <cellStyle name="20% - Акцент4 10" xfId="2290"/>
    <cellStyle name="20% - Акцент4 10 2" xfId="2291"/>
    <cellStyle name="20% - Акцент4 10 2 2" xfId="2292"/>
    <cellStyle name="20% - Акцент4 10 2 2 2" xfId="2293"/>
    <cellStyle name="20% - Акцент4 10 2 3" xfId="2294"/>
    <cellStyle name="20% - Акцент4 10 3" xfId="2295"/>
    <cellStyle name="20% - Акцент4 10 3 2" xfId="2296"/>
    <cellStyle name="20% - Акцент4 10 4" xfId="2297"/>
    <cellStyle name="20% - Акцент4 11" xfId="2298"/>
    <cellStyle name="20% - Акцент4 11 2" xfId="2299"/>
    <cellStyle name="20% - Акцент4 11 2 2" xfId="2300"/>
    <cellStyle name="20% - Акцент4 11 2 2 2" xfId="2301"/>
    <cellStyle name="20% - Акцент4 11 2 3" xfId="2302"/>
    <cellStyle name="20% - Акцент4 11 3" xfId="2303"/>
    <cellStyle name="20% - Акцент4 11 3 2" xfId="2304"/>
    <cellStyle name="20% - Акцент4 11 4" xfId="2305"/>
    <cellStyle name="20% - Акцент4 12" xfId="2306"/>
    <cellStyle name="20% - Акцент4 12 2" xfId="2307"/>
    <cellStyle name="20% - Акцент4 12 2 2" xfId="2308"/>
    <cellStyle name="20% - Акцент4 12 2 2 2" xfId="2309"/>
    <cellStyle name="20% - Акцент4 12 2 3" xfId="2310"/>
    <cellStyle name="20% - Акцент4 12 3" xfId="2311"/>
    <cellStyle name="20% - Акцент4 12 3 2" xfId="2312"/>
    <cellStyle name="20% - Акцент4 12 4" xfId="2313"/>
    <cellStyle name="20% - Акцент4 13" xfId="2314"/>
    <cellStyle name="20% - Акцент4 13 2" xfId="2315"/>
    <cellStyle name="20% - Акцент4 13 2 2" xfId="2316"/>
    <cellStyle name="20% - Акцент4 13 2 2 2" xfId="2317"/>
    <cellStyle name="20% - Акцент4 13 2 3" xfId="2318"/>
    <cellStyle name="20% - Акцент4 13 3" xfId="2319"/>
    <cellStyle name="20% - Акцент4 13 3 2" xfId="2320"/>
    <cellStyle name="20% - Акцент4 13 4" xfId="2321"/>
    <cellStyle name="20% - Акцент4 14" xfId="2322"/>
    <cellStyle name="20% - Акцент4 14 2" xfId="2323"/>
    <cellStyle name="20% - Акцент4 14 2 2" xfId="2324"/>
    <cellStyle name="20% - Акцент4 14 2 2 2" xfId="2325"/>
    <cellStyle name="20% - Акцент4 14 2 3" xfId="2326"/>
    <cellStyle name="20% - Акцент4 14 3" xfId="2327"/>
    <cellStyle name="20% - Акцент4 14 3 2" xfId="2328"/>
    <cellStyle name="20% - Акцент4 14 4" xfId="2329"/>
    <cellStyle name="20% - Акцент4 15" xfId="2330"/>
    <cellStyle name="20% - Акцент4 15 2" xfId="2331"/>
    <cellStyle name="20% - Акцент4 15 2 2" xfId="2332"/>
    <cellStyle name="20% - Акцент4 15 2 2 2" xfId="2333"/>
    <cellStyle name="20% - Акцент4 15 2 3" xfId="2334"/>
    <cellStyle name="20% - Акцент4 15 3" xfId="2335"/>
    <cellStyle name="20% - Акцент4 15 3 2" xfId="2336"/>
    <cellStyle name="20% - Акцент4 15 4" xfId="2337"/>
    <cellStyle name="20% - Акцент4 16" xfId="2338"/>
    <cellStyle name="20% - Акцент4 16 2" xfId="2339"/>
    <cellStyle name="20% - Акцент4 16 2 2" xfId="2340"/>
    <cellStyle name="20% - Акцент4 16 2 2 2" xfId="2341"/>
    <cellStyle name="20% - Акцент4 16 2 3" xfId="2342"/>
    <cellStyle name="20% - Акцент4 16 3" xfId="2343"/>
    <cellStyle name="20% - Акцент4 16 3 2" xfId="2344"/>
    <cellStyle name="20% - Акцент4 16 4" xfId="2345"/>
    <cellStyle name="20% - Акцент4 17" xfId="2346"/>
    <cellStyle name="20% - Акцент4 17 2" xfId="2347"/>
    <cellStyle name="20% - Акцент4 17 2 2" xfId="2348"/>
    <cellStyle name="20% - Акцент4 17 2 2 2" xfId="2349"/>
    <cellStyle name="20% - Акцент4 17 2 3" xfId="2350"/>
    <cellStyle name="20% - Акцент4 17 3" xfId="2351"/>
    <cellStyle name="20% - Акцент4 17 3 2" xfId="2352"/>
    <cellStyle name="20% - Акцент4 17 4" xfId="2353"/>
    <cellStyle name="20% - Акцент4 18" xfId="2354"/>
    <cellStyle name="20% - Акцент4 18 2" xfId="2355"/>
    <cellStyle name="20% - Акцент4 18 2 2" xfId="2356"/>
    <cellStyle name="20% - Акцент4 18 3" xfId="2357"/>
    <cellStyle name="20% - Акцент4 19" xfId="2358"/>
    <cellStyle name="20% - Акцент4 19 2" xfId="2359"/>
    <cellStyle name="20% - Акцент4 2" xfId="36"/>
    <cellStyle name="20% - Акцент4 2 10" xfId="2360"/>
    <cellStyle name="20% - Акцент4 2 10 2" xfId="2361"/>
    <cellStyle name="20% - Акцент4 2 10 2 2" xfId="2362"/>
    <cellStyle name="20% - Акцент4 2 10 2 2 2" xfId="2363"/>
    <cellStyle name="20% - Акцент4 2 10 2 3" xfId="2364"/>
    <cellStyle name="20% - Акцент4 2 10 3" xfId="2365"/>
    <cellStyle name="20% - Акцент4 2 10 3 2" xfId="2366"/>
    <cellStyle name="20% - Акцент4 2 10 4" xfId="2367"/>
    <cellStyle name="20% - Акцент4 2 11" xfId="2368"/>
    <cellStyle name="20% - Акцент4 2 11 2" xfId="2369"/>
    <cellStyle name="20% - Акцент4 2 11 2 2" xfId="2370"/>
    <cellStyle name="20% - Акцент4 2 11 2 2 2" xfId="2371"/>
    <cellStyle name="20% - Акцент4 2 11 2 3" xfId="2372"/>
    <cellStyle name="20% - Акцент4 2 11 3" xfId="2373"/>
    <cellStyle name="20% - Акцент4 2 11 3 2" xfId="2374"/>
    <cellStyle name="20% - Акцент4 2 11 4" xfId="2375"/>
    <cellStyle name="20% - Акцент4 2 12" xfId="2376"/>
    <cellStyle name="20% - Акцент4 2 12 2" xfId="2377"/>
    <cellStyle name="20% - Акцент4 2 12 2 2" xfId="2378"/>
    <cellStyle name="20% - Акцент4 2 12 2 2 2" xfId="2379"/>
    <cellStyle name="20% - Акцент4 2 12 2 3" xfId="2380"/>
    <cellStyle name="20% - Акцент4 2 12 3" xfId="2381"/>
    <cellStyle name="20% - Акцент4 2 12 3 2" xfId="2382"/>
    <cellStyle name="20% - Акцент4 2 12 4" xfId="2383"/>
    <cellStyle name="20% - Акцент4 2 13" xfId="2384"/>
    <cellStyle name="20% - Акцент4 2 13 2" xfId="2385"/>
    <cellStyle name="20% - Акцент4 2 13 2 2" xfId="2386"/>
    <cellStyle name="20% - Акцент4 2 13 2 2 2" xfId="2387"/>
    <cellStyle name="20% - Акцент4 2 13 2 3" xfId="2388"/>
    <cellStyle name="20% - Акцент4 2 13 3" xfId="2389"/>
    <cellStyle name="20% - Акцент4 2 13 3 2" xfId="2390"/>
    <cellStyle name="20% - Акцент4 2 13 4" xfId="2391"/>
    <cellStyle name="20% - Акцент4 2 14" xfId="2392"/>
    <cellStyle name="20% - Акцент4 2 14 2" xfId="2393"/>
    <cellStyle name="20% - Акцент4 2 14 2 2" xfId="2394"/>
    <cellStyle name="20% - Акцент4 2 14 2 2 2" xfId="2395"/>
    <cellStyle name="20% - Акцент4 2 14 2 3" xfId="2396"/>
    <cellStyle name="20% - Акцент4 2 14 3" xfId="2397"/>
    <cellStyle name="20% - Акцент4 2 14 3 2" xfId="2398"/>
    <cellStyle name="20% - Акцент4 2 14 4" xfId="2399"/>
    <cellStyle name="20% - Акцент4 2 15" xfId="2400"/>
    <cellStyle name="20% - Акцент4 2 15 2" xfId="2401"/>
    <cellStyle name="20% - Акцент4 2 15 2 2" xfId="2402"/>
    <cellStyle name="20% - Акцент4 2 15 2 2 2" xfId="2403"/>
    <cellStyle name="20% - Акцент4 2 15 2 3" xfId="2404"/>
    <cellStyle name="20% - Акцент4 2 15 3" xfId="2405"/>
    <cellStyle name="20% - Акцент4 2 15 3 2" xfId="2406"/>
    <cellStyle name="20% - Акцент4 2 15 4" xfId="2407"/>
    <cellStyle name="20% - Акцент4 2 16" xfId="2408"/>
    <cellStyle name="20% - Акцент4 2 16 2" xfId="2409"/>
    <cellStyle name="20% - Акцент4 2 16 2 2" xfId="2410"/>
    <cellStyle name="20% - Акцент4 2 16 2 2 2" xfId="2411"/>
    <cellStyle name="20% - Акцент4 2 16 2 3" xfId="2412"/>
    <cellStyle name="20% - Акцент4 2 16 3" xfId="2413"/>
    <cellStyle name="20% - Акцент4 2 16 3 2" xfId="2414"/>
    <cellStyle name="20% - Акцент4 2 16 4" xfId="2415"/>
    <cellStyle name="20% - Акцент4 2 17" xfId="2416"/>
    <cellStyle name="20% - Акцент4 2 17 2" xfId="2417"/>
    <cellStyle name="20% - Акцент4 2 17 2 2" xfId="2418"/>
    <cellStyle name="20% - Акцент4 2 17 2 2 2" xfId="2419"/>
    <cellStyle name="20% - Акцент4 2 17 2 3" xfId="2420"/>
    <cellStyle name="20% - Акцент4 2 17 3" xfId="2421"/>
    <cellStyle name="20% - Акцент4 2 17 3 2" xfId="2422"/>
    <cellStyle name="20% - Акцент4 2 17 4" xfId="2423"/>
    <cellStyle name="20% - Акцент4 2 18" xfId="2424"/>
    <cellStyle name="20% - Акцент4 2 18 2" xfId="2425"/>
    <cellStyle name="20% - Акцент4 2 18 2 2" xfId="2426"/>
    <cellStyle name="20% - Акцент4 2 18 2 2 2" xfId="2427"/>
    <cellStyle name="20% - Акцент4 2 18 2 3" xfId="2428"/>
    <cellStyle name="20% - Акцент4 2 18 3" xfId="2429"/>
    <cellStyle name="20% - Акцент4 2 18 3 2" xfId="2430"/>
    <cellStyle name="20% - Акцент4 2 18 4" xfId="2431"/>
    <cellStyle name="20% - Акцент4 2 19" xfId="2432"/>
    <cellStyle name="20% - Акцент4 2 19 2" xfId="2433"/>
    <cellStyle name="20% - Акцент4 2 19 2 2" xfId="2434"/>
    <cellStyle name="20% - Акцент4 2 19 2 2 2" xfId="2435"/>
    <cellStyle name="20% - Акцент4 2 19 2 3" xfId="2436"/>
    <cellStyle name="20% - Акцент4 2 19 3" xfId="2437"/>
    <cellStyle name="20% - Акцент4 2 19 3 2" xfId="2438"/>
    <cellStyle name="20% - Акцент4 2 19 4" xfId="2439"/>
    <cellStyle name="20% - Акцент4 2 2" xfId="2440"/>
    <cellStyle name="20% - Акцент4 2 2 2" xfId="2441"/>
    <cellStyle name="20% - Акцент4 2 20" xfId="2442"/>
    <cellStyle name="20% - Акцент4 2 20 2" xfId="2443"/>
    <cellStyle name="20% - Акцент4 2 20 2 2" xfId="2444"/>
    <cellStyle name="20% - Акцент4 2 20 2 2 2" xfId="2445"/>
    <cellStyle name="20% - Акцент4 2 20 2 3" xfId="2446"/>
    <cellStyle name="20% - Акцент4 2 20 3" xfId="2447"/>
    <cellStyle name="20% - Акцент4 2 20 3 2" xfId="2448"/>
    <cellStyle name="20% - Акцент4 2 20 4" xfId="2449"/>
    <cellStyle name="20% - Акцент4 2 21" xfId="2450"/>
    <cellStyle name="20% - Акцент4 2 21 2" xfId="2451"/>
    <cellStyle name="20% - Акцент4 2 21 2 2" xfId="2452"/>
    <cellStyle name="20% - Акцент4 2 21 2 2 2" xfId="2453"/>
    <cellStyle name="20% - Акцент4 2 21 2 3" xfId="2454"/>
    <cellStyle name="20% - Акцент4 2 21 3" xfId="2455"/>
    <cellStyle name="20% - Акцент4 2 21 3 2" xfId="2456"/>
    <cellStyle name="20% - Акцент4 2 21 4" xfId="2457"/>
    <cellStyle name="20% - Акцент4 2 22" xfId="2458"/>
    <cellStyle name="20% - Акцент4 2 22 2" xfId="2459"/>
    <cellStyle name="20% - Акцент4 2 22 2 2" xfId="2460"/>
    <cellStyle name="20% - Акцент4 2 22 2 2 2" xfId="2461"/>
    <cellStyle name="20% - Акцент4 2 22 2 3" xfId="2462"/>
    <cellStyle name="20% - Акцент4 2 22 3" xfId="2463"/>
    <cellStyle name="20% - Акцент4 2 22 3 2" xfId="2464"/>
    <cellStyle name="20% - Акцент4 2 22 4" xfId="2465"/>
    <cellStyle name="20% - Акцент4 2 23" xfId="2466"/>
    <cellStyle name="20% - Акцент4 2 23 2" xfId="2467"/>
    <cellStyle name="20% - Акцент4 2 23 2 2" xfId="2468"/>
    <cellStyle name="20% - Акцент4 2 23 2 2 2" xfId="2469"/>
    <cellStyle name="20% - Акцент4 2 23 2 3" xfId="2470"/>
    <cellStyle name="20% - Акцент4 2 23 3" xfId="2471"/>
    <cellStyle name="20% - Акцент4 2 23 3 2" xfId="2472"/>
    <cellStyle name="20% - Акцент4 2 23 4" xfId="2473"/>
    <cellStyle name="20% - Акцент4 2 24" xfId="2474"/>
    <cellStyle name="20% - Акцент4 2 24 2" xfId="2475"/>
    <cellStyle name="20% - Акцент4 2 24 2 2" xfId="2476"/>
    <cellStyle name="20% - Акцент4 2 24 2 2 2" xfId="2477"/>
    <cellStyle name="20% - Акцент4 2 24 2 3" xfId="2478"/>
    <cellStyle name="20% - Акцент4 2 24 3" xfId="2479"/>
    <cellStyle name="20% - Акцент4 2 24 3 2" xfId="2480"/>
    <cellStyle name="20% - Акцент4 2 24 4" xfId="2481"/>
    <cellStyle name="20% - Акцент4 2 25" xfId="2482"/>
    <cellStyle name="20% - Акцент4 2 3" xfId="2483"/>
    <cellStyle name="20% - Акцент4 2 3 2" xfId="2484"/>
    <cellStyle name="20% - Акцент4 2 3 2 2" xfId="2485"/>
    <cellStyle name="20% - Акцент4 2 3 2 2 2" xfId="2486"/>
    <cellStyle name="20% - Акцент4 2 3 2 3" xfId="2487"/>
    <cellStyle name="20% - Акцент4 2 3 3" xfId="2488"/>
    <cellStyle name="20% - Акцент4 2 3 3 2" xfId="2489"/>
    <cellStyle name="20% - Акцент4 2 3 4" xfId="2490"/>
    <cellStyle name="20% - Акцент4 2 4" xfId="2491"/>
    <cellStyle name="20% - Акцент4 2 4 2" xfId="2492"/>
    <cellStyle name="20% - Акцент4 2 4 2 2" xfId="2493"/>
    <cellStyle name="20% - Акцент4 2 4 2 2 2" xfId="2494"/>
    <cellStyle name="20% - Акцент4 2 4 2 3" xfId="2495"/>
    <cellStyle name="20% - Акцент4 2 4 3" xfId="2496"/>
    <cellStyle name="20% - Акцент4 2 4 3 2" xfId="2497"/>
    <cellStyle name="20% - Акцент4 2 4 4" xfId="2498"/>
    <cellStyle name="20% - Акцент4 2 5" xfId="2499"/>
    <cellStyle name="20% - Акцент4 2 5 2" xfId="2500"/>
    <cellStyle name="20% - Акцент4 2 5 2 2" xfId="2501"/>
    <cellStyle name="20% - Акцент4 2 5 2 2 2" xfId="2502"/>
    <cellStyle name="20% - Акцент4 2 5 2 3" xfId="2503"/>
    <cellStyle name="20% - Акцент4 2 5 3" xfId="2504"/>
    <cellStyle name="20% - Акцент4 2 5 3 2" xfId="2505"/>
    <cellStyle name="20% - Акцент4 2 5 4" xfId="2506"/>
    <cellStyle name="20% - Акцент4 2 6" xfId="2507"/>
    <cellStyle name="20% - Акцент4 2 6 2" xfId="2508"/>
    <cellStyle name="20% - Акцент4 2 6 2 2" xfId="2509"/>
    <cellStyle name="20% - Акцент4 2 6 2 2 2" xfId="2510"/>
    <cellStyle name="20% - Акцент4 2 6 2 3" xfId="2511"/>
    <cellStyle name="20% - Акцент4 2 6 3" xfId="2512"/>
    <cellStyle name="20% - Акцент4 2 6 3 2" xfId="2513"/>
    <cellStyle name="20% - Акцент4 2 6 4" xfId="2514"/>
    <cellStyle name="20% - Акцент4 2 7" xfId="2515"/>
    <cellStyle name="20% - Акцент4 2 7 2" xfId="2516"/>
    <cellStyle name="20% - Акцент4 2 7 2 2" xfId="2517"/>
    <cellStyle name="20% - Акцент4 2 7 2 2 2" xfId="2518"/>
    <cellStyle name="20% - Акцент4 2 7 2 3" xfId="2519"/>
    <cellStyle name="20% - Акцент4 2 7 3" xfId="2520"/>
    <cellStyle name="20% - Акцент4 2 7 3 2" xfId="2521"/>
    <cellStyle name="20% - Акцент4 2 7 4" xfId="2522"/>
    <cellStyle name="20% - Акцент4 2 8" xfId="2523"/>
    <cellStyle name="20% - Акцент4 2 8 2" xfId="2524"/>
    <cellStyle name="20% - Акцент4 2 8 2 2" xfId="2525"/>
    <cellStyle name="20% - Акцент4 2 8 2 2 2" xfId="2526"/>
    <cellStyle name="20% - Акцент4 2 8 2 3" xfId="2527"/>
    <cellStyle name="20% - Акцент4 2 8 3" xfId="2528"/>
    <cellStyle name="20% - Акцент4 2 8 3 2" xfId="2529"/>
    <cellStyle name="20% - Акцент4 2 8 4" xfId="2530"/>
    <cellStyle name="20% - Акцент4 2 9" xfId="2531"/>
    <cellStyle name="20% - Акцент4 2 9 2" xfId="2532"/>
    <cellStyle name="20% - Акцент4 2 9 2 2" xfId="2533"/>
    <cellStyle name="20% - Акцент4 2 9 2 2 2" xfId="2534"/>
    <cellStyle name="20% - Акцент4 2 9 2 3" xfId="2535"/>
    <cellStyle name="20% - Акцент4 2 9 3" xfId="2536"/>
    <cellStyle name="20% - Акцент4 2 9 3 2" xfId="2537"/>
    <cellStyle name="20% - Акцент4 2 9 4" xfId="2538"/>
    <cellStyle name="20% - Акцент4 20" xfId="60362"/>
    <cellStyle name="20% - Акцент4 3" xfId="2539"/>
    <cellStyle name="20% - Акцент4 3 10" xfId="2540"/>
    <cellStyle name="20% - Акцент4 3 10 2" xfId="2541"/>
    <cellStyle name="20% - Акцент4 3 10 2 2" xfId="2542"/>
    <cellStyle name="20% - Акцент4 3 10 2 2 2" xfId="2543"/>
    <cellStyle name="20% - Акцент4 3 10 2 3" xfId="2544"/>
    <cellStyle name="20% - Акцент4 3 10 3" xfId="2545"/>
    <cellStyle name="20% - Акцент4 3 10 3 2" xfId="2546"/>
    <cellStyle name="20% - Акцент4 3 10 4" xfId="2547"/>
    <cellStyle name="20% - Акцент4 3 11" xfId="2548"/>
    <cellStyle name="20% - Акцент4 3 11 2" xfId="2549"/>
    <cellStyle name="20% - Акцент4 3 11 2 2" xfId="2550"/>
    <cellStyle name="20% - Акцент4 3 11 2 2 2" xfId="2551"/>
    <cellStyle name="20% - Акцент4 3 11 2 3" xfId="2552"/>
    <cellStyle name="20% - Акцент4 3 11 3" xfId="2553"/>
    <cellStyle name="20% - Акцент4 3 11 3 2" xfId="2554"/>
    <cellStyle name="20% - Акцент4 3 11 4" xfId="2555"/>
    <cellStyle name="20% - Акцент4 3 12" xfId="2556"/>
    <cellStyle name="20% - Акцент4 3 12 2" xfId="2557"/>
    <cellStyle name="20% - Акцент4 3 12 2 2" xfId="2558"/>
    <cellStyle name="20% - Акцент4 3 12 2 2 2" xfId="2559"/>
    <cellStyle name="20% - Акцент4 3 12 2 3" xfId="2560"/>
    <cellStyle name="20% - Акцент4 3 12 3" xfId="2561"/>
    <cellStyle name="20% - Акцент4 3 12 3 2" xfId="2562"/>
    <cellStyle name="20% - Акцент4 3 12 4" xfId="2563"/>
    <cellStyle name="20% - Акцент4 3 13" xfId="2564"/>
    <cellStyle name="20% - Акцент4 3 13 2" xfId="2565"/>
    <cellStyle name="20% - Акцент4 3 13 2 2" xfId="2566"/>
    <cellStyle name="20% - Акцент4 3 13 2 2 2" xfId="2567"/>
    <cellStyle name="20% - Акцент4 3 13 2 3" xfId="2568"/>
    <cellStyle name="20% - Акцент4 3 13 3" xfId="2569"/>
    <cellStyle name="20% - Акцент4 3 13 3 2" xfId="2570"/>
    <cellStyle name="20% - Акцент4 3 13 4" xfId="2571"/>
    <cellStyle name="20% - Акцент4 3 14" xfId="2572"/>
    <cellStyle name="20% - Акцент4 3 14 2" xfId="2573"/>
    <cellStyle name="20% - Акцент4 3 14 2 2" xfId="2574"/>
    <cellStyle name="20% - Акцент4 3 14 2 2 2" xfId="2575"/>
    <cellStyle name="20% - Акцент4 3 14 2 3" xfId="2576"/>
    <cellStyle name="20% - Акцент4 3 14 3" xfId="2577"/>
    <cellStyle name="20% - Акцент4 3 14 3 2" xfId="2578"/>
    <cellStyle name="20% - Акцент4 3 14 4" xfId="2579"/>
    <cellStyle name="20% - Акцент4 3 15" xfId="2580"/>
    <cellStyle name="20% - Акцент4 3 15 2" xfId="2581"/>
    <cellStyle name="20% - Акцент4 3 15 2 2" xfId="2582"/>
    <cellStyle name="20% - Акцент4 3 15 2 2 2" xfId="2583"/>
    <cellStyle name="20% - Акцент4 3 15 2 3" xfId="2584"/>
    <cellStyle name="20% - Акцент4 3 15 3" xfId="2585"/>
    <cellStyle name="20% - Акцент4 3 15 3 2" xfId="2586"/>
    <cellStyle name="20% - Акцент4 3 15 4" xfId="2587"/>
    <cellStyle name="20% - Акцент4 3 16" xfId="2588"/>
    <cellStyle name="20% - Акцент4 3 16 2" xfId="2589"/>
    <cellStyle name="20% - Акцент4 3 16 2 2" xfId="2590"/>
    <cellStyle name="20% - Акцент4 3 16 2 2 2" xfId="2591"/>
    <cellStyle name="20% - Акцент4 3 16 2 3" xfId="2592"/>
    <cellStyle name="20% - Акцент4 3 16 3" xfId="2593"/>
    <cellStyle name="20% - Акцент4 3 16 3 2" xfId="2594"/>
    <cellStyle name="20% - Акцент4 3 16 4" xfId="2595"/>
    <cellStyle name="20% - Акцент4 3 17" xfId="2596"/>
    <cellStyle name="20% - Акцент4 3 17 2" xfId="2597"/>
    <cellStyle name="20% - Акцент4 3 17 2 2" xfId="2598"/>
    <cellStyle name="20% - Акцент4 3 17 2 2 2" xfId="2599"/>
    <cellStyle name="20% - Акцент4 3 17 2 3" xfId="2600"/>
    <cellStyle name="20% - Акцент4 3 17 3" xfId="2601"/>
    <cellStyle name="20% - Акцент4 3 17 3 2" xfId="2602"/>
    <cellStyle name="20% - Акцент4 3 17 4" xfId="2603"/>
    <cellStyle name="20% - Акцент4 3 18" xfId="2604"/>
    <cellStyle name="20% - Акцент4 3 18 2" xfId="2605"/>
    <cellStyle name="20% - Акцент4 3 18 2 2" xfId="2606"/>
    <cellStyle name="20% - Акцент4 3 18 2 2 2" xfId="2607"/>
    <cellStyle name="20% - Акцент4 3 18 2 3" xfId="2608"/>
    <cellStyle name="20% - Акцент4 3 18 3" xfId="2609"/>
    <cellStyle name="20% - Акцент4 3 18 3 2" xfId="2610"/>
    <cellStyle name="20% - Акцент4 3 18 4" xfId="2611"/>
    <cellStyle name="20% - Акцент4 3 19" xfId="2612"/>
    <cellStyle name="20% - Акцент4 3 19 2" xfId="2613"/>
    <cellStyle name="20% - Акцент4 3 19 2 2" xfId="2614"/>
    <cellStyle name="20% - Акцент4 3 19 2 2 2" xfId="2615"/>
    <cellStyle name="20% - Акцент4 3 19 2 3" xfId="2616"/>
    <cellStyle name="20% - Акцент4 3 19 3" xfId="2617"/>
    <cellStyle name="20% - Акцент4 3 19 3 2" xfId="2618"/>
    <cellStyle name="20% - Акцент4 3 19 4" xfId="2619"/>
    <cellStyle name="20% - Акцент4 3 2" xfId="2620"/>
    <cellStyle name="20% - Акцент4 3 2 2" xfId="2621"/>
    <cellStyle name="20% - Акцент4 3 20" xfId="2622"/>
    <cellStyle name="20% - Акцент4 3 20 2" xfId="2623"/>
    <cellStyle name="20% - Акцент4 3 20 2 2" xfId="2624"/>
    <cellStyle name="20% - Акцент4 3 20 2 2 2" xfId="2625"/>
    <cellStyle name="20% - Акцент4 3 20 2 3" xfId="2626"/>
    <cellStyle name="20% - Акцент4 3 20 3" xfId="2627"/>
    <cellStyle name="20% - Акцент4 3 20 3 2" xfId="2628"/>
    <cellStyle name="20% - Акцент4 3 20 4" xfId="2629"/>
    <cellStyle name="20% - Акцент4 3 21" xfId="2630"/>
    <cellStyle name="20% - Акцент4 3 21 2" xfId="2631"/>
    <cellStyle name="20% - Акцент4 3 21 2 2" xfId="2632"/>
    <cellStyle name="20% - Акцент4 3 21 2 2 2" xfId="2633"/>
    <cellStyle name="20% - Акцент4 3 21 2 3" xfId="2634"/>
    <cellStyle name="20% - Акцент4 3 21 3" xfId="2635"/>
    <cellStyle name="20% - Акцент4 3 21 3 2" xfId="2636"/>
    <cellStyle name="20% - Акцент4 3 21 4" xfId="2637"/>
    <cellStyle name="20% - Акцент4 3 22" xfId="2638"/>
    <cellStyle name="20% - Акцент4 3 22 2" xfId="2639"/>
    <cellStyle name="20% - Акцент4 3 22 2 2" xfId="2640"/>
    <cellStyle name="20% - Акцент4 3 22 2 2 2" xfId="2641"/>
    <cellStyle name="20% - Акцент4 3 22 2 3" xfId="2642"/>
    <cellStyle name="20% - Акцент4 3 22 3" xfId="2643"/>
    <cellStyle name="20% - Акцент4 3 22 3 2" xfId="2644"/>
    <cellStyle name="20% - Акцент4 3 22 4" xfId="2645"/>
    <cellStyle name="20% - Акцент4 3 23" xfId="2646"/>
    <cellStyle name="20% - Акцент4 3 23 2" xfId="2647"/>
    <cellStyle name="20% - Акцент4 3 23 2 2" xfId="2648"/>
    <cellStyle name="20% - Акцент4 3 23 2 2 2" xfId="2649"/>
    <cellStyle name="20% - Акцент4 3 23 2 3" xfId="2650"/>
    <cellStyle name="20% - Акцент4 3 23 3" xfId="2651"/>
    <cellStyle name="20% - Акцент4 3 23 3 2" xfId="2652"/>
    <cellStyle name="20% - Акцент4 3 23 4" xfId="2653"/>
    <cellStyle name="20% - Акцент4 3 24" xfId="2654"/>
    <cellStyle name="20% - Акцент4 3 24 2" xfId="2655"/>
    <cellStyle name="20% - Акцент4 3 24 2 2" xfId="2656"/>
    <cellStyle name="20% - Акцент4 3 24 2 2 2" xfId="2657"/>
    <cellStyle name="20% - Акцент4 3 24 2 3" xfId="2658"/>
    <cellStyle name="20% - Акцент4 3 24 3" xfId="2659"/>
    <cellStyle name="20% - Акцент4 3 24 3 2" xfId="2660"/>
    <cellStyle name="20% - Акцент4 3 24 4" xfId="2661"/>
    <cellStyle name="20% - Акцент4 3 25" xfId="2662"/>
    <cellStyle name="20% - Акцент4 3 3" xfId="2663"/>
    <cellStyle name="20% - Акцент4 3 3 2" xfId="2664"/>
    <cellStyle name="20% - Акцент4 3 3 2 2" xfId="2665"/>
    <cellStyle name="20% - Акцент4 3 3 2 2 2" xfId="2666"/>
    <cellStyle name="20% - Акцент4 3 3 2 3" xfId="2667"/>
    <cellStyle name="20% - Акцент4 3 3 3" xfId="2668"/>
    <cellStyle name="20% - Акцент4 3 3 3 2" xfId="2669"/>
    <cellStyle name="20% - Акцент4 3 3 4" xfId="2670"/>
    <cellStyle name="20% - Акцент4 3 4" xfId="2671"/>
    <cellStyle name="20% - Акцент4 3 4 2" xfId="2672"/>
    <cellStyle name="20% - Акцент4 3 4 2 2" xfId="2673"/>
    <cellStyle name="20% - Акцент4 3 4 2 2 2" xfId="2674"/>
    <cellStyle name="20% - Акцент4 3 4 2 3" xfId="2675"/>
    <cellStyle name="20% - Акцент4 3 4 3" xfId="2676"/>
    <cellStyle name="20% - Акцент4 3 4 3 2" xfId="2677"/>
    <cellStyle name="20% - Акцент4 3 4 4" xfId="2678"/>
    <cellStyle name="20% - Акцент4 3 5" xfId="2679"/>
    <cellStyle name="20% - Акцент4 3 5 2" xfId="2680"/>
    <cellStyle name="20% - Акцент4 3 5 2 2" xfId="2681"/>
    <cellStyle name="20% - Акцент4 3 5 2 2 2" xfId="2682"/>
    <cellStyle name="20% - Акцент4 3 5 2 3" xfId="2683"/>
    <cellStyle name="20% - Акцент4 3 5 3" xfId="2684"/>
    <cellStyle name="20% - Акцент4 3 5 3 2" xfId="2685"/>
    <cellStyle name="20% - Акцент4 3 5 4" xfId="2686"/>
    <cellStyle name="20% - Акцент4 3 6" xfId="2687"/>
    <cellStyle name="20% - Акцент4 3 6 2" xfId="2688"/>
    <cellStyle name="20% - Акцент4 3 6 2 2" xfId="2689"/>
    <cellStyle name="20% - Акцент4 3 6 2 2 2" xfId="2690"/>
    <cellStyle name="20% - Акцент4 3 6 2 3" xfId="2691"/>
    <cellStyle name="20% - Акцент4 3 6 3" xfId="2692"/>
    <cellStyle name="20% - Акцент4 3 6 3 2" xfId="2693"/>
    <cellStyle name="20% - Акцент4 3 6 4" xfId="2694"/>
    <cellStyle name="20% - Акцент4 3 7" xfId="2695"/>
    <cellStyle name="20% - Акцент4 3 7 2" xfId="2696"/>
    <cellStyle name="20% - Акцент4 3 7 2 2" xfId="2697"/>
    <cellStyle name="20% - Акцент4 3 7 2 2 2" xfId="2698"/>
    <cellStyle name="20% - Акцент4 3 7 2 3" xfId="2699"/>
    <cellStyle name="20% - Акцент4 3 7 3" xfId="2700"/>
    <cellStyle name="20% - Акцент4 3 7 3 2" xfId="2701"/>
    <cellStyle name="20% - Акцент4 3 7 4" xfId="2702"/>
    <cellStyle name="20% - Акцент4 3 8" xfId="2703"/>
    <cellStyle name="20% - Акцент4 3 8 2" xfId="2704"/>
    <cellStyle name="20% - Акцент4 3 8 2 2" xfId="2705"/>
    <cellStyle name="20% - Акцент4 3 8 2 2 2" xfId="2706"/>
    <cellStyle name="20% - Акцент4 3 8 2 3" xfId="2707"/>
    <cellStyle name="20% - Акцент4 3 8 3" xfId="2708"/>
    <cellStyle name="20% - Акцент4 3 8 3 2" xfId="2709"/>
    <cellStyle name="20% - Акцент4 3 8 4" xfId="2710"/>
    <cellStyle name="20% - Акцент4 3 9" xfId="2711"/>
    <cellStyle name="20% - Акцент4 3 9 2" xfId="2712"/>
    <cellStyle name="20% - Акцент4 3 9 2 2" xfId="2713"/>
    <cellStyle name="20% - Акцент4 3 9 2 2 2" xfId="2714"/>
    <cellStyle name="20% - Акцент4 3 9 2 3" xfId="2715"/>
    <cellStyle name="20% - Акцент4 3 9 3" xfId="2716"/>
    <cellStyle name="20% - Акцент4 3 9 3 2" xfId="2717"/>
    <cellStyle name="20% - Акцент4 3 9 4" xfId="2718"/>
    <cellStyle name="20% - Акцент4 4" xfId="2719"/>
    <cellStyle name="20% - Акцент4 4 10" xfId="2720"/>
    <cellStyle name="20% - Акцент4 4 10 2" xfId="2721"/>
    <cellStyle name="20% - Акцент4 4 10 2 2" xfId="2722"/>
    <cellStyle name="20% - Акцент4 4 10 2 2 2" xfId="2723"/>
    <cellStyle name="20% - Акцент4 4 10 2 3" xfId="2724"/>
    <cellStyle name="20% - Акцент4 4 10 3" xfId="2725"/>
    <cellStyle name="20% - Акцент4 4 10 3 2" xfId="2726"/>
    <cellStyle name="20% - Акцент4 4 10 4" xfId="2727"/>
    <cellStyle name="20% - Акцент4 4 11" xfId="2728"/>
    <cellStyle name="20% - Акцент4 4 11 2" xfId="2729"/>
    <cellStyle name="20% - Акцент4 4 11 2 2" xfId="2730"/>
    <cellStyle name="20% - Акцент4 4 11 2 2 2" xfId="2731"/>
    <cellStyle name="20% - Акцент4 4 11 2 3" xfId="2732"/>
    <cellStyle name="20% - Акцент4 4 11 3" xfId="2733"/>
    <cellStyle name="20% - Акцент4 4 11 3 2" xfId="2734"/>
    <cellStyle name="20% - Акцент4 4 11 4" xfId="2735"/>
    <cellStyle name="20% - Акцент4 4 12" xfId="2736"/>
    <cellStyle name="20% - Акцент4 4 12 2" xfId="2737"/>
    <cellStyle name="20% - Акцент4 4 12 2 2" xfId="2738"/>
    <cellStyle name="20% - Акцент4 4 12 2 2 2" xfId="2739"/>
    <cellStyle name="20% - Акцент4 4 12 2 3" xfId="2740"/>
    <cellStyle name="20% - Акцент4 4 12 3" xfId="2741"/>
    <cellStyle name="20% - Акцент4 4 12 3 2" xfId="2742"/>
    <cellStyle name="20% - Акцент4 4 12 4" xfId="2743"/>
    <cellStyle name="20% - Акцент4 4 13" xfId="2744"/>
    <cellStyle name="20% - Акцент4 4 13 2" xfId="2745"/>
    <cellStyle name="20% - Акцент4 4 13 2 2" xfId="2746"/>
    <cellStyle name="20% - Акцент4 4 13 2 2 2" xfId="2747"/>
    <cellStyle name="20% - Акцент4 4 13 2 3" xfId="2748"/>
    <cellStyle name="20% - Акцент4 4 13 3" xfId="2749"/>
    <cellStyle name="20% - Акцент4 4 13 3 2" xfId="2750"/>
    <cellStyle name="20% - Акцент4 4 13 4" xfId="2751"/>
    <cellStyle name="20% - Акцент4 4 14" xfId="2752"/>
    <cellStyle name="20% - Акцент4 4 14 2" xfId="2753"/>
    <cellStyle name="20% - Акцент4 4 14 2 2" xfId="2754"/>
    <cellStyle name="20% - Акцент4 4 14 2 2 2" xfId="2755"/>
    <cellStyle name="20% - Акцент4 4 14 2 3" xfId="2756"/>
    <cellStyle name="20% - Акцент4 4 14 3" xfId="2757"/>
    <cellStyle name="20% - Акцент4 4 14 3 2" xfId="2758"/>
    <cellStyle name="20% - Акцент4 4 14 4" xfId="2759"/>
    <cellStyle name="20% - Акцент4 4 15" xfId="2760"/>
    <cellStyle name="20% - Акцент4 4 15 2" xfId="2761"/>
    <cellStyle name="20% - Акцент4 4 15 2 2" xfId="2762"/>
    <cellStyle name="20% - Акцент4 4 15 2 2 2" xfId="2763"/>
    <cellStyle name="20% - Акцент4 4 15 2 3" xfId="2764"/>
    <cellStyle name="20% - Акцент4 4 15 3" xfId="2765"/>
    <cellStyle name="20% - Акцент4 4 15 3 2" xfId="2766"/>
    <cellStyle name="20% - Акцент4 4 15 4" xfId="2767"/>
    <cellStyle name="20% - Акцент4 4 16" xfId="2768"/>
    <cellStyle name="20% - Акцент4 4 16 2" xfId="2769"/>
    <cellStyle name="20% - Акцент4 4 16 2 2" xfId="2770"/>
    <cellStyle name="20% - Акцент4 4 16 2 2 2" xfId="2771"/>
    <cellStyle name="20% - Акцент4 4 16 2 3" xfId="2772"/>
    <cellStyle name="20% - Акцент4 4 16 3" xfId="2773"/>
    <cellStyle name="20% - Акцент4 4 16 3 2" xfId="2774"/>
    <cellStyle name="20% - Акцент4 4 16 4" xfId="2775"/>
    <cellStyle name="20% - Акцент4 4 17" xfId="2776"/>
    <cellStyle name="20% - Акцент4 4 17 2" xfId="2777"/>
    <cellStyle name="20% - Акцент4 4 17 2 2" xfId="2778"/>
    <cellStyle name="20% - Акцент4 4 17 2 2 2" xfId="2779"/>
    <cellStyle name="20% - Акцент4 4 17 2 3" xfId="2780"/>
    <cellStyle name="20% - Акцент4 4 17 3" xfId="2781"/>
    <cellStyle name="20% - Акцент4 4 17 3 2" xfId="2782"/>
    <cellStyle name="20% - Акцент4 4 17 4" xfId="2783"/>
    <cellStyle name="20% - Акцент4 4 18" xfId="2784"/>
    <cellStyle name="20% - Акцент4 4 18 2" xfId="2785"/>
    <cellStyle name="20% - Акцент4 4 18 2 2" xfId="2786"/>
    <cellStyle name="20% - Акцент4 4 18 2 2 2" xfId="2787"/>
    <cellStyle name="20% - Акцент4 4 18 2 3" xfId="2788"/>
    <cellStyle name="20% - Акцент4 4 18 3" xfId="2789"/>
    <cellStyle name="20% - Акцент4 4 18 3 2" xfId="2790"/>
    <cellStyle name="20% - Акцент4 4 18 4" xfId="2791"/>
    <cellStyle name="20% - Акцент4 4 19" xfId="2792"/>
    <cellStyle name="20% - Акцент4 4 19 2" xfId="2793"/>
    <cellStyle name="20% - Акцент4 4 19 2 2" xfId="2794"/>
    <cellStyle name="20% - Акцент4 4 19 2 2 2" xfId="2795"/>
    <cellStyle name="20% - Акцент4 4 19 2 3" xfId="2796"/>
    <cellStyle name="20% - Акцент4 4 19 3" xfId="2797"/>
    <cellStyle name="20% - Акцент4 4 19 3 2" xfId="2798"/>
    <cellStyle name="20% - Акцент4 4 19 4" xfId="2799"/>
    <cellStyle name="20% - Акцент4 4 2" xfId="2800"/>
    <cellStyle name="20% - Акцент4 4 2 2" xfId="2801"/>
    <cellStyle name="20% - Акцент4 4 20" xfId="2802"/>
    <cellStyle name="20% - Акцент4 4 20 2" xfId="2803"/>
    <cellStyle name="20% - Акцент4 4 20 2 2" xfId="2804"/>
    <cellStyle name="20% - Акцент4 4 20 2 2 2" xfId="2805"/>
    <cellStyle name="20% - Акцент4 4 20 2 3" xfId="2806"/>
    <cellStyle name="20% - Акцент4 4 20 3" xfId="2807"/>
    <cellStyle name="20% - Акцент4 4 20 3 2" xfId="2808"/>
    <cellStyle name="20% - Акцент4 4 20 4" xfId="2809"/>
    <cellStyle name="20% - Акцент4 4 21" xfId="2810"/>
    <cellStyle name="20% - Акцент4 4 21 2" xfId="2811"/>
    <cellStyle name="20% - Акцент4 4 21 2 2" xfId="2812"/>
    <cellStyle name="20% - Акцент4 4 21 2 2 2" xfId="2813"/>
    <cellStyle name="20% - Акцент4 4 21 2 3" xfId="2814"/>
    <cellStyle name="20% - Акцент4 4 21 3" xfId="2815"/>
    <cellStyle name="20% - Акцент4 4 21 3 2" xfId="2816"/>
    <cellStyle name="20% - Акцент4 4 21 4" xfId="2817"/>
    <cellStyle name="20% - Акцент4 4 22" xfId="2818"/>
    <cellStyle name="20% - Акцент4 4 22 2" xfId="2819"/>
    <cellStyle name="20% - Акцент4 4 22 2 2" xfId="2820"/>
    <cellStyle name="20% - Акцент4 4 22 2 2 2" xfId="2821"/>
    <cellStyle name="20% - Акцент4 4 22 2 3" xfId="2822"/>
    <cellStyle name="20% - Акцент4 4 22 3" xfId="2823"/>
    <cellStyle name="20% - Акцент4 4 22 3 2" xfId="2824"/>
    <cellStyle name="20% - Акцент4 4 22 4" xfId="2825"/>
    <cellStyle name="20% - Акцент4 4 23" xfId="2826"/>
    <cellStyle name="20% - Акцент4 4 23 2" xfId="2827"/>
    <cellStyle name="20% - Акцент4 4 23 2 2" xfId="2828"/>
    <cellStyle name="20% - Акцент4 4 23 2 2 2" xfId="2829"/>
    <cellStyle name="20% - Акцент4 4 23 2 3" xfId="2830"/>
    <cellStyle name="20% - Акцент4 4 23 3" xfId="2831"/>
    <cellStyle name="20% - Акцент4 4 23 3 2" xfId="2832"/>
    <cellStyle name="20% - Акцент4 4 23 4" xfId="2833"/>
    <cellStyle name="20% - Акцент4 4 24" xfId="2834"/>
    <cellStyle name="20% - Акцент4 4 24 2" xfId="2835"/>
    <cellStyle name="20% - Акцент4 4 24 2 2" xfId="2836"/>
    <cellStyle name="20% - Акцент4 4 24 2 2 2" xfId="2837"/>
    <cellStyle name="20% - Акцент4 4 24 2 3" xfId="2838"/>
    <cellStyle name="20% - Акцент4 4 24 3" xfId="2839"/>
    <cellStyle name="20% - Акцент4 4 24 3 2" xfId="2840"/>
    <cellStyle name="20% - Акцент4 4 24 4" xfId="2841"/>
    <cellStyle name="20% - Акцент4 4 25" xfId="2842"/>
    <cellStyle name="20% - Акцент4 4 3" xfId="2843"/>
    <cellStyle name="20% - Акцент4 4 3 2" xfId="2844"/>
    <cellStyle name="20% - Акцент4 4 3 2 2" xfId="2845"/>
    <cellStyle name="20% - Акцент4 4 3 2 2 2" xfId="2846"/>
    <cellStyle name="20% - Акцент4 4 3 2 3" xfId="2847"/>
    <cellStyle name="20% - Акцент4 4 3 3" xfId="2848"/>
    <cellStyle name="20% - Акцент4 4 3 3 2" xfId="2849"/>
    <cellStyle name="20% - Акцент4 4 3 4" xfId="2850"/>
    <cellStyle name="20% - Акцент4 4 4" xfId="2851"/>
    <cellStyle name="20% - Акцент4 4 4 2" xfId="2852"/>
    <cellStyle name="20% - Акцент4 4 4 2 2" xfId="2853"/>
    <cellStyle name="20% - Акцент4 4 4 2 2 2" xfId="2854"/>
    <cellStyle name="20% - Акцент4 4 4 2 3" xfId="2855"/>
    <cellStyle name="20% - Акцент4 4 4 3" xfId="2856"/>
    <cellStyle name="20% - Акцент4 4 4 3 2" xfId="2857"/>
    <cellStyle name="20% - Акцент4 4 4 4" xfId="2858"/>
    <cellStyle name="20% - Акцент4 4 5" xfId="2859"/>
    <cellStyle name="20% - Акцент4 4 5 2" xfId="2860"/>
    <cellStyle name="20% - Акцент4 4 5 2 2" xfId="2861"/>
    <cellStyle name="20% - Акцент4 4 5 2 2 2" xfId="2862"/>
    <cellStyle name="20% - Акцент4 4 5 2 3" xfId="2863"/>
    <cellStyle name="20% - Акцент4 4 5 3" xfId="2864"/>
    <cellStyle name="20% - Акцент4 4 5 3 2" xfId="2865"/>
    <cellStyle name="20% - Акцент4 4 5 4" xfId="2866"/>
    <cellStyle name="20% - Акцент4 4 6" xfId="2867"/>
    <cellStyle name="20% - Акцент4 4 6 2" xfId="2868"/>
    <cellStyle name="20% - Акцент4 4 6 2 2" xfId="2869"/>
    <cellStyle name="20% - Акцент4 4 6 2 2 2" xfId="2870"/>
    <cellStyle name="20% - Акцент4 4 6 2 3" xfId="2871"/>
    <cellStyle name="20% - Акцент4 4 6 3" xfId="2872"/>
    <cellStyle name="20% - Акцент4 4 6 3 2" xfId="2873"/>
    <cellStyle name="20% - Акцент4 4 6 4" xfId="2874"/>
    <cellStyle name="20% - Акцент4 4 7" xfId="2875"/>
    <cellStyle name="20% - Акцент4 4 7 2" xfId="2876"/>
    <cellStyle name="20% - Акцент4 4 7 2 2" xfId="2877"/>
    <cellStyle name="20% - Акцент4 4 7 2 2 2" xfId="2878"/>
    <cellStyle name="20% - Акцент4 4 7 2 3" xfId="2879"/>
    <cellStyle name="20% - Акцент4 4 7 3" xfId="2880"/>
    <cellStyle name="20% - Акцент4 4 7 3 2" xfId="2881"/>
    <cellStyle name="20% - Акцент4 4 7 4" xfId="2882"/>
    <cellStyle name="20% - Акцент4 4 8" xfId="2883"/>
    <cellStyle name="20% - Акцент4 4 8 2" xfId="2884"/>
    <cellStyle name="20% - Акцент4 4 8 2 2" xfId="2885"/>
    <cellStyle name="20% - Акцент4 4 8 2 2 2" xfId="2886"/>
    <cellStyle name="20% - Акцент4 4 8 2 3" xfId="2887"/>
    <cellStyle name="20% - Акцент4 4 8 3" xfId="2888"/>
    <cellStyle name="20% - Акцент4 4 8 3 2" xfId="2889"/>
    <cellStyle name="20% - Акцент4 4 8 4" xfId="2890"/>
    <cellStyle name="20% - Акцент4 4 9" xfId="2891"/>
    <cellStyle name="20% - Акцент4 4 9 2" xfId="2892"/>
    <cellStyle name="20% - Акцент4 4 9 2 2" xfId="2893"/>
    <cellStyle name="20% - Акцент4 4 9 2 2 2" xfId="2894"/>
    <cellStyle name="20% - Акцент4 4 9 2 3" xfId="2895"/>
    <cellStyle name="20% - Акцент4 4 9 3" xfId="2896"/>
    <cellStyle name="20% - Акцент4 4 9 3 2" xfId="2897"/>
    <cellStyle name="20% - Акцент4 4 9 4" xfId="2898"/>
    <cellStyle name="20% - Акцент4 5" xfId="2899"/>
    <cellStyle name="20% - Акцент4 5 2" xfId="2900"/>
    <cellStyle name="20% - Акцент4 5 2 2" xfId="2901"/>
    <cellStyle name="20% - Акцент4 5 3" xfId="2902"/>
    <cellStyle name="20% - Акцент4 6" xfId="2903"/>
    <cellStyle name="20% - Акцент4 6 2" xfId="2904"/>
    <cellStyle name="20% - Акцент4 7" xfId="2905"/>
    <cellStyle name="20% - Акцент4 7 2" xfId="2906"/>
    <cellStyle name="20% - Акцент4 7 2 2" xfId="2907"/>
    <cellStyle name="20% - Акцент4 7 2 2 2" xfId="2908"/>
    <cellStyle name="20% - Акцент4 7 2 3" xfId="2909"/>
    <cellStyle name="20% - Акцент4 7 3" xfId="2910"/>
    <cellStyle name="20% - Акцент4 7 3 2" xfId="2911"/>
    <cellStyle name="20% - Акцент4 7 4" xfId="2912"/>
    <cellStyle name="20% - Акцент4 8" xfId="2913"/>
    <cellStyle name="20% - Акцент4 8 2" xfId="2914"/>
    <cellStyle name="20% - Акцент4 8 2 2" xfId="2915"/>
    <cellStyle name="20% - Акцент4 8 2 2 2" xfId="2916"/>
    <cellStyle name="20% - Акцент4 8 2 3" xfId="2917"/>
    <cellStyle name="20% - Акцент4 8 3" xfId="2918"/>
    <cellStyle name="20% - Акцент4 8 3 2" xfId="2919"/>
    <cellStyle name="20% - Акцент4 8 4" xfId="2920"/>
    <cellStyle name="20% - Акцент4 9" xfId="2921"/>
    <cellStyle name="20% - Акцент4 9 2" xfId="2922"/>
    <cellStyle name="20% - Акцент4 9 2 2" xfId="2923"/>
    <cellStyle name="20% - Акцент4 9 2 2 2" xfId="2924"/>
    <cellStyle name="20% - Акцент4 9 2 3" xfId="2925"/>
    <cellStyle name="20% - Акцент4 9 3" xfId="2926"/>
    <cellStyle name="20% - Акцент4 9 3 2" xfId="2927"/>
    <cellStyle name="20% - Акцент4 9 4" xfId="2928"/>
    <cellStyle name="20% - Акцент5 10" xfId="2929"/>
    <cellStyle name="20% - Акцент5 10 2" xfId="2930"/>
    <cellStyle name="20% - Акцент5 10 2 2" xfId="2931"/>
    <cellStyle name="20% - Акцент5 10 2 2 2" xfId="2932"/>
    <cellStyle name="20% - Акцент5 10 2 3" xfId="2933"/>
    <cellStyle name="20% - Акцент5 10 3" xfId="2934"/>
    <cellStyle name="20% - Акцент5 10 3 2" xfId="2935"/>
    <cellStyle name="20% - Акцент5 10 4" xfId="2936"/>
    <cellStyle name="20% - Акцент5 11" xfId="2937"/>
    <cellStyle name="20% - Акцент5 11 2" xfId="2938"/>
    <cellStyle name="20% - Акцент5 11 2 2" xfId="2939"/>
    <cellStyle name="20% - Акцент5 11 2 2 2" xfId="2940"/>
    <cellStyle name="20% - Акцент5 11 2 3" xfId="2941"/>
    <cellStyle name="20% - Акцент5 11 3" xfId="2942"/>
    <cellStyle name="20% - Акцент5 11 3 2" xfId="2943"/>
    <cellStyle name="20% - Акцент5 11 4" xfId="2944"/>
    <cellStyle name="20% - Акцент5 12" xfId="2945"/>
    <cellStyle name="20% - Акцент5 12 2" xfId="2946"/>
    <cellStyle name="20% - Акцент5 12 2 2" xfId="2947"/>
    <cellStyle name="20% - Акцент5 12 2 2 2" xfId="2948"/>
    <cellStyle name="20% - Акцент5 12 2 3" xfId="2949"/>
    <cellStyle name="20% - Акцент5 12 3" xfId="2950"/>
    <cellStyle name="20% - Акцент5 12 3 2" xfId="2951"/>
    <cellStyle name="20% - Акцент5 12 4" xfId="2952"/>
    <cellStyle name="20% - Акцент5 13" xfId="2953"/>
    <cellStyle name="20% - Акцент5 13 2" xfId="2954"/>
    <cellStyle name="20% - Акцент5 13 2 2" xfId="2955"/>
    <cellStyle name="20% - Акцент5 13 2 2 2" xfId="2956"/>
    <cellStyle name="20% - Акцент5 13 2 3" xfId="2957"/>
    <cellStyle name="20% - Акцент5 13 3" xfId="2958"/>
    <cellStyle name="20% - Акцент5 13 3 2" xfId="2959"/>
    <cellStyle name="20% - Акцент5 13 4" xfId="2960"/>
    <cellStyle name="20% - Акцент5 14" xfId="2961"/>
    <cellStyle name="20% - Акцент5 14 2" xfId="2962"/>
    <cellStyle name="20% - Акцент5 14 2 2" xfId="2963"/>
    <cellStyle name="20% - Акцент5 14 2 2 2" xfId="2964"/>
    <cellStyle name="20% - Акцент5 14 2 3" xfId="2965"/>
    <cellStyle name="20% - Акцент5 14 3" xfId="2966"/>
    <cellStyle name="20% - Акцент5 14 3 2" xfId="2967"/>
    <cellStyle name="20% - Акцент5 14 4" xfId="2968"/>
    <cellStyle name="20% - Акцент5 15" xfId="2969"/>
    <cellStyle name="20% - Акцент5 15 2" xfId="2970"/>
    <cellStyle name="20% - Акцент5 15 2 2" xfId="2971"/>
    <cellStyle name="20% - Акцент5 15 2 2 2" xfId="2972"/>
    <cellStyle name="20% - Акцент5 15 2 3" xfId="2973"/>
    <cellStyle name="20% - Акцент5 15 3" xfId="2974"/>
    <cellStyle name="20% - Акцент5 15 3 2" xfId="2975"/>
    <cellStyle name="20% - Акцент5 15 4" xfId="2976"/>
    <cellStyle name="20% - Акцент5 16" xfId="2977"/>
    <cellStyle name="20% - Акцент5 16 2" xfId="2978"/>
    <cellStyle name="20% - Акцент5 16 2 2" xfId="2979"/>
    <cellStyle name="20% - Акцент5 16 2 2 2" xfId="2980"/>
    <cellStyle name="20% - Акцент5 16 2 3" xfId="2981"/>
    <cellStyle name="20% - Акцент5 16 3" xfId="2982"/>
    <cellStyle name="20% - Акцент5 16 3 2" xfId="2983"/>
    <cellStyle name="20% - Акцент5 16 4" xfId="2984"/>
    <cellStyle name="20% - Акцент5 17" xfId="2985"/>
    <cellStyle name="20% - Акцент5 17 2" xfId="2986"/>
    <cellStyle name="20% - Акцент5 17 2 2" xfId="2987"/>
    <cellStyle name="20% - Акцент5 17 2 2 2" xfId="2988"/>
    <cellStyle name="20% - Акцент5 17 2 3" xfId="2989"/>
    <cellStyle name="20% - Акцент5 17 3" xfId="2990"/>
    <cellStyle name="20% - Акцент5 17 3 2" xfId="2991"/>
    <cellStyle name="20% - Акцент5 17 4" xfId="2992"/>
    <cellStyle name="20% - Акцент5 18" xfId="2993"/>
    <cellStyle name="20% - Акцент5 18 2" xfId="2994"/>
    <cellStyle name="20% - Акцент5 18 2 2" xfId="2995"/>
    <cellStyle name="20% - Акцент5 18 3" xfId="2996"/>
    <cellStyle name="20% - Акцент5 19" xfId="2997"/>
    <cellStyle name="20% - Акцент5 19 2" xfId="2998"/>
    <cellStyle name="20% - Акцент5 2" xfId="37"/>
    <cellStyle name="20% - Акцент5 2 10" xfId="2999"/>
    <cellStyle name="20% - Акцент5 2 10 2" xfId="3000"/>
    <cellStyle name="20% - Акцент5 2 10 2 2" xfId="3001"/>
    <cellStyle name="20% - Акцент5 2 10 2 2 2" xfId="3002"/>
    <cellStyle name="20% - Акцент5 2 10 2 3" xfId="3003"/>
    <cellStyle name="20% - Акцент5 2 10 3" xfId="3004"/>
    <cellStyle name="20% - Акцент5 2 10 3 2" xfId="3005"/>
    <cellStyle name="20% - Акцент5 2 10 4" xfId="3006"/>
    <cellStyle name="20% - Акцент5 2 11" xfId="3007"/>
    <cellStyle name="20% - Акцент5 2 11 2" xfId="3008"/>
    <cellStyle name="20% - Акцент5 2 11 2 2" xfId="3009"/>
    <cellStyle name="20% - Акцент5 2 11 2 2 2" xfId="3010"/>
    <cellStyle name="20% - Акцент5 2 11 2 3" xfId="3011"/>
    <cellStyle name="20% - Акцент5 2 11 3" xfId="3012"/>
    <cellStyle name="20% - Акцент5 2 11 3 2" xfId="3013"/>
    <cellStyle name="20% - Акцент5 2 11 4" xfId="3014"/>
    <cellStyle name="20% - Акцент5 2 12" xfId="3015"/>
    <cellStyle name="20% - Акцент5 2 12 2" xfId="3016"/>
    <cellStyle name="20% - Акцент5 2 12 2 2" xfId="3017"/>
    <cellStyle name="20% - Акцент5 2 12 2 2 2" xfId="3018"/>
    <cellStyle name="20% - Акцент5 2 12 2 3" xfId="3019"/>
    <cellStyle name="20% - Акцент5 2 12 3" xfId="3020"/>
    <cellStyle name="20% - Акцент5 2 12 3 2" xfId="3021"/>
    <cellStyle name="20% - Акцент5 2 12 4" xfId="3022"/>
    <cellStyle name="20% - Акцент5 2 13" xfId="3023"/>
    <cellStyle name="20% - Акцент5 2 13 2" xfId="3024"/>
    <cellStyle name="20% - Акцент5 2 13 2 2" xfId="3025"/>
    <cellStyle name="20% - Акцент5 2 13 2 2 2" xfId="3026"/>
    <cellStyle name="20% - Акцент5 2 13 2 3" xfId="3027"/>
    <cellStyle name="20% - Акцент5 2 13 3" xfId="3028"/>
    <cellStyle name="20% - Акцент5 2 13 3 2" xfId="3029"/>
    <cellStyle name="20% - Акцент5 2 13 4" xfId="3030"/>
    <cellStyle name="20% - Акцент5 2 14" xfId="3031"/>
    <cellStyle name="20% - Акцент5 2 14 2" xfId="3032"/>
    <cellStyle name="20% - Акцент5 2 14 2 2" xfId="3033"/>
    <cellStyle name="20% - Акцент5 2 14 2 2 2" xfId="3034"/>
    <cellStyle name="20% - Акцент5 2 14 2 3" xfId="3035"/>
    <cellStyle name="20% - Акцент5 2 14 3" xfId="3036"/>
    <cellStyle name="20% - Акцент5 2 14 3 2" xfId="3037"/>
    <cellStyle name="20% - Акцент5 2 14 4" xfId="3038"/>
    <cellStyle name="20% - Акцент5 2 15" xfId="3039"/>
    <cellStyle name="20% - Акцент5 2 15 2" xfId="3040"/>
    <cellStyle name="20% - Акцент5 2 15 2 2" xfId="3041"/>
    <cellStyle name="20% - Акцент5 2 15 2 2 2" xfId="3042"/>
    <cellStyle name="20% - Акцент5 2 15 2 3" xfId="3043"/>
    <cellStyle name="20% - Акцент5 2 15 3" xfId="3044"/>
    <cellStyle name="20% - Акцент5 2 15 3 2" xfId="3045"/>
    <cellStyle name="20% - Акцент5 2 15 4" xfId="3046"/>
    <cellStyle name="20% - Акцент5 2 16" xfId="3047"/>
    <cellStyle name="20% - Акцент5 2 16 2" xfId="3048"/>
    <cellStyle name="20% - Акцент5 2 16 2 2" xfId="3049"/>
    <cellStyle name="20% - Акцент5 2 16 2 2 2" xfId="3050"/>
    <cellStyle name="20% - Акцент5 2 16 2 3" xfId="3051"/>
    <cellStyle name="20% - Акцент5 2 16 3" xfId="3052"/>
    <cellStyle name="20% - Акцент5 2 16 3 2" xfId="3053"/>
    <cellStyle name="20% - Акцент5 2 16 4" xfId="3054"/>
    <cellStyle name="20% - Акцент5 2 17" xfId="3055"/>
    <cellStyle name="20% - Акцент5 2 17 2" xfId="3056"/>
    <cellStyle name="20% - Акцент5 2 17 2 2" xfId="3057"/>
    <cellStyle name="20% - Акцент5 2 17 2 2 2" xfId="3058"/>
    <cellStyle name="20% - Акцент5 2 17 2 3" xfId="3059"/>
    <cellStyle name="20% - Акцент5 2 17 3" xfId="3060"/>
    <cellStyle name="20% - Акцент5 2 17 3 2" xfId="3061"/>
    <cellStyle name="20% - Акцент5 2 17 4" xfId="3062"/>
    <cellStyle name="20% - Акцент5 2 18" xfId="3063"/>
    <cellStyle name="20% - Акцент5 2 18 2" xfId="3064"/>
    <cellStyle name="20% - Акцент5 2 18 2 2" xfId="3065"/>
    <cellStyle name="20% - Акцент5 2 18 2 2 2" xfId="3066"/>
    <cellStyle name="20% - Акцент5 2 18 2 3" xfId="3067"/>
    <cellStyle name="20% - Акцент5 2 18 3" xfId="3068"/>
    <cellStyle name="20% - Акцент5 2 18 3 2" xfId="3069"/>
    <cellStyle name="20% - Акцент5 2 18 4" xfId="3070"/>
    <cellStyle name="20% - Акцент5 2 19" xfId="3071"/>
    <cellStyle name="20% - Акцент5 2 19 2" xfId="3072"/>
    <cellStyle name="20% - Акцент5 2 19 2 2" xfId="3073"/>
    <cellStyle name="20% - Акцент5 2 19 2 2 2" xfId="3074"/>
    <cellStyle name="20% - Акцент5 2 19 2 3" xfId="3075"/>
    <cellStyle name="20% - Акцент5 2 19 3" xfId="3076"/>
    <cellStyle name="20% - Акцент5 2 19 3 2" xfId="3077"/>
    <cellStyle name="20% - Акцент5 2 19 4" xfId="3078"/>
    <cellStyle name="20% - Акцент5 2 2" xfId="3079"/>
    <cellStyle name="20% - Акцент5 2 2 2" xfId="3080"/>
    <cellStyle name="20% - Акцент5 2 20" xfId="3081"/>
    <cellStyle name="20% - Акцент5 2 20 2" xfId="3082"/>
    <cellStyle name="20% - Акцент5 2 20 2 2" xfId="3083"/>
    <cellStyle name="20% - Акцент5 2 20 2 2 2" xfId="3084"/>
    <cellStyle name="20% - Акцент5 2 20 2 3" xfId="3085"/>
    <cellStyle name="20% - Акцент5 2 20 3" xfId="3086"/>
    <cellStyle name="20% - Акцент5 2 20 3 2" xfId="3087"/>
    <cellStyle name="20% - Акцент5 2 20 4" xfId="3088"/>
    <cellStyle name="20% - Акцент5 2 21" xfId="3089"/>
    <cellStyle name="20% - Акцент5 2 21 2" xfId="3090"/>
    <cellStyle name="20% - Акцент5 2 21 2 2" xfId="3091"/>
    <cellStyle name="20% - Акцент5 2 21 2 2 2" xfId="3092"/>
    <cellStyle name="20% - Акцент5 2 21 2 3" xfId="3093"/>
    <cellStyle name="20% - Акцент5 2 21 3" xfId="3094"/>
    <cellStyle name="20% - Акцент5 2 21 3 2" xfId="3095"/>
    <cellStyle name="20% - Акцент5 2 21 4" xfId="3096"/>
    <cellStyle name="20% - Акцент5 2 22" xfId="3097"/>
    <cellStyle name="20% - Акцент5 2 22 2" xfId="3098"/>
    <cellStyle name="20% - Акцент5 2 22 2 2" xfId="3099"/>
    <cellStyle name="20% - Акцент5 2 22 2 2 2" xfId="3100"/>
    <cellStyle name="20% - Акцент5 2 22 2 3" xfId="3101"/>
    <cellStyle name="20% - Акцент5 2 22 3" xfId="3102"/>
    <cellStyle name="20% - Акцент5 2 22 3 2" xfId="3103"/>
    <cellStyle name="20% - Акцент5 2 22 4" xfId="3104"/>
    <cellStyle name="20% - Акцент5 2 23" xfId="3105"/>
    <cellStyle name="20% - Акцент5 2 23 2" xfId="3106"/>
    <cellStyle name="20% - Акцент5 2 23 2 2" xfId="3107"/>
    <cellStyle name="20% - Акцент5 2 23 2 2 2" xfId="3108"/>
    <cellStyle name="20% - Акцент5 2 23 2 3" xfId="3109"/>
    <cellStyle name="20% - Акцент5 2 23 3" xfId="3110"/>
    <cellStyle name="20% - Акцент5 2 23 3 2" xfId="3111"/>
    <cellStyle name="20% - Акцент5 2 23 4" xfId="3112"/>
    <cellStyle name="20% - Акцент5 2 24" xfId="3113"/>
    <cellStyle name="20% - Акцент5 2 24 2" xfId="3114"/>
    <cellStyle name="20% - Акцент5 2 24 2 2" xfId="3115"/>
    <cellStyle name="20% - Акцент5 2 24 2 2 2" xfId="3116"/>
    <cellStyle name="20% - Акцент5 2 24 2 3" xfId="3117"/>
    <cellStyle name="20% - Акцент5 2 24 3" xfId="3118"/>
    <cellStyle name="20% - Акцент5 2 24 3 2" xfId="3119"/>
    <cellStyle name="20% - Акцент5 2 24 4" xfId="3120"/>
    <cellStyle name="20% - Акцент5 2 25" xfId="3121"/>
    <cellStyle name="20% - Акцент5 2 3" xfId="3122"/>
    <cellStyle name="20% - Акцент5 2 3 2" xfId="3123"/>
    <cellStyle name="20% - Акцент5 2 3 2 2" xfId="3124"/>
    <cellStyle name="20% - Акцент5 2 3 2 2 2" xfId="3125"/>
    <cellStyle name="20% - Акцент5 2 3 2 3" xfId="3126"/>
    <cellStyle name="20% - Акцент5 2 3 3" xfId="3127"/>
    <cellStyle name="20% - Акцент5 2 3 3 2" xfId="3128"/>
    <cellStyle name="20% - Акцент5 2 3 4" xfId="3129"/>
    <cellStyle name="20% - Акцент5 2 4" xfId="3130"/>
    <cellStyle name="20% - Акцент5 2 4 2" xfId="3131"/>
    <cellStyle name="20% - Акцент5 2 4 2 2" xfId="3132"/>
    <cellStyle name="20% - Акцент5 2 4 2 2 2" xfId="3133"/>
    <cellStyle name="20% - Акцент5 2 4 2 3" xfId="3134"/>
    <cellStyle name="20% - Акцент5 2 4 3" xfId="3135"/>
    <cellStyle name="20% - Акцент5 2 4 3 2" xfId="3136"/>
    <cellStyle name="20% - Акцент5 2 4 4" xfId="3137"/>
    <cellStyle name="20% - Акцент5 2 5" xfId="3138"/>
    <cellStyle name="20% - Акцент5 2 5 2" xfId="3139"/>
    <cellStyle name="20% - Акцент5 2 5 2 2" xfId="3140"/>
    <cellStyle name="20% - Акцент5 2 5 2 2 2" xfId="3141"/>
    <cellStyle name="20% - Акцент5 2 5 2 3" xfId="3142"/>
    <cellStyle name="20% - Акцент5 2 5 3" xfId="3143"/>
    <cellStyle name="20% - Акцент5 2 5 3 2" xfId="3144"/>
    <cellStyle name="20% - Акцент5 2 5 4" xfId="3145"/>
    <cellStyle name="20% - Акцент5 2 6" xfId="3146"/>
    <cellStyle name="20% - Акцент5 2 6 2" xfId="3147"/>
    <cellStyle name="20% - Акцент5 2 6 2 2" xfId="3148"/>
    <cellStyle name="20% - Акцент5 2 6 2 2 2" xfId="3149"/>
    <cellStyle name="20% - Акцент5 2 6 2 3" xfId="3150"/>
    <cellStyle name="20% - Акцент5 2 6 3" xfId="3151"/>
    <cellStyle name="20% - Акцент5 2 6 3 2" xfId="3152"/>
    <cellStyle name="20% - Акцент5 2 6 4" xfId="3153"/>
    <cellStyle name="20% - Акцент5 2 7" xfId="3154"/>
    <cellStyle name="20% - Акцент5 2 7 2" xfId="3155"/>
    <cellStyle name="20% - Акцент5 2 7 2 2" xfId="3156"/>
    <cellStyle name="20% - Акцент5 2 7 2 2 2" xfId="3157"/>
    <cellStyle name="20% - Акцент5 2 7 2 3" xfId="3158"/>
    <cellStyle name="20% - Акцент5 2 7 3" xfId="3159"/>
    <cellStyle name="20% - Акцент5 2 7 3 2" xfId="3160"/>
    <cellStyle name="20% - Акцент5 2 7 4" xfId="3161"/>
    <cellStyle name="20% - Акцент5 2 8" xfId="3162"/>
    <cellStyle name="20% - Акцент5 2 8 2" xfId="3163"/>
    <cellStyle name="20% - Акцент5 2 8 2 2" xfId="3164"/>
    <cellStyle name="20% - Акцент5 2 8 2 2 2" xfId="3165"/>
    <cellStyle name="20% - Акцент5 2 8 2 3" xfId="3166"/>
    <cellStyle name="20% - Акцент5 2 8 3" xfId="3167"/>
    <cellStyle name="20% - Акцент5 2 8 3 2" xfId="3168"/>
    <cellStyle name="20% - Акцент5 2 8 4" xfId="3169"/>
    <cellStyle name="20% - Акцент5 2 9" xfId="3170"/>
    <cellStyle name="20% - Акцент5 2 9 2" xfId="3171"/>
    <cellStyle name="20% - Акцент5 2 9 2 2" xfId="3172"/>
    <cellStyle name="20% - Акцент5 2 9 2 2 2" xfId="3173"/>
    <cellStyle name="20% - Акцент5 2 9 2 3" xfId="3174"/>
    <cellStyle name="20% - Акцент5 2 9 3" xfId="3175"/>
    <cellStyle name="20% - Акцент5 2 9 3 2" xfId="3176"/>
    <cellStyle name="20% - Акцент5 2 9 4" xfId="3177"/>
    <cellStyle name="20% - Акцент5 20" xfId="60363"/>
    <cellStyle name="20% - Акцент5 3" xfId="3178"/>
    <cellStyle name="20% - Акцент5 3 10" xfId="3179"/>
    <cellStyle name="20% - Акцент5 3 10 2" xfId="3180"/>
    <cellStyle name="20% - Акцент5 3 10 2 2" xfId="3181"/>
    <cellStyle name="20% - Акцент5 3 10 2 2 2" xfId="3182"/>
    <cellStyle name="20% - Акцент5 3 10 2 3" xfId="3183"/>
    <cellStyle name="20% - Акцент5 3 10 3" xfId="3184"/>
    <cellStyle name="20% - Акцент5 3 10 3 2" xfId="3185"/>
    <cellStyle name="20% - Акцент5 3 10 4" xfId="3186"/>
    <cellStyle name="20% - Акцент5 3 11" xfId="3187"/>
    <cellStyle name="20% - Акцент5 3 11 2" xfId="3188"/>
    <cellStyle name="20% - Акцент5 3 11 2 2" xfId="3189"/>
    <cellStyle name="20% - Акцент5 3 11 2 2 2" xfId="3190"/>
    <cellStyle name="20% - Акцент5 3 11 2 3" xfId="3191"/>
    <cellStyle name="20% - Акцент5 3 11 3" xfId="3192"/>
    <cellStyle name="20% - Акцент5 3 11 3 2" xfId="3193"/>
    <cellStyle name="20% - Акцент5 3 11 4" xfId="3194"/>
    <cellStyle name="20% - Акцент5 3 12" xfId="3195"/>
    <cellStyle name="20% - Акцент5 3 12 2" xfId="3196"/>
    <cellStyle name="20% - Акцент5 3 12 2 2" xfId="3197"/>
    <cellStyle name="20% - Акцент5 3 12 2 2 2" xfId="3198"/>
    <cellStyle name="20% - Акцент5 3 12 2 3" xfId="3199"/>
    <cellStyle name="20% - Акцент5 3 12 3" xfId="3200"/>
    <cellStyle name="20% - Акцент5 3 12 3 2" xfId="3201"/>
    <cellStyle name="20% - Акцент5 3 12 4" xfId="3202"/>
    <cellStyle name="20% - Акцент5 3 13" xfId="3203"/>
    <cellStyle name="20% - Акцент5 3 13 2" xfId="3204"/>
    <cellStyle name="20% - Акцент5 3 13 2 2" xfId="3205"/>
    <cellStyle name="20% - Акцент5 3 13 2 2 2" xfId="3206"/>
    <cellStyle name="20% - Акцент5 3 13 2 3" xfId="3207"/>
    <cellStyle name="20% - Акцент5 3 13 3" xfId="3208"/>
    <cellStyle name="20% - Акцент5 3 13 3 2" xfId="3209"/>
    <cellStyle name="20% - Акцент5 3 13 4" xfId="3210"/>
    <cellStyle name="20% - Акцент5 3 14" xfId="3211"/>
    <cellStyle name="20% - Акцент5 3 14 2" xfId="3212"/>
    <cellStyle name="20% - Акцент5 3 14 2 2" xfId="3213"/>
    <cellStyle name="20% - Акцент5 3 14 2 2 2" xfId="3214"/>
    <cellStyle name="20% - Акцент5 3 14 2 3" xfId="3215"/>
    <cellStyle name="20% - Акцент5 3 14 3" xfId="3216"/>
    <cellStyle name="20% - Акцент5 3 14 3 2" xfId="3217"/>
    <cellStyle name="20% - Акцент5 3 14 4" xfId="3218"/>
    <cellStyle name="20% - Акцент5 3 15" xfId="3219"/>
    <cellStyle name="20% - Акцент5 3 15 2" xfId="3220"/>
    <cellStyle name="20% - Акцент5 3 15 2 2" xfId="3221"/>
    <cellStyle name="20% - Акцент5 3 15 2 2 2" xfId="3222"/>
    <cellStyle name="20% - Акцент5 3 15 2 3" xfId="3223"/>
    <cellStyle name="20% - Акцент5 3 15 3" xfId="3224"/>
    <cellStyle name="20% - Акцент5 3 15 3 2" xfId="3225"/>
    <cellStyle name="20% - Акцент5 3 15 4" xfId="3226"/>
    <cellStyle name="20% - Акцент5 3 16" xfId="3227"/>
    <cellStyle name="20% - Акцент5 3 16 2" xfId="3228"/>
    <cellStyle name="20% - Акцент5 3 16 2 2" xfId="3229"/>
    <cellStyle name="20% - Акцент5 3 16 2 2 2" xfId="3230"/>
    <cellStyle name="20% - Акцент5 3 16 2 3" xfId="3231"/>
    <cellStyle name="20% - Акцент5 3 16 3" xfId="3232"/>
    <cellStyle name="20% - Акцент5 3 16 3 2" xfId="3233"/>
    <cellStyle name="20% - Акцент5 3 16 4" xfId="3234"/>
    <cellStyle name="20% - Акцент5 3 17" xfId="3235"/>
    <cellStyle name="20% - Акцент5 3 17 2" xfId="3236"/>
    <cellStyle name="20% - Акцент5 3 17 2 2" xfId="3237"/>
    <cellStyle name="20% - Акцент5 3 17 2 2 2" xfId="3238"/>
    <cellStyle name="20% - Акцент5 3 17 2 3" xfId="3239"/>
    <cellStyle name="20% - Акцент5 3 17 3" xfId="3240"/>
    <cellStyle name="20% - Акцент5 3 17 3 2" xfId="3241"/>
    <cellStyle name="20% - Акцент5 3 17 4" xfId="3242"/>
    <cellStyle name="20% - Акцент5 3 18" xfId="3243"/>
    <cellStyle name="20% - Акцент5 3 18 2" xfId="3244"/>
    <cellStyle name="20% - Акцент5 3 18 2 2" xfId="3245"/>
    <cellStyle name="20% - Акцент5 3 18 2 2 2" xfId="3246"/>
    <cellStyle name="20% - Акцент5 3 18 2 3" xfId="3247"/>
    <cellStyle name="20% - Акцент5 3 18 3" xfId="3248"/>
    <cellStyle name="20% - Акцент5 3 18 3 2" xfId="3249"/>
    <cellStyle name="20% - Акцент5 3 18 4" xfId="3250"/>
    <cellStyle name="20% - Акцент5 3 19" xfId="3251"/>
    <cellStyle name="20% - Акцент5 3 19 2" xfId="3252"/>
    <cellStyle name="20% - Акцент5 3 19 2 2" xfId="3253"/>
    <cellStyle name="20% - Акцент5 3 19 2 2 2" xfId="3254"/>
    <cellStyle name="20% - Акцент5 3 19 2 3" xfId="3255"/>
    <cellStyle name="20% - Акцент5 3 19 3" xfId="3256"/>
    <cellStyle name="20% - Акцент5 3 19 3 2" xfId="3257"/>
    <cellStyle name="20% - Акцент5 3 19 4" xfId="3258"/>
    <cellStyle name="20% - Акцент5 3 2" xfId="3259"/>
    <cellStyle name="20% - Акцент5 3 2 2" xfId="3260"/>
    <cellStyle name="20% - Акцент5 3 20" xfId="3261"/>
    <cellStyle name="20% - Акцент5 3 20 2" xfId="3262"/>
    <cellStyle name="20% - Акцент5 3 20 2 2" xfId="3263"/>
    <cellStyle name="20% - Акцент5 3 20 2 2 2" xfId="3264"/>
    <cellStyle name="20% - Акцент5 3 20 2 3" xfId="3265"/>
    <cellStyle name="20% - Акцент5 3 20 3" xfId="3266"/>
    <cellStyle name="20% - Акцент5 3 20 3 2" xfId="3267"/>
    <cellStyle name="20% - Акцент5 3 20 4" xfId="3268"/>
    <cellStyle name="20% - Акцент5 3 21" xfId="3269"/>
    <cellStyle name="20% - Акцент5 3 21 2" xfId="3270"/>
    <cellStyle name="20% - Акцент5 3 21 2 2" xfId="3271"/>
    <cellStyle name="20% - Акцент5 3 21 2 2 2" xfId="3272"/>
    <cellStyle name="20% - Акцент5 3 21 2 3" xfId="3273"/>
    <cellStyle name="20% - Акцент5 3 21 3" xfId="3274"/>
    <cellStyle name="20% - Акцент5 3 21 3 2" xfId="3275"/>
    <cellStyle name="20% - Акцент5 3 21 4" xfId="3276"/>
    <cellStyle name="20% - Акцент5 3 22" xfId="3277"/>
    <cellStyle name="20% - Акцент5 3 22 2" xfId="3278"/>
    <cellStyle name="20% - Акцент5 3 22 2 2" xfId="3279"/>
    <cellStyle name="20% - Акцент5 3 22 2 2 2" xfId="3280"/>
    <cellStyle name="20% - Акцент5 3 22 2 3" xfId="3281"/>
    <cellStyle name="20% - Акцент5 3 22 3" xfId="3282"/>
    <cellStyle name="20% - Акцент5 3 22 3 2" xfId="3283"/>
    <cellStyle name="20% - Акцент5 3 22 4" xfId="3284"/>
    <cellStyle name="20% - Акцент5 3 23" xfId="3285"/>
    <cellStyle name="20% - Акцент5 3 23 2" xfId="3286"/>
    <cellStyle name="20% - Акцент5 3 23 2 2" xfId="3287"/>
    <cellStyle name="20% - Акцент5 3 23 2 2 2" xfId="3288"/>
    <cellStyle name="20% - Акцент5 3 23 2 3" xfId="3289"/>
    <cellStyle name="20% - Акцент5 3 23 3" xfId="3290"/>
    <cellStyle name="20% - Акцент5 3 23 3 2" xfId="3291"/>
    <cellStyle name="20% - Акцент5 3 23 4" xfId="3292"/>
    <cellStyle name="20% - Акцент5 3 24" xfId="3293"/>
    <cellStyle name="20% - Акцент5 3 24 2" xfId="3294"/>
    <cellStyle name="20% - Акцент5 3 24 2 2" xfId="3295"/>
    <cellStyle name="20% - Акцент5 3 24 2 2 2" xfId="3296"/>
    <cellStyle name="20% - Акцент5 3 24 2 3" xfId="3297"/>
    <cellStyle name="20% - Акцент5 3 24 3" xfId="3298"/>
    <cellStyle name="20% - Акцент5 3 24 3 2" xfId="3299"/>
    <cellStyle name="20% - Акцент5 3 24 4" xfId="3300"/>
    <cellStyle name="20% - Акцент5 3 25" xfId="3301"/>
    <cellStyle name="20% - Акцент5 3 3" xfId="3302"/>
    <cellStyle name="20% - Акцент5 3 3 2" xfId="3303"/>
    <cellStyle name="20% - Акцент5 3 3 2 2" xfId="3304"/>
    <cellStyle name="20% - Акцент5 3 3 2 2 2" xfId="3305"/>
    <cellStyle name="20% - Акцент5 3 3 2 3" xfId="3306"/>
    <cellStyle name="20% - Акцент5 3 3 3" xfId="3307"/>
    <cellStyle name="20% - Акцент5 3 3 3 2" xfId="3308"/>
    <cellStyle name="20% - Акцент5 3 3 4" xfId="3309"/>
    <cellStyle name="20% - Акцент5 3 4" xfId="3310"/>
    <cellStyle name="20% - Акцент5 3 4 2" xfId="3311"/>
    <cellStyle name="20% - Акцент5 3 4 2 2" xfId="3312"/>
    <cellStyle name="20% - Акцент5 3 4 2 2 2" xfId="3313"/>
    <cellStyle name="20% - Акцент5 3 4 2 3" xfId="3314"/>
    <cellStyle name="20% - Акцент5 3 4 3" xfId="3315"/>
    <cellStyle name="20% - Акцент5 3 4 3 2" xfId="3316"/>
    <cellStyle name="20% - Акцент5 3 4 4" xfId="3317"/>
    <cellStyle name="20% - Акцент5 3 5" xfId="3318"/>
    <cellStyle name="20% - Акцент5 3 5 2" xfId="3319"/>
    <cellStyle name="20% - Акцент5 3 5 2 2" xfId="3320"/>
    <cellStyle name="20% - Акцент5 3 5 2 2 2" xfId="3321"/>
    <cellStyle name="20% - Акцент5 3 5 2 3" xfId="3322"/>
    <cellStyle name="20% - Акцент5 3 5 3" xfId="3323"/>
    <cellStyle name="20% - Акцент5 3 5 3 2" xfId="3324"/>
    <cellStyle name="20% - Акцент5 3 5 4" xfId="3325"/>
    <cellStyle name="20% - Акцент5 3 6" xfId="3326"/>
    <cellStyle name="20% - Акцент5 3 6 2" xfId="3327"/>
    <cellStyle name="20% - Акцент5 3 6 2 2" xfId="3328"/>
    <cellStyle name="20% - Акцент5 3 6 2 2 2" xfId="3329"/>
    <cellStyle name="20% - Акцент5 3 6 2 3" xfId="3330"/>
    <cellStyle name="20% - Акцент5 3 6 3" xfId="3331"/>
    <cellStyle name="20% - Акцент5 3 6 3 2" xfId="3332"/>
    <cellStyle name="20% - Акцент5 3 6 4" xfId="3333"/>
    <cellStyle name="20% - Акцент5 3 7" xfId="3334"/>
    <cellStyle name="20% - Акцент5 3 7 2" xfId="3335"/>
    <cellStyle name="20% - Акцент5 3 7 2 2" xfId="3336"/>
    <cellStyle name="20% - Акцент5 3 7 2 2 2" xfId="3337"/>
    <cellStyle name="20% - Акцент5 3 7 2 3" xfId="3338"/>
    <cellStyle name="20% - Акцент5 3 7 3" xfId="3339"/>
    <cellStyle name="20% - Акцент5 3 7 3 2" xfId="3340"/>
    <cellStyle name="20% - Акцент5 3 7 4" xfId="3341"/>
    <cellStyle name="20% - Акцент5 3 8" xfId="3342"/>
    <cellStyle name="20% - Акцент5 3 8 2" xfId="3343"/>
    <cellStyle name="20% - Акцент5 3 8 2 2" xfId="3344"/>
    <cellStyle name="20% - Акцент5 3 8 2 2 2" xfId="3345"/>
    <cellStyle name="20% - Акцент5 3 8 2 3" xfId="3346"/>
    <cellStyle name="20% - Акцент5 3 8 3" xfId="3347"/>
    <cellStyle name="20% - Акцент5 3 8 3 2" xfId="3348"/>
    <cellStyle name="20% - Акцент5 3 8 4" xfId="3349"/>
    <cellStyle name="20% - Акцент5 3 9" xfId="3350"/>
    <cellStyle name="20% - Акцент5 3 9 2" xfId="3351"/>
    <cellStyle name="20% - Акцент5 3 9 2 2" xfId="3352"/>
    <cellStyle name="20% - Акцент5 3 9 2 2 2" xfId="3353"/>
    <cellStyle name="20% - Акцент5 3 9 2 3" xfId="3354"/>
    <cellStyle name="20% - Акцент5 3 9 3" xfId="3355"/>
    <cellStyle name="20% - Акцент5 3 9 3 2" xfId="3356"/>
    <cellStyle name="20% - Акцент5 3 9 4" xfId="3357"/>
    <cellStyle name="20% - Акцент5 4" xfId="3358"/>
    <cellStyle name="20% - Акцент5 4 2" xfId="3359"/>
    <cellStyle name="20% - Акцент5 4 2 2" xfId="3360"/>
    <cellStyle name="20% - Акцент5 4 3" xfId="3361"/>
    <cellStyle name="20% - Акцент5 5" xfId="3362"/>
    <cellStyle name="20% - Акцент5 5 2" xfId="3363"/>
    <cellStyle name="20% - Акцент5 5 2 2" xfId="3364"/>
    <cellStyle name="20% - Акцент5 5 3" xfId="3365"/>
    <cellStyle name="20% - Акцент5 6" xfId="3366"/>
    <cellStyle name="20% - Акцент5 6 2" xfId="3367"/>
    <cellStyle name="20% - Акцент5 7" xfId="3368"/>
    <cellStyle name="20% - Акцент5 7 2" xfId="3369"/>
    <cellStyle name="20% - Акцент5 7 2 2" xfId="3370"/>
    <cellStyle name="20% - Акцент5 7 2 2 2" xfId="3371"/>
    <cellStyle name="20% - Акцент5 7 2 3" xfId="3372"/>
    <cellStyle name="20% - Акцент5 7 3" xfId="3373"/>
    <cellStyle name="20% - Акцент5 7 3 2" xfId="3374"/>
    <cellStyle name="20% - Акцент5 7 4" xfId="3375"/>
    <cellStyle name="20% - Акцент5 8" xfId="3376"/>
    <cellStyle name="20% - Акцент5 8 2" xfId="3377"/>
    <cellStyle name="20% - Акцент5 8 2 2" xfId="3378"/>
    <cellStyle name="20% - Акцент5 8 2 2 2" xfId="3379"/>
    <cellStyle name="20% - Акцент5 8 2 3" xfId="3380"/>
    <cellStyle name="20% - Акцент5 8 3" xfId="3381"/>
    <cellStyle name="20% - Акцент5 8 3 2" xfId="3382"/>
    <cellStyle name="20% - Акцент5 8 4" xfId="3383"/>
    <cellStyle name="20% - Акцент5 9" xfId="3384"/>
    <cellStyle name="20% - Акцент5 9 2" xfId="3385"/>
    <cellStyle name="20% - Акцент5 9 2 2" xfId="3386"/>
    <cellStyle name="20% - Акцент5 9 2 2 2" xfId="3387"/>
    <cellStyle name="20% - Акцент5 9 2 3" xfId="3388"/>
    <cellStyle name="20% - Акцент5 9 3" xfId="3389"/>
    <cellStyle name="20% - Акцент5 9 3 2" xfId="3390"/>
    <cellStyle name="20% - Акцент5 9 4" xfId="3391"/>
    <cellStyle name="20% - Акцент6 10" xfId="3392"/>
    <cellStyle name="20% - Акцент6 10 2" xfId="3393"/>
    <cellStyle name="20% - Акцент6 10 2 2" xfId="3394"/>
    <cellStyle name="20% - Акцент6 10 2 2 2" xfId="3395"/>
    <cellStyle name="20% - Акцент6 10 2 3" xfId="3396"/>
    <cellStyle name="20% - Акцент6 10 3" xfId="3397"/>
    <cellStyle name="20% - Акцент6 10 3 2" xfId="3398"/>
    <cellStyle name="20% - Акцент6 10 4" xfId="3399"/>
    <cellStyle name="20% - Акцент6 11" xfId="3400"/>
    <cellStyle name="20% - Акцент6 11 2" xfId="3401"/>
    <cellStyle name="20% - Акцент6 11 2 2" xfId="3402"/>
    <cellStyle name="20% - Акцент6 11 2 2 2" xfId="3403"/>
    <cellStyle name="20% - Акцент6 11 2 3" xfId="3404"/>
    <cellStyle name="20% - Акцент6 11 3" xfId="3405"/>
    <cellStyle name="20% - Акцент6 11 3 2" xfId="3406"/>
    <cellStyle name="20% - Акцент6 11 4" xfId="3407"/>
    <cellStyle name="20% - Акцент6 12" xfId="3408"/>
    <cellStyle name="20% - Акцент6 12 2" xfId="3409"/>
    <cellStyle name="20% - Акцент6 12 2 2" xfId="3410"/>
    <cellStyle name="20% - Акцент6 12 2 2 2" xfId="3411"/>
    <cellStyle name="20% - Акцент6 12 2 3" xfId="3412"/>
    <cellStyle name="20% - Акцент6 12 3" xfId="3413"/>
    <cellStyle name="20% - Акцент6 12 3 2" xfId="3414"/>
    <cellStyle name="20% - Акцент6 12 4" xfId="3415"/>
    <cellStyle name="20% - Акцент6 13" xfId="3416"/>
    <cellStyle name="20% - Акцент6 13 2" xfId="3417"/>
    <cellStyle name="20% - Акцент6 13 2 2" xfId="3418"/>
    <cellStyle name="20% - Акцент6 13 2 2 2" xfId="3419"/>
    <cellStyle name="20% - Акцент6 13 2 3" xfId="3420"/>
    <cellStyle name="20% - Акцент6 13 3" xfId="3421"/>
    <cellStyle name="20% - Акцент6 13 3 2" xfId="3422"/>
    <cellStyle name="20% - Акцент6 13 4" xfId="3423"/>
    <cellStyle name="20% - Акцент6 14" xfId="3424"/>
    <cellStyle name="20% - Акцент6 14 2" xfId="3425"/>
    <cellStyle name="20% - Акцент6 14 2 2" xfId="3426"/>
    <cellStyle name="20% - Акцент6 14 2 2 2" xfId="3427"/>
    <cellStyle name="20% - Акцент6 14 2 3" xfId="3428"/>
    <cellStyle name="20% - Акцент6 14 3" xfId="3429"/>
    <cellStyle name="20% - Акцент6 14 3 2" xfId="3430"/>
    <cellStyle name="20% - Акцент6 14 4" xfId="3431"/>
    <cellStyle name="20% - Акцент6 15" xfId="3432"/>
    <cellStyle name="20% - Акцент6 15 2" xfId="3433"/>
    <cellStyle name="20% - Акцент6 15 2 2" xfId="3434"/>
    <cellStyle name="20% - Акцент6 15 2 2 2" xfId="3435"/>
    <cellStyle name="20% - Акцент6 15 2 3" xfId="3436"/>
    <cellStyle name="20% - Акцент6 15 3" xfId="3437"/>
    <cellStyle name="20% - Акцент6 15 3 2" xfId="3438"/>
    <cellStyle name="20% - Акцент6 15 4" xfId="3439"/>
    <cellStyle name="20% - Акцент6 16" xfId="3440"/>
    <cellStyle name="20% - Акцент6 16 2" xfId="3441"/>
    <cellStyle name="20% - Акцент6 16 2 2" xfId="3442"/>
    <cellStyle name="20% - Акцент6 16 2 2 2" xfId="3443"/>
    <cellStyle name="20% - Акцент6 16 2 3" xfId="3444"/>
    <cellStyle name="20% - Акцент6 16 3" xfId="3445"/>
    <cellStyle name="20% - Акцент6 16 3 2" xfId="3446"/>
    <cellStyle name="20% - Акцент6 16 4" xfId="3447"/>
    <cellStyle name="20% - Акцент6 17" xfId="3448"/>
    <cellStyle name="20% - Акцент6 17 2" xfId="3449"/>
    <cellStyle name="20% - Акцент6 17 2 2" xfId="3450"/>
    <cellStyle name="20% - Акцент6 17 2 2 2" xfId="3451"/>
    <cellStyle name="20% - Акцент6 17 2 3" xfId="3452"/>
    <cellStyle name="20% - Акцент6 17 3" xfId="3453"/>
    <cellStyle name="20% - Акцент6 17 3 2" xfId="3454"/>
    <cellStyle name="20% - Акцент6 17 4" xfId="3455"/>
    <cellStyle name="20% - Акцент6 18" xfId="3456"/>
    <cellStyle name="20% - Акцент6 18 2" xfId="3457"/>
    <cellStyle name="20% - Акцент6 18 2 2" xfId="3458"/>
    <cellStyle name="20% - Акцент6 18 3" xfId="3459"/>
    <cellStyle name="20% - Акцент6 19" xfId="3460"/>
    <cellStyle name="20% - Акцент6 19 2" xfId="3461"/>
    <cellStyle name="20% - Акцент6 2" xfId="38"/>
    <cellStyle name="20% - Акцент6 2 10" xfId="3462"/>
    <cellStyle name="20% - Акцент6 2 10 2" xfId="3463"/>
    <cellStyle name="20% - Акцент6 2 10 2 2" xfId="3464"/>
    <cellStyle name="20% - Акцент6 2 10 2 2 2" xfId="3465"/>
    <cellStyle name="20% - Акцент6 2 10 2 3" xfId="3466"/>
    <cellStyle name="20% - Акцент6 2 10 3" xfId="3467"/>
    <cellStyle name="20% - Акцент6 2 10 3 2" xfId="3468"/>
    <cellStyle name="20% - Акцент6 2 10 4" xfId="3469"/>
    <cellStyle name="20% - Акцент6 2 11" xfId="3470"/>
    <cellStyle name="20% - Акцент6 2 11 2" xfId="3471"/>
    <cellStyle name="20% - Акцент6 2 11 2 2" xfId="3472"/>
    <cellStyle name="20% - Акцент6 2 11 2 2 2" xfId="3473"/>
    <cellStyle name="20% - Акцент6 2 11 2 3" xfId="3474"/>
    <cellStyle name="20% - Акцент6 2 11 3" xfId="3475"/>
    <cellStyle name="20% - Акцент6 2 11 3 2" xfId="3476"/>
    <cellStyle name="20% - Акцент6 2 11 4" xfId="3477"/>
    <cellStyle name="20% - Акцент6 2 12" xfId="3478"/>
    <cellStyle name="20% - Акцент6 2 12 2" xfId="3479"/>
    <cellStyle name="20% - Акцент6 2 12 2 2" xfId="3480"/>
    <cellStyle name="20% - Акцент6 2 12 2 2 2" xfId="3481"/>
    <cellStyle name="20% - Акцент6 2 12 2 3" xfId="3482"/>
    <cellStyle name="20% - Акцент6 2 12 3" xfId="3483"/>
    <cellStyle name="20% - Акцент6 2 12 3 2" xfId="3484"/>
    <cellStyle name="20% - Акцент6 2 12 4" xfId="3485"/>
    <cellStyle name="20% - Акцент6 2 13" xfId="3486"/>
    <cellStyle name="20% - Акцент6 2 13 2" xfId="3487"/>
    <cellStyle name="20% - Акцент6 2 13 2 2" xfId="3488"/>
    <cellStyle name="20% - Акцент6 2 13 2 2 2" xfId="3489"/>
    <cellStyle name="20% - Акцент6 2 13 2 3" xfId="3490"/>
    <cellStyle name="20% - Акцент6 2 13 3" xfId="3491"/>
    <cellStyle name="20% - Акцент6 2 13 3 2" xfId="3492"/>
    <cellStyle name="20% - Акцент6 2 13 4" xfId="3493"/>
    <cellStyle name="20% - Акцент6 2 14" xfId="3494"/>
    <cellStyle name="20% - Акцент6 2 14 2" xfId="3495"/>
    <cellStyle name="20% - Акцент6 2 14 2 2" xfId="3496"/>
    <cellStyle name="20% - Акцент6 2 14 2 2 2" xfId="3497"/>
    <cellStyle name="20% - Акцент6 2 14 2 3" xfId="3498"/>
    <cellStyle name="20% - Акцент6 2 14 3" xfId="3499"/>
    <cellStyle name="20% - Акцент6 2 14 3 2" xfId="3500"/>
    <cellStyle name="20% - Акцент6 2 14 4" xfId="3501"/>
    <cellStyle name="20% - Акцент6 2 15" xfId="3502"/>
    <cellStyle name="20% - Акцент6 2 15 2" xfId="3503"/>
    <cellStyle name="20% - Акцент6 2 15 2 2" xfId="3504"/>
    <cellStyle name="20% - Акцент6 2 15 2 2 2" xfId="3505"/>
    <cellStyle name="20% - Акцент6 2 15 2 3" xfId="3506"/>
    <cellStyle name="20% - Акцент6 2 15 3" xfId="3507"/>
    <cellStyle name="20% - Акцент6 2 15 3 2" xfId="3508"/>
    <cellStyle name="20% - Акцент6 2 15 4" xfId="3509"/>
    <cellStyle name="20% - Акцент6 2 16" xfId="3510"/>
    <cellStyle name="20% - Акцент6 2 16 2" xfId="3511"/>
    <cellStyle name="20% - Акцент6 2 16 2 2" xfId="3512"/>
    <cellStyle name="20% - Акцент6 2 16 2 2 2" xfId="3513"/>
    <cellStyle name="20% - Акцент6 2 16 2 3" xfId="3514"/>
    <cellStyle name="20% - Акцент6 2 16 3" xfId="3515"/>
    <cellStyle name="20% - Акцент6 2 16 3 2" xfId="3516"/>
    <cellStyle name="20% - Акцент6 2 16 4" xfId="3517"/>
    <cellStyle name="20% - Акцент6 2 17" xfId="3518"/>
    <cellStyle name="20% - Акцент6 2 17 2" xfId="3519"/>
    <cellStyle name="20% - Акцент6 2 17 2 2" xfId="3520"/>
    <cellStyle name="20% - Акцент6 2 17 2 2 2" xfId="3521"/>
    <cellStyle name="20% - Акцент6 2 17 2 3" xfId="3522"/>
    <cellStyle name="20% - Акцент6 2 17 3" xfId="3523"/>
    <cellStyle name="20% - Акцент6 2 17 3 2" xfId="3524"/>
    <cellStyle name="20% - Акцент6 2 17 4" xfId="3525"/>
    <cellStyle name="20% - Акцент6 2 18" xfId="3526"/>
    <cellStyle name="20% - Акцент6 2 18 2" xfId="3527"/>
    <cellStyle name="20% - Акцент6 2 18 2 2" xfId="3528"/>
    <cellStyle name="20% - Акцент6 2 18 2 2 2" xfId="3529"/>
    <cellStyle name="20% - Акцент6 2 18 2 3" xfId="3530"/>
    <cellStyle name="20% - Акцент6 2 18 3" xfId="3531"/>
    <cellStyle name="20% - Акцент6 2 18 3 2" xfId="3532"/>
    <cellStyle name="20% - Акцент6 2 18 4" xfId="3533"/>
    <cellStyle name="20% - Акцент6 2 19" xfId="3534"/>
    <cellStyle name="20% - Акцент6 2 19 2" xfId="3535"/>
    <cellStyle name="20% - Акцент6 2 19 2 2" xfId="3536"/>
    <cellStyle name="20% - Акцент6 2 19 2 2 2" xfId="3537"/>
    <cellStyle name="20% - Акцент6 2 19 2 3" xfId="3538"/>
    <cellStyle name="20% - Акцент6 2 19 3" xfId="3539"/>
    <cellStyle name="20% - Акцент6 2 19 3 2" xfId="3540"/>
    <cellStyle name="20% - Акцент6 2 19 4" xfId="3541"/>
    <cellStyle name="20% - Акцент6 2 2" xfId="3542"/>
    <cellStyle name="20% - Акцент6 2 2 2" xfId="3543"/>
    <cellStyle name="20% - Акцент6 2 20" xfId="3544"/>
    <cellStyle name="20% - Акцент6 2 20 2" xfId="3545"/>
    <cellStyle name="20% - Акцент6 2 20 2 2" xfId="3546"/>
    <cellStyle name="20% - Акцент6 2 20 2 2 2" xfId="3547"/>
    <cellStyle name="20% - Акцент6 2 20 2 3" xfId="3548"/>
    <cellStyle name="20% - Акцент6 2 20 3" xfId="3549"/>
    <cellStyle name="20% - Акцент6 2 20 3 2" xfId="3550"/>
    <cellStyle name="20% - Акцент6 2 20 4" xfId="3551"/>
    <cellStyle name="20% - Акцент6 2 21" xfId="3552"/>
    <cellStyle name="20% - Акцент6 2 21 2" xfId="3553"/>
    <cellStyle name="20% - Акцент6 2 21 2 2" xfId="3554"/>
    <cellStyle name="20% - Акцент6 2 21 2 2 2" xfId="3555"/>
    <cellStyle name="20% - Акцент6 2 21 2 3" xfId="3556"/>
    <cellStyle name="20% - Акцент6 2 21 3" xfId="3557"/>
    <cellStyle name="20% - Акцент6 2 21 3 2" xfId="3558"/>
    <cellStyle name="20% - Акцент6 2 21 4" xfId="3559"/>
    <cellStyle name="20% - Акцент6 2 22" xfId="3560"/>
    <cellStyle name="20% - Акцент6 2 22 2" xfId="3561"/>
    <cellStyle name="20% - Акцент6 2 22 2 2" xfId="3562"/>
    <cellStyle name="20% - Акцент6 2 22 2 2 2" xfId="3563"/>
    <cellStyle name="20% - Акцент6 2 22 2 3" xfId="3564"/>
    <cellStyle name="20% - Акцент6 2 22 3" xfId="3565"/>
    <cellStyle name="20% - Акцент6 2 22 3 2" xfId="3566"/>
    <cellStyle name="20% - Акцент6 2 22 4" xfId="3567"/>
    <cellStyle name="20% - Акцент6 2 23" xfId="3568"/>
    <cellStyle name="20% - Акцент6 2 23 2" xfId="3569"/>
    <cellStyle name="20% - Акцент6 2 23 2 2" xfId="3570"/>
    <cellStyle name="20% - Акцент6 2 23 2 2 2" xfId="3571"/>
    <cellStyle name="20% - Акцент6 2 23 2 3" xfId="3572"/>
    <cellStyle name="20% - Акцент6 2 23 3" xfId="3573"/>
    <cellStyle name="20% - Акцент6 2 23 3 2" xfId="3574"/>
    <cellStyle name="20% - Акцент6 2 23 4" xfId="3575"/>
    <cellStyle name="20% - Акцент6 2 24" xfId="3576"/>
    <cellStyle name="20% - Акцент6 2 24 2" xfId="3577"/>
    <cellStyle name="20% - Акцент6 2 24 2 2" xfId="3578"/>
    <cellStyle name="20% - Акцент6 2 24 2 2 2" xfId="3579"/>
    <cellStyle name="20% - Акцент6 2 24 2 3" xfId="3580"/>
    <cellStyle name="20% - Акцент6 2 24 3" xfId="3581"/>
    <cellStyle name="20% - Акцент6 2 24 3 2" xfId="3582"/>
    <cellStyle name="20% - Акцент6 2 24 4" xfId="3583"/>
    <cellStyle name="20% - Акцент6 2 25" xfId="3584"/>
    <cellStyle name="20% - Акцент6 2 3" xfId="3585"/>
    <cellStyle name="20% - Акцент6 2 3 2" xfId="3586"/>
    <cellStyle name="20% - Акцент6 2 3 2 2" xfId="3587"/>
    <cellStyle name="20% - Акцент6 2 3 2 2 2" xfId="3588"/>
    <cellStyle name="20% - Акцент6 2 3 2 3" xfId="3589"/>
    <cellStyle name="20% - Акцент6 2 3 3" xfId="3590"/>
    <cellStyle name="20% - Акцент6 2 3 3 2" xfId="3591"/>
    <cellStyle name="20% - Акцент6 2 3 4" xfId="3592"/>
    <cellStyle name="20% - Акцент6 2 4" xfId="3593"/>
    <cellStyle name="20% - Акцент6 2 4 2" xfId="3594"/>
    <cellStyle name="20% - Акцент6 2 4 2 2" xfId="3595"/>
    <cellStyle name="20% - Акцент6 2 4 2 2 2" xfId="3596"/>
    <cellStyle name="20% - Акцент6 2 4 2 3" xfId="3597"/>
    <cellStyle name="20% - Акцент6 2 4 3" xfId="3598"/>
    <cellStyle name="20% - Акцент6 2 4 3 2" xfId="3599"/>
    <cellStyle name="20% - Акцент6 2 4 4" xfId="3600"/>
    <cellStyle name="20% - Акцент6 2 5" xfId="3601"/>
    <cellStyle name="20% - Акцент6 2 5 2" xfId="3602"/>
    <cellStyle name="20% - Акцент6 2 5 2 2" xfId="3603"/>
    <cellStyle name="20% - Акцент6 2 5 2 2 2" xfId="3604"/>
    <cellStyle name="20% - Акцент6 2 5 2 3" xfId="3605"/>
    <cellStyle name="20% - Акцент6 2 5 3" xfId="3606"/>
    <cellStyle name="20% - Акцент6 2 5 3 2" xfId="3607"/>
    <cellStyle name="20% - Акцент6 2 5 4" xfId="3608"/>
    <cellStyle name="20% - Акцент6 2 6" xfId="3609"/>
    <cellStyle name="20% - Акцент6 2 6 2" xfId="3610"/>
    <cellStyle name="20% - Акцент6 2 6 2 2" xfId="3611"/>
    <cellStyle name="20% - Акцент6 2 6 2 2 2" xfId="3612"/>
    <cellStyle name="20% - Акцент6 2 6 2 3" xfId="3613"/>
    <cellStyle name="20% - Акцент6 2 6 3" xfId="3614"/>
    <cellStyle name="20% - Акцент6 2 6 3 2" xfId="3615"/>
    <cellStyle name="20% - Акцент6 2 6 4" xfId="3616"/>
    <cellStyle name="20% - Акцент6 2 7" xfId="3617"/>
    <cellStyle name="20% - Акцент6 2 7 2" xfId="3618"/>
    <cellStyle name="20% - Акцент6 2 7 2 2" xfId="3619"/>
    <cellStyle name="20% - Акцент6 2 7 2 2 2" xfId="3620"/>
    <cellStyle name="20% - Акцент6 2 7 2 3" xfId="3621"/>
    <cellStyle name="20% - Акцент6 2 7 3" xfId="3622"/>
    <cellStyle name="20% - Акцент6 2 7 3 2" xfId="3623"/>
    <cellStyle name="20% - Акцент6 2 7 4" xfId="3624"/>
    <cellStyle name="20% - Акцент6 2 8" xfId="3625"/>
    <cellStyle name="20% - Акцент6 2 8 2" xfId="3626"/>
    <cellStyle name="20% - Акцент6 2 8 2 2" xfId="3627"/>
    <cellStyle name="20% - Акцент6 2 8 2 2 2" xfId="3628"/>
    <cellStyle name="20% - Акцент6 2 8 2 3" xfId="3629"/>
    <cellStyle name="20% - Акцент6 2 8 3" xfId="3630"/>
    <cellStyle name="20% - Акцент6 2 8 3 2" xfId="3631"/>
    <cellStyle name="20% - Акцент6 2 8 4" xfId="3632"/>
    <cellStyle name="20% - Акцент6 2 9" xfId="3633"/>
    <cellStyle name="20% - Акцент6 2 9 2" xfId="3634"/>
    <cellStyle name="20% - Акцент6 2 9 2 2" xfId="3635"/>
    <cellStyle name="20% - Акцент6 2 9 2 2 2" xfId="3636"/>
    <cellStyle name="20% - Акцент6 2 9 2 3" xfId="3637"/>
    <cellStyle name="20% - Акцент6 2 9 3" xfId="3638"/>
    <cellStyle name="20% - Акцент6 2 9 3 2" xfId="3639"/>
    <cellStyle name="20% - Акцент6 2 9 4" xfId="3640"/>
    <cellStyle name="20% - Акцент6 20" xfId="60364"/>
    <cellStyle name="20% - Акцент6 3" xfId="3641"/>
    <cellStyle name="20% - Акцент6 3 10" xfId="3642"/>
    <cellStyle name="20% - Акцент6 3 10 2" xfId="3643"/>
    <cellStyle name="20% - Акцент6 3 10 2 2" xfId="3644"/>
    <cellStyle name="20% - Акцент6 3 10 2 2 2" xfId="3645"/>
    <cellStyle name="20% - Акцент6 3 10 2 3" xfId="3646"/>
    <cellStyle name="20% - Акцент6 3 10 3" xfId="3647"/>
    <cellStyle name="20% - Акцент6 3 10 3 2" xfId="3648"/>
    <cellStyle name="20% - Акцент6 3 10 4" xfId="3649"/>
    <cellStyle name="20% - Акцент6 3 11" xfId="3650"/>
    <cellStyle name="20% - Акцент6 3 11 2" xfId="3651"/>
    <cellStyle name="20% - Акцент6 3 11 2 2" xfId="3652"/>
    <cellStyle name="20% - Акцент6 3 11 2 2 2" xfId="3653"/>
    <cellStyle name="20% - Акцент6 3 11 2 3" xfId="3654"/>
    <cellStyle name="20% - Акцент6 3 11 3" xfId="3655"/>
    <cellStyle name="20% - Акцент6 3 11 3 2" xfId="3656"/>
    <cellStyle name="20% - Акцент6 3 11 4" xfId="3657"/>
    <cellStyle name="20% - Акцент6 3 12" xfId="3658"/>
    <cellStyle name="20% - Акцент6 3 12 2" xfId="3659"/>
    <cellStyle name="20% - Акцент6 3 12 2 2" xfId="3660"/>
    <cellStyle name="20% - Акцент6 3 12 2 2 2" xfId="3661"/>
    <cellStyle name="20% - Акцент6 3 12 2 3" xfId="3662"/>
    <cellStyle name="20% - Акцент6 3 12 3" xfId="3663"/>
    <cellStyle name="20% - Акцент6 3 12 3 2" xfId="3664"/>
    <cellStyle name="20% - Акцент6 3 12 4" xfId="3665"/>
    <cellStyle name="20% - Акцент6 3 13" xfId="3666"/>
    <cellStyle name="20% - Акцент6 3 13 2" xfId="3667"/>
    <cellStyle name="20% - Акцент6 3 13 2 2" xfId="3668"/>
    <cellStyle name="20% - Акцент6 3 13 2 2 2" xfId="3669"/>
    <cellStyle name="20% - Акцент6 3 13 2 3" xfId="3670"/>
    <cellStyle name="20% - Акцент6 3 13 3" xfId="3671"/>
    <cellStyle name="20% - Акцент6 3 13 3 2" xfId="3672"/>
    <cellStyle name="20% - Акцент6 3 13 4" xfId="3673"/>
    <cellStyle name="20% - Акцент6 3 14" xfId="3674"/>
    <cellStyle name="20% - Акцент6 3 14 2" xfId="3675"/>
    <cellStyle name="20% - Акцент6 3 14 2 2" xfId="3676"/>
    <cellStyle name="20% - Акцент6 3 14 2 2 2" xfId="3677"/>
    <cellStyle name="20% - Акцент6 3 14 2 3" xfId="3678"/>
    <cellStyle name="20% - Акцент6 3 14 3" xfId="3679"/>
    <cellStyle name="20% - Акцент6 3 14 3 2" xfId="3680"/>
    <cellStyle name="20% - Акцент6 3 14 4" xfId="3681"/>
    <cellStyle name="20% - Акцент6 3 15" xfId="3682"/>
    <cellStyle name="20% - Акцент6 3 15 2" xfId="3683"/>
    <cellStyle name="20% - Акцент6 3 15 2 2" xfId="3684"/>
    <cellStyle name="20% - Акцент6 3 15 2 2 2" xfId="3685"/>
    <cellStyle name="20% - Акцент6 3 15 2 3" xfId="3686"/>
    <cellStyle name="20% - Акцент6 3 15 3" xfId="3687"/>
    <cellStyle name="20% - Акцент6 3 15 3 2" xfId="3688"/>
    <cellStyle name="20% - Акцент6 3 15 4" xfId="3689"/>
    <cellStyle name="20% - Акцент6 3 16" xfId="3690"/>
    <cellStyle name="20% - Акцент6 3 16 2" xfId="3691"/>
    <cellStyle name="20% - Акцент6 3 16 2 2" xfId="3692"/>
    <cellStyle name="20% - Акцент6 3 16 2 2 2" xfId="3693"/>
    <cellStyle name="20% - Акцент6 3 16 2 3" xfId="3694"/>
    <cellStyle name="20% - Акцент6 3 16 3" xfId="3695"/>
    <cellStyle name="20% - Акцент6 3 16 3 2" xfId="3696"/>
    <cellStyle name="20% - Акцент6 3 16 4" xfId="3697"/>
    <cellStyle name="20% - Акцент6 3 17" xfId="3698"/>
    <cellStyle name="20% - Акцент6 3 17 2" xfId="3699"/>
    <cellStyle name="20% - Акцент6 3 17 2 2" xfId="3700"/>
    <cellStyle name="20% - Акцент6 3 17 2 2 2" xfId="3701"/>
    <cellStyle name="20% - Акцент6 3 17 2 3" xfId="3702"/>
    <cellStyle name="20% - Акцент6 3 17 3" xfId="3703"/>
    <cellStyle name="20% - Акцент6 3 17 3 2" xfId="3704"/>
    <cellStyle name="20% - Акцент6 3 17 4" xfId="3705"/>
    <cellStyle name="20% - Акцент6 3 18" xfId="3706"/>
    <cellStyle name="20% - Акцент6 3 18 2" xfId="3707"/>
    <cellStyle name="20% - Акцент6 3 18 2 2" xfId="3708"/>
    <cellStyle name="20% - Акцент6 3 18 2 2 2" xfId="3709"/>
    <cellStyle name="20% - Акцент6 3 18 2 3" xfId="3710"/>
    <cellStyle name="20% - Акцент6 3 18 3" xfId="3711"/>
    <cellStyle name="20% - Акцент6 3 18 3 2" xfId="3712"/>
    <cellStyle name="20% - Акцент6 3 18 4" xfId="3713"/>
    <cellStyle name="20% - Акцент6 3 19" xfId="3714"/>
    <cellStyle name="20% - Акцент6 3 19 2" xfId="3715"/>
    <cellStyle name="20% - Акцент6 3 19 2 2" xfId="3716"/>
    <cellStyle name="20% - Акцент6 3 19 2 2 2" xfId="3717"/>
    <cellStyle name="20% - Акцент6 3 19 2 3" xfId="3718"/>
    <cellStyle name="20% - Акцент6 3 19 3" xfId="3719"/>
    <cellStyle name="20% - Акцент6 3 19 3 2" xfId="3720"/>
    <cellStyle name="20% - Акцент6 3 19 4" xfId="3721"/>
    <cellStyle name="20% - Акцент6 3 2" xfId="3722"/>
    <cellStyle name="20% - Акцент6 3 2 2" xfId="3723"/>
    <cellStyle name="20% - Акцент6 3 20" xfId="3724"/>
    <cellStyle name="20% - Акцент6 3 20 2" xfId="3725"/>
    <cellStyle name="20% - Акцент6 3 20 2 2" xfId="3726"/>
    <cellStyle name="20% - Акцент6 3 20 2 2 2" xfId="3727"/>
    <cellStyle name="20% - Акцент6 3 20 2 3" xfId="3728"/>
    <cellStyle name="20% - Акцент6 3 20 3" xfId="3729"/>
    <cellStyle name="20% - Акцент6 3 20 3 2" xfId="3730"/>
    <cellStyle name="20% - Акцент6 3 20 4" xfId="3731"/>
    <cellStyle name="20% - Акцент6 3 21" xfId="3732"/>
    <cellStyle name="20% - Акцент6 3 21 2" xfId="3733"/>
    <cellStyle name="20% - Акцент6 3 21 2 2" xfId="3734"/>
    <cellStyle name="20% - Акцент6 3 21 2 2 2" xfId="3735"/>
    <cellStyle name="20% - Акцент6 3 21 2 3" xfId="3736"/>
    <cellStyle name="20% - Акцент6 3 21 3" xfId="3737"/>
    <cellStyle name="20% - Акцент6 3 21 3 2" xfId="3738"/>
    <cellStyle name="20% - Акцент6 3 21 4" xfId="3739"/>
    <cellStyle name="20% - Акцент6 3 22" xfId="3740"/>
    <cellStyle name="20% - Акцент6 3 22 2" xfId="3741"/>
    <cellStyle name="20% - Акцент6 3 22 2 2" xfId="3742"/>
    <cellStyle name="20% - Акцент6 3 22 2 2 2" xfId="3743"/>
    <cellStyle name="20% - Акцент6 3 22 2 3" xfId="3744"/>
    <cellStyle name="20% - Акцент6 3 22 3" xfId="3745"/>
    <cellStyle name="20% - Акцент6 3 22 3 2" xfId="3746"/>
    <cellStyle name="20% - Акцент6 3 22 4" xfId="3747"/>
    <cellStyle name="20% - Акцент6 3 23" xfId="3748"/>
    <cellStyle name="20% - Акцент6 3 23 2" xfId="3749"/>
    <cellStyle name="20% - Акцент6 3 23 2 2" xfId="3750"/>
    <cellStyle name="20% - Акцент6 3 23 2 2 2" xfId="3751"/>
    <cellStyle name="20% - Акцент6 3 23 2 3" xfId="3752"/>
    <cellStyle name="20% - Акцент6 3 23 3" xfId="3753"/>
    <cellStyle name="20% - Акцент6 3 23 3 2" xfId="3754"/>
    <cellStyle name="20% - Акцент6 3 23 4" xfId="3755"/>
    <cellStyle name="20% - Акцент6 3 24" xfId="3756"/>
    <cellStyle name="20% - Акцент6 3 24 2" xfId="3757"/>
    <cellStyle name="20% - Акцент6 3 24 2 2" xfId="3758"/>
    <cellStyle name="20% - Акцент6 3 24 2 2 2" xfId="3759"/>
    <cellStyle name="20% - Акцент6 3 24 2 3" xfId="3760"/>
    <cellStyle name="20% - Акцент6 3 24 3" xfId="3761"/>
    <cellStyle name="20% - Акцент6 3 24 3 2" xfId="3762"/>
    <cellStyle name="20% - Акцент6 3 24 4" xfId="3763"/>
    <cellStyle name="20% - Акцент6 3 25" xfId="3764"/>
    <cellStyle name="20% - Акцент6 3 3" xfId="3765"/>
    <cellStyle name="20% - Акцент6 3 3 2" xfId="3766"/>
    <cellStyle name="20% - Акцент6 3 3 2 2" xfId="3767"/>
    <cellStyle name="20% - Акцент6 3 3 2 2 2" xfId="3768"/>
    <cellStyle name="20% - Акцент6 3 3 2 3" xfId="3769"/>
    <cellStyle name="20% - Акцент6 3 3 3" xfId="3770"/>
    <cellStyle name="20% - Акцент6 3 3 3 2" xfId="3771"/>
    <cellStyle name="20% - Акцент6 3 3 4" xfId="3772"/>
    <cellStyle name="20% - Акцент6 3 4" xfId="3773"/>
    <cellStyle name="20% - Акцент6 3 4 2" xfId="3774"/>
    <cellStyle name="20% - Акцент6 3 4 2 2" xfId="3775"/>
    <cellStyle name="20% - Акцент6 3 4 2 2 2" xfId="3776"/>
    <cellStyle name="20% - Акцент6 3 4 2 3" xfId="3777"/>
    <cellStyle name="20% - Акцент6 3 4 3" xfId="3778"/>
    <cellStyle name="20% - Акцент6 3 4 3 2" xfId="3779"/>
    <cellStyle name="20% - Акцент6 3 4 4" xfId="3780"/>
    <cellStyle name="20% - Акцент6 3 5" xfId="3781"/>
    <cellStyle name="20% - Акцент6 3 5 2" xfId="3782"/>
    <cellStyle name="20% - Акцент6 3 5 2 2" xfId="3783"/>
    <cellStyle name="20% - Акцент6 3 5 2 2 2" xfId="3784"/>
    <cellStyle name="20% - Акцент6 3 5 2 3" xfId="3785"/>
    <cellStyle name="20% - Акцент6 3 5 3" xfId="3786"/>
    <cellStyle name="20% - Акцент6 3 5 3 2" xfId="3787"/>
    <cellStyle name="20% - Акцент6 3 5 4" xfId="3788"/>
    <cellStyle name="20% - Акцент6 3 6" xfId="3789"/>
    <cellStyle name="20% - Акцент6 3 6 2" xfId="3790"/>
    <cellStyle name="20% - Акцент6 3 6 2 2" xfId="3791"/>
    <cellStyle name="20% - Акцент6 3 6 2 2 2" xfId="3792"/>
    <cellStyle name="20% - Акцент6 3 6 2 3" xfId="3793"/>
    <cellStyle name="20% - Акцент6 3 6 3" xfId="3794"/>
    <cellStyle name="20% - Акцент6 3 6 3 2" xfId="3795"/>
    <cellStyle name="20% - Акцент6 3 6 4" xfId="3796"/>
    <cellStyle name="20% - Акцент6 3 7" xfId="3797"/>
    <cellStyle name="20% - Акцент6 3 7 2" xfId="3798"/>
    <cellStyle name="20% - Акцент6 3 7 2 2" xfId="3799"/>
    <cellStyle name="20% - Акцент6 3 7 2 2 2" xfId="3800"/>
    <cellStyle name="20% - Акцент6 3 7 2 3" xfId="3801"/>
    <cellStyle name="20% - Акцент6 3 7 3" xfId="3802"/>
    <cellStyle name="20% - Акцент6 3 7 3 2" xfId="3803"/>
    <cellStyle name="20% - Акцент6 3 7 4" xfId="3804"/>
    <cellStyle name="20% - Акцент6 3 8" xfId="3805"/>
    <cellStyle name="20% - Акцент6 3 8 2" xfId="3806"/>
    <cellStyle name="20% - Акцент6 3 8 2 2" xfId="3807"/>
    <cellStyle name="20% - Акцент6 3 8 2 2 2" xfId="3808"/>
    <cellStyle name="20% - Акцент6 3 8 2 3" xfId="3809"/>
    <cellStyle name="20% - Акцент6 3 8 3" xfId="3810"/>
    <cellStyle name="20% - Акцент6 3 8 3 2" xfId="3811"/>
    <cellStyle name="20% - Акцент6 3 8 4" xfId="3812"/>
    <cellStyle name="20% - Акцент6 3 9" xfId="3813"/>
    <cellStyle name="20% - Акцент6 3 9 2" xfId="3814"/>
    <cellStyle name="20% - Акцент6 3 9 2 2" xfId="3815"/>
    <cellStyle name="20% - Акцент6 3 9 2 2 2" xfId="3816"/>
    <cellStyle name="20% - Акцент6 3 9 2 3" xfId="3817"/>
    <cellStyle name="20% - Акцент6 3 9 3" xfId="3818"/>
    <cellStyle name="20% - Акцент6 3 9 3 2" xfId="3819"/>
    <cellStyle name="20% - Акцент6 3 9 4" xfId="3820"/>
    <cellStyle name="20% - Акцент6 4" xfId="3821"/>
    <cellStyle name="20% - Акцент6 4 2" xfId="3822"/>
    <cellStyle name="20% - Акцент6 4 2 2" xfId="3823"/>
    <cellStyle name="20% - Акцент6 4 3" xfId="3824"/>
    <cellStyle name="20% - Акцент6 5" xfId="3825"/>
    <cellStyle name="20% - Акцент6 5 2" xfId="3826"/>
    <cellStyle name="20% - Акцент6 5 2 2" xfId="3827"/>
    <cellStyle name="20% - Акцент6 5 3" xfId="3828"/>
    <cellStyle name="20% - Акцент6 6" xfId="3829"/>
    <cellStyle name="20% - Акцент6 6 2" xfId="3830"/>
    <cellStyle name="20% - Акцент6 7" xfId="3831"/>
    <cellStyle name="20% - Акцент6 7 2" xfId="3832"/>
    <cellStyle name="20% - Акцент6 7 2 2" xfId="3833"/>
    <cellStyle name="20% - Акцент6 7 2 2 2" xfId="3834"/>
    <cellStyle name="20% - Акцент6 7 2 3" xfId="3835"/>
    <cellStyle name="20% - Акцент6 7 3" xfId="3836"/>
    <cellStyle name="20% - Акцент6 7 3 2" xfId="3837"/>
    <cellStyle name="20% - Акцент6 7 4" xfId="3838"/>
    <cellStyle name="20% - Акцент6 8" xfId="3839"/>
    <cellStyle name="20% - Акцент6 8 2" xfId="3840"/>
    <cellStyle name="20% - Акцент6 8 2 2" xfId="3841"/>
    <cellStyle name="20% - Акцент6 8 2 2 2" xfId="3842"/>
    <cellStyle name="20% - Акцент6 8 2 3" xfId="3843"/>
    <cellStyle name="20% - Акцент6 8 3" xfId="3844"/>
    <cellStyle name="20% - Акцент6 8 3 2" xfId="3845"/>
    <cellStyle name="20% - Акцент6 8 4" xfId="3846"/>
    <cellStyle name="20% - Акцент6 9" xfId="3847"/>
    <cellStyle name="20% - Акцент6 9 2" xfId="3848"/>
    <cellStyle name="20% - Акцент6 9 2 2" xfId="3849"/>
    <cellStyle name="20% - Акцент6 9 2 2 2" xfId="3850"/>
    <cellStyle name="20% - Акцент6 9 2 3" xfId="3851"/>
    <cellStyle name="20% - Акцент6 9 3" xfId="3852"/>
    <cellStyle name="20% - Акцент6 9 3 2" xfId="3853"/>
    <cellStyle name="20% - Акцент6 9 4" xfId="3854"/>
    <cellStyle name="40% - Accent1" xfId="60431"/>
    <cellStyle name="40% - Accent1 10" xfId="3855"/>
    <cellStyle name="40% - Accent1 10 2" xfId="3856"/>
    <cellStyle name="40% - Accent1 11" xfId="3857"/>
    <cellStyle name="40% - Accent1 11 2" xfId="3858"/>
    <cellStyle name="40% - Accent1 12" xfId="3859"/>
    <cellStyle name="40% - Accent1 12 2" xfId="3860"/>
    <cellStyle name="40% - Accent1 13" xfId="3861"/>
    <cellStyle name="40% - Accent1 13 2" xfId="3862"/>
    <cellStyle name="40% - Accent1 2" xfId="3863"/>
    <cellStyle name="40% - Accent1 2 2" xfId="3864"/>
    <cellStyle name="40% - Accent1 3" xfId="3865"/>
    <cellStyle name="40% - Accent1 3 2" xfId="3866"/>
    <cellStyle name="40% - Accent1 4" xfId="3867"/>
    <cellStyle name="40% - Accent1 4 2" xfId="3868"/>
    <cellStyle name="40% - Accent1 5" xfId="3869"/>
    <cellStyle name="40% - Accent1 5 2" xfId="3870"/>
    <cellStyle name="40% - Accent1 6" xfId="3871"/>
    <cellStyle name="40% - Accent1 6 2" xfId="3872"/>
    <cellStyle name="40% - Accent1 7" xfId="3873"/>
    <cellStyle name="40% - Accent1 7 2" xfId="3874"/>
    <cellStyle name="40% - Accent1 8" xfId="3875"/>
    <cellStyle name="40% - Accent1 8 2" xfId="3876"/>
    <cellStyle name="40% - Accent1 9" xfId="3877"/>
    <cellStyle name="40% - Accent1 9 2" xfId="3878"/>
    <cellStyle name="40% - Accent2" xfId="60432"/>
    <cellStyle name="40% - Accent2 10" xfId="3879"/>
    <cellStyle name="40% - Accent2 10 2" xfId="3880"/>
    <cellStyle name="40% - Accent2 11" xfId="3881"/>
    <cellStyle name="40% - Accent2 11 2" xfId="3882"/>
    <cellStyle name="40% - Accent2 12" xfId="3883"/>
    <cellStyle name="40% - Accent2 12 2" xfId="3884"/>
    <cellStyle name="40% - Accent2 13" xfId="3885"/>
    <cellStyle name="40% - Accent2 13 2" xfId="3886"/>
    <cellStyle name="40% - Accent2 2" xfId="3887"/>
    <cellStyle name="40% - Accent2 2 2" xfId="3888"/>
    <cellStyle name="40% - Accent2 3" xfId="3889"/>
    <cellStyle name="40% - Accent2 3 2" xfId="3890"/>
    <cellStyle name="40% - Accent2 4" xfId="3891"/>
    <cellStyle name="40% - Accent2 4 2" xfId="3892"/>
    <cellStyle name="40% - Accent2 5" xfId="3893"/>
    <cellStyle name="40% - Accent2 5 2" xfId="3894"/>
    <cellStyle name="40% - Accent2 6" xfId="3895"/>
    <cellStyle name="40% - Accent2 6 2" xfId="3896"/>
    <cellStyle name="40% - Accent2 7" xfId="3897"/>
    <cellStyle name="40% - Accent2 7 2" xfId="3898"/>
    <cellStyle name="40% - Accent2 8" xfId="3899"/>
    <cellStyle name="40% - Accent2 8 2" xfId="3900"/>
    <cellStyle name="40% - Accent2 9" xfId="3901"/>
    <cellStyle name="40% - Accent2 9 2" xfId="3902"/>
    <cellStyle name="40% - Accent3" xfId="60433"/>
    <cellStyle name="40% - Accent3 10" xfId="3903"/>
    <cellStyle name="40% - Accent3 10 2" xfId="3904"/>
    <cellStyle name="40% - Accent3 11" xfId="3905"/>
    <cellStyle name="40% - Accent3 11 2" xfId="3906"/>
    <cellStyle name="40% - Accent3 12" xfId="3907"/>
    <cellStyle name="40% - Accent3 12 2" xfId="3908"/>
    <cellStyle name="40% - Accent3 13" xfId="3909"/>
    <cellStyle name="40% - Accent3 13 2" xfId="3910"/>
    <cellStyle name="40% - Accent3 2" xfId="3911"/>
    <cellStyle name="40% - Accent3 2 2" xfId="3912"/>
    <cellStyle name="40% - Accent3 3" xfId="3913"/>
    <cellStyle name="40% - Accent3 3 2" xfId="3914"/>
    <cellStyle name="40% - Accent3 4" xfId="3915"/>
    <cellStyle name="40% - Accent3 4 2" xfId="3916"/>
    <cellStyle name="40% - Accent3 5" xfId="3917"/>
    <cellStyle name="40% - Accent3 5 2" xfId="3918"/>
    <cellStyle name="40% - Accent3 6" xfId="3919"/>
    <cellStyle name="40% - Accent3 6 2" xfId="3920"/>
    <cellStyle name="40% - Accent3 7" xfId="3921"/>
    <cellStyle name="40% - Accent3 7 2" xfId="3922"/>
    <cellStyle name="40% - Accent3 8" xfId="3923"/>
    <cellStyle name="40% - Accent3 8 2" xfId="3924"/>
    <cellStyle name="40% - Accent3 9" xfId="3925"/>
    <cellStyle name="40% - Accent3 9 2" xfId="3926"/>
    <cellStyle name="40% - Accent4" xfId="60434"/>
    <cellStyle name="40% - Accent4 10" xfId="3927"/>
    <cellStyle name="40% - Accent4 10 2" xfId="3928"/>
    <cellStyle name="40% - Accent4 11" xfId="3929"/>
    <cellStyle name="40% - Accent4 11 2" xfId="3930"/>
    <cellStyle name="40% - Accent4 12" xfId="3931"/>
    <cellStyle name="40% - Accent4 12 2" xfId="3932"/>
    <cellStyle name="40% - Accent4 13" xfId="3933"/>
    <cellStyle name="40% - Accent4 13 2" xfId="3934"/>
    <cellStyle name="40% - Accent4 2" xfId="3935"/>
    <cellStyle name="40% - Accent4 2 2" xfId="3936"/>
    <cellStyle name="40% - Accent4 3" xfId="3937"/>
    <cellStyle name="40% - Accent4 3 2" xfId="3938"/>
    <cellStyle name="40% - Accent4 4" xfId="3939"/>
    <cellStyle name="40% - Accent4 4 2" xfId="3940"/>
    <cellStyle name="40% - Accent4 5" xfId="3941"/>
    <cellStyle name="40% - Accent4 5 2" xfId="3942"/>
    <cellStyle name="40% - Accent4 6" xfId="3943"/>
    <cellStyle name="40% - Accent4 6 2" xfId="3944"/>
    <cellStyle name="40% - Accent4 7" xfId="3945"/>
    <cellStyle name="40% - Accent4 7 2" xfId="3946"/>
    <cellStyle name="40% - Accent4 8" xfId="3947"/>
    <cellStyle name="40% - Accent4 8 2" xfId="3948"/>
    <cellStyle name="40% - Accent4 9" xfId="3949"/>
    <cellStyle name="40% - Accent4 9 2" xfId="3950"/>
    <cellStyle name="40% - Accent5" xfId="60435"/>
    <cellStyle name="40% - Accent5 10" xfId="3951"/>
    <cellStyle name="40% - Accent5 10 2" xfId="3952"/>
    <cellStyle name="40% - Accent5 11" xfId="3953"/>
    <cellStyle name="40% - Accent5 11 2" xfId="3954"/>
    <cellStyle name="40% - Accent5 12" xfId="3955"/>
    <cellStyle name="40% - Accent5 12 2" xfId="3956"/>
    <cellStyle name="40% - Accent5 13" xfId="3957"/>
    <cellStyle name="40% - Accent5 13 2" xfId="3958"/>
    <cellStyle name="40% - Accent5 2" xfId="3959"/>
    <cellStyle name="40% - Accent5 2 2" xfId="3960"/>
    <cellStyle name="40% - Accent5 3" xfId="3961"/>
    <cellStyle name="40% - Accent5 3 2" xfId="3962"/>
    <cellStyle name="40% - Accent5 4" xfId="3963"/>
    <cellStyle name="40% - Accent5 4 2" xfId="3964"/>
    <cellStyle name="40% - Accent5 5" xfId="3965"/>
    <cellStyle name="40% - Accent5 5 2" xfId="3966"/>
    <cellStyle name="40% - Accent5 6" xfId="3967"/>
    <cellStyle name="40% - Accent5 6 2" xfId="3968"/>
    <cellStyle name="40% - Accent5 7" xfId="3969"/>
    <cellStyle name="40% - Accent5 7 2" xfId="3970"/>
    <cellStyle name="40% - Accent5 8" xfId="3971"/>
    <cellStyle name="40% - Accent5 8 2" xfId="3972"/>
    <cellStyle name="40% - Accent5 9" xfId="3973"/>
    <cellStyle name="40% - Accent5 9 2" xfId="3974"/>
    <cellStyle name="40% - Accent6" xfId="60436"/>
    <cellStyle name="40% - Accent6 10" xfId="3975"/>
    <cellStyle name="40% - Accent6 10 2" xfId="3976"/>
    <cellStyle name="40% - Accent6 11" xfId="3977"/>
    <cellStyle name="40% - Accent6 11 2" xfId="3978"/>
    <cellStyle name="40% - Accent6 12" xfId="3979"/>
    <cellStyle name="40% - Accent6 12 2" xfId="3980"/>
    <cellStyle name="40% - Accent6 13" xfId="3981"/>
    <cellStyle name="40% - Accent6 13 2" xfId="3982"/>
    <cellStyle name="40% - Accent6 2" xfId="3983"/>
    <cellStyle name="40% - Accent6 2 2" xfId="3984"/>
    <cellStyle name="40% - Accent6 3" xfId="3985"/>
    <cellStyle name="40% - Accent6 3 2" xfId="3986"/>
    <cellStyle name="40% - Accent6 4" xfId="3987"/>
    <cellStyle name="40% - Accent6 4 2" xfId="3988"/>
    <cellStyle name="40% - Accent6 5" xfId="3989"/>
    <cellStyle name="40% - Accent6 5 2" xfId="3990"/>
    <cellStyle name="40% - Accent6 6" xfId="3991"/>
    <cellStyle name="40% - Accent6 6 2" xfId="3992"/>
    <cellStyle name="40% - Accent6 7" xfId="3993"/>
    <cellStyle name="40% - Accent6 7 2" xfId="3994"/>
    <cellStyle name="40% - Accent6 8" xfId="3995"/>
    <cellStyle name="40% - Accent6 8 2" xfId="3996"/>
    <cellStyle name="40% - Accent6 9" xfId="3997"/>
    <cellStyle name="40% - Accent6 9 2" xfId="3998"/>
    <cellStyle name="40% - Акцент1 10" xfId="3999"/>
    <cellStyle name="40% - Акцент1 10 2" xfId="4000"/>
    <cellStyle name="40% - Акцент1 10 2 2" xfId="4001"/>
    <cellStyle name="40% - Акцент1 10 2 2 2" xfId="4002"/>
    <cellStyle name="40% - Акцент1 10 2 3" xfId="4003"/>
    <cellStyle name="40% - Акцент1 10 3" xfId="4004"/>
    <cellStyle name="40% - Акцент1 10 3 2" xfId="4005"/>
    <cellStyle name="40% - Акцент1 10 4" xfId="4006"/>
    <cellStyle name="40% - Акцент1 11" xfId="4007"/>
    <cellStyle name="40% - Акцент1 11 2" xfId="4008"/>
    <cellStyle name="40% - Акцент1 11 2 2" xfId="4009"/>
    <cellStyle name="40% - Акцент1 11 2 2 2" xfId="4010"/>
    <cellStyle name="40% - Акцент1 11 2 3" xfId="4011"/>
    <cellStyle name="40% - Акцент1 11 3" xfId="4012"/>
    <cellStyle name="40% - Акцент1 11 3 2" xfId="4013"/>
    <cellStyle name="40% - Акцент1 11 4" xfId="4014"/>
    <cellStyle name="40% - Акцент1 12" xfId="4015"/>
    <cellStyle name="40% - Акцент1 12 2" xfId="4016"/>
    <cellStyle name="40% - Акцент1 12 2 2" xfId="4017"/>
    <cellStyle name="40% - Акцент1 12 2 2 2" xfId="4018"/>
    <cellStyle name="40% - Акцент1 12 2 3" xfId="4019"/>
    <cellStyle name="40% - Акцент1 12 3" xfId="4020"/>
    <cellStyle name="40% - Акцент1 12 3 2" xfId="4021"/>
    <cellStyle name="40% - Акцент1 12 4" xfId="4022"/>
    <cellStyle name="40% - Акцент1 13" xfId="4023"/>
    <cellStyle name="40% - Акцент1 13 2" xfId="4024"/>
    <cellStyle name="40% - Акцент1 13 2 2" xfId="4025"/>
    <cellStyle name="40% - Акцент1 13 2 2 2" xfId="4026"/>
    <cellStyle name="40% - Акцент1 13 2 3" xfId="4027"/>
    <cellStyle name="40% - Акцент1 13 3" xfId="4028"/>
    <cellStyle name="40% - Акцент1 13 3 2" xfId="4029"/>
    <cellStyle name="40% - Акцент1 13 4" xfId="4030"/>
    <cellStyle name="40% - Акцент1 14" xfId="4031"/>
    <cellStyle name="40% - Акцент1 14 2" xfId="4032"/>
    <cellStyle name="40% - Акцент1 14 2 2" xfId="4033"/>
    <cellStyle name="40% - Акцент1 14 2 2 2" xfId="4034"/>
    <cellStyle name="40% - Акцент1 14 2 3" xfId="4035"/>
    <cellStyle name="40% - Акцент1 14 3" xfId="4036"/>
    <cellStyle name="40% - Акцент1 14 3 2" xfId="4037"/>
    <cellStyle name="40% - Акцент1 14 4" xfId="4038"/>
    <cellStyle name="40% - Акцент1 15" xfId="4039"/>
    <cellStyle name="40% - Акцент1 15 2" xfId="4040"/>
    <cellStyle name="40% - Акцент1 15 2 2" xfId="4041"/>
    <cellStyle name="40% - Акцент1 15 2 2 2" xfId="4042"/>
    <cellStyle name="40% - Акцент1 15 2 3" xfId="4043"/>
    <cellStyle name="40% - Акцент1 15 3" xfId="4044"/>
    <cellStyle name="40% - Акцент1 15 3 2" xfId="4045"/>
    <cellStyle name="40% - Акцент1 15 4" xfId="4046"/>
    <cellStyle name="40% - Акцент1 16" xfId="4047"/>
    <cellStyle name="40% - Акцент1 16 2" xfId="4048"/>
    <cellStyle name="40% - Акцент1 16 2 2" xfId="4049"/>
    <cellStyle name="40% - Акцент1 16 2 2 2" xfId="4050"/>
    <cellStyle name="40% - Акцент1 16 2 3" xfId="4051"/>
    <cellStyle name="40% - Акцент1 16 3" xfId="4052"/>
    <cellStyle name="40% - Акцент1 16 3 2" xfId="4053"/>
    <cellStyle name="40% - Акцент1 16 4" xfId="4054"/>
    <cellStyle name="40% - Акцент1 17" xfId="4055"/>
    <cellStyle name="40% - Акцент1 17 2" xfId="4056"/>
    <cellStyle name="40% - Акцент1 17 2 2" xfId="4057"/>
    <cellStyle name="40% - Акцент1 17 2 2 2" xfId="4058"/>
    <cellStyle name="40% - Акцент1 17 2 3" xfId="4059"/>
    <cellStyle name="40% - Акцент1 17 3" xfId="4060"/>
    <cellStyle name="40% - Акцент1 17 3 2" xfId="4061"/>
    <cellStyle name="40% - Акцент1 17 4" xfId="4062"/>
    <cellStyle name="40% - Акцент1 18" xfId="4063"/>
    <cellStyle name="40% - Акцент1 18 2" xfId="4064"/>
    <cellStyle name="40% - Акцент1 18 2 2" xfId="4065"/>
    <cellStyle name="40% - Акцент1 18 3" xfId="4066"/>
    <cellStyle name="40% - Акцент1 19" xfId="4067"/>
    <cellStyle name="40% - Акцент1 19 2" xfId="4068"/>
    <cellStyle name="40% - Акцент1 2" xfId="39"/>
    <cellStyle name="40% - Акцент1 2 10" xfId="4069"/>
    <cellStyle name="40% - Акцент1 2 10 2" xfId="4070"/>
    <cellStyle name="40% - Акцент1 2 10 2 2" xfId="4071"/>
    <cellStyle name="40% - Акцент1 2 10 2 2 2" xfId="4072"/>
    <cellStyle name="40% - Акцент1 2 10 2 3" xfId="4073"/>
    <cellStyle name="40% - Акцент1 2 10 3" xfId="4074"/>
    <cellStyle name="40% - Акцент1 2 10 3 2" xfId="4075"/>
    <cellStyle name="40% - Акцент1 2 10 4" xfId="4076"/>
    <cellStyle name="40% - Акцент1 2 11" xfId="4077"/>
    <cellStyle name="40% - Акцент1 2 11 2" xfId="4078"/>
    <cellStyle name="40% - Акцент1 2 11 2 2" xfId="4079"/>
    <cellStyle name="40% - Акцент1 2 11 2 2 2" xfId="4080"/>
    <cellStyle name="40% - Акцент1 2 11 2 3" xfId="4081"/>
    <cellStyle name="40% - Акцент1 2 11 3" xfId="4082"/>
    <cellStyle name="40% - Акцент1 2 11 3 2" xfId="4083"/>
    <cellStyle name="40% - Акцент1 2 11 4" xfId="4084"/>
    <cellStyle name="40% - Акцент1 2 12" xfId="4085"/>
    <cellStyle name="40% - Акцент1 2 12 2" xfId="4086"/>
    <cellStyle name="40% - Акцент1 2 12 2 2" xfId="4087"/>
    <cellStyle name="40% - Акцент1 2 12 2 2 2" xfId="4088"/>
    <cellStyle name="40% - Акцент1 2 12 2 3" xfId="4089"/>
    <cellStyle name="40% - Акцент1 2 12 3" xfId="4090"/>
    <cellStyle name="40% - Акцент1 2 12 3 2" xfId="4091"/>
    <cellStyle name="40% - Акцент1 2 12 4" xfId="4092"/>
    <cellStyle name="40% - Акцент1 2 13" xfId="4093"/>
    <cellStyle name="40% - Акцент1 2 13 2" xfId="4094"/>
    <cellStyle name="40% - Акцент1 2 13 2 2" xfId="4095"/>
    <cellStyle name="40% - Акцент1 2 13 2 2 2" xfId="4096"/>
    <cellStyle name="40% - Акцент1 2 13 2 3" xfId="4097"/>
    <cellStyle name="40% - Акцент1 2 13 3" xfId="4098"/>
    <cellStyle name="40% - Акцент1 2 13 3 2" xfId="4099"/>
    <cellStyle name="40% - Акцент1 2 13 4" xfId="4100"/>
    <cellStyle name="40% - Акцент1 2 14" xfId="4101"/>
    <cellStyle name="40% - Акцент1 2 14 2" xfId="4102"/>
    <cellStyle name="40% - Акцент1 2 14 2 2" xfId="4103"/>
    <cellStyle name="40% - Акцент1 2 14 2 2 2" xfId="4104"/>
    <cellStyle name="40% - Акцент1 2 14 2 3" xfId="4105"/>
    <cellStyle name="40% - Акцент1 2 14 3" xfId="4106"/>
    <cellStyle name="40% - Акцент1 2 14 3 2" xfId="4107"/>
    <cellStyle name="40% - Акцент1 2 14 4" xfId="4108"/>
    <cellStyle name="40% - Акцент1 2 15" xfId="4109"/>
    <cellStyle name="40% - Акцент1 2 15 2" xfId="4110"/>
    <cellStyle name="40% - Акцент1 2 15 2 2" xfId="4111"/>
    <cellStyle name="40% - Акцент1 2 15 2 2 2" xfId="4112"/>
    <cellStyle name="40% - Акцент1 2 15 2 3" xfId="4113"/>
    <cellStyle name="40% - Акцент1 2 15 3" xfId="4114"/>
    <cellStyle name="40% - Акцент1 2 15 3 2" xfId="4115"/>
    <cellStyle name="40% - Акцент1 2 15 4" xfId="4116"/>
    <cellStyle name="40% - Акцент1 2 16" xfId="4117"/>
    <cellStyle name="40% - Акцент1 2 16 2" xfId="4118"/>
    <cellStyle name="40% - Акцент1 2 16 2 2" xfId="4119"/>
    <cellStyle name="40% - Акцент1 2 16 2 2 2" xfId="4120"/>
    <cellStyle name="40% - Акцент1 2 16 2 3" xfId="4121"/>
    <cellStyle name="40% - Акцент1 2 16 3" xfId="4122"/>
    <cellStyle name="40% - Акцент1 2 16 3 2" xfId="4123"/>
    <cellStyle name="40% - Акцент1 2 16 4" xfId="4124"/>
    <cellStyle name="40% - Акцент1 2 17" xfId="4125"/>
    <cellStyle name="40% - Акцент1 2 17 2" xfId="4126"/>
    <cellStyle name="40% - Акцент1 2 17 2 2" xfId="4127"/>
    <cellStyle name="40% - Акцент1 2 17 2 2 2" xfId="4128"/>
    <cellStyle name="40% - Акцент1 2 17 2 3" xfId="4129"/>
    <cellStyle name="40% - Акцент1 2 17 3" xfId="4130"/>
    <cellStyle name="40% - Акцент1 2 17 3 2" xfId="4131"/>
    <cellStyle name="40% - Акцент1 2 17 4" xfId="4132"/>
    <cellStyle name="40% - Акцент1 2 18" xfId="4133"/>
    <cellStyle name="40% - Акцент1 2 18 2" xfId="4134"/>
    <cellStyle name="40% - Акцент1 2 18 2 2" xfId="4135"/>
    <cellStyle name="40% - Акцент1 2 18 2 2 2" xfId="4136"/>
    <cellStyle name="40% - Акцент1 2 18 2 3" xfId="4137"/>
    <cellStyle name="40% - Акцент1 2 18 3" xfId="4138"/>
    <cellStyle name="40% - Акцент1 2 18 3 2" xfId="4139"/>
    <cellStyle name="40% - Акцент1 2 18 4" xfId="4140"/>
    <cellStyle name="40% - Акцент1 2 19" xfId="4141"/>
    <cellStyle name="40% - Акцент1 2 19 2" xfId="4142"/>
    <cellStyle name="40% - Акцент1 2 19 2 2" xfId="4143"/>
    <cellStyle name="40% - Акцент1 2 19 2 2 2" xfId="4144"/>
    <cellStyle name="40% - Акцент1 2 19 2 3" xfId="4145"/>
    <cellStyle name="40% - Акцент1 2 19 3" xfId="4146"/>
    <cellStyle name="40% - Акцент1 2 19 3 2" xfId="4147"/>
    <cellStyle name="40% - Акцент1 2 19 4" xfId="4148"/>
    <cellStyle name="40% - Акцент1 2 2" xfId="4149"/>
    <cellStyle name="40% - Акцент1 2 2 2" xfId="4150"/>
    <cellStyle name="40% - Акцент1 2 20" xfId="4151"/>
    <cellStyle name="40% - Акцент1 2 20 2" xfId="4152"/>
    <cellStyle name="40% - Акцент1 2 20 2 2" xfId="4153"/>
    <cellStyle name="40% - Акцент1 2 20 2 2 2" xfId="4154"/>
    <cellStyle name="40% - Акцент1 2 20 2 3" xfId="4155"/>
    <cellStyle name="40% - Акцент1 2 20 3" xfId="4156"/>
    <cellStyle name="40% - Акцент1 2 20 3 2" xfId="4157"/>
    <cellStyle name="40% - Акцент1 2 20 4" xfId="4158"/>
    <cellStyle name="40% - Акцент1 2 21" xfId="4159"/>
    <cellStyle name="40% - Акцент1 2 21 2" xfId="4160"/>
    <cellStyle name="40% - Акцент1 2 21 2 2" xfId="4161"/>
    <cellStyle name="40% - Акцент1 2 21 2 2 2" xfId="4162"/>
    <cellStyle name="40% - Акцент1 2 21 2 3" xfId="4163"/>
    <cellStyle name="40% - Акцент1 2 21 3" xfId="4164"/>
    <cellStyle name="40% - Акцент1 2 21 3 2" xfId="4165"/>
    <cellStyle name="40% - Акцент1 2 21 4" xfId="4166"/>
    <cellStyle name="40% - Акцент1 2 22" xfId="4167"/>
    <cellStyle name="40% - Акцент1 2 22 2" xfId="4168"/>
    <cellStyle name="40% - Акцент1 2 22 2 2" xfId="4169"/>
    <cellStyle name="40% - Акцент1 2 22 2 2 2" xfId="4170"/>
    <cellStyle name="40% - Акцент1 2 22 2 3" xfId="4171"/>
    <cellStyle name="40% - Акцент1 2 22 3" xfId="4172"/>
    <cellStyle name="40% - Акцент1 2 22 3 2" xfId="4173"/>
    <cellStyle name="40% - Акцент1 2 22 4" xfId="4174"/>
    <cellStyle name="40% - Акцент1 2 23" xfId="4175"/>
    <cellStyle name="40% - Акцент1 2 23 2" xfId="4176"/>
    <cellStyle name="40% - Акцент1 2 23 2 2" xfId="4177"/>
    <cellStyle name="40% - Акцент1 2 23 2 2 2" xfId="4178"/>
    <cellStyle name="40% - Акцент1 2 23 2 3" xfId="4179"/>
    <cellStyle name="40% - Акцент1 2 23 3" xfId="4180"/>
    <cellStyle name="40% - Акцент1 2 23 3 2" xfId="4181"/>
    <cellStyle name="40% - Акцент1 2 23 4" xfId="4182"/>
    <cellStyle name="40% - Акцент1 2 24" xfId="4183"/>
    <cellStyle name="40% - Акцент1 2 24 2" xfId="4184"/>
    <cellStyle name="40% - Акцент1 2 24 2 2" xfId="4185"/>
    <cellStyle name="40% - Акцент1 2 24 2 2 2" xfId="4186"/>
    <cellStyle name="40% - Акцент1 2 24 2 3" xfId="4187"/>
    <cellStyle name="40% - Акцент1 2 24 3" xfId="4188"/>
    <cellStyle name="40% - Акцент1 2 24 3 2" xfId="4189"/>
    <cellStyle name="40% - Акцент1 2 24 4" xfId="4190"/>
    <cellStyle name="40% - Акцент1 2 25" xfId="4191"/>
    <cellStyle name="40% - Акцент1 2 3" xfId="4192"/>
    <cellStyle name="40% - Акцент1 2 3 2" xfId="4193"/>
    <cellStyle name="40% - Акцент1 2 3 2 2" xfId="4194"/>
    <cellStyle name="40% - Акцент1 2 3 2 2 2" xfId="4195"/>
    <cellStyle name="40% - Акцент1 2 3 2 3" xfId="4196"/>
    <cellStyle name="40% - Акцент1 2 3 3" xfId="4197"/>
    <cellStyle name="40% - Акцент1 2 3 3 2" xfId="4198"/>
    <cellStyle name="40% - Акцент1 2 3 4" xfId="4199"/>
    <cellStyle name="40% - Акцент1 2 4" xfId="4200"/>
    <cellStyle name="40% - Акцент1 2 4 2" xfId="4201"/>
    <cellStyle name="40% - Акцент1 2 4 2 2" xfId="4202"/>
    <cellStyle name="40% - Акцент1 2 4 2 2 2" xfId="4203"/>
    <cellStyle name="40% - Акцент1 2 4 2 3" xfId="4204"/>
    <cellStyle name="40% - Акцент1 2 4 3" xfId="4205"/>
    <cellStyle name="40% - Акцент1 2 4 3 2" xfId="4206"/>
    <cellStyle name="40% - Акцент1 2 4 4" xfId="4207"/>
    <cellStyle name="40% - Акцент1 2 5" xfId="4208"/>
    <cellStyle name="40% - Акцент1 2 5 2" xfId="4209"/>
    <cellStyle name="40% - Акцент1 2 5 2 2" xfId="4210"/>
    <cellStyle name="40% - Акцент1 2 5 2 2 2" xfId="4211"/>
    <cellStyle name="40% - Акцент1 2 5 2 3" xfId="4212"/>
    <cellStyle name="40% - Акцент1 2 5 3" xfId="4213"/>
    <cellStyle name="40% - Акцент1 2 5 3 2" xfId="4214"/>
    <cellStyle name="40% - Акцент1 2 5 4" xfId="4215"/>
    <cellStyle name="40% - Акцент1 2 6" xfId="4216"/>
    <cellStyle name="40% - Акцент1 2 6 2" xfId="4217"/>
    <cellStyle name="40% - Акцент1 2 6 2 2" xfId="4218"/>
    <cellStyle name="40% - Акцент1 2 6 2 2 2" xfId="4219"/>
    <cellStyle name="40% - Акцент1 2 6 2 3" xfId="4220"/>
    <cellStyle name="40% - Акцент1 2 6 3" xfId="4221"/>
    <cellStyle name="40% - Акцент1 2 6 3 2" xfId="4222"/>
    <cellStyle name="40% - Акцент1 2 6 4" xfId="4223"/>
    <cellStyle name="40% - Акцент1 2 7" xfId="4224"/>
    <cellStyle name="40% - Акцент1 2 7 2" xfId="4225"/>
    <cellStyle name="40% - Акцент1 2 7 2 2" xfId="4226"/>
    <cellStyle name="40% - Акцент1 2 7 2 2 2" xfId="4227"/>
    <cellStyle name="40% - Акцент1 2 7 2 3" xfId="4228"/>
    <cellStyle name="40% - Акцент1 2 7 3" xfId="4229"/>
    <cellStyle name="40% - Акцент1 2 7 3 2" xfId="4230"/>
    <cellStyle name="40% - Акцент1 2 7 4" xfId="4231"/>
    <cellStyle name="40% - Акцент1 2 8" xfId="4232"/>
    <cellStyle name="40% - Акцент1 2 8 2" xfId="4233"/>
    <cellStyle name="40% - Акцент1 2 8 2 2" xfId="4234"/>
    <cellStyle name="40% - Акцент1 2 8 2 2 2" xfId="4235"/>
    <cellStyle name="40% - Акцент1 2 8 2 3" xfId="4236"/>
    <cellStyle name="40% - Акцент1 2 8 3" xfId="4237"/>
    <cellStyle name="40% - Акцент1 2 8 3 2" xfId="4238"/>
    <cellStyle name="40% - Акцент1 2 8 4" xfId="4239"/>
    <cellStyle name="40% - Акцент1 2 9" xfId="4240"/>
    <cellStyle name="40% - Акцент1 2 9 2" xfId="4241"/>
    <cellStyle name="40% - Акцент1 2 9 2 2" xfId="4242"/>
    <cellStyle name="40% - Акцент1 2 9 2 2 2" xfId="4243"/>
    <cellStyle name="40% - Акцент1 2 9 2 3" xfId="4244"/>
    <cellStyle name="40% - Акцент1 2 9 3" xfId="4245"/>
    <cellStyle name="40% - Акцент1 2 9 3 2" xfId="4246"/>
    <cellStyle name="40% - Акцент1 2 9 4" xfId="4247"/>
    <cellStyle name="40% - Акцент1 20" xfId="60365"/>
    <cellStyle name="40% - Акцент1 3" xfId="4248"/>
    <cellStyle name="40% - Акцент1 3 10" xfId="4249"/>
    <cellStyle name="40% - Акцент1 3 10 2" xfId="4250"/>
    <cellStyle name="40% - Акцент1 3 10 2 2" xfId="4251"/>
    <cellStyle name="40% - Акцент1 3 10 2 2 2" xfId="4252"/>
    <cellStyle name="40% - Акцент1 3 10 2 3" xfId="4253"/>
    <cellStyle name="40% - Акцент1 3 10 3" xfId="4254"/>
    <cellStyle name="40% - Акцент1 3 10 3 2" xfId="4255"/>
    <cellStyle name="40% - Акцент1 3 10 4" xfId="4256"/>
    <cellStyle name="40% - Акцент1 3 11" xfId="4257"/>
    <cellStyle name="40% - Акцент1 3 11 2" xfId="4258"/>
    <cellStyle name="40% - Акцент1 3 11 2 2" xfId="4259"/>
    <cellStyle name="40% - Акцент1 3 11 2 2 2" xfId="4260"/>
    <cellStyle name="40% - Акцент1 3 11 2 3" xfId="4261"/>
    <cellStyle name="40% - Акцент1 3 11 3" xfId="4262"/>
    <cellStyle name="40% - Акцент1 3 11 3 2" xfId="4263"/>
    <cellStyle name="40% - Акцент1 3 11 4" xfId="4264"/>
    <cellStyle name="40% - Акцент1 3 12" xfId="4265"/>
    <cellStyle name="40% - Акцент1 3 12 2" xfId="4266"/>
    <cellStyle name="40% - Акцент1 3 12 2 2" xfId="4267"/>
    <cellStyle name="40% - Акцент1 3 12 2 2 2" xfId="4268"/>
    <cellStyle name="40% - Акцент1 3 12 2 3" xfId="4269"/>
    <cellStyle name="40% - Акцент1 3 12 3" xfId="4270"/>
    <cellStyle name="40% - Акцент1 3 12 3 2" xfId="4271"/>
    <cellStyle name="40% - Акцент1 3 12 4" xfId="4272"/>
    <cellStyle name="40% - Акцент1 3 13" xfId="4273"/>
    <cellStyle name="40% - Акцент1 3 13 2" xfId="4274"/>
    <cellStyle name="40% - Акцент1 3 13 2 2" xfId="4275"/>
    <cellStyle name="40% - Акцент1 3 13 2 2 2" xfId="4276"/>
    <cellStyle name="40% - Акцент1 3 13 2 3" xfId="4277"/>
    <cellStyle name="40% - Акцент1 3 13 3" xfId="4278"/>
    <cellStyle name="40% - Акцент1 3 13 3 2" xfId="4279"/>
    <cellStyle name="40% - Акцент1 3 13 4" xfId="4280"/>
    <cellStyle name="40% - Акцент1 3 14" xfId="4281"/>
    <cellStyle name="40% - Акцент1 3 14 2" xfId="4282"/>
    <cellStyle name="40% - Акцент1 3 14 2 2" xfId="4283"/>
    <cellStyle name="40% - Акцент1 3 14 2 2 2" xfId="4284"/>
    <cellStyle name="40% - Акцент1 3 14 2 3" xfId="4285"/>
    <cellStyle name="40% - Акцент1 3 14 3" xfId="4286"/>
    <cellStyle name="40% - Акцент1 3 14 3 2" xfId="4287"/>
    <cellStyle name="40% - Акцент1 3 14 4" xfId="4288"/>
    <cellStyle name="40% - Акцент1 3 15" xfId="4289"/>
    <cellStyle name="40% - Акцент1 3 15 2" xfId="4290"/>
    <cellStyle name="40% - Акцент1 3 15 2 2" xfId="4291"/>
    <cellStyle name="40% - Акцент1 3 15 2 2 2" xfId="4292"/>
    <cellStyle name="40% - Акцент1 3 15 2 3" xfId="4293"/>
    <cellStyle name="40% - Акцент1 3 15 3" xfId="4294"/>
    <cellStyle name="40% - Акцент1 3 15 3 2" xfId="4295"/>
    <cellStyle name="40% - Акцент1 3 15 4" xfId="4296"/>
    <cellStyle name="40% - Акцент1 3 16" xfId="4297"/>
    <cellStyle name="40% - Акцент1 3 16 2" xfId="4298"/>
    <cellStyle name="40% - Акцент1 3 16 2 2" xfId="4299"/>
    <cellStyle name="40% - Акцент1 3 16 2 2 2" xfId="4300"/>
    <cellStyle name="40% - Акцент1 3 16 2 3" xfId="4301"/>
    <cellStyle name="40% - Акцент1 3 16 3" xfId="4302"/>
    <cellStyle name="40% - Акцент1 3 16 3 2" xfId="4303"/>
    <cellStyle name="40% - Акцент1 3 16 4" xfId="4304"/>
    <cellStyle name="40% - Акцент1 3 17" xfId="4305"/>
    <cellStyle name="40% - Акцент1 3 17 2" xfId="4306"/>
    <cellStyle name="40% - Акцент1 3 17 2 2" xfId="4307"/>
    <cellStyle name="40% - Акцент1 3 17 2 2 2" xfId="4308"/>
    <cellStyle name="40% - Акцент1 3 17 2 3" xfId="4309"/>
    <cellStyle name="40% - Акцент1 3 17 3" xfId="4310"/>
    <cellStyle name="40% - Акцент1 3 17 3 2" xfId="4311"/>
    <cellStyle name="40% - Акцент1 3 17 4" xfId="4312"/>
    <cellStyle name="40% - Акцент1 3 18" xfId="4313"/>
    <cellStyle name="40% - Акцент1 3 18 2" xfId="4314"/>
    <cellStyle name="40% - Акцент1 3 18 2 2" xfId="4315"/>
    <cellStyle name="40% - Акцент1 3 18 2 2 2" xfId="4316"/>
    <cellStyle name="40% - Акцент1 3 18 2 3" xfId="4317"/>
    <cellStyle name="40% - Акцент1 3 18 3" xfId="4318"/>
    <cellStyle name="40% - Акцент1 3 18 3 2" xfId="4319"/>
    <cellStyle name="40% - Акцент1 3 18 4" xfId="4320"/>
    <cellStyle name="40% - Акцент1 3 19" xfId="4321"/>
    <cellStyle name="40% - Акцент1 3 19 2" xfId="4322"/>
    <cellStyle name="40% - Акцент1 3 19 2 2" xfId="4323"/>
    <cellStyle name="40% - Акцент1 3 19 2 2 2" xfId="4324"/>
    <cellStyle name="40% - Акцент1 3 19 2 3" xfId="4325"/>
    <cellStyle name="40% - Акцент1 3 19 3" xfId="4326"/>
    <cellStyle name="40% - Акцент1 3 19 3 2" xfId="4327"/>
    <cellStyle name="40% - Акцент1 3 19 4" xfId="4328"/>
    <cellStyle name="40% - Акцент1 3 2" xfId="4329"/>
    <cellStyle name="40% - Акцент1 3 2 2" xfId="4330"/>
    <cellStyle name="40% - Акцент1 3 20" xfId="4331"/>
    <cellStyle name="40% - Акцент1 3 20 2" xfId="4332"/>
    <cellStyle name="40% - Акцент1 3 20 2 2" xfId="4333"/>
    <cellStyle name="40% - Акцент1 3 20 2 2 2" xfId="4334"/>
    <cellStyle name="40% - Акцент1 3 20 2 3" xfId="4335"/>
    <cellStyle name="40% - Акцент1 3 20 3" xfId="4336"/>
    <cellStyle name="40% - Акцент1 3 20 3 2" xfId="4337"/>
    <cellStyle name="40% - Акцент1 3 20 4" xfId="4338"/>
    <cellStyle name="40% - Акцент1 3 21" xfId="4339"/>
    <cellStyle name="40% - Акцент1 3 21 2" xfId="4340"/>
    <cellStyle name="40% - Акцент1 3 21 2 2" xfId="4341"/>
    <cellStyle name="40% - Акцент1 3 21 2 2 2" xfId="4342"/>
    <cellStyle name="40% - Акцент1 3 21 2 3" xfId="4343"/>
    <cellStyle name="40% - Акцент1 3 21 3" xfId="4344"/>
    <cellStyle name="40% - Акцент1 3 21 3 2" xfId="4345"/>
    <cellStyle name="40% - Акцент1 3 21 4" xfId="4346"/>
    <cellStyle name="40% - Акцент1 3 22" xfId="4347"/>
    <cellStyle name="40% - Акцент1 3 22 2" xfId="4348"/>
    <cellStyle name="40% - Акцент1 3 22 2 2" xfId="4349"/>
    <cellStyle name="40% - Акцент1 3 22 2 2 2" xfId="4350"/>
    <cellStyle name="40% - Акцент1 3 22 2 3" xfId="4351"/>
    <cellStyle name="40% - Акцент1 3 22 3" xfId="4352"/>
    <cellStyle name="40% - Акцент1 3 22 3 2" xfId="4353"/>
    <cellStyle name="40% - Акцент1 3 22 4" xfId="4354"/>
    <cellStyle name="40% - Акцент1 3 23" xfId="4355"/>
    <cellStyle name="40% - Акцент1 3 23 2" xfId="4356"/>
    <cellStyle name="40% - Акцент1 3 23 2 2" xfId="4357"/>
    <cellStyle name="40% - Акцент1 3 23 2 2 2" xfId="4358"/>
    <cellStyle name="40% - Акцент1 3 23 2 3" xfId="4359"/>
    <cellStyle name="40% - Акцент1 3 23 3" xfId="4360"/>
    <cellStyle name="40% - Акцент1 3 23 3 2" xfId="4361"/>
    <cellStyle name="40% - Акцент1 3 23 4" xfId="4362"/>
    <cellStyle name="40% - Акцент1 3 24" xfId="4363"/>
    <cellStyle name="40% - Акцент1 3 24 2" xfId="4364"/>
    <cellStyle name="40% - Акцент1 3 24 2 2" xfId="4365"/>
    <cellStyle name="40% - Акцент1 3 24 2 2 2" xfId="4366"/>
    <cellStyle name="40% - Акцент1 3 24 2 3" xfId="4367"/>
    <cellStyle name="40% - Акцент1 3 24 3" xfId="4368"/>
    <cellStyle name="40% - Акцент1 3 24 3 2" xfId="4369"/>
    <cellStyle name="40% - Акцент1 3 24 4" xfId="4370"/>
    <cellStyle name="40% - Акцент1 3 25" xfId="4371"/>
    <cellStyle name="40% - Акцент1 3 3" xfId="4372"/>
    <cellStyle name="40% - Акцент1 3 3 2" xfId="4373"/>
    <cellStyle name="40% - Акцент1 3 3 2 2" xfId="4374"/>
    <cellStyle name="40% - Акцент1 3 3 2 2 2" xfId="4375"/>
    <cellStyle name="40% - Акцент1 3 3 2 3" xfId="4376"/>
    <cellStyle name="40% - Акцент1 3 3 3" xfId="4377"/>
    <cellStyle name="40% - Акцент1 3 3 3 2" xfId="4378"/>
    <cellStyle name="40% - Акцент1 3 3 4" xfId="4379"/>
    <cellStyle name="40% - Акцент1 3 4" xfId="4380"/>
    <cellStyle name="40% - Акцент1 3 4 2" xfId="4381"/>
    <cellStyle name="40% - Акцент1 3 4 2 2" xfId="4382"/>
    <cellStyle name="40% - Акцент1 3 4 2 2 2" xfId="4383"/>
    <cellStyle name="40% - Акцент1 3 4 2 3" xfId="4384"/>
    <cellStyle name="40% - Акцент1 3 4 3" xfId="4385"/>
    <cellStyle name="40% - Акцент1 3 4 3 2" xfId="4386"/>
    <cellStyle name="40% - Акцент1 3 4 4" xfId="4387"/>
    <cellStyle name="40% - Акцент1 3 5" xfId="4388"/>
    <cellStyle name="40% - Акцент1 3 5 2" xfId="4389"/>
    <cellStyle name="40% - Акцент1 3 5 2 2" xfId="4390"/>
    <cellStyle name="40% - Акцент1 3 5 2 2 2" xfId="4391"/>
    <cellStyle name="40% - Акцент1 3 5 2 3" xfId="4392"/>
    <cellStyle name="40% - Акцент1 3 5 3" xfId="4393"/>
    <cellStyle name="40% - Акцент1 3 5 3 2" xfId="4394"/>
    <cellStyle name="40% - Акцент1 3 5 4" xfId="4395"/>
    <cellStyle name="40% - Акцент1 3 6" xfId="4396"/>
    <cellStyle name="40% - Акцент1 3 6 2" xfId="4397"/>
    <cellStyle name="40% - Акцент1 3 6 2 2" xfId="4398"/>
    <cellStyle name="40% - Акцент1 3 6 2 2 2" xfId="4399"/>
    <cellStyle name="40% - Акцент1 3 6 2 3" xfId="4400"/>
    <cellStyle name="40% - Акцент1 3 6 3" xfId="4401"/>
    <cellStyle name="40% - Акцент1 3 6 3 2" xfId="4402"/>
    <cellStyle name="40% - Акцент1 3 6 4" xfId="4403"/>
    <cellStyle name="40% - Акцент1 3 7" xfId="4404"/>
    <cellStyle name="40% - Акцент1 3 7 2" xfId="4405"/>
    <cellStyle name="40% - Акцент1 3 7 2 2" xfId="4406"/>
    <cellStyle name="40% - Акцент1 3 7 2 2 2" xfId="4407"/>
    <cellStyle name="40% - Акцент1 3 7 2 3" xfId="4408"/>
    <cellStyle name="40% - Акцент1 3 7 3" xfId="4409"/>
    <cellStyle name="40% - Акцент1 3 7 3 2" xfId="4410"/>
    <cellStyle name="40% - Акцент1 3 7 4" xfId="4411"/>
    <cellStyle name="40% - Акцент1 3 8" xfId="4412"/>
    <cellStyle name="40% - Акцент1 3 8 2" xfId="4413"/>
    <cellStyle name="40% - Акцент1 3 8 2 2" xfId="4414"/>
    <cellStyle name="40% - Акцент1 3 8 2 2 2" xfId="4415"/>
    <cellStyle name="40% - Акцент1 3 8 2 3" xfId="4416"/>
    <cellStyle name="40% - Акцент1 3 8 3" xfId="4417"/>
    <cellStyle name="40% - Акцент1 3 8 3 2" xfId="4418"/>
    <cellStyle name="40% - Акцент1 3 8 4" xfId="4419"/>
    <cellStyle name="40% - Акцент1 3 9" xfId="4420"/>
    <cellStyle name="40% - Акцент1 3 9 2" xfId="4421"/>
    <cellStyle name="40% - Акцент1 3 9 2 2" xfId="4422"/>
    <cellStyle name="40% - Акцент1 3 9 2 2 2" xfId="4423"/>
    <cellStyle name="40% - Акцент1 3 9 2 3" xfId="4424"/>
    <cellStyle name="40% - Акцент1 3 9 3" xfId="4425"/>
    <cellStyle name="40% - Акцент1 3 9 3 2" xfId="4426"/>
    <cellStyle name="40% - Акцент1 3 9 4" xfId="4427"/>
    <cellStyle name="40% - Акцент1 4" xfId="4428"/>
    <cellStyle name="40% - Акцент1 4 2" xfId="4429"/>
    <cellStyle name="40% - Акцент1 4 2 2" xfId="4430"/>
    <cellStyle name="40% - Акцент1 4 3" xfId="4431"/>
    <cellStyle name="40% - Акцент1 5" xfId="4432"/>
    <cellStyle name="40% - Акцент1 5 2" xfId="4433"/>
    <cellStyle name="40% - Акцент1 5 2 2" xfId="4434"/>
    <cellStyle name="40% - Акцент1 5 3" xfId="4435"/>
    <cellStyle name="40% - Акцент1 6" xfId="4436"/>
    <cellStyle name="40% - Акцент1 6 2" xfId="4437"/>
    <cellStyle name="40% - Акцент1 7" xfId="4438"/>
    <cellStyle name="40% - Акцент1 7 2" xfId="4439"/>
    <cellStyle name="40% - Акцент1 7 2 2" xfId="4440"/>
    <cellStyle name="40% - Акцент1 7 2 2 2" xfId="4441"/>
    <cellStyle name="40% - Акцент1 7 2 3" xfId="4442"/>
    <cellStyle name="40% - Акцент1 7 3" xfId="4443"/>
    <cellStyle name="40% - Акцент1 7 3 2" xfId="4444"/>
    <cellStyle name="40% - Акцент1 7 4" xfId="4445"/>
    <cellStyle name="40% - Акцент1 8" xfId="4446"/>
    <cellStyle name="40% - Акцент1 8 2" xfId="4447"/>
    <cellStyle name="40% - Акцент1 8 2 2" xfId="4448"/>
    <cellStyle name="40% - Акцент1 8 2 2 2" xfId="4449"/>
    <cellStyle name="40% - Акцент1 8 2 3" xfId="4450"/>
    <cellStyle name="40% - Акцент1 8 3" xfId="4451"/>
    <cellStyle name="40% - Акцент1 8 3 2" xfId="4452"/>
    <cellStyle name="40% - Акцент1 8 4" xfId="4453"/>
    <cellStyle name="40% - Акцент1 9" xfId="4454"/>
    <cellStyle name="40% - Акцент1 9 2" xfId="4455"/>
    <cellStyle name="40% - Акцент1 9 2 2" xfId="4456"/>
    <cellStyle name="40% - Акцент1 9 2 2 2" xfId="4457"/>
    <cellStyle name="40% - Акцент1 9 2 3" xfId="4458"/>
    <cellStyle name="40% - Акцент1 9 3" xfId="4459"/>
    <cellStyle name="40% - Акцент1 9 3 2" xfId="4460"/>
    <cellStyle name="40% - Акцент1 9 4" xfId="4461"/>
    <cellStyle name="40% - Акцент2 10" xfId="4462"/>
    <cellStyle name="40% - Акцент2 10 2" xfId="4463"/>
    <cellStyle name="40% - Акцент2 10 2 2" xfId="4464"/>
    <cellStyle name="40% - Акцент2 10 2 2 2" xfId="4465"/>
    <cellStyle name="40% - Акцент2 10 2 3" xfId="4466"/>
    <cellStyle name="40% - Акцент2 10 3" xfId="4467"/>
    <cellStyle name="40% - Акцент2 10 3 2" xfId="4468"/>
    <cellStyle name="40% - Акцент2 10 4" xfId="4469"/>
    <cellStyle name="40% - Акцент2 11" xfId="4470"/>
    <cellStyle name="40% - Акцент2 11 2" xfId="4471"/>
    <cellStyle name="40% - Акцент2 11 2 2" xfId="4472"/>
    <cellStyle name="40% - Акцент2 11 2 2 2" xfId="4473"/>
    <cellStyle name="40% - Акцент2 11 2 3" xfId="4474"/>
    <cellStyle name="40% - Акцент2 11 3" xfId="4475"/>
    <cellStyle name="40% - Акцент2 11 3 2" xfId="4476"/>
    <cellStyle name="40% - Акцент2 11 4" xfId="4477"/>
    <cellStyle name="40% - Акцент2 12" xfId="4478"/>
    <cellStyle name="40% - Акцент2 12 2" xfId="4479"/>
    <cellStyle name="40% - Акцент2 12 2 2" xfId="4480"/>
    <cellStyle name="40% - Акцент2 12 2 2 2" xfId="4481"/>
    <cellStyle name="40% - Акцент2 12 2 3" xfId="4482"/>
    <cellStyle name="40% - Акцент2 12 3" xfId="4483"/>
    <cellStyle name="40% - Акцент2 12 3 2" xfId="4484"/>
    <cellStyle name="40% - Акцент2 12 4" xfId="4485"/>
    <cellStyle name="40% - Акцент2 13" xfId="4486"/>
    <cellStyle name="40% - Акцент2 13 2" xfId="4487"/>
    <cellStyle name="40% - Акцент2 13 2 2" xfId="4488"/>
    <cellStyle name="40% - Акцент2 13 2 2 2" xfId="4489"/>
    <cellStyle name="40% - Акцент2 13 2 3" xfId="4490"/>
    <cellStyle name="40% - Акцент2 13 3" xfId="4491"/>
    <cellStyle name="40% - Акцент2 13 3 2" xfId="4492"/>
    <cellStyle name="40% - Акцент2 13 4" xfId="4493"/>
    <cellStyle name="40% - Акцент2 14" xfId="4494"/>
    <cellStyle name="40% - Акцент2 14 2" xfId="4495"/>
    <cellStyle name="40% - Акцент2 14 2 2" xfId="4496"/>
    <cellStyle name="40% - Акцент2 14 2 2 2" xfId="4497"/>
    <cellStyle name="40% - Акцент2 14 2 3" xfId="4498"/>
    <cellStyle name="40% - Акцент2 14 3" xfId="4499"/>
    <cellStyle name="40% - Акцент2 14 3 2" xfId="4500"/>
    <cellStyle name="40% - Акцент2 14 4" xfId="4501"/>
    <cellStyle name="40% - Акцент2 15" xfId="4502"/>
    <cellStyle name="40% - Акцент2 15 2" xfId="4503"/>
    <cellStyle name="40% - Акцент2 15 2 2" xfId="4504"/>
    <cellStyle name="40% - Акцент2 15 2 2 2" xfId="4505"/>
    <cellStyle name="40% - Акцент2 15 2 3" xfId="4506"/>
    <cellStyle name="40% - Акцент2 15 3" xfId="4507"/>
    <cellStyle name="40% - Акцент2 15 3 2" xfId="4508"/>
    <cellStyle name="40% - Акцент2 15 4" xfId="4509"/>
    <cellStyle name="40% - Акцент2 16" xfId="4510"/>
    <cellStyle name="40% - Акцент2 16 2" xfId="4511"/>
    <cellStyle name="40% - Акцент2 16 2 2" xfId="4512"/>
    <cellStyle name="40% - Акцент2 16 2 2 2" xfId="4513"/>
    <cellStyle name="40% - Акцент2 16 2 3" xfId="4514"/>
    <cellStyle name="40% - Акцент2 16 3" xfId="4515"/>
    <cellStyle name="40% - Акцент2 16 3 2" xfId="4516"/>
    <cellStyle name="40% - Акцент2 16 4" xfId="4517"/>
    <cellStyle name="40% - Акцент2 17" xfId="4518"/>
    <cellStyle name="40% - Акцент2 17 2" xfId="4519"/>
    <cellStyle name="40% - Акцент2 17 2 2" xfId="4520"/>
    <cellStyle name="40% - Акцент2 17 2 2 2" xfId="4521"/>
    <cellStyle name="40% - Акцент2 17 2 3" xfId="4522"/>
    <cellStyle name="40% - Акцент2 17 3" xfId="4523"/>
    <cellStyle name="40% - Акцент2 17 3 2" xfId="4524"/>
    <cellStyle name="40% - Акцент2 17 4" xfId="4525"/>
    <cellStyle name="40% - Акцент2 18" xfId="4526"/>
    <cellStyle name="40% - Акцент2 18 2" xfId="4527"/>
    <cellStyle name="40% - Акцент2 18 2 2" xfId="4528"/>
    <cellStyle name="40% - Акцент2 18 3" xfId="4529"/>
    <cellStyle name="40% - Акцент2 19" xfId="4530"/>
    <cellStyle name="40% - Акцент2 19 2" xfId="4531"/>
    <cellStyle name="40% - Акцент2 2" xfId="40"/>
    <cellStyle name="40% - Акцент2 2 10" xfId="4532"/>
    <cellStyle name="40% - Акцент2 2 10 2" xfId="4533"/>
    <cellStyle name="40% - Акцент2 2 10 2 2" xfId="4534"/>
    <cellStyle name="40% - Акцент2 2 10 2 2 2" xfId="4535"/>
    <cellStyle name="40% - Акцент2 2 10 2 3" xfId="4536"/>
    <cellStyle name="40% - Акцент2 2 10 3" xfId="4537"/>
    <cellStyle name="40% - Акцент2 2 10 3 2" xfId="4538"/>
    <cellStyle name="40% - Акцент2 2 10 4" xfId="4539"/>
    <cellStyle name="40% - Акцент2 2 11" xfId="4540"/>
    <cellStyle name="40% - Акцент2 2 11 2" xfId="4541"/>
    <cellStyle name="40% - Акцент2 2 11 2 2" xfId="4542"/>
    <cellStyle name="40% - Акцент2 2 11 2 2 2" xfId="4543"/>
    <cellStyle name="40% - Акцент2 2 11 2 3" xfId="4544"/>
    <cellStyle name="40% - Акцент2 2 11 3" xfId="4545"/>
    <cellStyle name="40% - Акцент2 2 11 3 2" xfId="4546"/>
    <cellStyle name="40% - Акцент2 2 11 4" xfId="4547"/>
    <cellStyle name="40% - Акцент2 2 12" xfId="4548"/>
    <cellStyle name="40% - Акцент2 2 12 2" xfId="4549"/>
    <cellStyle name="40% - Акцент2 2 12 2 2" xfId="4550"/>
    <cellStyle name="40% - Акцент2 2 12 2 2 2" xfId="4551"/>
    <cellStyle name="40% - Акцент2 2 12 2 3" xfId="4552"/>
    <cellStyle name="40% - Акцент2 2 12 3" xfId="4553"/>
    <cellStyle name="40% - Акцент2 2 12 3 2" xfId="4554"/>
    <cellStyle name="40% - Акцент2 2 12 4" xfId="4555"/>
    <cellStyle name="40% - Акцент2 2 13" xfId="4556"/>
    <cellStyle name="40% - Акцент2 2 13 2" xfId="4557"/>
    <cellStyle name="40% - Акцент2 2 13 2 2" xfId="4558"/>
    <cellStyle name="40% - Акцент2 2 13 2 2 2" xfId="4559"/>
    <cellStyle name="40% - Акцент2 2 13 2 3" xfId="4560"/>
    <cellStyle name="40% - Акцент2 2 13 3" xfId="4561"/>
    <cellStyle name="40% - Акцент2 2 13 3 2" xfId="4562"/>
    <cellStyle name="40% - Акцент2 2 13 4" xfId="4563"/>
    <cellStyle name="40% - Акцент2 2 14" xfId="4564"/>
    <cellStyle name="40% - Акцент2 2 14 2" xfId="4565"/>
    <cellStyle name="40% - Акцент2 2 14 2 2" xfId="4566"/>
    <cellStyle name="40% - Акцент2 2 14 2 2 2" xfId="4567"/>
    <cellStyle name="40% - Акцент2 2 14 2 3" xfId="4568"/>
    <cellStyle name="40% - Акцент2 2 14 3" xfId="4569"/>
    <cellStyle name="40% - Акцент2 2 14 3 2" xfId="4570"/>
    <cellStyle name="40% - Акцент2 2 14 4" xfId="4571"/>
    <cellStyle name="40% - Акцент2 2 15" xfId="4572"/>
    <cellStyle name="40% - Акцент2 2 15 2" xfId="4573"/>
    <cellStyle name="40% - Акцент2 2 15 2 2" xfId="4574"/>
    <cellStyle name="40% - Акцент2 2 15 2 2 2" xfId="4575"/>
    <cellStyle name="40% - Акцент2 2 15 2 3" xfId="4576"/>
    <cellStyle name="40% - Акцент2 2 15 3" xfId="4577"/>
    <cellStyle name="40% - Акцент2 2 15 3 2" xfId="4578"/>
    <cellStyle name="40% - Акцент2 2 15 4" xfId="4579"/>
    <cellStyle name="40% - Акцент2 2 16" xfId="4580"/>
    <cellStyle name="40% - Акцент2 2 16 2" xfId="4581"/>
    <cellStyle name="40% - Акцент2 2 16 2 2" xfId="4582"/>
    <cellStyle name="40% - Акцент2 2 16 2 2 2" xfId="4583"/>
    <cellStyle name="40% - Акцент2 2 16 2 3" xfId="4584"/>
    <cellStyle name="40% - Акцент2 2 16 3" xfId="4585"/>
    <cellStyle name="40% - Акцент2 2 16 3 2" xfId="4586"/>
    <cellStyle name="40% - Акцент2 2 16 4" xfId="4587"/>
    <cellStyle name="40% - Акцент2 2 17" xfId="4588"/>
    <cellStyle name="40% - Акцент2 2 17 2" xfId="4589"/>
    <cellStyle name="40% - Акцент2 2 17 2 2" xfId="4590"/>
    <cellStyle name="40% - Акцент2 2 17 2 2 2" xfId="4591"/>
    <cellStyle name="40% - Акцент2 2 17 2 3" xfId="4592"/>
    <cellStyle name="40% - Акцент2 2 17 3" xfId="4593"/>
    <cellStyle name="40% - Акцент2 2 17 3 2" xfId="4594"/>
    <cellStyle name="40% - Акцент2 2 17 4" xfId="4595"/>
    <cellStyle name="40% - Акцент2 2 18" xfId="4596"/>
    <cellStyle name="40% - Акцент2 2 18 2" xfId="4597"/>
    <cellStyle name="40% - Акцент2 2 18 2 2" xfId="4598"/>
    <cellStyle name="40% - Акцент2 2 18 2 2 2" xfId="4599"/>
    <cellStyle name="40% - Акцент2 2 18 2 3" xfId="4600"/>
    <cellStyle name="40% - Акцент2 2 18 3" xfId="4601"/>
    <cellStyle name="40% - Акцент2 2 18 3 2" xfId="4602"/>
    <cellStyle name="40% - Акцент2 2 18 4" xfId="4603"/>
    <cellStyle name="40% - Акцент2 2 19" xfId="4604"/>
    <cellStyle name="40% - Акцент2 2 19 2" xfId="4605"/>
    <cellStyle name="40% - Акцент2 2 19 2 2" xfId="4606"/>
    <cellStyle name="40% - Акцент2 2 19 2 2 2" xfId="4607"/>
    <cellStyle name="40% - Акцент2 2 19 2 3" xfId="4608"/>
    <cellStyle name="40% - Акцент2 2 19 3" xfId="4609"/>
    <cellStyle name="40% - Акцент2 2 19 3 2" xfId="4610"/>
    <cellStyle name="40% - Акцент2 2 19 4" xfId="4611"/>
    <cellStyle name="40% - Акцент2 2 2" xfId="4612"/>
    <cellStyle name="40% - Акцент2 2 2 2" xfId="4613"/>
    <cellStyle name="40% - Акцент2 2 20" xfId="4614"/>
    <cellStyle name="40% - Акцент2 2 20 2" xfId="4615"/>
    <cellStyle name="40% - Акцент2 2 20 2 2" xfId="4616"/>
    <cellStyle name="40% - Акцент2 2 20 2 2 2" xfId="4617"/>
    <cellStyle name="40% - Акцент2 2 20 2 3" xfId="4618"/>
    <cellStyle name="40% - Акцент2 2 20 3" xfId="4619"/>
    <cellStyle name="40% - Акцент2 2 20 3 2" xfId="4620"/>
    <cellStyle name="40% - Акцент2 2 20 4" xfId="4621"/>
    <cellStyle name="40% - Акцент2 2 21" xfId="4622"/>
    <cellStyle name="40% - Акцент2 2 21 2" xfId="4623"/>
    <cellStyle name="40% - Акцент2 2 21 2 2" xfId="4624"/>
    <cellStyle name="40% - Акцент2 2 21 2 2 2" xfId="4625"/>
    <cellStyle name="40% - Акцент2 2 21 2 3" xfId="4626"/>
    <cellStyle name="40% - Акцент2 2 21 3" xfId="4627"/>
    <cellStyle name="40% - Акцент2 2 21 3 2" xfId="4628"/>
    <cellStyle name="40% - Акцент2 2 21 4" xfId="4629"/>
    <cellStyle name="40% - Акцент2 2 22" xfId="4630"/>
    <cellStyle name="40% - Акцент2 2 22 2" xfId="4631"/>
    <cellStyle name="40% - Акцент2 2 22 2 2" xfId="4632"/>
    <cellStyle name="40% - Акцент2 2 22 2 2 2" xfId="4633"/>
    <cellStyle name="40% - Акцент2 2 22 2 3" xfId="4634"/>
    <cellStyle name="40% - Акцент2 2 22 3" xfId="4635"/>
    <cellStyle name="40% - Акцент2 2 22 3 2" xfId="4636"/>
    <cellStyle name="40% - Акцент2 2 22 4" xfId="4637"/>
    <cellStyle name="40% - Акцент2 2 23" xfId="4638"/>
    <cellStyle name="40% - Акцент2 2 23 2" xfId="4639"/>
    <cellStyle name="40% - Акцент2 2 23 2 2" xfId="4640"/>
    <cellStyle name="40% - Акцент2 2 23 2 2 2" xfId="4641"/>
    <cellStyle name="40% - Акцент2 2 23 2 3" xfId="4642"/>
    <cellStyle name="40% - Акцент2 2 23 3" xfId="4643"/>
    <cellStyle name="40% - Акцент2 2 23 3 2" xfId="4644"/>
    <cellStyle name="40% - Акцент2 2 23 4" xfId="4645"/>
    <cellStyle name="40% - Акцент2 2 24" xfId="4646"/>
    <cellStyle name="40% - Акцент2 2 24 2" xfId="4647"/>
    <cellStyle name="40% - Акцент2 2 24 2 2" xfId="4648"/>
    <cellStyle name="40% - Акцент2 2 24 2 2 2" xfId="4649"/>
    <cellStyle name="40% - Акцент2 2 24 2 3" xfId="4650"/>
    <cellStyle name="40% - Акцент2 2 24 3" xfId="4651"/>
    <cellStyle name="40% - Акцент2 2 24 3 2" xfId="4652"/>
    <cellStyle name="40% - Акцент2 2 24 4" xfId="4653"/>
    <cellStyle name="40% - Акцент2 2 25" xfId="4654"/>
    <cellStyle name="40% - Акцент2 2 3" xfId="4655"/>
    <cellStyle name="40% - Акцент2 2 3 2" xfId="4656"/>
    <cellStyle name="40% - Акцент2 2 3 2 2" xfId="4657"/>
    <cellStyle name="40% - Акцент2 2 3 2 2 2" xfId="4658"/>
    <cellStyle name="40% - Акцент2 2 3 2 3" xfId="4659"/>
    <cellStyle name="40% - Акцент2 2 3 3" xfId="4660"/>
    <cellStyle name="40% - Акцент2 2 3 3 2" xfId="4661"/>
    <cellStyle name="40% - Акцент2 2 3 4" xfId="4662"/>
    <cellStyle name="40% - Акцент2 2 4" xfId="4663"/>
    <cellStyle name="40% - Акцент2 2 4 2" xfId="4664"/>
    <cellStyle name="40% - Акцент2 2 4 2 2" xfId="4665"/>
    <cellStyle name="40% - Акцент2 2 4 2 2 2" xfId="4666"/>
    <cellStyle name="40% - Акцент2 2 4 2 3" xfId="4667"/>
    <cellStyle name="40% - Акцент2 2 4 3" xfId="4668"/>
    <cellStyle name="40% - Акцент2 2 4 3 2" xfId="4669"/>
    <cellStyle name="40% - Акцент2 2 4 4" xfId="4670"/>
    <cellStyle name="40% - Акцент2 2 5" xfId="4671"/>
    <cellStyle name="40% - Акцент2 2 5 2" xfId="4672"/>
    <cellStyle name="40% - Акцент2 2 5 2 2" xfId="4673"/>
    <cellStyle name="40% - Акцент2 2 5 2 2 2" xfId="4674"/>
    <cellStyle name="40% - Акцент2 2 5 2 3" xfId="4675"/>
    <cellStyle name="40% - Акцент2 2 5 3" xfId="4676"/>
    <cellStyle name="40% - Акцент2 2 5 3 2" xfId="4677"/>
    <cellStyle name="40% - Акцент2 2 5 4" xfId="4678"/>
    <cellStyle name="40% - Акцент2 2 6" xfId="4679"/>
    <cellStyle name="40% - Акцент2 2 6 2" xfId="4680"/>
    <cellStyle name="40% - Акцент2 2 6 2 2" xfId="4681"/>
    <cellStyle name="40% - Акцент2 2 6 2 2 2" xfId="4682"/>
    <cellStyle name="40% - Акцент2 2 6 2 3" xfId="4683"/>
    <cellStyle name="40% - Акцент2 2 6 3" xfId="4684"/>
    <cellStyle name="40% - Акцент2 2 6 3 2" xfId="4685"/>
    <cellStyle name="40% - Акцент2 2 6 4" xfId="4686"/>
    <cellStyle name="40% - Акцент2 2 7" xfId="4687"/>
    <cellStyle name="40% - Акцент2 2 7 2" xfId="4688"/>
    <cellStyle name="40% - Акцент2 2 7 2 2" xfId="4689"/>
    <cellStyle name="40% - Акцент2 2 7 2 2 2" xfId="4690"/>
    <cellStyle name="40% - Акцент2 2 7 2 3" xfId="4691"/>
    <cellStyle name="40% - Акцент2 2 7 3" xfId="4692"/>
    <cellStyle name="40% - Акцент2 2 7 3 2" xfId="4693"/>
    <cellStyle name="40% - Акцент2 2 7 4" xfId="4694"/>
    <cellStyle name="40% - Акцент2 2 8" xfId="4695"/>
    <cellStyle name="40% - Акцент2 2 8 2" xfId="4696"/>
    <cellStyle name="40% - Акцент2 2 8 2 2" xfId="4697"/>
    <cellStyle name="40% - Акцент2 2 8 2 2 2" xfId="4698"/>
    <cellStyle name="40% - Акцент2 2 8 2 3" xfId="4699"/>
    <cellStyle name="40% - Акцент2 2 8 3" xfId="4700"/>
    <cellStyle name="40% - Акцент2 2 8 3 2" xfId="4701"/>
    <cellStyle name="40% - Акцент2 2 8 4" xfId="4702"/>
    <cellStyle name="40% - Акцент2 2 9" xfId="4703"/>
    <cellStyle name="40% - Акцент2 2 9 2" xfId="4704"/>
    <cellStyle name="40% - Акцент2 2 9 2 2" xfId="4705"/>
    <cellStyle name="40% - Акцент2 2 9 2 2 2" xfId="4706"/>
    <cellStyle name="40% - Акцент2 2 9 2 3" xfId="4707"/>
    <cellStyle name="40% - Акцент2 2 9 3" xfId="4708"/>
    <cellStyle name="40% - Акцент2 2 9 3 2" xfId="4709"/>
    <cellStyle name="40% - Акцент2 2 9 4" xfId="4710"/>
    <cellStyle name="40% - Акцент2 20" xfId="60366"/>
    <cellStyle name="40% - Акцент2 3" xfId="4711"/>
    <cellStyle name="40% - Акцент2 3 10" xfId="4712"/>
    <cellStyle name="40% - Акцент2 3 10 2" xfId="4713"/>
    <cellStyle name="40% - Акцент2 3 10 2 2" xfId="4714"/>
    <cellStyle name="40% - Акцент2 3 10 2 2 2" xfId="4715"/>
    <cellStyle name="40% - Акцент2 3 10 2 3" xfId="4716"/>
    <cellStyle name="40% - Акцент2 3 10 3" xfId="4717"/>
    <cellStyle name="40% - Акцент2 3 10 3 2" xfId="4718"/>
    <cellStyle name="40% - Акцент2 3 10 4" xfId="4719"/>
    <cellStyle name="40% - Акцент2 3 11" xfId="4720"/>
    <cellStyle name="40% - Акцент2 3 11 2" xfId="4721"/>
    <cellStyle name="40% - Акцент2 3 11 2 2" xfId="4722"/>
    <cellStyle name="40% - Акцент2 3 11 2 2 2" xfId="4723"/>
    <cellStyle name="40% - Акцент2 3 11 2 3" xfId="4724"/>
    <cellStyle name="40% - Акцент2 3 11 3" xfId="4725"/>
    <cellStyle name="40% - Акцент2 3 11 3 2" xfId="4726"/>
    <cellStyle name="40% - Акцент2 3 11 4" xfId="4727"/>
    <cellStyle name="40% - Акцент2 3 12" xfId="4728"/>
    <cellStyle name="40% - Акцент2 3 12 2" xfId="4729"/>
    <cellStyle name="40% - Акцент2 3 12 2 2" xfId="4730"/>
    <cellStyle name="40% - Акцент2 3 12 2 2 2" xfId="4731"/>
    <cellStyle name="40% - Акцент2 3 12 2 3" xfId="4732"/>
    <cellStyle name="40% - Акцент2 3 12 3" xfId="4733"/>
    <cellStyle name="40% - Акцент2 3 12 3 2" xfId="4734"/>
    <cellStyle name="40% - Акцент2 3 12 4" xfId="4735"/>
    <cellStyle name="40% - Акцент2 3 13" xfId="4736"/>
    <cellStyle name="40% - Акцент2 3 13 2" xfId="4737"/>
    <cellStyle name="40% - Акцент2 3 13 2 2" xfId="4738"/>
    <cellStyle name="40% - Акцент2 3 13 2 2 2" xfId="4739"/>
    <cellStyle name="40% - Акцент2 3 13 2 3" xfId="4740"/>
    <cellStyle name="40% - Акцент2 3 13 3" xfId="4741"/>
    <cellStyle name="40% - Акцент2 3 13 3 2" xfId="4742"/>
    <cellStyle name="40% - Акцент2 3 13 4" xfId="4743"/>
    <cellStyle name="40% - Акцент2 3 14" xfId="4744"/>
    <cellStyle name="40% - Акцент2 3 14 2" xfId="4745"/>
    <cellStyle name="40% - Акцент2 3 14 2 2" xfId="4746"/>
    <cellStyle name="40% - Акцент2 3 14 2 2 2" xfId="4747"/>
    <cellStyle name="40% - Акцент2 3 14 2 3" xfId="4748"/>
    <cellStyle name="40% - Акцент2 3 14 3" xfId="4749"/>
    <cellStyle name="40% - Акцент2 3 14 3 2" xfId="4750"/>
    <cellStyle name="40% - Акцент2 3 14 4" xfId="4751"/>
    <cellStyle name="40% - Акцент2 3 15" xfId="4752"/>
    <cellStyle name="40% - Акцент2 3 15 2" xfId="4753"/>
    <cellStyle name="40% - Акцент2 3 15 2 2" xfId="4754"/>
    <cellStyle name="40% - Акцент2 3 15 2 2 2" xfId="4755"/>
    <cellStyle name="40% - Акцент2 3 15 2 3" xfId="4756"/>
    <cellStyle name="40% - Акцент2 3 15 3" xfId="4757"/>
    <cellStyle name="40% - Акцент2 3 15 3 2" xfId="4758"/>
    <cellStyle name="40% - Акцент2 3 15 4" xfId="4759"/>
    <cellStyle name="40% - Акцент2 3 16" xfId="4760"/>
    <cellStyle name="40% - Акцент2 3 16 2" xfId="4761"/>
    <cellStyle name="40% - Акцент2 3 16 2 2" xfId="4762"/>
    <cellStyle name="40% - Акцент2 3 16 2 2 2" xfId="4763"/>
    <cellStyle name="40% - Акцент2 3 16 2 3" xfId="4764"/>
    <cellStyle name="40% - Акцент2 3 16 3" xfId="4765"/>
    <cellStyle name="40% - Акцент2 3 16 3 2" xfId="4766"/>
    <cellStyle name="40% - Акцент2 3 16 4" xfId="4767"/>
    <cellStyle name="40% - Акцент2 3 17" xfId="4768"/>
    <cellStyle name="40% - Акцент2 3 17 2" xfId="4769"/>
    <cellStyle name="40% - Акцент2 3 17 2 2" xfId="4770"/>
    <cellStyle name="40% - Акцент2 3 17 2 2 2" xfId="4771"/>
    <cellStyle name="40% - Акцент2 3 17 2 3" xfId="4772"/>
    <cellStyle name="40% - Акцент2 3 17 3" xfId="4773"/>
    <cellStyle name="40% - Акцент2 3 17 3 2" xfId="4774"/>
    <cellStyle name="40% - Акцент2 3 17 4" xfId="4775"/>
    <cellStyle name="40% - Акцент2 3 18" xfId="4776"/>
    <cellStyle name="40% - Акцент2 3 18 2" xfId="4777"/>
    <cellStyle name="40% - Акцент2 3 18 2 2" xfId="4778"/>
    <cellStyle name="40% - Акцент2 3 18 2 2 2" xfId="4779"/>
    <cellStyle name="40% - Акцент2 3 18 2 3" xfId="4780"/>
    <cellStyle name="40% - Акцент2 3 18 3" xfId="4781"/>
    <cellStyle name="40% - Акцент2 3 18 3 2" xfId="4782"/>
    <cellStyle name="40% - Акцент2 3 18 4" xfId="4783"/>
    <cellStyle name="40% - Акцент2 3 19" xfId="4784"/>
    <cellStyle name="40% - Акцент2 3 19 2" xfId="4785"/>
    <cellStyle name="40% - Акцент2 3 19 2 2" xfId="4786"/>
    <cellStyle name="40% - Акцент2 3 19 2 2 2" xfId="4787"/>
    <cellStyle name="40% - Акцент2 3 19 2 3" xfId="4788"/>
    <cellStyle name="40% - Акцент2 3 19 3" xfId="4789"/>
    <cellStyle name="40% - Акцент2 3 19 3 2" xfId="4790"/>
    <cellStyle name="40% - Акцент2 3 19 4" xfId="4791"/>
    <cellStyle name="40% - Акцент2 3 2" xfId="4792"/>
    <cellStyle name="40% - Акцент2 3 2 2" xfId="4793"/>
    <cellStyle name="40% - Акцент2 3 20" xfId="4794"/>
    <cellStyle name="40% - Акцент2 3 20 2" xfId="4795"/>
    <cellStyle name="40% - Акцент2 3 20 2 2" xfId="4796"/>
    <cellStyle name="40% - Акцент2 3 20 2 2 2" xfId="4797"/>
    <cellStyle name="40% - Акцент2 3 20 2 3" xfId="4798"/>
    <cellStyle name="40% - Акцент2 3 20 3" xfId="4799"/>
    <cellStyle name="40% - Акцент2 3 20 3 2" xfId="4800"/>
    <cellStyle name="40% - Акцент2 3 20 4" xfId="4801"/>
    <cellStyle name="40% - Акцент2 3 21" xfId="4802"/>
    <cellStyle name="40% - Акцент2 3 21 2" xfId="4803"/>
    <cellStyle name="40% - Акцент2 3 21 2 2" xfId="4804"/>
    <cellStyle name="40% - Акцент2 3 21 2 2 2" xfId="4805"/>
    <cellStyle name="40% - Акцент2 3 21 2 3" xfId="4806"/>
    <cellStyle name="40% - Акцент2 3 21 3" xfId="4807"/>
    <cellStyle name="40% - Акцент2 3 21 3 2" xfId="4808"/>
    <cellStyle name="40% - Акцент2 3 21 4" xfId="4809"/>
    <cellStyle name="40% - Акцент2 3 22" xfId="4810"/>
    <cellStyle name="40% - Акцент2 3 22 2" xfId="4811"/>
    <cellStyle name="40% - Акцент2 3 22 2 2" xfId="4812"/>
    <cellStyle name="40% - Акцент2 3 22 2 2 2" xfId="4813"/>
    <cellStyle name="40% - Акцент2 3 22 2 3" xfId="4814"/>
    <cellStyle name="40% - Акцент2 3 22 3" xfId="4815"/>
    <cellStyle name="40% - Акцент2 3 22 3 2" xfId="4816"/>
    <cellStyle name="40% - Акцент2 3 22 4" xfId="4817"/>
    <cellStyle name="40% - Акцент2 3 23" xfId="4818"/>
    <cellStyle name="40% - Акцент2 3 23 2" xfId="4819"/>
    <cellStyle name="40% - Акцент2 3 23 2 2" xfId="4820"/>
    <cellStyle name="40% - Акцент2 3 23 2 2 2" xfId="4821"/>
    <cellStyle name="40% - Акцент2 3 23 2 3" xfId="4822"/>
    <cellStyle name="40% - Акцент2 3 23 3" xfId="4823"/>
    <cellStyle name="40% - Акцент2 3 23 3 2" xfId="4824"/>
    <cellStyle name="40% - Акцент2 3 23 4" xfId="4825"/>
    <cellStyle name="40% - Акцент2 3 24" xfId="4826"/>
    <cellStyle name="40% - Акцент2 3 24 2" xfId="4827"/>
    <cellStyle name="40% - Акцент2 3 24 2 2" xfId="4828"/>
    <cellStyle name="40% - Акцент2 3 24 2 2 2" xfId="4829"/>
    <cellStyle name="40% - Акцент2 3 24 2 3" xfId="4830"/>
    <cellStyle name="40% - Акцент2 3 24 3" xfId="4831"/>
    <cellStyle name="40% - Акцент2 3 24 3 2" xfId="4832"/>
    <cellStyle name="40% - Акцент2 3 24 4" xfId="4833"/>
    <cellStyle name="40% - Акцент2 3 25" xfId="4834"/>
    <cellStyle name="40% - Акцент2 3 3" xfId="4835"/>
    <cellStyle name="40% - Акцент2 3 3 2" xfId="4836"/>
    <cellStyle name="40% - Акцент2 3 3 2 2" xfId="4837"/>
    <cellStyle name="40% - Акцент2 3 3 2 2 2" xfId="4838"/>
    <cellStyle name="40% - Акцент2 3 3 2 3" xfId="4839"/>
    <cellStyle name="40% - Акцент2 3 3 3" xfId="4840"/>
    <cellStyle name="40% - Акцент2 3 3 3 2" xfId="4841"/>
    <cellStyle name="40% - Акцент2 3 3 4" xfId="4842"/>
    <cellStyle name="40% - Акцент2 3 4" xfId="4843"/>
    <cellStyle name="40% - Акцент2 3 4 2" xfId="4844"/>
    <cellStyle name="40% - Акцент2 3 4 2 2" xfId="4845"/>
    <cellStyle name="40% - Акцент2 3 4 2 2 2" xfId="4846"/>
    <cellStyle name="40% - Акцент2 3 4 2 3" xfId="4847"/>
    <cellStyle name="40% - Акцент2 3 4 3" xfId="4848"/>
    <cellStyle name="40% - Акцент2 3 4 3 2" xfId="4849"/>
    <cellStyle name="40% - Акцент2 3 4 4" xfId="4850"/>
    <cellStyle name="40% - Акцент2 3 5" xfId="4851"/>
    <cellStyle name="40% - Акцент2 3 5 2" xfId="4852"/>
    <cellStyle name="40% - Акцент2 3 5 2 2" xfId="4853"/>
    <cellStyle name="40% - Акцент2 3 5 2 2 2" xfId="4854"/>
    <cellStyle name="40% - Акцент2 3 5 2 3" xfId="4855"/>
    <cellStyle name="40% - Акцент2 3 5 3" xfId="4856"/>
    <cellStyle name="40% - Акцент2 3 5 3 2" xfId="4857"/>
    <cellStyle name="40% - Акцент2 3 5 4" xfId="4858"/>
    <cellStyle name="40% - Акцент2 3 6" xfId="4859"/>
    <cellStyle name="40% - Акцент2 3 6 2" xfId="4860"/>
    <cellStyle name="40% - Акцент2 3 6 2 2" xfId="4861"/>
    <cellStyle name="40% - Акцент2 3 6 2 2 2" xfId="4862"/>
    <cellStyle name="40% - Акцент2 3 6 2 3" xfId="4863"/>
    <cellStyle name="40% - Акцент2 3 6 3" xfId="4864"/>
    <cellStyle name="40% - Акцент2 3 6 3 2" xfId="4865"/>
    <cellStyle name="40% - Акцент2 3 6 4" xfId="4866"/>
    <cellStyle name="40% - Акцент2 3 7" xfId="4867"/>
    <cellStyle name="40% - Акцент2 3 7 2" xfId="4868"/>
    <cellStyle name="40% - Акцент2 3 7 2 2" xfId="4869"/>
    <cellStyle name="40% - Акцент2 3 7 2 2 2" xfId="4870"/>
    <cellStyle name="40% - Акцент2 3 7 2 3" xfId="4871"/>
    <cellStyle name="40% - Акцент2 3 7 3" xfId="4872"/>
    <cellStyle name="40% - Акцент2 3 7 3 2" xfId="4873"/>
    <cellStyle name="40% - Акцент2 3 7 4" xfId="4874"/>
    <cellStyle name="40% - Акцент2 3 8" xfId="4875"/>
    <cellStyle name="40% - Акцент2 3 8 2" xfId="4876"/>
    <cellStyle name="40% - Акцент2 3 8 2 2" xfId="4877"/>
    <cellStyle name="40% - Акцент2 3 8 2 2 2" xfId="4878"/>
    <cellStyle name="40% - Акцент2 3 8 2 3" xfId="4879"/>
    <cellStyle name="40% - Акцент2 3 8 3" xfId="4880"/>
    <cellStyle name="40% - Акцент2 3 8 3 2" xfId="4881"/>
    <cellStyle name="40% - Акцент2 3 8 4" xfId="4882"/>
    <cellStyle name="40% - Акцент2 3 9" xfId="4883"/>
    <cellStyle name="40% - Акцент2 3 9 2" xfId="4884"/>
    <cellStyle name="40% - Акцент2 3 9 2 2" xfId="4885"/>
    <cellStyle name="40% - Акцент2 3 9 2 2 2" xfId="4886"/>
    <cellStyle name="40% - Акцент2 3 9 2 3" xfId="4887"/>
    <cellStyle name="40% - Акцент2 3 9 3" xfId="4888"/>
    <cellStyle name="40% - Акцент2 3 9 3 2" xfId="4889"/>
    <cellStyle name="40% - Акцент2 3 9 4" xfId="4890"/>
    <cellStyle name="40% - Акцент2 4" xfId="4891"/>
    <cellStyle name="40% - Акцент2 4 2" xfId="4892"/>
    <cellStyle name="40% - Акцент2 4 2 2" xfId="4893"/>
    <cellStyle name="40% - Акцент2 4 3" xfId="4894"/>
    <cellStyle name="40% - Акцент2 5" xfId="4895"/>
    <cellStyle name="40% - Акцент2 5 2" xfId="4896"/>
    <cellStyle name="40% - Акцент2 5 2 2" xfId="4897"/>
    <cellStyle name="40% - Акцент2 5 3" xfId="4898"/>
    <cellStyle name="40% - Акцент2 6" xfId="4899"/>
    <cellStyle name="40% - Акцент2 6 2" xfId="4900"/>
    <cellStyle name="40% - Акцент2 7" xfId="4901"/>
    <cellStyle name="40% - Акцент2 7 2" xfId="4902"/>
    <cellStyle name="40% - Акцент2 7 2 2" xfId="4903"/>
    <cellStyle name="40% - Акцент2 7 2 2 2" xfId="4904"/>
    <cellStyle name="40% - Акцент2 7 2 3" xfId="4905"/>
    <cellStyle name="40% - Акцент2 7 3" xfId="4906"/>
    <cellStyle name="40% - Акцент2 7 3 2" xfId="4907"/>
    <cellStyle name="40% - Акцент2 7 4" xfId="4908"/>
    <cellStyle name="40% - Акцент2 8" xfId="4909"/>
    <cellStyle name="40% - Акцент2 8 2" xfId="4910"/>
    <cellStyle name="40% - Акцент2 8 2 2" xfId="4911"/>
    <cellStyle name="40% - Акцент2 8 2 2 2" xfId="4912"/>
    <cellStyle name="40% - Акцент2 8 2 3" xfId="4913"/>
    <cellStyle name="40% - Акцент2 8 3" xfId="4914"/>
    <cellStyle name="40% - Акцент2 8 3 2" xfId="4915"/>
    <cellStyle name="40% - Акцент2 8 4" xfId="4916"/>
    <cellStyle name="40% - Акцент2 9" xfId="4917"/>
    <cellStyle name="40% - Акцент2 9 2" xfId="4918"/>
    <cellStyle name="40% - Акцент2 9 2 2" xfId="4919"/>
    <cellStyle name="40% - Акцент2 9 2 2 2" xfId="4920"/>
    <cellStyle name="40% - Акцент2 9 2 3" xfId="4921"/>
    <cellStyle name="40% - Акцент2 9 3" xfId="4922"/>
    <cellStyle name="40% - Акцент2 9 3 2" xfId="4923"/>
    <cellStyle name="40% - Акцент2 9 4" xfId="4924"/>
    <cellStyle name="40% - Акцент3 10" xfId="4925"/>
    <cellStyle name="40% - Акцент3 10 2" xfId="4926"/>
    <cellStyle name="40% - Акцент3 10 2 2" xfId="4927"/>
    <cellStyle name="40% - Акцент3 10 2 2 2" xfId="4928"/>
    <cellStyle name="40% - Акцент3 10 2 3" xfId="4929"/>
    <cellStyle name="40% - Акцент3 10 3" xfId="4930"/>
    <cellStyle name="40% - Акцент3 10 3 2" xfId="4931"/>
    <cellStyle name="40% - Акцент3 10 4" xfId="4932"/>
    <cellStyle name="40% - Акцент3 11" xfId="4933"/>
    <cellStyle name="40% - Акцент3 11 2" xfId="4934"/>
    <cellStyle name="40% - Акцент3 11 2 2" xfId="4935"/>
    <cellStyle name="40% - Акцент3 11 2 2 2" xfId="4936"/>
    <cellStyle name="40% - Акцент3 11 2 3" xfId="4937"/>
    <cellStyle name="40% - Акцент3 11 3" xfId="4938"/>
    <cellStyle name="40% - Акцент3 11 3 2" xfId="4939"/>
    <cellStyle name="40% - Акцент3 11 4" xfId="4940"/>
    <cellStyle name="40% - Акцент3 12" xfId="4941"/>
    <cellStyle name="40% - Акцент3 12 2" xfId="4942"/>
    <cellStyle name="40% - Акцент3 12 2 2" xfId="4943"/>
    <cellStyle name="40% - Акцент3 12 2 2 2" xfId="4944"/>
    <cellStyle name="40% - Акцент3 12 2 3" xfId="4945"/>
    <cellStyle name="40% - Акцент3 12 3" xfId="4946"/>
    <cellStyle name="40% - Акцент3 12 3 2" xfId="4947"/>
    <cellStyle name="40% - Акцент3 12 4" xfId="4948"/>
    <cellStyle name="40% - Акцент3 13" xfId="4949"/>
    <cellStyle name="40% - Акцент3 13 2" xfId="4950"/>
    <cellStyle name="40% - Акцент3 13 2 2" xfId="4951"/>
    <cellStyle name="40% - Акцент3 13 2 2 2" xfId="4952"/>
    <cellStyle name="40% - Акцент3 13 2 3" xfId="4953"/>
    <cellStyle name="40% - Акцент3 13 3" xfId="4954"/>
    <cellStyle name="40% - Акцент3 13 3 2" xfId="4955"/>
    <cellStyle name="40% - Акцент3 13 4" xfId="4956"/>
    <cellStyle name="40% - Акцент3 14" xfId="4957"/>
    <cellStyle name="40% - Акцент3 14 2" xfId="4958"/>
    <cellStyle name="40% - Акцент3 14 2 2" xfId="4959"/>
    <cellStyle name="40% - Акцент3 14 2 2 2" xfId="4960"/>
    <cellStyle name="40% - Акцент3 14 2 3" xfId="4961"/>
    <cellStyle name="40% - Акцент3 14 3" xfId="4962"/>
    <cellStyle name="40% - Акцент3 14 3 2" xfId="4963"/>
    <cellStyle name="40% - Акцент3 14 4" xfId="4964"/>
    <cellStyle name="40% - Акцент3 15" xfId="4965"/>
    <cellStyle name="40% - Акцент3 15 2" xfId="4966"/>
    <cellStyle name="40% - Акцент3 15 2 2" xfId="4967"/>
    <cellStyle name="40% - Акцент3 15 2 2 2" xfId="4968"/>
    <cellStyle name="40% - Акцент3 15 2 3" xfId="4969"/>
    <cellStyle name="40% - Акцент3 15 3" xfId="4970"/>
    <cellStyle name="40% - Акцент3 15 3 2" xfId="4971"/>
    <cellStyle name="40% - Акцент3 15 4" xfId="4972"/>
    <cellStyle name="40% - Акцент3 16" xfId="4973"/>
    <cellStyle name="40% - Акцент3 16 2" xfId="4974"/>
    <cellStyle name="40% - Акцент3 16 2 2" xfId="4975"/>
    <cellStyle name="40% - Акцент3 16 2 2 2" xfId="4976"/>
    <cellStyle name="40% - Акцент3 16 2 3" xfId="4977"/>
    <cellStyle name="40% - Акцент3 16 3" xfId="4978"/>
    <cellStyle name="40% - Акцент3 16 3 2" xfId="4979"/>
    <cellStyle name="40% - Акцент3 16 4" xfId="4980"/>
    <cellStyle name="40% - Акцент3 17" xfId="4981"/>
    <cellStyle name="40% - Акцент3 17 2" xfId="4982"/>
    <cellStyle name="40% - Акцент3 17 2 2" xfId="4983"/>
    <cellStyle name="40% - Акцент3 17 2 2 2" xfId="4984"/>
    <cellStyle name="40% - Акцент3 17 2 3" xfId="4985"/>
    <cellStyle name="40% - Акцент3 17 3" xfId="4986"/>
    <cellStyle name="40% - Акцент3 17 3 2" xfId="4987"/>
    <cellStyle name="40% - Акцент3 17 4" xfId="4988"/>
    <cellStyle name="40% - Акцент3 18" xfId="4989"/>
    <cellStyle name="40% - Акцент3 18 2" xfId="4990"/>
    <cellStyle name="40% - Акцент3 18 2 2" xfId="4991"/>
    <cellStyle name="40% - Акцент3 18 3" xfId="4992"/>
    <cellStyle name="40% - Акцент3 19" xfId="4993"/>
    <cellStyle name="40% - Акцент3 19 2" xfId="4994"/>
    <cellStyle name="40% - Акцент3 2" xfId="41"/>
    <cellStyle name="40% - Акцент3 2 10" xfId="4995"/>
    <cellStyle name="40% - Акцент3 2 10 2" xfId="4996"/>
    <cellStyle name="40% - Акцент3 2 10 2 2" xfId="4997"/>
    <cellStyle name="40% - Акцент3 2 10 2 2 2" xfId="4998"/>
    <cellStyle name="40% - Акцент3 2 10 2 3" xfId="4999"/>
    <cellStyle name="40% - Акцент3 2 10 3" xfId="5000"/>
    <cellStyle name="40% - Акцент3 2 10 3 2" xfId="5001"/>
    <cellStyle name="40% - Акцент3 2 10 4" xfId="5002"/>
    <cellStyle name="40% - Акцент3 2 11" xfId="5003"/>
    <cellStyle name="40% - Акцент3 2 11 2" xfId="5004"/>
    <cellStyle name="40% - Акцент3 2 11 2 2" xfId="5005"/>
    <cellStyle name="40% - Акцент3 2 11 2 2 2" xfId="5006"/>
    <cellStyle name="40% - Акцент3 2 11 2 3" xfId="5007"/>
    <cellStyle name="40% - Акцент3 2 11 3" xfId="5008"/>
    <cellStyle name="40% - Акцент3 2 11 3 2" xfId="5009"/>
    <cellStyle name="40% - Акцент3 2 11 4" xfId="5010"/>
    <cellStyle name="40% - Акцент3 2 12" xfId="5011"/>
    <cellStyle name="40% - Акцент3 2 12 2" xfId="5012"/>
    <cellStyle name="40% - Акцент3 2 12 2 2" xfId="5013"/>
    <cellStyle name="40% - Акцент3 2 12 2 2 2" xfId="5014"/>
    <cellStyle name="40% - Акцент3 2 12 2 3" xfId="5015"/>
    <cellStyle name="40% - Акцент3 2 12 3" xfId="5016"/>
    <cellStyle name="40% - Акцент3 2 12 3 2" xfId="5017"/>
    <cellStyle name="40% - Акцент3 2 12 4" xfId="5018"/>
    <cellStyle name="40% - Акцент3 2 13" xfId="5019"/>
    <cellStyle name="40% - Акцент3 2 13 2" xfId="5020"/>
    <cellStyle name="40% - Акцент3 2 13 2 2" xfId="5021"/>
    <cellStyle name="40% - Акцент3 2 13 2 2 2" xfId="5022"/>
    <cellStyle name="40% - Акцент3 2 13 2 3" xfId="5023"/>
    <cellStyle name="40% - Акцент3 2 13 3" xfId="5024"/>
    <cellStyle name="40% - Акцент3 2 13 3 2" xfId="5025"/>
    <cellStyle name="40% - Акцент3 2 13 4" xfId="5026"/>
    <cellStyle name="40% - Акцент3 2 14" xfId="5027"/>
    <cellStyle name="40% - Акцент3 2 14 2" xfId="5028"/>
    <cellStyle name="40% - Акцент3 2 14 2 2" xfId="5029"/>
    <cellStyle name="40% - Акцент3 2 14 2 2 2" xfId="5030"/>
    <cellStyle name="40% - Акцент3 2 14 2 3" xfId="5031"/>
    <cellStyle name="40% - Акцент3 2 14 3" xfId="5032"/>
    <cellStyle name="40% - Акцент3 2 14 3 2" xfId="5033"/>
    <cellStyle name="40% - Акцент3 2 14 4" xfId="5034"/>
    <cellStyle name="40% - Акцент3 2 15" xfId="5035"/>
    <cellStyle name="40% - Акцент3 2 15 2" xfId="5036"/>
    <cellStyle name="40% - Акцент3 2 15 2 2" xfId="5037"/>
    <cellStyle name="40% - Акцент3 2 15 2 2 2" xfId="5038"/>
    <cellStyle name="40% - Акцент3 2 15 2 3" xfId="5039"/>
    <cellStyle name="40% - Акцент3 2 15 3" xfId="5040"/>
    <cellStyle name="40% - Акцент3 2 15 3 2" xfId="5041"/>
    <cellStyle name="40% - Акцент3 2 15 4" xfId="5042"/>
    <cellStyle name="40% - Акцент3 2 16" xfId="5043"/>
    <cellStyle name="40% - Акцент3 2 16 2" xfId="5044"/>
    <cellStyle name="40% - Акцент3 2 16 2 2" xfId="5045"/>
    <cellStyle name="40% - Акцент3 2 16 2 2 2" xfId="5046"/>
    <cellStyle name="40% - Акцент3 2 16 2 3" xfId="5047"/>
    <cellStyle name="40% - Акцент3 2 16 3" xfId="5048"/>
    <cellStyle name="40% - Акцент3 2 16 3 2" xfId="5049"/>
    <cellStyle name="40% - Акцент3 2 16 4" xfId="5050"/>
    <cellStyle name="40% - Акцент3 2 17" xfId="5051"/>
    <cellStyle name="40% - Акцент3 2 17 2" xfId="5052"/>
    <cellStyle name="40% - Акцент3 2 17 2 2" xfId="5053"/>
    <cellStyle name="40% - Акцент3 2 17 2 2 2" xfId="5054"/>
    <cellStyle name="40% - Акцент3 2 17 2 3" xfId="5055"/>
    <cellStyle name="40% - Акцент3 2 17 3" xfId="5056"/>
    <cellStyle name="40% - Акцент3 2 17 3 2" xfId="5057"/>
    <cellStyle name="40% - Акцент3 2 17 4" xfId="5058"/>
    <cellStyle name="40% - Акцент3 2 18" xfId="5059"/>
    <cellStyle name="40% - Акцент3 2 18 2" xfId="5060"/>
    <cellStyle name="40% - Акцент3 2 18 2 2" xfId="5061"/>
    <cellStyle name="40% - Акцент3 2 18 2 2 2" xfId="5062"/>
    <cellStyle name="40% - Акцент3 2 18 2 3" xfId="5063"/>
    <cellStyle name="40% - Акцент3 2 18 3" xfId="5064"/>
    <cellStyle name="40% - Акцент3 2 18 3 2" xfId="5065"/>
    <cellStyle name="40% - Акцент3 2 18 4" xfId="5066"/>
    <cellStyle name="40% - Акцент3 2 19" xfId="5067"/>
    <cellStyle name="40% - Акцент3 2 19 2" xfId="5068"/>
    <cellStyle name="40% - Акцент3 2 19 2 2" xfId="5069"/>
    <cellStyle name="40% - Акцент3 2 19 2 2 2" xfId="5070"/>
    <cellStyle name="40% - Акцент3 2 19 2 3" xfId="5071"/>
    <cellStyle name="40% - Акцент3 2 19 3" xfId="5072"/>
    <cellStyle name="40% - Акцент3 2 19 3 2" xfId="5073"/>
    <cellStyle name="40% - Акцент3 2 19 4" xfId="5074"/>
    <cellStyle name="40% - Акцент3 2 2" xfId="5075"/>
    <cellStyle name="40% - Акцент3 2 2 2" xfId="5076"/>
    <cellStyle name="40% - Акцент3 2 20" xfId="5077"/>
    <cellStyle name="40% - Акцент3 2 20 2" xfId="5078"/>
    <cellStyle name="40% - Акцент3 2 20 2 2" xfId="5079"/>
    <cellStyle name="40% - Акцент3 2 20 2 2 2" xfId="5080"/>
    <cellStyle name="40% - Акцент3 2 20 2 3" xfId="5081"/>
    <cellStyle name="40% - Акцент3 2 20 3" xfId="5082"/>
    <cellStyle name="40% - Акцент3 2 20 3 2" xfId="5083"/>
    <cellStyle name="40% - Акцент3 2 20 4" xfId="5084"/>
    <cellStyle name="40% - Акцент3 2 21" xfId="5085"/>
    <cellStyle name="40% - Акцент3 2 21 2" xfId="5086"/>
    <cellStyle name="40% - Акцент3 2 21 2 2" xfId="5087"/>
    <cellStyle name="40% - Акцент3 2 21 2 2 2" xfId="5088"/>
    <cellStyle name="40% - Акцент3 2 21 2 3" xfId="5089"/>
    <cellStyle name="40% - Акцент3 2 21 3" xfId="5090"/>
    <cellStyle name="40% - Акцент3 2 21 3 2" xfId="5091"/>
    <cellStyle name="40% - Акцент3 2 21 4" xfId="5092"/>
    <cellStyle name="40% - Акцент3 2 22" xfId="5093"/>
    <cellStyle name="40% - Акцент3 2 22 2" xfId="5094"/>
    <cellStyle name="40% - Акцент3 2 22 2 2" xfId="5095"/>
    <cellStyle name="40% - Акцент3 2 22 2 2 2" xfId="5096"/>
    <cellStyle name="40% - Акцент3 2 22 2 3" xfId="5097"/>
    <cellStyle name="40% - Акцент3 2 22 3" xfId="5098"/>
    <cellStyle name="40% - Акцент3 2 22 3 2" xfId="5099"/>
    <cellStyle name="40% - Акцент3 2 22 4" xfId="5100"/>
    <cellStyle name="40% - Акцент3 2 23" xfId="5101"/>
    <cellStyle name="40% - Акцент3 2 23 2" xfId="5102"/>
    <cellStyle name="40% - Акцент3 2 23 2 2" xfId="5103"/>
    <cellStyle name="40% - Акцент3 2 23 2 2 2" xfId="5104"/>
    <cellStyle name="40% - Акцент3 2 23 2 3" xfId="5105"/>
    <cellStyle name="40% - Акцент3 2 23 3" xfId="5106"/>
    <cellStyle name="40% - Акцент3 2 23 3 2" xfId="5107"/>
    <cellStyle name="40% - Акцент3 2 23 4" xfId="5108"/>
    <cellStyle name="40% - Акцент3 2 24" xfId="5109"/>
    <cellStyle name="40% - Акцент3 2 24 2" xfId="5110"/>
    <cellStyle name="40% - Акцент3 2 24 2 2" xfId="5111"/>
    <cellStyle name="40% - Акцент3 2 24 2 2 2" xfId="5112"/>
    <cellStyle name="40% - Акцент3 2 24 2 3" xfId="5113"/>
    <cellStyle name="40% - Акцент3 2 24 3" xfId="5114"/>
    <cellStyle name="40% - Акцент3 2 24 3 2" xfId="5115"/>
    <cellStyle name="40% - Акцент3 2 24 4" xfId="5116"/>
    <cellStyle name="40% - Акцент3 2 25" xfId="5117"/>
    <cellStyle name="40% - Акцент3 2 3" xfId="5118"/>
    <cellStyle name="40% - Акцент3 2 3 2" xfId="5119"/>
    <cellStyle name="40% - Акцент3 2 3 2 2" xfId="5120"/>
    <cellStyle name="40% - Акцент3 2 3 2 2 2" xfId="5121"/>
    <cellStyle name="40% - Акцент3 2 3 2 3" xfId="5122"/>
    <cellStyle name="40% - Акцент3 2 3 3" xfId="5123"/>
    <cellStyle name="40% - Акцент3 2 3 3 2" xfId="5124"/>
    <cellStyle name="40% - Акцент3 2 3 4" xfId="5125"/>
    <cellStyle name="40% - Акцент3 2 4" xfId="5126"/>
    <cellStyle name="40% - Акцент3 2 4 2" xfId="5127"/>
    <cellStyle name="40% - Акцент3 2 4 2 2" xfId="5128"/>
    <cellStyle name="40% - Акцент3 2 4 2 2 2" xfId="5129"/>
    <cellStyle name="40% - Акцент3 2 4 2 3" xfId="5130"/>
    <cellStyle name="40% - Акцент3 2 4 3" xfId="5131"/>
    <cellStyle name="40% - Акцент3 2 4 3 2" xfId="5132"/>
    <cellStyle name="40% - Акцент3 2 4 4" xfId="5133"/>
    <cellStyle name="40% - Акцент3 2 5" xfId="5134"/>
    <cellStyle name="40% - Акцент3 2 5 2" xfId="5135"/>
    <cellStyle name="40% - Акцент3 2 5 2 2" xfId="5136"/>
    <cellStyle name="40% - Акцент3 2 5 2 2 2" xfId="5137"/>
    <cellStyle name="40% - Акцент3 2 5 2 3" xfId="5138"/>
    <cellStyle name="40% - Акцент3 2 5 3" xfId="5139"/>
    <cellStyle name="40% - Акцент3 2 5 3 2" xfId="5140"/>
    <cellStyle name="40% - Акцент3 2 5 4" xfId="5141"/>
    <cellStyle name="40% - Акцент3 2 6" xfId="5142"/>
    <cellStyle name="40% - Акцент3 2 6 2" xfId="5143"/>
    <cellStyle name="40% - Акцент3 2 6 2 2" xfId="5144"/>
    <cellStyle name="40% - Акцент3 2 6 2 2 2" xfId="5145"/>
    <cellStyle name="40% - Акцент3 2 6 2 3" xfId="5146"/>
    <cellStyle name="40% - Акцент3 2 6 3" xfId="5147"/>
    <cellStyle name="40% - Акцент3 2 6 3 2" xfId="5148"/>
    <cellStyle name="40% - Акцент3 2 6 4" xfId="5149"/>
    <cellStyle name="40% - Акцент3 2 7" xfId="5150"/>
    <cellStyle name="40% - Акцент3 2 7 2" xfId="5151"/>
    <cellStyle name="40% - Акцент3 2 7 2 2" xfId="5152"/>
    <cellStyle name="40% - Акцент3 2 7 2 2 2" xfId="5153"/>
    <cellStyle name="40% - Акцент3 2 7 2 3" xfId="5154"/>
    <cellStyle name="40% - Акцент3 2 7 3" xfId="5155"/>
    <cellStyle name="40% - Акцент3 2 7 3 2" xfId="5156"/>
    <cellStyle name="40% - Акцент3 2 7 4" xfId="5157"/>
    <cellStyle name="40% - Акцент3 2 8" xfId="5158"/>
    <cellStyle name="40% - Акцент3 2 8 2" xfId="5159"/>
    <cellStyle name="40% - Акцент3 2 8 2 2" xfId="5160"/>
    <cellStyle name="40% - Акцент3 2 8 2 2 2" xfId="5161"/>
    <cellStyle name="40% - Акцент3 2 8 2 3" xfId="5162"/>
    <cellStyle name="40% - Акцент3 2 8 3" xfId="5163"/>
    <cellStyle name="40% - Акцент3 2 8 3 2" xfId="5164"/>
    <cellStyle name="40% - Акцент3 2 8 4" xfId="5165"/>
    <cellStyle name="40% - Акцент3 2 9" xfId="5166"/>
    <cellStyle name="40% - Акцент3 2 9 2" xfId="5167"/>
    <cellStyle name="40% - Акцент3 2 9 2 2" xfId="5168"/>
    <cellStyle name="40% - Акцент3 2 9 2 2 2" xfId="5169"/>
    <cellStyle name="40% - Акцент3 2 9 2 3" xfId="5170"/>
    <cellStyle name="40% - Акцент3 2 9 3" xfId="5171"/>
    <cellStyle name="40% - Акцент3 2 9 3 2" xfId="5172"/>
    <cellStyle name="40% - Акцент3 2 9 4" xfId="5173"/>
    <cellStyle name="40% - Акцент3 20" xfId="60367"/>
    <cellStyle name="40% - Акцент3 3" xfId="5174"/>
    <cellStyle name="40% - Акцент3 3 10" xfId="5175"/>
    <cellStyle name="40% - Акцент3 3 10 2" xfId="5176"/>
    <cellStyle name="40% - Акцент3 3 10 2 2" xfId="5177"/>
    <cellStyle name="40% - Акцент3 3 10 2 2 2" xfId="5178"/>
    <cellStyle name="40% - Акцент3 3 10 2 3" xfId="5179"/>
    <cellStyle name="40% - Акцент3 3 10 3" xfId="5180"/>
    <cellStyle name="40% - Акцент3 3 10 3 2" xfId="5181"/>
    <cellStyle name="40% - Акцент3 3 10 4" xfId="5182"/>
    <cellStyle name="40% - Акцент3 3 11" xfId="5183"/>
    <cellStyle name="40% - Акцент3 3 11 2" xfId="5184"/>
    <cellStyle name="40% - Акцент3 3 11 2 2" xfId="5185"/>
    <cellStyle name="40% - Акцент3 3 11 2 2 2" xfId="5186"/>
    <cellStyle name="40% - Акцент3 3 11 2 3" xfId="5187"/>
    <cellStyle name="40% - Акцент3 3 11 3" xfId="5188"/>
    <cellStyle name="40% - Акцент3 3 11 3 2" xfId="5189"/>
    <cellStyle name="40% - Акцент3 3 11 4" xfId="5190"/>
    <cellStyle name="40% - Акцент3 3 12" xfId="5191"/>
    <cellStyle name="40% - Акцент3 3 12 2" xfId="5192"/>
    <cellStyle name="40% - Акцент3 3 12 2 2" xfId="5193"/>
    <cellStyle name="40% - Акцент3 3 12 2 2 2" xfId="5194"/>
    <cellStyle name="40% - Акцент3 3 12 2 3" xfId="5195"/>
    <cellStyle name="40% - Акцент3 3 12 3" xfId="5196"/>
    <cellStyle name="40% - Акцент3 3 12 3 2" xfId="5197"/>
    <cellStyle name="40% - Акцент3 3 12 4" xfId="5198"/>
    <cellStyle name="40% - Акцент3 3 13" xfId="5199"/>
    <cellStyle name="40% - Акцент3 3 13 2" xfId="5200"/>
    <cellStyle name="40% - Акцент3 3 13 2 2" xfId="5201"/>
    <cellStyle name="40% - Акцент3 3 13 2 2 2" xfId="5202"/>
    <cellStyle name="40% - Акцент3 3 13 2 3" xfId="5203"/>
    <cellStyle name="40% - Акцент3 3 13 3" xfId="5204"/>
    <cellStyle name="40% - Акцент3 3 13 3 2" xfId="5205"/>
    <cellStyle name="40% - Акцент3 3 13 4" xfId="5206"/>
    <cellStyle name="40% - Акцент3 3 14" xfId="5207"/>
    <cellStyle name="40% - Акцент3 3 14 2" xfId="5208"/>
    <cellStyle name="40% - Акцент3 3 14 2 2" xfId="5209"/>
    <cellStyle name="40% - Акцент3 3 14 2 2 2" xfId="5210"/>
    <cellStyle name="40% - Акцент3 3 14 2 3" xfId="5211"/>
    <cellStyle name="40% - Акцент3 3 14 3" xfId="5212"/>
    <cellStyle name="40% - Акцент3 3 14 3 2" xfId="5213"/>
    <cellStyle name="40% - Акцент3 3 14 4" xfId="5214"/>
    <cellStyle name="40% - Акцент3 3 15" xfId="5215"/>
    <cellStyle name="40% - Акцент3 3 15 2" xfId="5216"/>
    <cellStyle name="40% - Акцент3 3 15 2 2" xfId="5217"/>
    <cellStyle name="40% - Акцент3 3 15 2 2 2" xfId="5218"/>
    <cellStyle name="40% - Акцент3 3 15 2 3" xfId="5219"/>
    <cellStyle name="40% - Акцент3 3 15 3" xfId="5220"/>
    <cellStyle name="40% - Акцент3 3 15 3 2" xfId="5221"/>
    <cellStyle name="40% - Акцент3 3 15 4" xfId="5222"/>
    <cellStyle name="40% - Акцент3 3 16" xfId="5223"/>
    <cellStyle name="40% - Акцент3 3 16 2" xfId="5224"/>
    <cellStyle name="40% - Акцент3 3 16 2 2" xfId="5225"/>
    <cellStyle name="40% - Акцент3 3 16 2 2 2" xfId="5226"/>
    <cellStyle name="40% - Акцент3 3 16 2 3" xfId="5227"/>
    <cellStyle name="40% - Акцент3 3 16 3" xfId="5228"/>
    <cellStyle name="40% - Акцент3 3 16 3 2" xfId="5229"/>
    <cellStyle name="40% - Акцент3 3 16 4" xfId="5230"/>
    <cellStyle name="40% - Акцент3 3 17" xfId="5231"/>
    <cellStyle name="40% - Акцент3 3 17 2" xfId="5232"/>
    <cellStyle name="40% - Акцент3 3 17 2 2" xfId="5233"/>
    <cellStyle name="40% - Акцент3 3 17 2 2 2" xfId="5234"/>
    <cellStyle name="40% - Акцент3 3 17 2 3" xfId="5235"/>
    <cellStyle name="40% - Акцент3 3 17 3" xfId="5236"/>
    <cellStyle name="40% - Акцент3 3 17 3 2" xfId="5237"/>
    <cellStyle name="40% - Акцент3 3 17 4" xfId="5238"/>
    <cellStyle name="40% - Акцент3 3 18" xfId="5239"/>
    <cellStyle name="40% - Акцент3 3 18 2" xfId="5240"/>
    <cellStyle name="40% - Акцент3 3 18 2 2" xfId="5241"/>
    <cellStyle name="40% - Акцент3 3 18 2 2 2" xfId="5242"/>
    <cellStyle name="40% - Акцент3 3 18 2 3" xfId="5243"/>
    <cellStyle name="40% - Акцент3 3 18 3" xfId="5244"/>
    <cellStyle name="40% - Акцент3 3 18 3 2" xfId="5245"/>
    <cellStyle name="40% - Акцент3 3 18 4" xfId="5246"/>
    <cellStyle name="40% - Акцент3 3 19" xfId="5247"/>
    <cellStyle name="40% - Акцент3 3 19 2" xfId="5248"/>
    <cellStyle name="40% - Акцент3 3 19 2 2" xfId="5249"/>
    <cellStyle name="40% - Акцент3 3 19 2 2 2" xfId="5250"/>
    <cellStyle name="40% - Акцент3 3 19 2 3" xfId="5251"/>
    <cellStyle name="40% - Акцент3 3 19 3" xfId="5252"/>
    <cellStyle name="40% - Акцент3 3 19 3 2" xfId="5253"/>
    <cellStyle name="40% - Акцент3 3 19 4" xfId="5254"/>
    <cellStyle name="40% - Акцент3 3 2" xfId="5255"/>
    <cellStyle name="40% - Акцент3 3 2 2" xfId="5256"/>
    <cellStyle name="40% - Акцент3 3 20" xfId="5257"/>
    <cellStyle name="40% - Акцент3 3 20 2" xfId="5258"/>
    <cellStyle name="40% - Акцент3 3 20 2 2" xfId="5259"/>
    <cellStyle name="40% - Акцент3 3 20 2 2 2" xfId="5260"/>
    <cellStyle name="40% - Акцент3 3 20 2 3" xfId="5261"/>
    <cellStyle name="40% - Акцент3 3 20 3" xfId="5262"/>
    <cellStyle name="40% - Акцент3 3 20 3 2" xfId="5263"/>
    <cellStyle name="40% - Акцент3 3 20 4" xfId="5264"/>
    <cellStyle name="40% - Акцент3 3 21" xfId="5265"/>
    <cellStyle name="40% - Акцент3 3 21 2" xfId="5266"/>
    <cellStyle name="40% - Акцент3 3 21 2 2" xfId="5267"/>
    <cellStyle name="40% - Акцент3 3 21 2 2 2" xfId="5268"/>
    <cellStyle name="40% - Акцент3 3 21 2 3" xfId="5269"/>
    <cellStyle name="40% - Акцент3 3 21 3" xfId="5270"/>
    <cellStyle name="40% - Акцент3 3 21 3 2" xfId="5271"/>
    <cellStyle name="40% - Акцент3 3 21 4" xfId="5272"/>
    <cellStyle name="40% - Акцент3 3 22" xfId="5273"/>
    <cellStyle name="40% - Акцент3 3 22 2" xfId="5274"/>
    <cellStyle name="40% - Акцент3 3 22 2 2" xfId="5275"/>
    <cellStyle name="40% - Акцент3 3 22 2 2 2" xfId="5276"/>
    <cellStyle name="40% - Акцент3 3 22 2 3" xfId="5277"/>
    <cellStyle name="40% - Акцент3 3 22 3" xfId="5278"/>
    <cellStyle name="40% - Акцент3 3 22 3 2" xfId="5279"/>
    <cellStyle name="40% - Акцент3 3 22 4" xfId="5280"/>
    <cellStyle name="40% - Акцент3 3 23" xfId="5281"/>
    <cellStyle name="40% - Акцент3 3 23 2" xfId="5282"/>
    <cellStyle name="40% - Акцент3 3 23 2 2" xfId="5283"/>
    <cellStyle name="40% - Акцент3 3 23 2 2 2" xfId="5284"/>
    <cellStyle name="40% - Акцент3 3 23 2 3" xfId="5285"/>
    <cellStyle name="40% - Акцент3 3 23 3" xfId="5286"/>
    <cellStyle name="40% - Акцент3 3 23 3 2" xfId="5287"/>
    <cellStyle name="40% - Акцент3 3 23 4" xfId="5288"/>
    <cellStyle name="40% - Акцент3 3 24" xfId="5289"/>
    <cellStyle name="40% - Акцент3 3 24 2" xfId="5290"/>
    <cellStyle name="40% - Акцент3 3 24 2 2" xfId="5291"/>
    <cellStyle name="40% - Акцент3 3 24 2 2 2" xfId="5292"/>
    <cellStyle name="40% - Акцент3 3 24 2 3" xfId="5293"/>
    <cellStyle name="40% - Акцент3 3 24 3" xfId="5294"/>
    <cellStyle name="40% - Акцент3 3 24 3 2" xfId="5295"/>
    <cellStyle name="40% - Акцент3 3 24 4" xfId="5296"/>
    <cellStyle name="40% - Акцент3 3 25" xfId="5297"/>
    <cellStyle name="40% - Акцент3 3 3" xfId="5298"/>
    <cellStyle name="40% - Акцент3 3 3 2" xfId="5299"/>
    <cellStyle name="40% - Акцент3 3 3 2 2" xfId="5300"/>
    <cellStyle name="40% - Акцент3 3 3 2 2 2" xfId="5301"/>
    <cellStyle name="40% - Акцент3 3 3 2 3" xfId="5302"/>
    <cellStyle name="40% - Акцент3 3 3 3" xfId="5303"/>
    <cellStyle name="40% - Акцент3 3 3 3 2" xfId="5304"/>
    <cellStyle name="40% - Акцент3 3 3 4" xfId="5305"/>
    <cellStyle name="40% - Акцент3 3 4" xfId="5306"/>
    <cellStyle name="40% - Акцент3 3 4 2" xfId="5307"/>
    <cellStyle name="40% - Акцент3 3 4 2 2" xfId="5308"/>
    <cellStyle name="40% - Акцент3 3 4 2 2 2" xfId="5309"/>
    <cellStyle name="40% - Акцент3 3 4 2 3" xfId="5310"/>
    <cellStyle name="40% - Акцент3 3 4 3" xfId="5311"/>
    <cellStyle name="40% - Акцент3 3 4 3 2" xfId="5312"/>
    <cellStyle name="40% - Акцент3 3 4 4" xfId="5313"/>
    <cellStyle name="40% - Акцент3 3 5" xfId="5314"/>
    <cellStyle name="40% - Акцент3 3 5 2" xfId="5315"/>
    <cellStyle name="40% - Акцент3 3 5 2 2" xfId="5316"/>
    <cellStyle name="40% - Акцент3 3 5 2 2 2" xfId="5317"/>
    <cellStyle name="40% - Акцент3 3 5 2 3" xfId="5318"/>
    <cellStyle name="40% - Акцент3 3 5 3" xfId="5319"/>
    <cellStyle name="40% - Акцент3 3 5 3 2" xfId="5320"/>
    <cellStyle name="40% - Акцент3 3 5 4" xfId="5321"/>
    <cellStyle name="40% - Акцент3 3 6" xfId="5322"/>
    <cellStyle name="40% - Акцент3 3 6 2" xfId="5323"/>
    <cellStyle name="40% - Акцент3 3 6 2 2" xfId="5324"/>
    <cellStyle name="40% - Акцент3 3 6 2 2 2" xfId="5325"/>
    <cellStyle name="40% - Акцент3 3 6 2 3" xfId="5326"/>
    <cellStyle name="40% - Акцент3 3 6 3" xfId="5327"/>
    <cellStyle name="40% - Акцент3 3 6 3 2" xfId="5328"/>
    <cellStyle name="40% - Акцент3 3 6 4" xfId="5329"/>
    <cellStyle name="40% - Акцент3 3 7" xfId="5330"/>
    <cellStyle name="40% - Акцент3 3 7 2" xfId="5331"/>
    <cellStyle name="40% - Акцент3 3 7 2 2" xfId="5332"/>
    <cellStyle name="40% - Акцент3 3 7 2 2 2" xfId="5333"/>
    <cellStyle name="40% - Акцент3 3 7 2 3" xfId="5334"/>
    <cellStyle name="40% - Акцент3 3 7 3" xfId="5335"/>
    <cellStyle name="40% - Акцент3 3 7 3 2" xfId="5336"/>
    <cellStyle name="40% - Акцент3 3 7 4" xfId="5337"/>
    <cellStyle name="40% - Акцент3 3 8" xfId="5338"/>
    <cellStyle name="40% - Акцент3 3 8 2" xfId="5339"/>
    <cellStyle name="40% - Акцент3 3 8 2 2" xfId="5340"/>
    <cellStyle name="40% - Акцент3 3 8 2 2 2" xfId="5341"/>
    <cellStyle name="40% - Акцент3 3 8 2 3" xfId="5342"/>
    <cellStyle name="40% - Акцент3 3 8 3" xfId="5343"/>
    <cellStyle name="40% - Акцент3 3 8 3 2" xfId="5344"/>
    <cellStyle name="40% - Акцент3 3 8 4" xfId="5345"/>
    <cellStyle name="40% - Акцент3 3 9" xfId="5346"/>
    <cellStyle name="40% - Акцент3 3 9 2" xfId="5347"/>
    <cellStyle name="40% - Акцент3 3 9 2 2" xfId="5348"/>
    <cellStyle name="40% - Акцент3 3 9 2 2 2" xfId="5349"/>
    <cellStyle name="40% - Акцент3 3 9 2 3" xfId="5350"/>
    <cellStyle name="40% - Акцент3 3 9 3" xfId="5351"/>
    <cellStyle name="40% - Акцент3 3 9 3 2" xfId="5352"/>
    <cellStyle name="40% - Акцент3 3 9 4" xfId="5353"/>
    <cellStyle name="40% - Акцент3 4" xfId="5354"/>
    <cellStyle name="40% - Акцент3 4 10" xfId="5355"/>
    <cellStyle name="40% - Акцент3 4 10 2" xfId="5356"/>
    <cellStyle name="40% - Акцент3 4 10 2 2" xfId="5357"/>
    <cellStyle name="40% - Акцент3 4 10 2 2 2" xfId="5358"/>
    <cellStyle name="40% - Акцент3 4 10 2 3" xfId="5359"/>
    <cellStyle name="40% - Акцент3 4 10 3" xfId="5360"/>
    <cellStyle name="40% - Акцент3 4 10 3 2" xfId="5361"/>
    <cellStyle name="40% - Акцент3 4 10 4" xfId="5362"/>
    <cellStyle name="40% - Акцент3 4 11" xfId="5363"/>
    <cellStyle name="40% - Акцент3 4 11 2" xfId="5364"/>
    <cellStyle name="40% - Акцент3 4 11 2 2" xfId="5365"/>
    <cellStyle name="40% - Акцент3 4 11 2 2 2" xfId="5366"/>
    <cellStyle name="40% - Акцент3 4 11 2 3" xfId="5367"/>
    <cellStyle name="40% - Акцент3 4 11 3" xfId="5368"/>
    <cellStyle name="40% - Акцент3 4 11 3 2" xfId="5369"/>
    <cellStyle name="40% - Акцент3 4 11 4" xfId="5370"/>
    <cellStyle name="40% - Акцент3 4 12" xfId="5371"/>
    <cellStyle name="40% - Акцент3 4 12 2" xfId="5372"/>
    <cellStyle name="40% - Акцент3 4 12 2 2" xfId="5373"/>
    <cellStyle name="40% - Акцент3 4 12 2 2 2" xfId="5374"/>
    <cellStyle name="40% - Акцент3 4 12 2 3" xfId="5375"/>
    <cellStyle name="40% - Акцент3 4 12 3" xfId="5376"/>
    <cellStyle name="40% - Акцент3 4 12 3 2" xfId="5377"/>
    <cellStyle name="40% - Акцент3 4 12 4" xfId="5378"/>
    <cellStyle name="40% - Акцент3 4 13" xfId="5379"/>
    <cellStyle name="40% - Акцент3 4 13 2" xfId="5380"/>
    <cellStyle name="40% - Акцент3 4 13 2 2" xfId="5381"/>
    <cellStyle name="40% - Акцент3 4 13 2 2 2" xfId="5382"/>
    <cellStyle name="40% - Акцент3 4 13 2 3" xfId="5383"/>
    <cellStyle name="40% - Акцент3 4 13 3" xfId="5384"/>
    <cellStyle name="40% - Акцент3 4 13 3 2" xfId="5385"/>
    <cellStyle name="40% - Акцент3 4 13 4" xfId="5386"/>
    <cellStyle name="40% - Акцент3 4 14" xfId="5387"/>
    <cellStyle name="40% - Акцент3 4 14 2" xfId="5388"/>
    <cellStyle name="40% - Акцент3 4 14 2 2" xfId="5389"/>
    <cellStyle name="40% - Акцент3 4 14 2 2 2" xfId="5390"/>
    <cellStyle name="40% - Акцент3 4 14 2 3" xfId="5391"/>
    <cellStyle name="40% - Акцент3 4 14 3" xfId="5392"/>
    <cellStyle name="40% - Акцент3 4 14 3 2" xfId="5393"/>
    <cellStyle name="40% - Акцент3 4 14 4" xfId="5394"/>
    <cellStyle name="40% - Акцент3 4 15" xfId="5395"/>
    <cellStyle name="40% - Акцент3 4 15 2" xfId="5396"/>
    <cellStyle name="40% - Акцент3 4 15 2 2" xfId="5397"/>
    <cellStyle name="40% - Акцент3 4 15 2 2 2" xfId="5398"/>
    <cellStyle name="40% - Акцент3 4 15 2 3" xfId="5399"/>
    <cellStyle name="40% - Акцент3 4 15 3" xfId="5400"/>
    <cellStyle name="40% - Акцент3 4 15 3 2" xfId="5401"/>
    <cellStyle name="40% - Акцент3 4 15 4" xfId="5402"/>
    <cellStyle name="40% - Акцент3 4 16" xfId="5403"/>
    <cellStyle name="40% - Акцент3 4 16 2" xfId="5404"/>
    <cellStyle name="40% - Акцент3 4 16 2 2" xfId="5405"/>
    <cellStyle name="40% - Акцент3 4 16 2 2 2" xfId="5406"/>
    <cellStyle name="40% - Акцент3 4 16 2 3" xfId="5407"/>
    <cellStyle name="40% - Акцент3 4 16 3" xfId="5408"/>
    <cellStyle name="40% - Акцент3 4 16 3 2" xfId="5409"/>
    <cellStyle name="40% - Акцент3 4 16 4" xfId="5410"/>
    <cellStyle name="40% - Акцент3 4 17" xfId="5411"/>
    <cellStyle name="40% - Акцент3 4 17 2" xfId="5412"/>
    <cellStyle name="40% - Акцент3 4 17 2 2" xfId="5413"/>
    <cellStyle name="40% - Акцент3 4 17 2 2 2" xfId="5414"/>
    <cellStyle name="40% - Акцент3 4 17 2 3" xfId="5415"/>
    <cellStyle name="40% - Акцент3 4 17 3" xfId="5416"/>
    <cellStyle name="40% - Акцент3 4 17 3 2" xfId="5417"/>
    <cellStyle name="40% - Акцент3 4 17 4" xfId="5418"/>
    <cellStyle name="40% - Акцент3 4 18" xfId="5419"/>
    <cellStyle name="40% - Акцент3 4 18 2" xfId="5420"/>
    <cellStyle name="40% - Акцент3 4 18 2 2" xfId="5421"/>
    <cellStyle name="40% - Акцент3 4 18 2 2 2" xfId="5422"/>
    <cellStyle name="40% - Акцент3 4 18 2 3" xfId="5423"/>
    <cellStyle name="40% - Акцент3 4 18 3" xfId="5424"/>
    <cellStyle name="40% - Акцент3 4 18 3 2" xfId="5425"/>
    <cellStyle name="40% - Акцент3 4 18 4" xfId="5426"/>
    <cellStyle name="40% - Акцент3 4 19" xfId="5427"/>
    <cellStyle name="40% - Акцент3 4 19 2" xfId="5428"/>
    <cellStyle name="40% - Акцент3 4 19 2 2" xfId="5429"/>
    <cellStyle name="40% - Акцент3 4 19 2 2 2" xfId="5430"/>
    <cellStyle name="40% - Акцент3 4 19 2 3" xfId="5431"/>
    <cellStyle name="40% - Акцент3 4 19 3" xfId="5432"/>
    <cellStyle name="40% - Акцент3 4 19 3 2" xfId="5433"/>
    <cellStyle name="40% - Акцент3 4 19 4" xfId="5434"/>
    <cellStyle name="40% - Акцент3 4 2" xfId="5435"/>
    <cellStyle name="40% - Акцент3 4 2 2" xfId="5436"/>
    <cellStyle name="40% - Акцент3 4 20" xfId="5437"/>
    <cellStyle name="40% - Акцент3 4 20 2" xfId="5438"/>
    <cellStyle name="40% - Акцент3 4 20 2 2" xfId="5439"/>
    <cellStyle name="40% - Акцент3 4 20 2 2 2" xfId="5440"/>
    <cellStyle name="40% - Акцент3 4 20 2 3" xfId="5441"/>
    <cellStyle name="40% - Акцент3 4 20 3" xfId="5442"/>
    <cellStyle name="40% - Акцент3 4 20 3 2" xfId="5443"/>
    <cellStyle name="40% - Акцент3 4 20 4" xfId="5444"/>
    <cellStyle name="40% - Акцент3 4 21" xfId="5445"/>
    <cellStyle name="40% - Акцент3 4 21 2" xfId="5446"/>
    <cellStyle name="40% - Акцент3 4 21 2 2" xfId="5447"/>
    <cellStyle name="40% - Акцент3 4 21 2 2 2" xfId="5448"/>
    <cellStyle name="40% - Акцент3 4 21 2 3" xfId="5449"/>
    <cellStyle name="40% - Акцент3 4 21 3" xfId="5450"/>
    <cellStyle name="40% - Акцент3 4 21 3 2" xfId="5451"/>
    <cellStyle name="40% - Акцент3 4 21 4" xfId="5452"/>
    <cellStyle name="40% - Акцент3 4 22" xfId="5453"/>
    <cellStyle name="40% - Акцент3 4 22 2" xfId="5454"/>
    <cellStyle name="40% - Акцент3 4 22 2 2" xfId="5455"/>
    <cellStyle name="40% - Акцент3 4 22 2 2 2" xfId="5456"/>
    <cellStyle name="40% - Акцент3 4 22 2 3" xfId="5457"/>
    <cellStyle name="40% - Акцент3 4 22 3" xfId="5458"/>
    <cellStyle name="40% - Акцент3 4 22 3 2" xfId="5459"/>
    <cellStyle name="40% - Акцент3 4 22 4" xfId="5460"/>
    <cellStyle name="40% - Акцент3 4 23" xfId="5461"/>
    <cellStyle name="40% - Акцент3 4 23 2" xfId="5462"/>
    <cellStyle name="40% - Акцент3 4 23 2 2" xfId="5463"/>
    <cellStyle name="40% - Акцент3 4 23 2 2 2" xfId="5464"/>
    <cellStyle name="40% - Акцент3 4 23 2 3" xfId="5465"/>
    <cellStyle name="40% - Акцент3 4 23 3" xfId="5466"/>
    <cellStyle name="40% - Акцент3 4 23 3 2" xfId="5467"/>
    <cellStyle name="40% - Акцент3 4 23 4" xfId="5468"/>
    <cellStyle name="40% - Акцент3 4 24" xfId="5469"/>
    <cellStyle name="40% - Акцент3 4 24 2" xfId="5470"/>
    <cellStyle name="40% - Акцент3 4 24 2 2" xfId="5471"/>
    <cellStyle name="40% - Акцент3 4 24 2 2 2" xfId="5472"/>
    <cellStyle name="40% - Акцент3 4 24 2 3" xfId="5473"/>
    <cellStyle name="40% - Акцент3 4 24 3" xfId="5474"/>
    <cellStyle name="40% - Акцент3 4 24 3 2" xfId="5475"/>
    <cellStyle name="40% - Акцент3 4 24 4" xfId="5476"/>
    <cellStyle name="40% - Акцент3 4 25" xfId="5477"/>
    <cellStyle name="40% - Акцент3 4 3" xfId="5478"/>
    <cellStyle name="40% - Акцент3 4 3 2" xfId="5479"/>
    <cellStyle name="40% - Акцент3 4 3 2 2" xfId="5480"/>
    <cellStyle name="40% - Акцент3 4 3 2 2 2" xfId="5481"/>
    <cellStyle name="40% - Акцент3 4 3 2 3" xfId="5482"/>
    <cellStyle name="40% - Акцент3 4 3 3" xfId="5483"/>
    <cellStyle name="40% - Акцент3 4 3 3 2" xfId="5484"/>
    <cellStyle name="40% - Акцент3 4 3 4" xfId="5485"/>
    <cellStyle name="40% - Акцент3 4 4" xfId="5486"/>
    <cellStyle name="40% - Акцент3 4 4 2" xfId="5487"/>
    <cellStyle name="40% - Акцент3 4 4 2 2" xfId="5488"/>
    <cellStyle name="40% - Акцент3 4 4 2 2 2" xfId="5489"/>
    <cellStyle name="40% - Акцент3 4 4 2 3" xfId="5490"/>
    <cellStyle name="40% - Акцент3 4 4 3" xfId="5491"/>
    <cellStyle name="40% - Акцент3 4 4 3 2" xfId="5492"/>
    <cellStyle name="40% - Акцент3 4 4 4" xfId="5493"/>
    <cellStyle name="40% - Акцент3 4 5" xfId="5494"/>
    <cellStyle name="40% - Акцент3 4 5 2" xfId="5495"/>
    <cellStyle name="40% - Акцент3 4 5 2 2" xfId="5496"/>
    <cellStyle name="40% - Акцент3 4 5 2 2 2" xfId="5497"/>
    <cellStyle name="40% - Акцент3 4 5 2 3" xfId="5498"/>
    <cellStyle name="40% - Акцент3 4 5 3" xfId="5499"/>
    <cellStyle name="40% - Акцент3 4 5 3 2" xfId="5500"/>
    <cellStyle name="40% - Акцент3 4 5 4" xfId="5501"/>
    <cellStyle name="40% - Акцент3 4 6" xfId="5502"/>
    <cellStyle name="40% - Акцент3 4 6 2" xfId="5503"/>
    <cellStyle name="40% - Акцент3 4 6 2 2" xfId="5504"/>
    <cellStyle name="40% - Акцент3 4 6 2 2 2" xfId="5505"/>
    <cellStyle name="40% - Акцент3 4 6 2 3" xfId="5506"/>
    <cellStyle name="40% - Акцент3 4 6 3" xfId="5507"/>
    <cellStyle name="40% - Акцент3 4 6 3 2" xfId="5508"/>
    <cellStyle name="40% - Акцент3 4 6 4" xfId="5509"/>
    <cellStyle name="40% - Акцент3 4 7" xfId="5510"/>
    <cellStyle name="40% - Акцент3 4 7 2" xfId="5511"/>
    <cellStyle name="40% - Акцент3 4 7 2 2" xfId="5512"/>
    <cellStyle name="40% - Акцент3 4 7 2 2 2" xfId="5513"/>
    <cellStyle name="40% - Акцент3 4 7 2 3" xfId="5514"/>
    <cellStyle name="40% - Акцент3 4 7 3" xfId="5515"/>
    <cellStyle name="40% - Акцент3 4 7 3 2" xfId="5516"/>
    <cellStyle name="40% - Акцент3 4 7 4" xfId="5517"/>
    <cellStyle name="40% - Акцент3 4 8" xfId="5518"/>
    <cellStyle name="40% - Акцент3 4 8 2" xfId="5519"/>
    <cellStyle name="40% - Акцент3 4 8 2 2" xfId="5520"/>
    <cellStyle name="40% - Акцент3 4 8 2 2 2" xfId="5521"/>
    <cellStyle name="40% - Акцент3 4 8 2 3" xfId="5522"/>
    <cellStyle name="40% - Акцент3 4 8 3" xfId="5523"/>
    <cellStyle name="40% - Акцент3 4 8 3 2" xfId="5524"/>
    <cellStyle name="40% - Акцент3 4 8 4" xfId="5525"/>
    <cellStyle name="40% - Акцент3 4 9" xfId="5526"/>
    <cellStyle name="40% - Акцент3 4 9 2" xfId="5527"/>
    <cellStyle name="40% - Акцент3 4 9 2 2" xfId="5528"/>
    <cellStyle name="40% - Акцент3 4 9 2 2 2" xfId="5529"/>
    <cellStyle name="40% - Акцент3 4 9 2 3" xfId="5530"/>
    <cellStyle name="40% - Акцент3 4 9 3" xfId="5531"/>
    <cellStyle name="40% - Акцент3 4 9 3 2" xfId="5532"/>
    <cellStyle name="40% - Акцент3 4 9 4" xfId="5533"/>
    <cellStyle name="40% - Акцент3 5" xfId="5534"/>
    <cellStyle name="40% - Акцент3 5 2" xfId="5535"/>
    <cellStyle name="40% - Акцент3 5 2 2" xfId="5536"/>
    <cellStyle name="40% - Акцент3 5 3" xfId="5537"/>
    <cellStyle name="40% - Акцент3 6" xfId="5538"/>
    <cellStyle name="40% - Акцент3 6 2" xfId="5539"/>
    <cellStyle name="40% - Акцент3 7" xfId="5540"/>
    <cellStyle name="40% - Акцент3 7 2" xfId="5541"/>
    <cellStyle name="40% - Акцент3 7 2 2" xfId="5542"/>
    <cellStyle name="40% - Акцент3 7 2 2 2" xfId="5543"/>
    <cellStyle name="40% - Акцент3 7 2 3" xfId="5544"/>
    <cellStyle name="40% - Акцент3 7 3" xfId="5545"/>
    <cellStyle name="40% - Акцент3 7 3 2" xfId="5546"/>
    <cellStyle name="40% - Акцент3 7 4" xfId="5547"/>
    <cellStyle name="40% - Акцент3 8" xfId="5548"/>
    <cellStyle name="40% - Акцент3 8 2" xfId="5549"/>
    <cellStyle name="40% - Акцент3 8 2 2" xfId="5550"/>
    <cellStyle name="40% - Акцент3 8 2 2 2" xfId="5551"/>
    <cellStyle name="40% - Акцент3 8 2 3" xfId="5552"/>
    <cellStyle name="40% - Акцент3 8 3" xfId="5553"/>
    <cellStyle name="40% - Акцент3 8 3 2" xfId="5554"/>
    <cellStyle name="40% - Акцент3 8 4" xfId="5555"/>
    <cellStyle name="40% - Акцент3 9" xfId="5556"/>
    <cellStyle name="40% - Акцент3 9 2" xfId="5557"/>
    <cellStyle name="40% - Акцент3 9 2 2" xfId="5558"/>
    <cellStyle name="40% - Акцент3 9 2 2 2" xfId="5559"/>
    <cellStyle name="40% - Акцент3 9 2 3" xfId="5560"/>
    <cellStyle name="40% - Акцент3 9 3" xfId="5561"/>
    <cellStyle name="40% - Акцент3 9 3 2" xfId="5562"/>
    <cellStyle name="40% - Акцент3 9 4" xfId="5563"/>
    <cellStyle name="40% - Акцент4 10" xfId="5564"/>
    <cellStyle name="40% - Акцент4 10 2" xfId="5565"/>
    <cellStyle name="40% - Акцент4 10 2 2" xfId="5566"/>
    <cellStyle name="40% - Акцент4 10 2 2 2" xfId="5567"/>
    <cellStyle name="40% - Акцент4 10 2 3" xfId="5568"/>
    <cellStyle name="40% - Акцент4 10 3" xfId="5569"/>
    <cellStyle name="40% - Акцент4 10 3 2" xfId="5570"/>
    <cellStyle name="40% - Акцент4 10 4" xfId="5571"/>
    <cellStyle name="40% - Акцент4 11" xfId="5572"/>
    <cellStyle name="40% - Акцент4 11 2" xfId="5573"/>
    <cellStyle name="40% - Акцент4 11 2 2" xfId="5574"/>
    <cellStyle name="40% - Акцент4 11 2 2 2" xfId="5575"/>
    <cellStyle name="40% - Акцент4 11 2 3" xfId="5576"/>
    <cellStyle name="40% - Акцент4 11 3" xfId="5577"/>
    <cellStyle name="40% - Акцент4 11 3 2" xfId="5578"/>
    <cellStyle name="40% - Акцент4 11 4" xfId="5579"/>
    <cellStyle name="40% - Акцент4 12" xfId="5580"/>
    <cellStyle name="40% - Акцент4 12 2" xfId="5581"/>
    <cellStyle name="40% - Акцент4 12 2 2" xfId="5582"/>
    <cellStyle name="40% - Акцент4 12 2 2 2" xfId="5583"/>
    <cellStyle name="40% - Акцент4 12 2 3" xfId="5584"/>
    <cellStyle name="40% - Акцент4 12 3" xfId="5585"/>
    <cellStyle name="40% - Акцент4 12 3 2" xfId="5586"/>
    <cellStyle name="40% - Акцент4 12 4" xfId="5587"/>
    <cellStyle name="40% - Акцент4 13" xfId="5588"/>
    <cellStyle name="40% - Акцент4 13 2" xfId="5589"/>
    <cellStyle name="40% - Акцент4 13 2 2" xfId="5590"/>
    <cellStyle name="40% - Акцент4 13 2 2 2" xfId="5591"/>
    <cellStyle name="40% - Акцент4 13 2 3" xfId="5592"/>
    <cellStyle name="40% - Акцент4 13 3" xfId="5593"/>
    <cellStyle name="40% - Акцент4 13 3 2" xfId="5594"/>
    <cellStyle name="40% - Акцент4 13 4" xfId="5595"/>
    <cellStyle name="40% - Акцент4 14" xfId="5596"/>
    <cellStyle name="40% - Акцент4 14 2" xfId="5597"/>
    <cellStyle name="40% - Акцент4 14 2 2" xfId="5598"/>
    <cellStyle name="40% - Акцент4 14 2 2 2" xfId="5599"/>
    <cellStyle name="40% - Акцент4 14 2 3" xfId="5600"/>
    <cellStyle name="40% - Акцент4 14 3" xfId="5601"/>
    <cellStyle name="40% - Акцент4 14 3 2" xfId="5602"/>
    <cellStyle name="40% - Акцент4 14 4" xfId="5603"/>
    <cellStyle name="40% - Акцент4 15" xfId="5604"/>
    <cellStyle name="40% - Акцент4 15 2" xfId="5605"/>
    <cellStyle name="40% - Акцент4 15 2 2" xfId="5606"/>
    <cellStyle name="40% - Акцент4 15 2 2 2" xfId="5607"/>
    <cellStyle name="40% - Акцент4 15 2 3" xfId="5608"/>
    <cellStyle name="40% - Акцент4 15 3" xfId="5609"/>
    <cellStyle name="40% - Акцент4 15 3 2" xfId="5610"/>
    <cellStyle name="40% - Акцент4 15 4" xfId="5611"/>
    <cellStyle name="40% - Акцент4 16" xfId="5612"/>
    <cellStyle name="40% - Акцент4 16 2" xfId="5613"/>
    <cellStyle name="40% - Акцент4 16 2 2" xfId="5614"/>
    <cellStyle name="40% - Акцент4 16 2 2 2" xfId="5615"/>
    <cellStyle name="40% - Акцент4 16 2 3" xfId="5616"/>
    <cellStyle name="40% - Акцент4 16 3" xfId="5617"/>
    <cellStyle name="40% - Акцент4 16 3 2" xfId="5618"/>
    <cellStyle name="40% - Акцент4 16 4" xfId="5619"/>
    <cellStyle name="40% - Акцент4 17" xfId="5620"/>
    <cellStyle name="40% - Акцент4 17 2" xfId="5621"/>
    <cellStyle name="40% - Акцент4 17 2 2" xfId="5622"/>
    <cellStyle name="40% - Акцент4 17 2 2 2" xfId="5623"/>
    <cellStyle name="40% - Акцент4 17 2 3" xfId="5624"/>
    <cellStyle name="40% - Акцент4 17 3" xfId="5625"/>
    <cellStyle name="40% - Акцент4 17 3 2" xfId="5626"/>
    <cellStyle name="40% - Акцент4 17 4" xfId="5627"/>
    <cellStyle name="40% - Акцент4 18" xfId="5628"/>
    <cellStyle name="40% - Акцент4 18 2" xfId="5629"/>
    <cellStyle name="40% - Акцент4 18 2 2" xfId="5630"/>
    <cellStyle name="40% - Акцент4 18 3" xfId="5631"/>
    <cellStyle name="40% - Акцент4 19" xfId="5632"/>
    <cellStyle name="40% - Акцент4 19 2" xfId="5633"/>
    <cellStyle name="40% - Акцент4 2" xfId="42"/>
    <cellStyle name="40% - Акцент4 2 10" xfId="5634"/>
    <cellStyle name="40% - Акцент4 2 10 2" xfId="5635"/>
    <cellStyle name="40% - Акцент4 2 10 2 2" xfId="5636"/>
    <cellStyle name="40% - Акцент4 2 10 2 2 2" xfId="5637"/>
    <cellStyle name="40% - Акцент4 2 10 2 3" xfId="5638"/>
    <cellStyle name="40% - Акцент4 2 10 3" xfId="5639"/>
    <cellStyle name="40% - Акцент4 2 10 3 2" xfId="5640"/>
    <cellStyle name="40% - Акцент4 2 10 4" xfId="5641"/>
    <cellStyle name="40% - Акцент4 2 11" xfId="5642"/>
    <cellStyle name="40% - Акцент4 2 11 2" xfId="5643"/>
    <cellStyle name="40% - Акцент4 2 11 2 2" xfId="5644"/>
    <cellStyle name="40% - Акцент4 2 11 2 2 2" xfId="5645"/>
    <cellStyle name="40% - Акцент4 2 11 2 3" xfId="5646"/>
    <cellStyle name="40% - Акцент4 2 11 3" xfId="5647"/>
    <cellStyle name="40% - Акцент4 2 11 3 2" xfId="5648"/>
    <cellStyle name="40% - Акцент4 2 11 4" xfId="5649"/>
    <cellStyle name="40% - Акцент4 2 12" xfId="5650"/>
    <cellStyle name="40% - Акцент4 2 12 2" xfId="5651"/>
    <cellStyle name="40% - Акцент4 2 12 2 2" xfId="5652"/>
    <cellStyle name="40% - Акцент4 2 12 2 2 2" xfId="5653"/>
    <cellStyle name="40% - Акцент4 2 12 2 3" xfId="5654"/>
    <cellStyle name="40% - Акцент4 2 12 3" xfId="5655"/>
    <cellStyle name="40% - Акцент4 2 12 3 2" xfId="5656"/>
    <cellStyle name="40% - Акцент4 2 12 4" xfId="5657"/>
    <cellStyle name="40% - Акцент4 2 13" xfId="5658"/>
    <cellStyle name="40% - Акцент4 2 13 2" xfId="5659"/>
    <cellStyle name="40% - Акцент4 2 13 2 2" xfId="5660"/>
    <cellStyle name="40% - Акцент4 2 13 2 2 2" xfId="5661"/>
    <cellStyle name="40% - Акцент4 2 13 2 3" xfId="5662"/>
    <cellStyle name="40% - Акцент4 2 13 3" xfId="5663"/>
    <cellStyle name="40% - Акцент4 2 13 3 2" xfId="5664"/>
    <cellStyle name="40% - Акцент4 2 13 4" xfId="5665"/>
    <cellStyle name="40% - Акцент4 2 14" xfId="5666"/>
    <cellStyle name="40% - Акцент4 2 14 2" xfId="5667"/>
    <cellStyle name="40% - Акцент4 2 14 2 2" xfId="5668"/>
    <cellStyle name="40% - Акцент4 2 14 2 2 2" xfId="5669"/>
    <cellStyle name="40% - Акцент4 2 14 2 3" xfId="5670"/>
    <cellStyle name="40% - Акцент4 2 14 3" xfId="5671"/>
    <cellStyle name="40% - Акцент4 2 14 3 2" xfId="5672"/>
    <cellStyle name="40% - Акцент4 2 14 4" xfId="5673"/>
    <cellStyle name="40% - Акцент4 2 15" xfId="5674"/>
    <cellStyle name="40% - Акцент4 2 15 2" xfId="5675"/>
    <cellStyle name="40% - Акцент4 2 15 2 2" xfId="5676"/>
    <cellStyle name="40% - Акцент4 2 15 2 2 2" xfId="5677"/>
    <cellStyle name="40% - Акцент4 2 15 2 3" xfId="5678"/>
    <cellStyle name="40% - Акцент4 2 15 3" xfId="5679"/>
    <cellStyle name="40% - Акцент4 2 15 3 2" xfId="5680"/>
    <cellStyle name="40% - Акцент4 2 15 4" xfId="5681"/>
    <cellStyle name="40% - Акцент4 2 16" xfId="5682"/>
    <cellStyle name="40% - Акцент4 2 16 2" xfId="5683"/>
    <cellStyle name="40% - Акцент4 2 16 2 2" xfId="5684"/>
    <cellStyle name="40% - Акцент4 2 16 2 2 2" xfId="5685"/>
    <cellStyle name="40% - Акцент4 2 16 2 3" xfId="5686"/>
    <cellStyle name="40% - Акцент4 2 16 3" xfId="5687"/>
    <cellStyle name="40% - Акцент4 2 16 3 2" xfId="5688"/>
    <cellStyle name="40% - Акцент4 2 16 4" xfId="5689"/>
    <cellStyle name="40% - Акцент4 2 17" xfId="5690"/>
    <cellStyle name="40% - Акцент4 2 17 2" xfId="5691"/>
    <cellStyle name="40% - Акцент4 2 17 2 2" xfId="5692"/>
    <cellStyle name="40% - Акцент4 2 17 2 2 2" xfId="5693"/>
    <cellStyle name="40% - Акцент4 2 17 2 3" xfId="5694"/>
    <cellStyle name="40% - Акцент4 2 17 3" xfId="5695"/>
    <cellStyle name="40% - Акцент4 2 17 3 2" xfId="5696"/>
    <cellStyle name="40% - Акцент4 2 17 4" xfId="5697"/>
    <cellStyle name="40% - Акцент4 2 18" xfId="5698"/>
    <cellStyle name="40% - Акцент4 2 18 2" xfId="5699"/>
    <cellStyle name="40% - Акцент4 2 18 2 2" xfId="5700"/>
    <cellStyle name="40% - Акцент4 2 18 2 2 2" xfId="5701"/>
    <cellStyle name="40% - Акцент4 2 18 2 3" xfId="5702"/>
    <cellStyle name="40% - Акцент4 2 18 3" xfId="5703"/>
    <cellStyle name="40% - Акцент4 2 18 3 2" xfId="5704"/>
    <cellStyle name="40% - Акцент4 2 18 4" xfId="5705"/>
    <cellStyle name="40% - Акцент4 2 19" xfId="5706"/>
    <cellStyle name="40% - Акцент4 2 19 2" xfId="5707"/>
    <cellStyle name="40% - Акцент4 2 19 2 2" xfId="5708"/>
    <cellStyle name="40% - Акцент4 2 19 2 2 2" xfId="5709"/>
    <cellStyle name="40% - Акцент4 2 19 2 3" xfId="5710"/>
    <cellStyle name="40% - Акцент4 2 19 3" xfId="5711"/>
    <cellStyle name="40% - Акцент4 2 19 3 2" xfId="5712"/>
    <cellStyle name="40% - Акцент4 2 19 4" xfId="5713"/>
    <cellStyle name="40% - Акцент4 2 2" xfId="5714"/>
    <cellStyle name="40% - Акцент4 2 2 2" xfId="5715"/>
    <cellStyle name="40% - Акцент4 2 20" xfId="5716"/>
    <cellStyle name="40% - Акцент4 2 20 2" xfId="5717"/>
    <cellStyle name="40% - Акцент4 2 20 2 2" xfId="5718"/>
    <cellStyle name="40% - Акцент4 2 20 2 2 2" xfId="5719"/>
    <cellStyle name="40% - Акцент4 2 20 2 3" xfId="5720"/>
    <cellStyle name="40% - Акцент4 2 20 3" xfId="5721"/>
    <cellStyle name="40% - Акцент4 2 20 3 2" xfId="5722"/>
    <cellStyle name="40% - Акцент4 2 20 4" xfId="5723"/>
    <cellStyle name="40% - Акцент4 2 21" xfId="5724"/>
    <cellStyle name="40% - Акцент4 2 21 2" xfId="5725"/>
    <cellStyle name="40% - Акцент4 2 21 2 2" xfId="5726"/>
    <cellStyle name="40% - Акцент4 2 21 2 2 2" xfId="5727"/>
    <cellStyle name="40% - Акцент4 2 21 2 3" xfId="5728"/>
    <cellStyle name="40% - Акцент4 2 21 3" xfId="5729"/>
    <cellStyle name="40% - Акцент4 2 21 3 2" xfId="5730"/>
    <cellStyle name="40% - Акцент4 2 21 4" xfId="5731"/>
    <cellStyle name="40% - Акцент4 2 22" xfId="5732"/>
    <cellStyle name="40% - Акцент4 2 22 2" xfId="5733"/>
    <cellStyle name="40% - Акцент4 2 22 2 2" xfId="5734"/>
    <cellStyle name="40% - Акцент4 2 22 2 2 2" xfId="5735"/>
    <cellStyle name="40% - Акцент4 2 22 2 3" xfId="5736"/>
    <cellStyle name="40% - Акцент4 2 22 3" xfId="5737"/>
    <cellStyle name="40% - Акцент4 2 22 3 2" xfId="5738"/>
    <cellStyle name="40% - Акцент4 2 22 4" xfId="5739"/>
    <cellStyle name="40% - Акцент4 2 23" xfId="5740"/>
    <cellStyle name="40% - Акцент4 2 23 2" xfId="5741"/>
    <cellStyle name="40% - Акцент4 2 23 2 2" xfId="5742"/>
    <cellStyle name="40% - Акцент4 2 23 2 2 2" xfId="5743"/>
    <cellStyle name="40% - Акцент4 2 23 2 3" xfId="5744"/>
    <cellStyle name="40% - Акцент4 2 23 3" xfId="5745"/>
    <cellStyle name="40% - Акцент4 2 23 3 2" xfId="5746"/>
    <cellStyle name="40% - Акцент4 2 23 4" xfId="5747"/>
    <cellStyle name="40% - Акцент4 2 24" xfId="5748"/>
    <cellStyle name="40% - Акцент4 2 24 2" xfId="5749"/>
    <cellStyle name="40% - Акцент4 2 24 2 2" xfId="5750"/>
    <cellStyle name="40% - Акцент4 2 24 2 2 2" xfId="5751"/>
    <cellStyle name="40% - Акцент4 2 24 2 3" xfId="5752"/>
    <cellStyle name="40% - Акцент4 2 24 3" xfId="5753"/>
    <cellStyle name="40% - Акцент4 2 24 3 2" xfId="5754"/>
    <cellStyle name="40% - Акцент4 2 24 4" xfId="5755"/>
    <cellStyle name="40% - Акцент4 2 25" xfId="5756"/>
    <cellStyle name="40% - Акцент4 2 3" xfId="5757"/>
    <cellStyle name="40% - Акцент4 2 3 2" xfId="5758"/>
    <cellStyle name="40% - Акцент4 2 3 2 2" xfId="5759"/>
    <cellStyle name="40% - Акцент4 2 3 2 2 2" xfId="5760"/>
    <cellStyle name="40% - Акцент4 2 3 2 3" xfId="5761"/>
    <cellStyle name="40% - Акцент4 2 3 3" xfId="5762"/>
    <cellStyle name="40% - Акцент4 2 3 3 2" xfId="5763"/>
    <cellStyle name="40% - Акцент4 2 3 4" xfId="5764"/>
    <cellStyle name="40% - Акцент4 2 4" xfId="5765"/>
    <cellStyle name="40% - Акцент4 2 4 2" xfId="5766"/>
    <cellStyle name="40% - Акцент4 2 4 2 2" xfId="5767"/>
    <cellStyle name="40% - Акцент4 2 4 2 2 2" xfId="5768"/>
    <cellStyle name="40% - Акцент4 2 4 2 3" xfId="5769"/>
    <cellStyle name="40% - Акцент4 2 4 3" xfId="5770"/>
    <cellStyle name="40% - Акцент4 2 4 3 2" xfId="5771"/>
    <cellStyle name="40% - Акцент4 2 4 4" xfId="5772"/>
    <cellStyle name="40% - Акцент4 2 5" xfId="5773"/>
    <cellStyle name="40% - Акцент4 2 5 2" xfId="5774"/>
    <cellStyle name="40% - Акцент4 2 5 2 2" xfId="5775"/>
    <cellStyle name="40% - Акцент4 2 5 2 2 2" xfId="5776"/>
    <cellStyle name="40% - Акцент4 2 5 2 3" xfId="5777"/>
    <cellStyle name="40% - Акцент4 2 5 3" xfId="5778"/>
    <cellStyle name="40% - Акцент4 2 5 3 2" xfId="5779"/>
    <cellStyle name="40% - Акцент4 2 5 4" xfId="5780"/>
    <cellStyle name="40% - Акцент4 2 6" xfId="5781"/>
    <cellStyle name="40% - Акцент4 2 6 2" xfId="5782"/>
    <cellStyle name="40% - Акцент4 2 6 2 2" xfId="5783"/>
    <cellStyle name="40% - Акцент4 2 6 2 2 2" xfId="5784"/>
    <cellStyle name="40% - Акцент4 2 6 2 3" xfId="5785"/>
    <cellStyle name="40% - Акцент4 2 6 3" xfId="5786"/>
    <cellStyle name="40% - Акцент4 2 6 3 2" xfId="5787"/>
    <cellStyle name="40% - Акцент4 2 6 4" xfId="5788"/>
    <cellStyle name="40% - Акцент4 2 7" xfId="5789"/>
    <cellStyle name="40% - Акцент4 2 7 2" xfId="5790"/>
    <cellStyle name="40% - Акцент4 2 7 2 2" xfId="5791"/>
    <cellStyle name="40% - Акцент4 2 7 2 2 2" xfId="5792"/>
    <cellStyle name="40% - Акцент4 2 7 2 3" xfId="5793"/>
    <cellStyle name="40% - Акцент4 2 7 3" xfId="5794"/>
    <cellStyle name="40% - Акцент4 2 7 3 2" xfId="5795"/>
    <cellStyle name="40% - Акцент4 2 7 4" xfId="5796"/>
    <cellStyle name="40% - Акцент4 2 8" xfId="5797"/>
    <cellStyle name="40% - Акцент4 2 8 2" xfId="5798"/>
    <cellStyle name="40% - Акцент4 2 8 2 2" xfId="5799"/>
    <cellStyle name="40% - Акцент4 2 8 2 2 2" xfId="5800"/>
    <cellStyle name="40% - Акцент4 2 8 2 3" xfId="5801"/>
    <cellStyle name="40% - Акцент4 2 8 3" xfId="5802"/>
    <cellStyle name="40% - Акцент4 2 8 3 2" xfId="5803"/>
    <cellStyle name="40% - Акцент4 2 8 4" xfId="5804"/>
    <cellStyle name="40% - Акцент4 2 9" xfId="5805"/>
    <cellStyle name="40% - Акцент4 2 9 2" xfId="5806"/>
    <cellStyle name="40% - Акцент4 2 9 2 2" xfId="5807"/>
    <cellStyle name="40% - Акцент4 2 9 2 2 2" xfId="5808"/>
    <cellStyle name="40% - Акцент4 2 9 2 3" xfId="5809"/>
    <cellStyle name="40% - Акцент4 2 9 3" xfId="5810"/>
    <cellStyle name="40% - Акцент4 2 9 3 2" xfId="5811"/>
    <cellStyle name="40% - Акцент4 2 9 4" xfId="5812"/>
    <cellStyle name="40% - Акцент4 20" xfId="60368"/>
    <cellStyle name="40% - Акцент4 3" xfId="5813"/>
    <cellStyle name="40% - Акцент4 3 10" xfId="5814"/>
    <cellStyle name="40% - Акцент4 3 10 2" xfId="5815"/>
    <cellStyle name="40% - Акцент4 3 10 2 2" xfId="5816"/>
    <cellStyle name="40% - Акцент4 3 10 2 2 2" xfId="5817"/>
    <cellStyle name="40% - Акцент4 3 10 2 3" xfId="5818"/>
    <cellStyle name="40% - Акцент4 3 10 3" xfId="5819"/>
    <cellStyle name="40% - Акцент4 3 10 3 2" xfId="5820"/>
    <cellStyle name="40% - Акцент4 3 10 4" xfId="5821"/>
    <cellStyle name="40% - Акцент4 3 11" xfId="5822"/>
    <cellStyle name="40% - Акцент4 3 11 2" xfId="5823"/>
    <cellStyle name="40% - Акцент4 3 11 2 2" xfId="5824"/>
    <cellStyle name="40% - Акцент4 3 11 2 2 2" xfId="5825"/>
    <cellStyle name="40% - Акцент4 3 11 2 3" xfId="5826"/>
    <cellStyle name="40% - Акцент4 3 11 3" xfId="5827"/>
    <cellStyle name="40% - Акцент4 3 11 3 2" xfId="5828"/>
    <cellStyle name="40% - Акцент4 3 11 4" xfId="5829"/>
    <cellStyle name="40% - Акцент4 3 12" xfId="5830"/>
    <cellStyle name="40% - Акцент4 3 12 2" xfId="5831"/>
    <cellStyle name="40% - Акцент4 3 12 2 2" xfId="5832"/>
    <cellStyle name="40% - Акцент4 3 12 2 2 2" xfId="5833"/>
    <cellStyle name="40% - Акцент4 3 12 2 3" xfId="5834"/>
    <cellStyle name="40% - Акцент4 3 12 3" xfId="5835"/>
    <cellStyle name="40% - Акцент4 3 12 3 2" xfId="5836"/>
    <cellStyle name="40% - Акцент4 3 12 4" xfId="5837"/>
    <cellStyle name="40% - Акцент4 3 13" xfId="5838"/>
    <cellStyle name="40% - Акцент4 3 13 2" xfId="5839"/>
    <cellStyle name="40% - Акцент4 3 13 2 2" xfId="5840"/>
    <cellStyle name="40% - Акцент4 3 13 2 2 2" xfId="5841"/>
    <cellStyle name="40% - Акцент4 3 13 2 3" xfId="5842"/>
    <cellStyle name="40% - Акцент4 3 13 3" xfId="5843"/>
    <cellStyle name="40% - Акцент4 3 13 3 2" xfId="5844"/>
    <cellStyle name="40% - Акцент4 3 13 4" xfId="5845"/>
    <cellStyle name="40% - Акцент4 3 14" xfId="5846"/>
    <cellStyle name="40% - Акцент4 3 14 2" xfId="5847"/>
    <cellStyle name="40% - Акцент4 3 14 2 2" xfId="5848"/>
    <cellStyle name="40% - Акцент4 3 14 2 2 2" xfId="5849"/>
    <cellStyle name="40% - Акцент4 3 14 2 3" xfId="5850"/>
    <cellStyle name="40% - Акцент4 3 14 3" xfId="5851"/>
    <cellStyle name="40% - Акцент4 3 14 3 2" xfId="5852"/>
    <cellStyle name="40% - Акцент4 3 14 4" xfId="5853"/>
    <cellStyle name="40% - Акцент4 3 15" xfId="5854"/>
    <cellStyle name="40% - Акцент4 3 15 2" xfId="5855"/>
    <cellStyle name="40% - Акцент4 3 15 2 2" xfId="5856"/>
    <cellStyle name="40% - Акцент4 3 15 2 2 2" xfId="5857"/>
    <cellStyle name="40% - Акцент4 3 15 2 3" xfId="5858"/>
    <cellStyle name="40% - Акцент4 3 15 3" xfId="5859"/>
    <cellStyle name="40% - Акцент4 3 15 3 2" xfId="5860"/>
    <cellStyle name="40% - Акцент4 3 15 4" xfId="5861"/>
    <cellStyle name="40% - Акцент4 3 16" xfId="5862"/>
    <cellStyle name="40% - Акцент4 3 16 2" xfId="5863"/>
    <cellStyle name="40% - Акцент4 3 16 2 2" xfId="5864"/>
    <cellStyle name="40% - Акцент4 3 16 2 2 2" xfId="5865"/>
    <cellStyle name="40% - Акцент4 3 16 2 3" xfId="5866"/>
    <cellStyle name="40% - Акцент4 3 16 3" xfId="5867"/>
    <cellStyle name="40% - Акцент4 3 16 3 2" xfId="5868"/>
    <cellStyle name="40% - Акцент4 3 16 4" xfId="5869"/>
    <cellStyle name="40% - Акцент4 3 17" xfId="5870"/>
    <cellStyle name="40% - Акцент4 3 17 2" xfId="5871"/>
    <cellStyle name="40% - Акцент4 3 17 2 2" xfId="5872"/>
    <cellStyle name="40% - Акцент4 3 17 2 2 2" xfId="5873"/>
    <cellStyle name="40% - Акцент4 3 17 2 3" xfId="5874"/>
    <cellStyle name="40% - Акцент4 3 17 3" xfId="5875"/>
    <cellStyle name="40% - Акцент4 3 17 3 2" xfId="5876"/>
    <cellStyle name="40% - Акцент4 3 17 4" xfId="5877"/>
    <cellStyle name="40% - Акцент4 3 18" xfId="5878"/>
    <cellStyle name="40% - Акцент4 3 18 2" xfId="5879"/>
    <cellStyle name="40% - Акцент4 3 18 2 2" xfId="5880"/>
    <cellStyle name="40% - Акцент4 3 18 2 2 2" xfId="5881"/>
    <cellStyle name="40% - Акцент4 3 18 2 3" xfId="5882"/>
    <cellStyle name="40% - Акцент4 3 18 3" xfId="5883"/>
    <cellStyle name="40% - Акцент4 3 18 3 2" xfId="5884"/>
    <cellStyle name="40% - Акцент4 3 18 4" xfId="5885"/>
    <cellStyle name="40% - Акцент4 3 19" xfId="5886"/>
    <cellStyle name="40% - Акцент4 3 19 2" xfId="5887"/>
    <cellStyle name="40% - Акцент4 3 19 2 2" xfId="5888"/>
    <cellStyle name="40% - Акцент4 3 19 2 2 2" xfId="5889"/>
    <cellStyle name="40% - Акцент4 3 19 2 3" xfId="5890"/>
    <cellStyle name="40% - Акцент4 3 19 3" xfId="5891"/>
    <cellStyle name="40% - Акцент4 3 19 3 2" xfId="5892"/>
    <cellStyle name="40% - Акцент4 3 19 4" xfId="5893"/>
    <cellStyle name="40% - Акцент4 3 2" xfId="5894"/>
    <cellStyle name="40% - Акцент4 3 2 2" xfId="5895"/>
    <cellStyle name="40% - Акцент4 3 20" xfId="5896"/>
    <cellStyle name="40% - Акцент4 3 20 2" xfId="5897"/>
    <cellStyle name="40% - Акцент4 3 20 2 2" xfId="5898"/>
    <cellStyle name="40% - Акцент4 3 20 2 2 2" xfId="5899"/>
    <cellStyle name="40% - Акцент4 3 20 2 3" xfId="5900"/>
    <cellStyle name="40% - Акцент4 3 20 3" xfId="5901"/>
    <cellStyle name="40% - Акцент4 3 20 3 2" xfId="5902"/>
    <cellStyle name="40% - Акцент4 3 20 4" xfId="5903"/>
    <cellStyle name="40% - Акцент4 3 21" xfId="5904"/>
    <cellStyle name="40% - Акцент4 3 21 2" xfId="5905"/>
    <cellStyle name="40% - Акцент4 3 21 2 2" xfId="5906"/>
    <cellStyle name="40% - Акцент4 3 21 2 2 2" xfId="5907"/>
    <cellStyle name="40% - Акцент4 3 21 2 3" xfId="5908"/>
    <cellStyle name="40% - Акцент4 3 21 3" xfId="5909"/>
    <cellStyle name="40% - Акцент4 3 21 3 2" xfId="5910"/>
    <cellStyle name="40% - Акцент4 3 21 4" xfId="5911"/>
    <cellStyle name="40% - Акцент4 3 22" xfId="5912"/>
    <cellStyle name="40% - Акцент4 3 22 2" xfId="5913"/>
    <cellStyle name="40% - Акцент4 3 22 2 2" xfId="5914"/>
    <cellStyle name="40% - Акцент4 3 22 2 2 2" xfId="5915"/>
    <cellStyle name="40% - Акцент4 3 22 2 3" xfId="5916"/>
    <cellStyle name="40% - Акцент4 3 22 3" xfId="5917"/>
    <cellStyle name="40% - Акцент4 3 22 3 2" xfId="5918"/>
    <cellStyle name="40% - Акцент4 3 22 4" xfId="5919"/>
    <cellStyle name="40% - Акцент4 3 23" xfId="5920"/>
    <cellStyle name="40% - Акцент4 3 23 2" xfId="5921"/>
    <cellStyle name="40% - Акцент4 3 23 2 2" xfId="5922"/>
    <cellStyle name="40% - Акцент4 3 23 2 2 2" xfId="5923"/>
    <cellStyle name="40% - Акцент4 3 23 2 3" xfId="5924"/>
    <cellStyle name="40% - Акцент4 3 23 3" xfId="5925"/>
    <cellStyle name="40% - Акцент4 3 23 3 2" xfId="5926"/>
    <cellStyle name="40% - Акцент4 3 23 4" xfId="5927"/>
    <cellStyle name="40% - Акцент4 3 24" xfId="5928"/>
    <cellStyle name="40% - Акцент4 3 24 2" xfId="5929"/>
    <cellStyle name="40% - Акцент4 3 24 2 2" xfId="5930"/>
    <cellStyle name="40% - Акцент4 3 24 2 2 2" xfId="5931"/>
    <cellStyle name="40% - Акцент4 3 24 2 3" xfId="5932"/>
    <cellStyle name="40% - Акцент4 3 24 3" xfId="5933"/>
    <cellStyle name="40% - Акцент4 3 24 3 2" xfId="5934"/>
    <cellStyle name="40% - Акцент4 3 24 4" xfId="5935"/>
    <cellStyle name="40% - Акцент4 3 25" xfId="5936"/>
    <cellStyle name="40% - Акцент4 3 3" xfId="5937"/>
    <cellStyle name="40% - Акцент4 3 3 2" xfId="5938"/>
    <cellStyle name="40% - Акцент4 3 3 2 2" xfId="5939"/>
    <cellStyle name="40% - Акцент4 3 3 2 2 2" xfId="5940"/>
    <cellStyle name="40% - Акцент4 3 3 2 3" xfId="5941"/>
    <cellStyle name="40% - Акцент4 3 3 3" xfId="5942"/>
    <cellStyle name="40% - Акцент4 3 3 3 2" xfId="5943"/>
    <cellStyle name="40% - Акцент4 3 3 4" xfId="5944"/>
    <cellStyle name="40% - Акцент4 3 4" xfId="5945"/>
    <cellStyle name="40% - Акцент4 3 4 2" xfId="5946"/>
    <cellStyle name="40% - Акцент4 3 4 2 2" xfId="5947"/>
    <cellStyle name="40% - Акцент4 3 4 2 2 2" xfId="5948"/>
    <cellStyle name="40% - Акцент4 3 4 2 3" xfId="5949"/>
    <cellStyle name="40% - Акцент4 3 4 3" xfId="5950"/>
    <cellStyle name="40% - Акцент4 3 4 3 2" xfId="5951"/>
    <cellStyle name="40% - Акцент4 3 4 4" xfId="5952"/>
    <cellStyle name="40% - Акцент4 3 5" xfId="5953"/>
    <cellStyle name="40% - Акцент4 3 5 2" xfId="5954"/>
    <cellStyle name="40% - Акцент4 3 5 2 2" xfId="5955"/>
    <cellStyle name="40% - Акцент4 3 5 2 2 2" xfId="5956"/>
    <cellStyle name="40% - Акцент4 3 5 2 3" xfId="5957"/>
    <cellStyle name="40% - Акцент4 3 5 3" xfId="5958"/>
    <cellStyle name="40% - Акцент4 3 5 3 2" xfId="5959"/>
    <cellStyle name="40% - Акцент4 3 5 4" xfId="5960"/>
    <cellStyle name="40% - Акцент4 3 6" xfId="5961"/>
    <cellStyle name="40% - Акцент4 3 6 2" xfId="5962"/>
    <cellStyle name="40% - Акцент4 3 6 2 2" xfId="5963"/>
    <cellStyle name="40% - Акцент4 3 6 2 2 2" xfId="5964"/>
    <cellStyle name="40% - Акцент4 3 6 2 3" xfId="5965"/>
    <cellStyle name="40% - Акцент4 3 6 3" xfId="5966"/>
    <cellStyle name="40% - Акцент4 3 6 3 2" xfId="5967"/>
    <cellStyle name="40% - Акцент4 3 6 4" xfId="5968"/>
    <cellStyle name="40% - Акцент4 3 7" xfId="5969"/>
    <cellStyle name="40% - Акцент4 3 7 2" xfId="5970"/>
    <cellStyle name="40% - Акцент4 3 7 2 2" xfId="5971"/>
    <cellStyle name="40% - Акцент4 3 7 2 2 2" xfId="5972"/>
    <cellStyle name="40% - Акцент4 3 7 2 3" xfId="5973"/>
    <cellStyle name="40% - Акцент4 3 7 3" xfId="5974"/>
    <cellStyle name="40% - Акцент4 3 7 3 2" xfId="5975"/>
    <cellStyle name="40% - Акцент4 3 7 4" xfId="5976"/>
    <cellStyle name="40% - Акцент4 3 8" xfId="5977"/>
    <cellStyle name="40% - Акцент4 3 8 2" xfId="5978"/>
    <cellStyle name="40% - Акцент4 3 8 2 2" xfId="5979"/>
    <cellStyle name="40% - Акцент4 3 8 2 2 2" xfId="5980"/>
    <cellStyle name="40% - Акцент4 3 8 2 3" xfId="5981"/>
    <cellStyle name="40% - Акцент4 3 8 3" xfId="5982"/>
    <cellStyle name="40% - Акцент4 3 8 3 2" xfId="5983"/>
    <cellStyle name="40% - Акцент4 3 8 4" xfId="5984"/>
    <cellStyle name="40% - Акцент4 3 9" xfId="5985"/>
    <cellStyle name="40% - Акцент4 3 9 2" xfId="5986"/>
    <cellStyle name="40% - Акцент4 3 9 2 2" xfId="5987"/>
    <cellStyle name="40% - Акцент4 3 9 2 2 2" xfId="5988"/>
    <cellStyle name="40% - Акцент4 3 9 2 3" xfId="5989"/>
    <cellStyle name="40% - Акцент4 3 9 3" xfId="5990"/>
    <cellStyle name="40% - Акцент4 3 9 3 2" xfId="5991"/>
    <cellStyle name="40% - Акцент4 3 9 4" xfId="5992"/>
    <cellStyle name="40% - Акцент4 4" xfId="5993"/>
    <cellStyle name="40% - Акцент4 4 2" xfId="5994"/>
    <cellStyle name="40% - Акцент4 4 2 2" xfId="5995"/>
    <cellStyle name="40% - Акцент4 4 3" xfId="5996"/>
    <cellStyle name="40% - Акцент4 5" xfId="5997"/>
    <cellStyle name="40% - Акцент4 5 2" xfId="5998"/>
    <cellStyle name="40% - Акцент4 5 2 2" xfId="5999"/>
    <cellStyle name="40% - Акцент4 5 3" xfId="6000"/>
    <cellStyle name="40% - Акцент4 6" xfId="6001"/>
    <cellStyle name="40% - Акцент4 6 2" xfId="6002"/>
    <cellStyle name="40% - Акцент4 7" xfId="6003"/>
    <cellStyle name="40% - Акцент4 7 2" xfId="6004"/>
    <cellStyle name="40% - Акцент4 7 2 2" xfId="6005"/>
    <cellStyle name="40% - Акцент4 7 2 2 2" xfId="6006"/>
    <cellStyle name="40% - Акцент4 7 2 3" xfId="6007"/>
    <cellStyle name="40% - Акцент4 7 3" xfId="6008"/>
    <cellStyle name="40% - Акцент4 7 3 2" xfId="6009"/>
    <cellStyle name="40% - Акцент4 7 4" xfId="6010"/>
    <cellStyle name="40% - Акцент4 8" xfId="6011"/>
    <cellStyle name="40% - Акцент4 8 2" xfId="6012"/>
    <cellStyle name="40% - Акцент4 8 2 2" xfId="6013"/>
    <cellStyle name="40% - Акцент4 8 2 2 2" xfId="6014"/>
    <cellStyle name="40% - Акцент4 8 2 3" xfId="6015"/>
    <cellStyle name="40% - Акцент4 8 3" xfId="6016"/>
    <cellStyle name="40% - Акцент4 8 3 2" xfId="6017"/>
    <cellStyle name="40% - Акцент4 8 4" xfId="6018"/>
    <cellStyle name="40% - Акцент4 9" xfId="6019"/>
    <cellStyle name="40% - Акцент4 9 2" xfId="6020"/>
    <cellStyle name="40% - Акцент4 9 2 2" xfId="6021"/>
    <cellStyle name="40% - Акцент4 9 2 2 2" xfId="6022"/>
    <cellStyle name="40% - Акцент4 9 2 3" xfId="6023"/>
    <cellStyle name="40% - Акцент4 9 3" xfId="6024"/>
    <cellStyle name="40% - Акцент4 9 3 2" xfId="6025"/>
    <cellStyle name="40% - Акцент4 9 4" xfId="6026"/>
    <cellStyle name="40% - Акцент5 10" xfId="6027"/>
    <cellStyle name="40% - Акцент5 10 2" xfId="6028"/>
    <cellStyle name="40% - Акцент5 10 2 2" xfId="6029"/>
    <cellStyle name="40% - Акцент5 10 2 2 2" xfId="6030"/>
    <cellStyle name="40% - Акцент5 10 2 3" xfId="6031"/>
    <cellStyle name="40% - Акцент5 10 3" xfId="6032"/>
    <cellStyle name="40% - Акцент5 10 3 2" xfId="6033"/>
    <cellStyle name="40% - Акцент5 10 4" xfId="6034"/>
    <cellStyle name="40% - Акцент5 11" xfId="6035"/>
    <cellStyle name="40% - Акцент5 11 2" xfId="6036"/>
    <cellStyle name="40% - Акцент5 11 2 2" xfId="6037"/>
    <cellStyle name="40% - Акцент5 11 2 2 2" xfId="6038"/>
    <cellStyle name="40% - Акцент5 11 2 3" xfId="6039"/>
    <cellStyle name="40% - Акцент5 11 3" xfId="6040"/>
    <cellStyle name="40% - Акцент5 11 3 2" xfId="6041"/>
    <cellStyle name="40% - Акцент5 11 4" xfId="6042"/>
    <cellStyle name="40% - Акцент5 12" xfId="6043"/>
    <cellStyle name="40% - Акцент5 12 2" xfId="6044"/>
    <cellStyle name="40% - Акцент5 12 2 2" xfId="6045"/>
    <cellStyle name="40% - Акцент5 12 2 2 2" xfId="6046"/>
    <cellStyle name="40% - Акцент5 12 2 3" xfId="6047"/>
    <cellStyle name="40% - Акцент5 12 3" xfId="6048"/>
    <cellStyle name="40% - Акцент5 12 3 2" xfId="6049"/>
    <cellStyle name="40% - Акцент5 12 4" xfId="6050"/>
    <cellStyle name="40% - Акцент5 13" xfId="6051"/>
    <cellStyle name="40% - Акцент5 13 2" xfId="6052"/>
    <cellStyle name="40% - Акцент5 13 2 2" xfId="6053"/>
    <cellStyle name="40% - Акцент5 13 2 2 2" xfId="6054"/>
    <cellStyle name="40% - Акцент5 13 2 3" xfId="6055"/>
    <cellStyle name="40% - Акцент5 13 3" xfId="6056"/>
    <cellStyle name="40% - Акцент5 13 3 2" xfId="6057"/>
    <cellStyle name="40% - Акцент5 13 4" xfId="6058"/>
    <cellStyle name="40% - Акцент5 14" xfId="6059"/>
    <cellStyle name="40% - Акцент5 14 2" xfId="6060"/>
    <cellStyle name="40% - Акцент5 14 2 2" xfId="6061"/>
    <cellStyle name="40% - Акцент5 14 2 2 2" xfId="6062"/>
    <cellStyle name="40% - Акцент5 14 2 3" xfId="6063"/>
    <cellStyle name="40% - Акцент5 14 3" xfId="6064"/>
    <cellStyle name="40% - Акцент5 14 3 2" xfId="6065"/>
    <cellStyle name="40% - Акцент5 14 4" xfId="6066"/>
    <cellStyle name="40% - Акцент5 15" xfId="6067"/>
    <cellStyle name="40% - Акцент5 15 2" xfId="6068"/>
    <cellStyle name="40% - Акцент5 15 2 2" xfId="6069"/>
    <cellStyle name="40% - Акцент5 15 2 2 2" xfId="6070"/>
    <cellStyle name="40% - Акцент5 15 2 3" xfId="6071"/>
    <cellStyle name="40% - Акцент5 15 3" xfId="6072"/>
    <cellStyle name="40% - Акцент5 15 3 2" xfId="6073"/>
    <cellStyle name="40% - Акцент5 15 4" xfId="6074"/>
    <cellStyle name="40% - Акцент5 16" xfId="6075"/>
    <cellStyle name="40% - Акцент5 16 2" xfId="6076"/>
    <cellStyle name="40% - Акцент5 16 2 2" xfId="6077"/>
    <cellStyle name="40% - Акцент5 16 2 2 2" xfId="6078"/>
    <cellStyle name="40% - Акцент5 16 2 3" xfId="6079"/>
    <cellStyle name="40% - Акцент5 16 3" xfId="6080"/>
    <cellStyle name="40% - Акцент5 16 3 2" xfId="6081"/>
    <cellStyle name="40% - Акцент5 16 4" xfId="6082"/>
    <cellStyle name="40% - Акцент5 17" xfId="6083"/>
    <cellStyle name="40% - Акцент5 17 2" xfId="6084"/>
    <cellStyle name="40% - Акцент5 17 2 2" xfId="6085"/>
    <cellStyle name="40% - Акцент5 17 2 2 2" xfId="6086"/>
    <cellStyle name="40% - Акцент5 17 2 3" xfId="6087"/>
    <cellStyle name="40% - Акцент5 17 3" xfId="6088"/>
    <cellStyle name="40% - Акцент5 17 3 2" xfId="6089"/>
    <cellStyle name="40% - Акцент5 17 4" xfId="6090"/>
    <cellStyle name="40% - Акцент5 18" xfId="6091"/>
    <cellStyle name="40% - Акцент5 18 2" xfId="6092"/>
    <cellStyle name="40% - Акцент5 18 2 2" xfId="6093"/>
    <cellStyle name="40% - Акцент5 18 3" xfId="6094"/>
    <cellStyle name="40% - Акцент5 19" xfId="6095"/>
    <cellStyle name="40% - Акцент5 19 2" xfId="6096"/>
    <cellStyle name="40% - Акцент5 2" xfId="43"/>
    <cellStyle name="40% - Акцент5 2 10" xfId="6097"/>
    <cellStyle name="40% - Акцент5 2 10 2" xfId="6098"/>
    <cellStyle name="40% - Акцент5 2 10 2 2" xfId="6099"/>
    <cellStyle name="40% - Акцент5 2 10 2 2 2" xfId="6100"/>
    <cellStyle name="40% - Акцент5 2 10 2 3" xfId="6101"/>
    <cellStyle name="40% - Акцент5 2 10 3" xfId="6102"/>
    <cellStyle name="40% - Акцент5 2 10 3 2" xfId="6103"/>
    <cellStyle name="40% - Акцент5 2 10 4" xfId="6104"/>
    <cellStyle name="40% - Акцент5 2 11" xfId="6105"/>
    <cellStyle name="40% - Акцент5 2 11 2" xfId="6106"/>
    <cellStyle name="40% - Акцент5 2 11 2 2" xfId="6107"/>
    <cellStyle name="40% - Акцент5 2 11 2 2 2" xfId="6108"/>
    <cellStyle name="40% - Акцент5 2 11 2 3" xfId="6109"/>
    <cellStyle name="40% - Акцент5 2 11 3" xfId="6110"/>
    <cellStyle name="40% - Акцент5 2 11 3 2" xfId="6111"/>
    <cellStyle name="40% - Акцент5 2 11 4" xfId="6112"/>
    <cellStyle name="40% - Акцент5 2 12" xfId="6113"/>
    <cellStyle name="40% - Акцент5 2 12 2" xfId="6114"/>
    <cellStyle name="40% - Акцент5 2 12 2 2" xfId="6115"/>
    <cellStyle name="40% - Акцент5 2 12 2 2 2" xfId="6116"/>
    <cellStyle name="40% - Акцент5 2 12 2 3" xfId="6117"/>
    <cellStyle name="40% - Акцент5 2 12 3" xfId="6118"/>
    <cellStyle name="40% - Акцент5 2 12 3 2" xfId="6119"/>
    <cellStyle name="40% - Акцент5 2 12 4" xfId="6120"/>
    <cellStyle name="40% - Акцент5 2 13" xfId="6121"/>
    <cellStyle name="40% - Акцент5 2 13 2" xfId="6122"/>
    <cellStyle name="40% - Акцент5 2 13 2 2" xfId="6123"/>
    <cellStyle name="40% - Акцент5 2 13 2 2 2" xfId="6124"/>
    <cellStyle name="40% - Акцент5 2 13 2 3" xfId="6125"/>
    <cellStyle name="40% - Акцент5 2 13 3" xfId="6126"/>
    <cellStyle name="40% - Акцент5 2 13 3 2" xfId="6127"/>
    <cellStyle name="40% - Акцент5 2 13 4" xfId="6128"/>
    <cellStyle name="40% - Акцент5 2 14" xfId="6129"/>
    <cellStyle name="40% - Акцент5 2 14 2" xfId="6130"/>
    <cellStyle name="40% - Акцент5 2 14 2 2" xfId="6131"/>
    <cellStyle name="40% - Акцент5 2 14 2 2 2" xfId="6132"/>
    <cellStyle name="40% - Акцент5 2 14 2 3" xfId="6133"/>
    <cellStyle name="40% - Акцент5 2 14 3" xfId="6134"/>
    <cellStyle name="40% - Акцент5 2 14 3 2" xfId="6135"/>
    <cellStyle name="40% - Акцент5 2 14 4" xfId="6136"/>
    <cellStyle name="40% - Акцент5 2 15" xfId="6137"/>
    <cellStyle name="40% - Акцент5 2 15 2" xfId="6138"/>
    <cellStyle name="40% - Акцент5 2 15 2 2" xfId="6139"/>
    <cellStyle name="40% - Акцент5 2 15 2 2 2" xfId="6140"/>
    <cellStyle name="40% - Акцент5 2 15 2 3" xfId="6141"/>
    <cellStyle name="40% - Акцент5 2 15 3" xfId="6142"/>
    <cellStyle name="40% - Акцент5 2 15 3 2" xfId="6143"/>
    <cellStyle name="40% - Акцент5 2 15 4" xfId="6144"/>
    <cellStyle name="40% - Акцент5 2 16" xfId="6145"/>
    <cellStyle name="40% - Акцент5 2 16 2" xfId="6146"/>
    <cellStyle name="40% - Акцент5 2 16 2 2" xfId="6147"/>
    <cellStyle name="40% - Акцент5 2 16 2 2 2" xfId="6148"/>
    <cellStyle name="40% - Акцент5 2 16 2 3" xfId="6149"/>
    <cellStyle name="40% - Акцент5 2 16 3" xfId="6150"/>
    <cellStyle name="40% - Акцент5 2 16 3 2" xfId="6151"/>
    <cellStyle name="40% - Акцент5 2 16 4" xfId="6152"/>
    <cellStyle name="40% - Акцент5 2 17" xfId="6153"/>
    <cellStyle name="40% - Акцент5 2 17 2" xfId="6154"/>
    <cellStyle name="40% - Акцент5 2 17 2 2" xfId="6155"/>
    <cellStyle name="40% - Акцент5 2 17 2 2 2" xfId="6156"/>
    <cellStyle name="40% - Акцент5 2 17 2 3" xfId="6157"/>
    <cellStyle name="40% - Акцент5 2 17 3" xfId="6158"/>
    <cellStyle name="40% - Акцент5 2 17 3 2" xfId="6159"/>
    <cellStyle name="40% - Акцент5 2 17 4" xfId="6160"/>
    <cellStyle name="40% - Акцент5 2 18" xfId="6161"/>
    <cellStyle name="40% - Акцент5 2 18 2" xfId="6162"/>
    <cellStyle name="40% - Акцент5 2 18 2 2" xfId="6163"/>
    <cellStyle name="40% - Акцент5 2 18 2 2 2" xfId="6164"/>
    <cellStyle name="40% - Акцент5 2 18 2 3" xfId="6165"/>
    <cellStyle name="40% - Акцент5 2 18 3" xfId="6166"/>
    <cellStyle name="40% - Акцент5 2 18 3 2" xfId="6167"/>
    <cellStyle name="40% - Акцент5 2 18 4" xfId="6168"/>
    <cellStyle name="40% - Акцент5 2 19" xfId="6169"/>
    <cellStyle name="40% - Акцент5 2 19 2" xfId="6170"/>
    <cellStyle name="40% - Акцент5 2 19 2 2" xfId="6171"/>
    <cellStyle name="40% - Акцент5 2 19 2 2 2" xfId="6172"/>
    <cellStyle name="40% - Акцент5 2 19 2 3" xfId="6173"/>
    <cellStyle name="40% - Акцент5 2 19 3" xfId="6174"/>
    <cellStyle name="40% - Акцент5 2 19 3 2" xfId="6175"/>
    <cellStyle name="40% - Акцент5 2 19 4" xfId="6176"/>
    <cellStyle name="40% - Акцент5 2 2" xfId="6177"/>
    <cellStyle name="40% - Акцент5 2 2 2" xfId="6178"/>
    <cellStyle name="40% - Акцент5 2 20" xfId="6179"/>
    <cellStyle name="40% - Акцент5 2 20 2" xfId="6180"/>
    <cellStyle name="40% - Акцент5 2 20 2 2" xfId="6181"/>
    <cellStyle name="40% - Акцент5 2 20 2 2 2" xfId="6182"/>
    <cellStyle name="40% - Акцент5 2 20 2 3" xfId="6183"/>
    <cellStyle name="40% - Акцент5 2 20 3" xfId="6184"/>
    <cellStyle name="40% - Акцент5 2 20 3 2" xfId="6185"/>
    <cellStyle name="40% - Акцент5 2 20 4" xfId="6186"/>
    <cellStyle name="40% - Акцент5 2 21" xfId="6187"/>
    <cellStyle name="40% - Акцент5 2 21 2" xfId="6188"/>
    <cellStyle name="40% - Акцент5 2 21 2 2" xfId="6189"/>
    <cellStyle name="40% - Акцент5 2 21 2 2 2" xfId="6190"/>
    <cellStyle name="40% - Акцент5 2 21 2 3" xfId="6191"/>
    <cellStyle name="40% - Акцент5 2 21 3" xfId="6192"/>
    <cellStyle name="40% - Акцент5 2 21 3 2" xfId="6193"/>
    <cellStyle name="40% - Акцент5 2 21 4" xfId="6194"/>
    <cellStyle name="40% - Акцент5 2 22" xfId="6195"/>
    <cellStyle name="40% - Акцент5 2 22 2" xfId="6196"/>
    <cellStyle name="40% - Акцент5 2 22 2 2" xfId="6197"/>
    <cellStyle name="40% - Акцент5 2 22 2 2 2" xfId="6198"/>
    <cellStyle name="40% - Акцент5 2 22 2 3" xfId="6199"/>
    <cellStyle name="40% - Акцент5 2 22 3" xfId="6200"/>
    <cellStyle name="40% - Акцент5 2 22 3 2" xfId="6201"/>
    <cellStyle name="40% - Акцент5 2 22 4" xfId="6202"/>
    <cellStyle name="40% - Акцент5 2 23" xfId="6203"/>
    <cellStyle name="40% - Акцент5 2 23 2" xfId="6204"/>
    <cellStyle name="40% - Акцент5 2 23 2 2" xfId="6205"/>
    <cellStyle name="40% - Акцент5 2 23 2 2 2" xfId="6206"/>
    <cellStyle name="40% - Акцент5 2 23 2 3" xfId="6207"/>
    <cellStyle name="40% - Акцент5 2 23 3" xfId="6208"/>
    <cellStyle name="40% - Акцент5 2 23 3 2" xfId="6209"/>
    <cellStyle name="40% - Акцент5 2 23 4" xfId="6210"/>
    <cellStyle name="40% - Акцент5 2 24" xfId="6211"/>
    <cellStyle name="40% - Акцент5 2 24 2" xfId="6212"/>
    <cellStyle name="40% - Акцент5 2 24 2 2" xfId="6213"/>
    <cellStyle name="40% - Акцент5 2 24 2 2 2" xfId="6214"/>
    <cellStyle name="40% - Акцент5 2 24 2 3" xfId="6215"/>
    <cellStyle name="40% - Акцент5 2 24 3" xfId="6216"/>
    <cellStyle name="40% - Акцент5 2 24 3 2" xfId="6217"/>
    <cellStyle name="40% - Акцент5 2 24 4" xfId="6218"/>
    <cellStyle name="40% - Акцент5 2 25" xfId="6219"/>
    <cellStyle name="40% - Акцент5 2 3" xfId="6220"/>
    <cellStyle name="40% - Акцент5 2 3 2" xfId="6221"/>
    <cellStyle name="40% - Акцент5 2 3 2 2" xfId="6222"/>
    <cellStyle name="40% - Акцент5 2 3 2 2 2" xfId="6223"/>
    <cellStyle name="40% - Акцент5 2 3 2 3" xfId="6224"/>
    <cellStyle name="40% - Акцент5 2 3 3" xfId="6225"/>
    <cellStyle name="40% - Акцент5 2 3 3 2" xfId="6226"/>
    <cellStyle name="40% - Акцент5 2 3 4" xfId="6227"/>
    <cellStyle name="40% - Акцент5 2 4" xfId="6228"/>
    <cellStyle name="40% - Акцент5 2 4 2" xfId="6229"/>
    <cellStyle name="40% - Акцент5 2 4 2 2" xfId="6230"/>
    <cellStyle name="40% - Акцент5 2 4 2 2 2" xfId="6231"/>
    <cellStyle name="40% - Акцент5 2 4 2 3" xfId="6232"/>
    <cellStyle name="40% - Акцент5 2 4 3" xfId="6233"/>
    <cellStyle name="40% - Акцент5 2 4 3 2" xfId="6234"/>
    <cellStyle name="40% - Акцент5 2 4 4" xfId="6235"/>
    <cellStyle name="40% - Акцент5 2 5" xfId="6236"/>
    <cellStyle name="40% - Акцент5 2 5 2" xfId="6237"/>
    <cellStyle name="40% - Акцент5 2 5 2 2" xfId="6238"/>
    <cellStyle name="40% - Акцент5 2 5 2 2 2" xfId="6239"/>
    <cellStyle name="40% - Акцент5 2 5 2 3" xfId="6240"/>
    <cellStyle name="40% - Акцент5 2 5 3" xfId="6241"/>
    <cellStyle name="40% - Акцент5 2 5 3 2" xfId="6242"/>
    <cellStyle name="40% - Акцент5 2 5 4" xfId="6243"/>
    <cellStyle name="40% - Акцент5 2 6" xfId="6244"/>
    <cellStyle name="40% - Акцент5 2 6 2" xfId="6245"/>
    <cellStyle name="40% - Акцент5 2 6 2 2" xfId="6246"/>
    <cellStyle name="40% - Акцент5 2 6 2 2 2" xfId="6247"/>
    <cellStyle name="40% - Акцент5 2 6 2 3" xfId="6248"/>
    <cellStyle name="40% - Акцент5 2 6 3" xfId="6249"/>
    <cellStyle name="40% - Акцент5 2 6 3 2" xfId="6250"/>
    <cellStyle name="40% - Акцент5 2 6 4" xfId="6251"/>
    <cellStyle name="40% - Акцент5 2 7" xfId="6252"/>
    <cellStyle name="40% - Акцент5 2 7 2" xfId="6253"/>
    <cellStyle name="40% - Акцент5 2 7 2 2" xfId="6254"/>
    <cellStyle name="40% - Акцент5 2 7 2 2 2" xfId="6255"/>
    <cellStyle name="40% - Акцент5 2 7 2 3" xfId="6256"/>
    <cellStyle name="40% - Акцент5 2 7 3" xfId="6257"/>
    <cellStyle name="40% - Акцент5 2 7 3 2" xfId="6258"/>
    <cellStyle name="40% - Акцент5 2 7 4" xfId="6259"/>
    <cellStyle name="40% - Акцент5 2 8" xfId="6260"/>
    <cellStyle name="40% - Акцент5 2 8 2" xfId="6261"/>
    <cellStyle name="40% - Акцент5 2 8 2 2" xfId="6262"/>
    <cellStyle name="40% - Акцент5 2 8 2 2 2" xfId="6263"/>
    <cellStyle name="40% - Акцент5 2 8 2 3" xfId="6264"/>
    <cellStyle name="40% - Акцент5 2 8 3" xfId="6265"/>
    <cellStyle name="40% - Акцент5 2 8 3 2" xfId="6266"/>
    <cellStyle name="40% - Акцент5 2 8 4" xfId="6267"/>
    <cellStyle name="40% - Акцент5 2 9" xfId="6268"/>
    <cellStyle name="40% - Акцент5 2 9 2" xfId="6269"/>
    <cellStyle name="40% - Акцент5 2 9 2 2" xfId="6270"/>
    <cellStyle name="40% - Акцент5 2 9 2 2 2" xfId="6271"/>
    <cellStyle name="40% - Акцент5 2 9 2 3" xfId="6272"/>
    <cellStyle name="40% - Акцент5 2 9 3" xfId="6273"/>
    <cellStyle name="40% - Акцент5 2 9 3 2" xfId="6274"/>
    <cellStyle name="40% - Акцент5 2 9 4" xfId="6275"/>
    <cellStyle name="40% - Акцент5 20" xfId="60369"/>
    <cellStyle name="40% - Акцент5 3" xfId="6276"/>
    <cellStyle name="40% - Акцент5 3 10" xfId="6277"/>
    <cellStyle name="40% - Акцент5 3 10 2" xfId="6278"/>
    <cellStyle name="40% - Акцент5 3 10 2 2" xfId="6279"/>
    <cellStyle name="40% - Акцент5 3 10 2 2 2" xfId="6280"/>
    <cellStyle name="40% - Акцент5 3 10 2 3" xfId="6281"/>
    <cellStyle name="40% - Акцент5 3 10 3" xfId="6282"/>
    <cellStyle name="40% - Акцент5 3 10 3 2" xfId="6283"/>
    <cellStyle name="40% - Акцент5 3 10 4" xfId="6284"/>
    <cellStyle name="40% - Акцент5 3 11" xfId="6285"/>
    <cellStyle name="40% - Акцент5 3 11 2" xfId="6286"/>
    <cellStyle name="40% - Акцент5 3 11 2 2" xfId="6287"/>
    <cellStyle name="40% - Акцент5 3 11 2 2 2" xfId="6288"/>
    <cellStyle name="40% - Акцент5 3 11 2 3" xfId="6289"/>
    <cellStyle name="40% - Акцент5 3 11 3" xfId="6290"/>
    <cellStyle name="40% - Акцент5 3 11 3 2" xfId="6291"/>
    <cellStyle name="40% - Акцент5 3 11 4" xfId="6292"/>
    <cellStyle name="40% - Акцент5 3 12" xfId="6293"/>
    <cellStyle name="40% - Акцент5 3 12 2" xfId="6294"/>
    <cellStyle name="40% - Акцент5 3 12 2 2" xfId="6295"/>
    <cellStyle name="40% - Акцент5 3 12 2 2 2" xfId="6296"/>
    <cellStyle name="40% - Акцент5 3 12 2 3" xfId="6297"/>
    <cellStyle name="40% - Акцент5 3 12 3" xfId="6298"/>
    <cellStyle name="40% - Акцент5 3 12 3 2" xfId="6299"/>
    <cellStyle name="40% - Акцент5 3 12 4" xfId="6300"/>
    <cellStyle name="40% - Акцент5 3 13" xfId="6301"/>
    <cellStyle name="40% - Акцент5 3 13 2" xfId="6302"/>
    <cellStyle name="40% - Акцент5 3 13 2 2" xfId="6303"/>
    <cellStyle name="40% - Акцент5 3 13 2 2 2" xfId="6304"/>
    <cellStyle name="40% - Акцент5 3 13 2 3" xfId="6305"/>
    <cellStyle name="40% - Акцент5 3 13 3" xfId="6306"/>
    <cellStyle name="40% - Акцент5 3 13 3 2" xfId="6307"/>
    <cellStyle name="40% - Акцент5 3 13 4" xfId="6308"/>
    <cellStyle name="40% - Акцент5 3 14" xfId="6309"/>
    <cellStyle name="40% - Акцент5 3 14 2" xfId="6310"/>
    <cellStyle name="40% - Акцент5 3 14 2 2" xfId="6311"/>
    <cellStyle name="40% - Акцент5 3 14 2 2 2" xfId="6312"/>
    <cellStyle name="40% - Акцент5 3 14 2 3" xfId="6313"/>
    <cellStyle name="40% - Акцент5 3 14 3" xfId="6314"/>
    <cellStyle name="40% - Акцент5 3 14 3 2" xfId="6315"/>
    <cellStyle name="40% - Акцент5 3 14 4" xfId="6316"/>
    <cellStyle name="40% - Акцент5 3 15" xfId="6317"/>
    <cellStyle name="40% - Акцент5 3 15 2" xfId="6318"/>
    <cellStyle name="40% - Акцент5 3 15 2 2" xfId="6319"/>
    <cellStyle name="40% - Акцент5 3 15 2 2 2" xfId="6320"/>
    <cellStyle name="40% - Акцент5 3 15 2 3" xfId="6321"/>
    <cellStyle name="40% - Акцент5 3 15 3" xfId="6322"/>
    <cellStyle name="40% - Акцент5 3 15 3 2" xfId="6323"/>
    <cellStyle name="40% - Акцент5 3 15 4" xfId="6324"/>
    <cellStyle name="40% - Акцент5 3 16" xfId="6325"/>
    <cellStyle name="40% - Акцент5 3 16 2" xfId="6326"/>
    <cellStyle name="40% - Акцент5 3 16 2 2" xfId="6327"/>
    <cellStyle name="40% - Акцент5 3 16 2 2 2" xfId="6328"/>
    <cellStyle name="40% - Акцент5 3 16 2 3" xfId="6329"/>
    <cellStyle name="40% - Акцент5 3 16 3" xfId="6330"/>
    <cellStyle name="40% - Акцент5 3 16 3 2" xfId="6331"/>
    <cellStyle name="40% - Акцент5 3 16 4" xfId="6332"/>
    <cellStyle name="40% - Акцент5 3 17" xfId="6333"/>
    <cellStyle name="40% - Акцент5 3 17 2" xfId="6334"/>
    <cellStyle name="40% - Акцент5 3 17 2 2" xfId="6335"/>
    <cellStyle name="40% - Акцент5 3 17 2 2 2" xfId="6336"/>
    <cellStyle name="40% - Акцент5 3 17 2 3" xfId="6337"/>
    <cellStyle name="40% - Акцент5 3 17 3" xfId="6338"/>
    <cellStyle name="40% - Акцент5 3 17 3 2" xfId="6339"/>
    <cellStyle name="40% - Акцент5 3 17 4" xfId="6340"/>
    <cellStyle name="40% - Акцент5 3 18" xfId="6341"/>
    <cellStyle name="40% - Акцент5 3 18 2" xfId="6342"/>
    <cellStyle name="40% - Акцент5 3 18 2 2" xfId="6343"/>
    <cellStyle name="40% - Акцент5 3 18 2 2 2" xfId="6344"/>
    <cellStyle name="40% - Акцент5 3 18 2 3" xfId="6345"/>
    <cellStyle name="40% - Акцент5 3 18 3" xfId="6346"/>
    <cellStyle name="40% - Акцент5 3 18 3 2" xfId="6347"/>
    <cellStyle name="40% - Акцент5 3 18 4" xfId="6348"/>
    <cellStyle name="40% - Акцент5 3 19" xfId="6349"/>
    <cellStyle name="40% - Акцент5 3 19 2" xfId="6350"/>
    <cellStyle name="40% - Акцент5 3 19 2 2" xfId="6351"/>
    <cellStyle name="40% - Акцент5 3 19 2 2 2" xfId="6352"/>
    <cellStyle name="40% - Акцент5 3 19 2 3" xfId="6353"/>
    <cellStyle name="40% - Акцент5 3 19 3" xfId="6354"/>
    <cellStyle name="40% - Акцент5 3 19 3 2" xfId="6355"/>
    <cellStyle name="40% - Акцент5 3 19 4" xfId="6356"/>
    <cellStyle name="40% - Акцент5 3 2" xfId="6357"/>
    <cellStyle name="40% - Акцент5 3 2 2" xfId="6358"/>
    <cellStyle name="40% - Акцент5 3 20" xfId="6359"/>
    <cellStyle name="40% - Акцент5 3 20 2" xfId="6360"/>
    <cellStyle name="40% - Акцент5 3 20 2 2" xfId="6361"/>
    <cellStyle name="40% - Акцент5 3 20 2 2 2" xfId="6362"/>
    <cellStyle name="40% - Акцент5 3 20 2 3" xfId="6363"/>
    <cellStyle name="40% - Акцент5 3 20 3" xfId="6364"/>
    <cellStyle name="40% - Акцент5 3 20 3 2" xfId="6365"/>
    <cellStyle name="40% - Акцент5 3 20 4" xfId="6366"/>
    <cellStyle name="40% - Акцент5 3 21" xfId="6367"/>
    <cellStyle name="40% - Акцент5 3 21 2" xfId="6368"/>
    <cellStyle name="40% - Акцент5 3 21 2 2" xfId="6369"/>
    <cellStyle name="40% - Акцент5 3 21 2 2 2" xfId="6370"/>
    <cellStyle name="40% - Акцент5 3 21 2 3" xfId="6371"/>
    <cellStyle name="40% - Акцент5 3 21 3" xfId="6372"/>
    <cellStyle name="40% - Акцент5 3 21 3 2" xfId="6373"/>
    <cellStyle name="40% - Акцент5 3 21 4" xfId="6374"/>
    <cellStyle name="40% - Акцент5 3 22" xfId="6375"/>
    <cellStyle name="40% - Акцент5 3 22 2" xfId="6376"/>
    <cellStyle name="40% - Акцент5 3 22 2 2" xfId="6377"/>
    <cellStyle name="40% - Акцент5 3 22 2 2 2" xfId="6378"/>
    <cellStyle name="40% - Акцент5 3 22 2 3" xfId="6379"/>
    <cellStyle name="40% - Акцент5 3 22 3" xfId="6380"/>
    <cellStyle name="40% - Акцент5 3 22 3 2" xfId="6381"/>
    <cellStyle name="40% - Акцент5 3 22 4" xfId="6382"/>
    <cellStyle name="40% - Акцент5 3 23" xfId="6383"/>
    <cellStyle name="40% - Акцент5 3 23 2" xfId="6384"/>
    <cellStyle name="40% - Акцент5 3 23 2 2" xfId="6385"/>
    <cellStyle name="40% - Акцент5 3 23 2 2 2" xfId="6386"/>
    <cellStyle name="40% - Акцент5 3 23 2 3" xfId="6387"/>
    <cellStyle name="40% - Акцент5 3 23 3" xfId="6388"/>
    <cellStyle name="40% - Акцент5 3 23 3 2" xfId="6389"/>
    <cellStyle name="40% - Акцент5 3 23 4" xfId="6390"/>
    <cellStyle name="40% - Акцент5 3 24" xfId="6391"/>
    <cellStyle name="40% - Акцент5 3 24 2" xfId="6392"/>
    <cellStyle name="40% - Акцент5 3 24 2 2" xfId="6393"/>
    <cellStyle name="40% - Акцент5 3 24 2 2 2" xfId="6394"/>
    <cellStyle name="40% - Акцент5 3 24 2 3" xfId="6395"/>
    <cellStyle name="40% - Акцент5 3 24 3" xfId="6396"/>
    <cellStyle name="40% - Акцент5 3 24 3 2" xfId="6397"/>
    <cellStyle name="40% - Акцент5 3 24 4" xfId="6398"/>
    <cellStyle name="40% - Акцент5 3 25" xfId="6399"/>
    <cellStyle name="40% - Акцент5 3 3" xfId="6400"/>
    <cellStyle name="40% - Акцент5 3 3 2" xfId="6401"/>
    <cellStyle name="40% - Акцент5 3 3 2 2" xfId="6402"/>
    <cellStyle name="40% - Акцент5 3 3 2 2 2" xfId="6403"/>
    <cellStyle name="40% - Акцент5 3 3 2 3" xfId="6404"/>
    <cellStyle name="40% - Акцент5 3 3 3" xfId="6405"/>
    <cellStyle name="40% - Акцент5 3 3 3 2" xfId="6406"/>
    <cellStyle name="40% - Акцент5 3 3 4" xfId="6407"/>
    <cellStyle name="40% - Акцент5 3 4" xfId="6408"/>
    <cellStyle name="40% - Акцент5 3 4 2" xfId="6409"/>
    <cellStyle name="40% - Акцент5 3 4 2 2" xfId="6410"/>
    <cellStyle name="40% - Акцент5 3 4 2 2 2" xfId="6411"/>
    <cellStyle name="40% - Акцент5 3 4 2 3" xfId="6412"/>
    <cellStyle name="40% - Акцент5 3 4 3" xfId="6413"/>
    <cellStyle name="40% - Акцент5 3 4 3 2" xfId="6414"/>
    <cellStyle name="40% - Акцент5 3 4 4" xfId="6415"/>
    <cellStyle name="40% - Акцент5 3 5" xfId="6416"/>
    <cellStyle name="40% - Акцент5 3 5 2" xfId="6417"/>
    <cellStyle name="40% - Акцент5 3 5 2 2" xfId="6418"/>
    <cellStyle name="40% - Акцент5 3 5 2 2 2" xfId="6419"/>
    <cellStyle name="40% - Акцент5 3 5 2 3" xfId="6420"/>
    <cellStyle name="40% - Акцент5 3 5 3" xfId="6421"/>
    <cellStyle name="40% - Акцент5 3 5 3 2" xfId="6422"/>
    <cellStyle name="40% - Акцент5 3 5 4" xfId="6423"/>
    <cellStyle name="40% - Акцент5 3 6" xfId="6424"/>
    <cellStyle name="40% - Акцент5 3 6 2" xfId="6425"/>
    <cellStyle name="40% - Акцент5 3 6 2 2" xfId="6426"/>
    <cellStyle name="40% - Акцент5 3 6 2 2 2" xfId="6427"/>
    <cellStyle name="40% - Акцент5 3 6 2 3" xfId="6428"/>
    <cellStyle name="40% - Акцент5 3 6 3" xfId="6429"/>
    <cellStyle name="40% - Акцент5 3 6 3 2" xfId="6430"/>
    <cellStyle name="40% - Акцент5 3 6 4" xfId="6431"/>
    <cellStyle name="40% - Акцент5 3 7" xfId="6432"/>
    <cellStyle name="40% - Акцент5 3 7 2" xfId="6433"/>
    <cellStyle name="40% - Акцент5 3 7 2 2" xfId="6434"/>
    <cellStyle name="40% - Акцент5 3 7 2 2 2" xfId="6435"/>
    <cellStyle name="40% - Акцент5 3 7 2 3" xfId="6436"/>
    <cellStyle name="40% - Акцент5 3 7 3" xfId="6437"/>
    <cellStyle name="40% - Акцент5 3 7 3 2" xfId="6438"/>
    <cellStyle name="40% - Акцент5 3 7 4" xfId="6439"/>
    <cellStyle name="40% - Акцент5 3 8" xfId="6440"/>
    <cellStyle name="40% - Акцент5 3 8 2" xfId="6441"/>
    <cellStyle name="40% - Акцент5 3 8 2 2" xfId="6442"/>
    <cellStyle name="40% - Акцент5 3 8 2 2 2" xfId="6443"/>
    <cellStyle name="40% - Акцент5 3 8 2 3" xfId="6444"/>
    <cellStyle name="40% - Акцент5 3 8 3" xfId="6445"/>
    <cellStyle name="40% - Акцент5 3 8 3 2" xfId="6446"/>
    <cellStyle name="40% - Акцент5 3 8 4" xfId="6447"/>
    <cellStyle name="40% - Акцент5 3 9" xfId="6448"/>
    <cellStyle name="40% - Акцент5 3 9 2" xfId="6449"/>
    <cellStyle name="40% - Акцент5 3 9 2 2" xfId="6450"/>
    <cellStyle name="40% - Акцент5 3 9 2 2 2" xfId="6451"/>
    <cellStyle name="40% - Акцент5 3 9 2 3" xfId="6452"/>
    <cellStyle name="40% - Акцент5 3 9 3" xfId="6453"/>
    <cellStyle name="40% - Акцент5 3 9 3 2" xfId="6454"/>
    <cellStyle name="40% - Акцент5 3 9 4" xfId="6455"/>
    <cellStyle name="40% - Акцент5 4" xfId="6456"/>
    <cellStyle name="40% - Акцент5 4 2" xfId="6457"/>
    <cellStyle name="40% - Акцент5 4 2 2" xfId="6458"/>
    <cellStyle name="40% - Акцент5 4 3" xfId="6459"/>
    <cellStyle name="40% - Акцент5 5" xfId="6460"/>
    <cellStyle name="40% - Акцент5 5 2" xfId="6461"/>
    <cellStyle name="40% - Акцент5 5 2 2" xfId="6462"/>
    <cellStyle name="40% - Акцент5 5 3" xfId="6463"/>
    <cellStyle name="40% - Акцент5 6" xfId="6464"/>
    <cellStyle name="40% - Акцент5 6 2" xfId="6465"/>
    <cellStyle name="40% - Акцент5 7" xfId="6466"/>
    <cellStyle name="40% - Акцент5 7 2" xfId="6467"/>
    <cellStyle name="40% - Акцент5 7 2 2" xfId="6468"/>
    <cellStyle name="40% - Акцент5 7 2 2 2" xfId="6469"/>
    <cellStyle name="40% - Акцент5 7 2 3" xfId="6470"/>
    <cellStyle name="40% - Акцент5 7 3" xfId="6471"/>
    <cellStyle name="40% - Акцент5 7 3 2" xfId="6472"/>
    <cellStyle name="40% - Акцент5 7 4" xfId="6473"/>
    <cellStyle name="40% - Акцент5 8" xfId="6474"/>
    <cellStyle name="40% - Акцент5 8 2" xfId="6475"/>
    <cellStyle name="40% - Акцент5 8 2 2" xfId="6476"/>
    <cellStyle name="40% - Акцент5 8 2 2 2" xfId="6477"/>
    <cellStyle name="40% - Акцент5 8 2 3" xfId="6478"/>
    <cellStyle name="40% - Акцент5 8 3" xfId="6479"/>
    <cellStyle name="40% - Акцент5 8 3 2" xfId="6480"/>
    <cellStyle name="40% - Акцент5 8 4" xfId="6481"/>
    <cellStyle name="40% - Акцент5 9" xfId="6482"/>
    <cellStyle name="40% - Акцент5 9 2" xfId="6483"/>
    <cellStyle name="40% - Акцент5 9 2 2" xfId="6484"/>
    <cellStyle name="40% - Акцент5 9 2 2 2" xfId="6485"/>
    <cellStyle name="40% - Акцент5 9 2 3" xfId="6486"/>
    <cellStyle name="40% - Акцент5 9 3" xfId="6487"/>
    <cellStyle name="40% - Акцент5 9 3 2" xfId="6488"/>
    <cellStyle name="40% - Акцент5 9 4" xfId="6489"/>
    <cellStyle name="40% - Акцент6 10" xfId="6490"/>
    <cellStyle name="40% - Акцент6 10 2" xfId="6491"/>
    <cellStyle name="40% - Акцент6 10 2 2" xfId="6492"/>
    <cellStyle name="40% - Акцент6 10 2 2 2" xfId="6493"/>
    <cellStyle name="40% - Акцент6 10 2 3" xfId="6494"/>
    <cellStyle name="40% - Акцент6 10 3" xfId="6495"/>
    <cellStyle name="40% - Акцент6 10 3 2" xfId="6496"/>
    <cellStyle name="40% - Акцент6 10 4" xfId="6497"/>
    <cellStyle name="40% - Акцент6 11" xfId="6498"/>
    <cellStyle name="40% - Акцент6 11 2" xfId="6499"/>
    <cellStyle name="40% - Акцент6 11 2 2" xfId="6500"/>
    <cellStyle name="40% - Акцент6 11 2 2 2" xfId="6501"/>
    <cellStyle name="40% - Акцент6 11 2 3" xfId="6502"/>
    <cellStyle name="40% - Акцент6 11 3" xfId="6503"/>
    <cellStyle name="40% - Акцент6 11 3 2" xfId="6504"/>
    <cellStyle name="40% - Акцент6 11 4" xfId="6505"/>
    <cellStyle name="40% - Акцент6 12" xfId="6506"/>
    <cellStyle name="40% - Акцент6 12 2" xfId="6507"/>
    <cellStyle name="40% - Акцент6 12 2 2" xfId="6508"/>
    <cellStyle name="40% - Акцент6 12 2 2 2" xfId="6509"/>
    <cellStyle name="40% - Акцент6 12 2 3" xfId="6510"/>
    <cellStyle name="40% - Акцент6 12 3" xfId="6511"/>
    <cellStyle name="40% - Акцент6 12 3 2" xfId="6512"/>
    <cellStyle name="40% - Акцент6 12 4" xfId="6513"/>
    <cellStyle name="40% - Акцент6 13" xfId="6514"/>
    <cellStyle name="40% - Акцент6 13 2" xfId="6515"/>
    <cellStyle name="40% - Акцент6 13 2 2" xfId="6516"/>
    <cellStyle name="40% - Акцент6 13 2 2 2" xfId="6517"/>
    <cellStyle name="40% - Акцент6 13 2 3" xfId="6518"/>
    <cellStyle name="40% - Акцент6 13 3" xfId="6519"/>
    <cellStyle name="40% - Акцент6 13 3 2" xfId="6520"/>
    <cellStyle name="40% - Акцент6 13 4" xfId="6521"/>
    <cellStyle name="40% - Акцент6 14" xfId="6522"/>
    <cellStyle name="40% - Акцент6 14 2" xfId="6523"/>
    <cellStyle name="40% - Акцент6 14 2 2" xfId="6524"/>
    <cellStyle name="40% - Акцент6 14 2 2 2" xfId="6525"/>
    <cellStyle name="40% - Акцент6 14 2 3" xfId="6526"/>
    <cellStyle name="40% - Акцент6 14 3" xfId="6527"/>
    <cellStyle name="40% - Акцент6 14 3 2" xfId="6528"/>
    <cellStyle name="40% - Акцент6 14 4" xfId="6529"/>
    <cellStyle name="40% - Акцент6 15" xfId="6530"/>
    <cellStyle name="40% - Акцент6 15 2" xfId="6531"/>
    <cellStyle name="40% - Акцент6 15 2 2" xfId="6532"/>
    <cellStyle name="40% - Акцент6 15 2 2 2" xfId="6533"/>
    <cellStyle name="40% - Акцент6 15 2 3" xfId="6534"/>
    <cellStyle name="40% - Акцент6 15 3" xfId="6535"/>
    <cellStyle name="40% - Акцент6 15 3 2" xfId="6536"/>
    <cellStyle name="40% - Акцент6 15 4" xfId="6537"/>
    <cellStyle name="40% - Акцент6 16" xfId="6538"/>
    <cellStyle name="40% - Акцент6 16 2" xfId="6539"/>
    <cellStyle name="40% - Акцент6 16 2 2" xfId="6540"/>
    <cellStyle name="40% - Акцент6 16 2 2 2" xfId="6541"/>
    <cellStyle name="40% - Акцент6 16 2 3" xfId="6542"/>
    <cellStyle name="40% - Акцент6 16 3" xfId="6543"/>
    <cellStyle name="40% - Акцент6 16 3 2" xfId="6544"/>
    <cellStyle name="40% - Акцент6 16 4" xfId="6545"/>
    <cellStyle name="40% - Акцент6 17" xfId="6546"/>
    <cellStyle name="40% - Акцент6 17 2" xfId="6547"/>
    <cellStyle name="40% - Акцент6 17 2 2" xfId="6548"/>
    <cellStyle name="40% - Акцент6 17 2 2 2" xfId="6549"/>
    <cellStyle name="40% - Акцент6 17 2 3" xfId="6550"/>
    <cellStyle name="40% - Акцент6 17 3" xfId="6551"/>
    <cellStyle name="40% - Акцент6 17 3 2" xfId="6552"/>
    <cellStyle name="40% - Акцент6 17 4" xfId="6553"/>
    <cellStyle name="40% - Акцент6 18" xfId="6554"/>
    <cellStyle name="40% - Акцент6 18 2" xfId="6555"/>
    <cellStyle name="40% - Акцент6 18 2 2" xfId="6556"/>
    <cellStyle name="40% - Акцент6 18 3" xfId="6557"/>
    <cellStyle name="40% - Акцент6 19" xfId="6558"/>
    <cellStyle name="40% - Акцент6 19 2" xfId="6559"/>
    <cellStyle name="40% - Акцент6 2" xfId="44"/>
    <cellStyle name="40% - Акцент6 2 10" xfId="6560"/>
    <cellStyle name="40% - Акцент6 2 10 2" xfId="6561"/>
    <cellStyle name="40% - Акцент6 2 10 2 2" xfId="6562"/>
    <cellStyle name="40% - Акцент6 2 10 2 2 2" xfId="6563"/>
    <cellStyle name="40% - Акцент6 2 10 2 3" xfId="6564"/>
    <cellStyle name="40% - Акцент6 2 10 3" xfId="6565"/>
    <cellStyle name="40% - Акцент6 2 10 3 2" xfId="6566"/>
    <cellStyle name="40% - Акцент6 2 10 4" xfId="6567"/>
    <cellStyle name="40% - Акцент6 2 11" xfId="6568"/>
    <cellStyle name="40% - Акцент6 2 11 2" xfId="6569"/>
    <cellStyle name="40% - Акцент6 2 11 2 2" xfId="6570"/>
    <cellStyle name="40% - Акцент6 2 11 2 2 2" xfId="6571"/>
    <cellStyle name="40% - Акцент6 2 11 2 3" xfId="6572"/>
    <cellStyle name="40% - Акцент6 2 11 3" xfId="6573"/>
    <cellStyle name="40% - Акцент6 2 11 3 2" xfId="6574"/>
    <cellStyle name="40% - Акцент6 2 11 4" xfId="6575"/>
    <cellStyle name="40% - Акцент6 2 12" xfId="6576"/>
    <cellStyle name="40% - Акцент6 2 12 2" xfId="6577"/>
    <cellStyle name="40% - Акцент6 2 12 2 2" xfId="6578"/>
    <cellStyle name="40% - Акцент6 2 12 2 2 2" xfId="6579"/>
    <cellStyle name="40% - Акцент6 2 12 2 3" xfId="6580"/>
    <cellStyle name="40% - Акцент6 2 12 3" xfId="6581"/>
    <cellStyle name="40% - Акцент6 2 12 3 2" xfId="6582"/>
    <cellStyle name="40% - Акцент6 2 12 4" xfId="6583"/>
    <cellStyle name="40% - Акцент6 2 13" xfId="6584"/>
    <cellStyle name="40% - Акцент6 2 13 2" xfId="6585"/>
    <cellStyle name="40% - Акцент6 2 13 2 2" xfId="6586"/>
    <cellStyle name="40% - Акцент6 2 13 2 2 2" xfId="6587"/>
    <cellStyle name="40% - Акцент6 2 13 2 3" xfId="6588"/>
    <cellStyle name="40% - Акцент6 2 13 3" xfId="6589"/>
    <cellStyle name="40% - Акцент6 2 13 3 2" xfId="6590"/>
    <cellStyle name="40% - Акцент6 2 13 4" xfId="6591"/>
    <cellStyle name="40% - Акцент6 2 14" xfId="6592"/>
    <cellStyle name="40% - Акцент6 2 14 2" xfId="6593"/>
    <cellStyle name="40% - Акцент6 2 14 2 2" xfId="6594"/>
    <cellStyle name="40% - Акцент6 2 14 2 2 2" xfId="6595"/>
    <cellStyle name="40% - Акцент6 2 14 2 3" xfId="6596"/>
    <cellStyle name="40% - Акцент6 2 14 3" xfId="6597"/>
    <cellStyle name="40% - Акцент6 2 14 3 2" xfId="6598"/>
    <cellStyle name="40% - Акцент6 2 14 4" xfId="6599"/>
    <cellStyle name="40% - Акцент6 2 15" xfId="6600"/>
    <cellStyle name="40% - Акцент6 2 15 2" xfId="6601"/>
    <cellStyle name="40% - Акцент6 2 15 2 2" xfId="6602"/>
    <cellStyle name="40% - Акцент6 2 15 2 2 2" xfId="6603"/>
    <cellStyle name="40% - Акцент6 2 15 2 3" xfId="6604"/>
    <cellStyle name="40% - Акцент6 2 15 3" xfId="6605"/>
    <cellStyle name="40% - Акцент6 2 15 3 2" xfId="6606"/>
    <cellStyle name="40% - Акцент6 2 15 4" xfId="6607"/>
    <cellStyle name="40% - Акцент6 2 16" xfId="6608"/>
    <cellStyle name="40% - Акцент6 2 16 2" xfId="6609"/>
    <cellStyle name="40% - Акцент6 2 16 2 2" xfId="6610"/>
    <cellStyle name="40% - Акцент6 2 16 2 2 2" xfId="6611"/>
    <cellStyle name="40% - Акцент6 2 16 2 3" xfId="6612"/>
    <cellStyle name="40% - Акцент6 2 16 3" xfId="6613"/>
    <cellStyle name="40% - Акцент6 2 16 3 2" xfId="6614"/>
    <cellStyle name="40% - Акцент6 2 16 4" xfId="6615"/>
    <cellStyle name="40% - Акцент6 2 17" xfId="6616"/>
    <cellStyle name="40% - Акцент6 2 17 2" xfId="6617"/>
    <cellStyle name="40% - Акцент6 2 17 2 2" xfId="6618"/>
    <cellStyle name="40% - Акцент6 2 17 2 2 2" xfId="6619"/>
    <cellStyle name="40% - Акцент6 2 17 2 3" xfId="6620"/>
    <cellStyle name="40% - Акцент6 2 17 3" xfId="6621"/>
    <cellStyle name="40% - Акцент6 2 17 3 2" xfId="6622"/>
    <cellStyle name="40% - Акцент6 2 17 4" xfId="6623"/>
    <cellStyle name="40% - Акцент6 2 18" xfId="6624"/>
    <cellStyle name="40% - Акцент6 2 18 2" xfId="6625"/>
    <cellStyle name="40% - Акцент6 2 18 2 2" xfId="6626"/>
    <cellStyle name="40% - Акцент6 2 18 2 2 2" xfId="6627"/>
    <cellStyle name="40% - Акцент6 2 18 2 3" xfId="6628"/>
    <cellStyle name="40% - Акцент6 2 18 3" xfId="6629"/>
    <cellStyle name="40% - Акцент6 2 18 3 2" xfId="6630"/>
    <cellStyle name="40% - Акцент6 2 18 4" xfId="6631"/>
    <cellStyle name="40% - Акцент6 2 19" xfId="6632"/>
    <cellStyle name="40% - Акцент6 2 19 2" xfId="6633"/>
    <cellStyle name="40% - Акцент6 2 19 2 2" xfId="6634"/>
    <cellStyle name="40% - Акцент6 2 19 2 2 2" xfId="6635"/>
    <cellStyle name="40% - Акцент6 2 19 2 3" xfId="6636"/>
    <cellStyle name="40% - Акцент6 2 19 3" xfId="6637"/>
    <cellStyle name="40% - Акцент6 2 19 3 2" xfId="6638"/>
    <cellStyle name="40% - Акцент6 2 19 4" xfId="6639"/>
    <cellStyle name="40% - Акцент6 2 2" xfId="6640"/>
    <cellStyle name="40% - Акцент6 2 2 2" xfId="6641"/>
    <cellStyle name="40% - Акцент6 2 20" xfId="6642"/>
    <cellStyle name="40% - Акцент6 2 20 2" xfId="6643"/>
    <cellStyle name="40% - Акцент6 2 20 2 2" xfId="6644"/>
    <cellStyle name="40% - Акцент6 2 20 2 2 2" xfId="6645"/>
    <cellStyle name="40% - Акцент6 2 20 2 3" xfId="6646"/>
    <cellStyle name="40% - Акцент6 2 20 3" xfId="6647"/>
    <cellStyle name="40% - Акцент6 2 20 3 2" xfId="6648"/>
    <cellStyle name="40% - Акцент6 2 20 4" xfId="6649"/>
    <cellStyle name="40% - Акцент6 2 21" xfId="6650"/>
    <cellStyle name="40% - Акцент6 2 21 2" xfId="6651"/>
    <cellStyle name="40% - Акцент6 2 21 2 2" xfId="6652"/>
    <cellStyle name="40% - Акцент6 2 21 2 2 2" xfId="6653"/>
    <cellStyle name="40% - Акцент6 2 21 2 3" xfId="6654"/>
    <cellStyle name="40% - Акцент6 2 21 3" xfId="6655"/>
    <cellStyle name="40% - Акцент6 2 21 3 2" xfId="6656"/>
    <cellStyle name="40% - Акцент6 2 21 4" xfId="6657"/>
    <cellStyle name="40% - Акцент6 2 22" xfId="6658"/>
    <cellStyle name="40% - Акцент6 2 22 2" xfId="6659"/>
    <cellStyle name="40% - Акцент6 2 22 2 2" xfId="6660"/>
    <cellStyle name="40% - Акцент6 2 22 2 2 2" xfId="6661"/>
    <cellStyle name="40% - Акцент6 2 22 2 3" xfId="6662"/>
    <cellStyle name="40% - Акцент6 2 22 3" xfId="6663"/>
    <cellStyle name="40% - Акцент6 2 22 3 2" xfId="6664"/>
    <cellStyle name="40% - Акцент6 2 22 4" xfId="6665"/>
    <cellStyle name="40% - Акцент6 2 23" xfId="6666"/>
    <cellStyle name="40% - Акцент6 2 23 2" xfId="6667"/>
    <cellStyle name="40% - Акцент6 2 23 2 2" xfId="6668"/>
    <cellStyle name="40% - Акцент6 2 23 2 2 2" xfId="6669"/>
    <cellStyle name="40% - Акцент6 2 23 2 3" xfId="6670"/>
    <cellStyle name="40% - Акцент6 2 23 3" xfId="6671"/>
    <cellStyle name="40% - Акцент6 2 23 3 2" xfId="6672"/>
    <cellStyle name="40% - Акцент6 2 23 4" xfId="6673"/>
    <cellStyle name="40% - Акцент6 2 24" xfId="6674"/>
    <cellStyle name="40% - Акцент6 2 24 2" xfId="6675"/>
    <cellStyle name="40% - Акцент6 2 24 2 2" xfId="6676"/>
    <cellStyle name="40% - Акцент6 2 24 2 2 2" xfId="6677"/>
    <cellStyle name="40% - Акцент6 2 24 2 3" xfId="6678"/>
    <cellStyle name="40% - Акцент6 2 24 3" xfId="6679"/>
    <cellStyle name="40% - Акцент6 2 24 3 2" xfId="6680"/>
    <cellStyle name="40% - Акцент6 2 24 4" xfId="6681"/>
    <cellStyle name="40% - Акцент6 2 25" xfId="6682"/>
    <cellStyle name="40% - Акцент6 2 3" xfId="6683"/>
    <cellStyle name="40% - Акцент6 2 3 2" xfId="6684"/>
    <cellStyle name="40% - Акцент6 2 3 2 2" xfId="6685"/>
    <cellStyle name="40% - Акцент6 2 3 2 2 2" xfId="6686"/>
    <cellStyle name="40% - Акцент6 2 3 2 3" xfId="6687"/>
    <cellStyle name="40% - Акцент6 2 3 3" xfId="6688"/>
    <cellStyle name="40% - Акцент6 2 3 3 2" xfId="6689"/>
    <cellStyle name="40% - Акцент6 2 3 4" xfId="6690"/>
    <cellStyle name="40% - Акцент6 2 4" xfId="6691"/>
    <cellStyle name="40% - Акцент6 2 4 2" xfId="6692"/>
    <cellStyle name="40% - Акцент6 2 4 2 2" xfId="6693"/>
    <cellStyle name="40% - Акцент6 2 4 2 2 2" xfId="6694"/>
    <cellStyle name="40% - Акцент6 2 4 2 3" xfId="6695"/>
    <cellStyle name="40% - Акцент6 2 4 3" xfId="6696"/>
    <cellStyle name="40% - Акцент6 2 4 3 2" xfId="6697"/>
    <cellStyle name="40% - Акцент6 2 4 4" xfId="6698"/>
    <cellStyle name="40% - Акцент6 2 5" xfId="6699"/>
    <cellStyle name="40% - Акцент6 2 5 2" xfId="6700"/>
    <cellStyle name="40% - Акцент6 2 5 2 2" xfId="6701"/>
    <cellStyle name="40% - Акцент6 2 5 2 2 2" xfId="6702"/>
    <cellStyle name="40% - Акцент6 2 5 2 3" xfId="6703"/>
    <cellStyle name="40% - Акцент6 2 5 3" xfId="6704"/>
    <cellStyle name="40% - Акцент6 2 5 3 2" xfId="6705"/>
    <cellStyle name="40% - Акцент6 2 5 4" xfId="6706"/>
    <cellStyle name="40% - Акцент6 2 6" xfId="6707"/>
    <cellStyle name="40% - Акцент6 2 6 2" xfId="6708"/>
    <cellStyle name="40% - Акцент6 2 6 2 2" xfId="6709"/>
    <cellStyle name="40% - Акцент6 2 6 2 2 2" xfId="6710"/>
    <cellStyle name="40% - Акцент6 2 6 2 3" xfId="6711"/>
    <cellStyle name="40% - Акцент6 2 6 3" xfId="6712"/>
    <cellStyle name="40% - Акцент6 2 6 3 2" xfId="6713"/>
    <cellStyle name="40% - Акцент6 2 6 4" xfId="6714"/>
    <cellStyle name="40% - Акцент6 2 7" xfId="6715"/>
    <cellStyle name="40% - Акцент6 2 7 2" xfId="6716"/>
    <cellStyle name="40% - Акцент6 2 7 2 2" xfId="6717"/>
    <cellStyle name="40% - Акцент6 2 7 2 2 2" xfId="6718"/>
    <cellStyle name="40% - Акцент6 2 7 2 3" xfId="6719"/>
    <cellStyle name="40% - Акцент6 2 7 3" xfId="6720"/>
    <cellStyle name="40% - Акцент6 2 7 3 2" xfId="6721"/>
    <cellStyle name="40% - Акцент6 2 7 4" xfId="6722"/>
    <cellStyle name="40% - Акцент6 2 8" xfId="6723"/>
    <cellStyle name="40% - Акцент6 2 8 2" xfId="6724"/>
    <cellStyle name="40% - Акцент6 2 8 2 2" xfId="6725"/>
    <cellStyle name="40% - Акцент6 2 8 2 2 2" xfId="6726"/>
    <cellStyle name="40% - Акцент6 2 8 2 3" xfId="6727"/>
    <cellStyle name="40% - Акцент6 2 8 3" xfId="6728"/>
    <cellStyle name="40% - Акцент6 2 8 3 2" xfId="6729"/>
    <cellStyle name="40% - Акцент6 2 8 4" xfId="6730"/>
    <cellStyle name="40% - Акцент6 2 9" xfId="6731"/>
    <cellStyle name="40% - Акцент6 2 9 2" xfId="6732"/>
    <cellStyle name="40% - Акцент6 2 9 2 2" xfId="6733"/>
    <cellStyle name="40% - Акцент6 2 9 2 2 2" xfId="6734"/>
    <cellStyle name="40% - Акцент6 2 9 2 3" xfId="6735"/>
    <cellStyle name="40% - Акцент6 2 9 3" xfId="6736"/>
    <cellStyle name="40% - Акцент6 2 9 3 2" xfId="6737"/>
    <cellStyle name="40% - Акцент6 2 9 4" xfId="6738"/>
    <cellStyle name="40% - Акцент6 20" xfId="60370"/>
    <cellStyle name="40% - Акцент6 3" xfId="6739"/>
    <cellStyle name="40% - Акцент6 3 10" xfId="6740"/>
    <cellStyle name="40% - Акцент6 3 10 2" xfId="6741"/>
    <cellStyle name="40% - Акцент6 3 10 2 2" xfId="6742"/>
    <cellStyle name="40% - Акцент6 3 10 2 2 2" xfId="6743"/>
    <cellStyle name="40% - Акцент6 3 10 2 3" xfId="6744"/>
    <cellStyle name="40% - Акцент6 3 10 3" xfId="6745"/>
    <cellStyle name="40% - Акцент6 3 10 3 2" xfId="6746"/>
    <cellStyle name="40% - Акцент6 3 10 4" xfId="6747"/>
    <cellStyle name="40% - Акцент6 3 11" xfId="6748"/>
    <cellStyle name="40% - Акцент6 3 11 2" xfId="6749"/>
    <cellStyle name="40% - Акцент6 3 11 2 2" xfId="6750"/>
    <cellStyle name="40% - Акцент6 3 11 2 2 2" xfId="6751"/>
    <cellStyle name="40% - Акцент6 3 11 2 3" xfId="6752"/>
    <cellStyle name="40% - Акцент6 3 11 3" xfId="6753"/>
    <cellStyle name="40% - Акцент6 3 11 3 2" xfId="6754"/>
    <cellStyle name="40% - Акцент6 3 11 4" xfId="6755"/>
    <cellStyle name="40% - Акцент6 3 12" xfId="6756"/>
    <cellStyle name="40% - Акцент6 3 12 2" xfId="6757"/>
    <cellStyle name="40% - Акцент6 3 12 2 2" xfId="6758"/>
    <cellStyle name="40% - Акцент6 3 12 2 2 2" xfId="6759"/>
    <cellStyle name="40% - Акцент6 3 12 2 3" xfId="6760"/>
    <cellStyle name="40% - Акцент6 3 12 3" xfId="6761"/>
    <cellStyle name="40% - Акцент6 3 12 3 2" xfId="6762"/>
    <cellStyle name="40% - Акцент6 3 12 4" xfId="6763"/>
    <cellStyle name="40% - Акцент6 3 13" xfId="6764"/>
    <cellStyle name="40% - Акцент6 3 13 2" xfId="6765"/>
    <cellStyle name="40% - Акцент6 3 13 2 2" xfId="6766"/>
    <cellStyle name="40% - Акцент6 3 13 2 2 2" xfId="6767"/>
    <cellStyle name="40% - Акцент6 3 13 2 3" xfId="6768"/>
    <cellStyle name="40% - Акцент6 3 13 3" xfId="6769"/>
    <cellStyle name="40% - Акцент6 3 13 3 2" xfId="6770"/>
    <cellStyle name="40% - Акцент6 3 13 4" xfId="6771"/>
    <cellStyle name="40% - Акцент6 3 14" xfId="6772"/>
    <cellStyle name="40% - Акцент6 3 14 2" xfId="6773"/>
    <cellStyle name="40% - Акцент6 3 14 2 2" xfId="6774"/>
    <cellStyle name="40% - Акцент6 3 14 2 2 2" xfId="6775"/>
    <cellStyle name="40% - Акцент6 3 14 2 3" xfId="6776"/>
    <cellStyle name="40% - Акцент6 3 14 3" xfId="6777"/>
    <cellStyle name="40% - Акцент6 3 14 3 2" xfId="6778"/>
    <cellStyle name="40% - Акцент6 3 14 4" xfId="6779"/>
    <cellStyle name="40% - Акцент6 3 15" xfId="6780"/>
    <cellStyle name="40% - Акцент6 3 15 2" xfId="6781"/>
    <cellStyle name="40% - Акцент6 3 15 2 2" xfId="6782"/>
    <cellStyle name="40% - Акцент6 3 15 2 2 2" xfId="6783"/>
    <cellStyle name="40% - Акцент6 3 15 2 3" xfId="6784"/>
    <cellStyle name="40% - Акцент6 3 15 3" xfId="6785"/>
    <cellStyle name="40% - Акцент6 3 15 3 2" xfId="6786"/>
    <cellStyle name="40% - Акцент6 3 15 4" xfId="6787"/>
    <cellStyle name="40% - Акцент6 3 16" xfId="6788"/>
    <cellStyle name="40% - Акцент6 3 16 2" xfId="6789"/>
    <cellStyle name="40% - Акцент6 3 16 2 2" xfId="6790"/>
    <cellStyle name="40% - Акцент6 3 16 2 2 2" xfId="6791"/>
    <cellStyle name="40% - Акцент6 3 16 2 3" xfId="6792"/>
    <cellStyle name="40% - Акцент6 3 16 3" xfId="6793"/>
    <cellStyle name="40% - Акцент6 3 16 3 2" xfId="6794"/>
    <cellStyle name="40% - Акцент6 3 16 4" xfId="6795"/>
    <cellStyle name="40% - Акцент6 3 17" xfId="6796"/>
    <cellStyle name="40% - Акцент6 3 17 2" xfId="6797"/>
    <cellStyle name="40% - Акцент6 3 17 2 2" xfId="6798"/>
    <cellStyle name="40% - Акцент6 3 17 2 2 2" xfId="6799"/>
    <cellStyle name="40% - Акцент6 3 17 2 3" xfId="6800"/>
    <cellStyle name="40% - Акцент6 3 17 3" xfId="6801"/>
    <cellStyle name="40% - Акцент6 3 17 3 2" xfId="6802"/>
    <cellStyle name="40% - Акцент6 3 17 4" xfId="6803"/>
    <cellStyle name="40% - Акцент6 3 18" xfId="6804"/>
    <cellStyle name="40% - Акцент6 3 18 2" xfId="6805"/>
    <cellStyle name="40% - Акцент6 3 18 2 2" xfId="6806"/>
    <cellStyle name="40% - Акцент6 3 18 2 2 2" xfId="6807"/>
    <cellStyle name="40% - Акцент6 3 18 2 3" xfId="6808"/>
    <cellStyle name="40% - Акцент6 3 18 3" xfId="6809"/>
    <cellStyle name="40% - Акцент6 3 18 3 2" xfId="6810"/>
    <cellStyle name="40% - Акцент6 3 18 4" xfId="6811"/>
    <cellStyle name="40% - Акцент6 3 19" xfId="6812"/>
    <cellStyle name="40% - Акцент6 3 19 2" xfId="6813"/>
    <cellStyle name="40% - Акцент6 3 19 2 2" xfId="6814"/>
    <cellStyle name="40% - Акцент6 3 19 2 2 2" xfId="6815"/>
    <cellStyle name="40% - Акцент6 3 19 2 3" xfId="6816"/>
    <cellStyle name="40% - Акцент6 3 19 3" xfId="6817"/>
    <cellStyle name="40% - Акцент6 3 19 3 2" xfId="6818"/>
    <cellStyle name="40% - Акцент6 3 19 4" xfId="6819"/>
    <cellStyle name="40% - Акцент6 3 2" xfId="6820"/>
    <cellStyle name="40% - Акцент6 3 2 2" xfId="6821"/>
    <cellStyle name="40% - Акцент6 3 20" xfId="6822"/>
    <cellStyle name="40% - Акцент6 3 20 2" xfId="6823"/>
    <cellStyle name="40% - Акцент6 3 20 2 2" xfId="6824"/>
    <cellStyle name="40% - Акцент6 3 20 2 2 2" xfId="6825"/>
    <cellStyle name="40% - Акцент6 3 20 2 3" xfId="6826"/>
    <cellStyle name="40% - Акцент6 3 20 3" xfId="6827"/>
    <cellStyle name="40% - Акцент6 3 20 3 2" xfId="6828"/>
    <cellStyle name="40% - Акцент6 3 20 4" xfId="6829"/>
    <cellStyle name="40% - Акцент6 3 21" xfId="6830"/>
    <cellStyle name="40% - Акцент6 3 21 2" xfId="6831"/>
    <cellStyle name="40% - Акцент6 3 21 2 2" xfId="6832"/>
    <cellStyle name="40% - Акцент6 3 21 2 2 2" xfId="6833"/>
    <cellStyle name="40% - Акцент6 3 21 2 3" xfId="6834"/>
    <cellStyle name="40% - Акцент6 3 21 3" xfId="6835"/>
    <cellStyle name="40% - Акцент6 3 21 3 2" xfId="6836"/>
    <cellStyle name="40% - Акцент6 3 21 4" xfId="6837"/>
    <cellStyle name="40% - Акцент6 3 22" xfId="6838"/>
    <cellStyle name="40% - Акцент6 3 22 2" xfId="6839"/>
    <cellStyle name="40% - Акцент6 3 22 2 2" xfId="6840"/>
    <cellStyle name="40% - Акцент6 3 22 2 2 2" xfId="6841"/>
    <cellStyle name="40% - Акцент6 3 22 2 3" xfId="6842"/>
    <cellStyle name="40% - Акцент6 3 22 3" xfId="6843"/>
    <cellStyle name="40% - Акцент6 3 22 3 2" xfId="6844"/>
    <cellStyle name="40% - Акцент6 3 22 4" xfId="6845"/>
    <cellStyle name="40% - Акцент6 3 23" xfId="6846"/>
    <cellStyle name="40% - Акцент6 3 23 2" xfId="6847"/>
    <cellStyle name="40% - Акцент6 3 23 2 2" xfId="6848"/>
    <cellStyle name="40% - Акцент6 3 23 2 2 2" xfId="6849"/>
    <cellStyle name="40% - Акцент6 3 23 2 3" xfId="6850"/>
    <cellStyle name="40% - Акцент6 3 23 3" xfId="6851"/>
    <cellStyle name="40% - Акцент6 3 23 3 2" xfId="6852"/>
    <cellStyle name="40% - Акцент6 3 23 4" xfId="6853"/>
    <cellStyle name="40% - Акцент6 3 24" xfId="6854"/>
    <cellStyle name="40% - Акцент6 3 24 2" xfId="6855"/>
    <cellStyle name="40% - Акцент6 3 24 2 2" xfId="6856"/>
    <cellStyle name="40% - Акцент6 3 24 2 2 2" xfId="6857"/>
    <cellStyle name="40% - Акцент6 3 24 2 3" xfId="6858"/>
    <cellStyle name="40% - Акцент6 3 24 3" xfId="6859"/>
    <cellStyle name="40% - Акцент6 3 24 3 2" xfId="6860"/>
    <cellStyle name="40% - Акцент6 3 24 4" xfId="6861"/>
    <cellStyle name="40% - Акцент6 3 25" xfId="6862"/>
    <cellStyle name="40% - Акцент6 3 3" xfId="6863"/>
    <cellStyle name="40% - Акцент6 3 3 2" xfId="6864"/>
    <cellStyle name="40% - Акцент6 3 3 2 2" xfId="6865"/>
    <cellStyle name="40% - Акцент6 3 3 2 2 2" xfId="6866"/>
    <cellStyle name="40% - Акцент6 3 3 2 3" xfId="6867"/>
    <cellStyle name="40% - Акцент6 3 3 3" xfId="6868"/>
    <cellStyle name="40% - Акцент6 3 3 3 2" xfId="6869"/>
    <cellStyle name="40% - Акцент6 3 3 4" xfId="6870"/>
    <cellStyle name="40% - Акцент6 3 4" xfId="6871"/>
    <cellStyle name="40% - Акцент6 3 4 2" xfId="6872"/>
    <cellStyle name="40% - Акцент6 3 4 2 2" xfId="6873"/>
    <cellStyle name="40% - Акцент6 3 4 2 2 2" xfId="6874"/>
    <cellStyle name="40% - Акцент6 3 4 2 3" xfId="6875"/>
    <cellStyle name="40% - Акцент6 3 4 3" xfId="6876"/>
    <cellStyle name="40% - Акцент6 3 4 3 2" xfId="6877"/>
    <cellStyle name="40% - Акцент6 3 4 4" xfId="6878"/>
    <cellStyle name="40% - Акцент6 3 5" xfId="6879"/>
    <cellStyle name="40% - Акцент6 3 5 2" xfId="6880"/>
    <cellStyle name="40% - Акцент6 3 5 2 2" xfId="6881"/>
    <cellStyle name="40% - Акцент6 3 5 2 2 2" xfId="6882"/>
    <cellStyle name="40% - Акцент6 3 5 2 3" xfId="6883"/>
    <cellStyle name="40% - Акцент6 3 5 3" xfId="6884"/>
    <cellStyle name="40% - Акцент6 3 5 3 2" xfId="6885"/>
    <cellStyle name="40% - Акцент6 3 5 4" xfId="6886"/>
    <cellStyle name="40% - Акцент6 3 6" xfId="6887"/>
    <cellStyle name="40% - Акцент6 3 6 2" xfId="6888"/>
    <cellStyle name="40% - Акцент6 3 6 2 2" xfId="6889"/>
    <cellStyle name="40% - Акцент6 3 6 2 2 2" xfId="6890"/>
    <cellStyle name="40% - Акцент6 3 6 2 3" xfId="6891"/>
    <cellStyle name="40% - Акцент6 3 6 3" xfId="6892"/>
    <cellStyle name="40% - Акцент6 3 6 3 2" xfId="6893"/>
    <cellStyle name="40% - Акцент6 3 6 4" xfId="6894"/>
    <cellStyle name="40% - Акцент6 3 7" xfId="6895"/>
    <cellStyle name="40% - Акцент6 3 7 2" xfId="6896"/>
    <cellStyle name="40% - Акцент6 3 7 2 2" xfId="6897"/>
    <cellStyle name="40% - Акцент6 3 7 2 2 2" xfId="6898"/>
    <cellStyle name="40% - Акцент6 3 7 2 3" xfId="6899"/>
    <cellStyle name="40% - Акцент6 3 7 3" xfId="6900"/>
    <cellStyle name="40% - Акцент6 3 7 3 2" xfId="6901"/>
    <cellStyle name="40% - Акцент6 3 7 4" xfId="6902"/>
    <cellStyle name="40% - Акцент6 3 8" xfId="6903"/>
    <cellStyle name="40% - Акцент6 3 8 2" xfId="6904"/>
    <cellStyle name="40% - Акцент6 3 8 2 2" xfId="6905"/>
    <cellStyle name="40% - Акцент6 3 8 2 2 2" xfId="6906"/>
    <cellStyle name="40% - Акцент6 3 8 2 3" xfId="6907"/>
    <cellStyle name="40% - Акцент6 3 8 3" xfId="6908"/>
    <cellStyle name="40% - Акцент6 3 8 3 2" xfId="6909"/>
    <cellStyle name="40% - Акцент6 3 8 4" xfId="6910"/>
    <cellStyle name="40% - Акцент6 3 9" xfId="6911"/>
    <cellStyle name="40% - Акцент6 3 9 2" xfId="6912"/>
    <cellStyle name="40% - Акцент6 3 9 2 2" xfId="6913"/>
    <cellStyle name="40% - Акцент6 3 9 2 2 2" xfId="6914"/>
    <cellStyle name="40% - Акцент6 3 9 2 3" xfId="6915"/>
    <cellStyle name="40% - Акцент6 3 9 3" xfId="6916"/>
    <cellStyle name="40% - Акцент6 3 9 3 2" xfId="6917"/>
    <cellStyle name="40% - Акцент6 3 9 4" xfId="6918"/>
    <cellStyle name="40% - Акцент6 4" xfId="6919"/>
    <cellStyle name="40% - Акцент6 4 2" xfId="6920"/>
    <cellStyle name="40% - Акцент6 4 2 2" xfId="6921"/>
    <cellStyle name="40% - Акцент6 4 3" xfId="6922"/>
    <cellStyle name="40% - Акцент6 5" xfId="6923"/>
    <cellStyle name="40% - Акцент6 5 2" xfId="6924"/>
    <cellStyle name="40% - Акцент6 5 2 2" xfId="6925"/>
    <cellStyle name="40% - Акцент6 5 3" xfId="6926"/>
    <cellStyle name="40% - Акцент6 6" xfId="6927"/>
    <cellStyle name="40% - Акцент6 6 2" xfId="6928"/>
    <cellStyle name="40% - Акцент6 7" xfId="6929"/>
    <cellStyle name="40% - Акцент6 7 2" xfId="6930"/>
    <cellStyle name="40% - Акцент6 7 2 2" xfId="6931"/>
    <cellStyle name="40% - Акцент6 7 2 2 2" xfId="6932"/>
    <cellStyle name="40% - Акцент6 7 2 3" xfId="6933"/>
    <cellStyle name="40% - Акцент6 7 3" xfId="6934"/>
    <cellStyle name="40% - Акцент6 7 3 2" xfId="6935"/>
    <cellStyle name="40% - Акцент6 7 4" xfId="6936"/>
    <cellStyle name="40% - Акцент6 8" xfId="6937"/>
    <cellStyle name="40% - Акцент6 8 2" xfId="6938"/>
    <cellStyle name="40% - Акцент6 8 2 2" xfId="6939"/>
    <cellStyle name="40% - Акцент6 8 2 2 2" xfId="6940"/>
    <cellStyle name="40% - Акцент6 8 2 3" xfId="6941"/>
    <cellStyle name="40% - Акцент6 8 3" xfId="6942"/>
    <cellStyle name="40% - Акцент6 8 3 2" xfId="6943"/>
    <cellStyle name="40% - Акцент6 8 4" xfId="6944"/>
    <cellStyle name="40% - Акцент6 9" xfId="6945"/>
    <cellStyle name="40% - Акцент6 9 2" xfId="6946"/>
    <cellStyle name="40% - Акцент6 9 2 2" xfId="6947"/>
    <cellStyle name="40% - Акцент6 9 2 2 2" xfId="6948"/>
    <cellStyle name="40% - Акцент6 9 2 3" xfId="6949"/>
    <cellStyle name="40% - Акцент6 9 3" xfId="6950"/>
    <cellStyle name="40% - Акцент6 9 3 2" xfId="6951"/>
    <cellStyle name="40% - Акцент6 9 4" xfId="6952"/>
    <cellStyle name="60% - Accent1" xfId="60437"/>
    <cellStyle name="60% - Accent1 10" xfId="6953"/>
    <cellStyle name="60% - Accent1 10 2" xfId="6954"/>
    <cellStyle name="60% - Accent1 11" xfId="6955"/>
    <cellStyle name="60% - Accent1 11 2" xfId="6956"/>
    <cellStyle name="60% - Accent1 12" xfId="6957"/>
    <cellStyle name="60% - Accent1 12 2" xfId="6958"/>
    <cellStyle name="60% - Accent1 13" xfId="6959"/>
    <cellStyle name="60% - Accent1 13 2" xfId="6960"/>
    <cellStyle name="60% - Accent1 2" xfId="6961"/>
    <cellStyle name="60% - Accent1 2 2" xfId="6962"/>
    <cellStyle name="60% - Accent1 3" xfId="6963"/>
    <cellStyle name="60% - Accent1 3 2" xfId="6964"/>
    <cellStyle name="60% - Accent1 4" xfId="6965"/>
    <cellStyle name="60% - Accent1 4 2" xfId="6966"/>
    <cellStyle name="60% - Accent1 5" xfId="6967"/>
    <cellStyle name="60% - Accent1 5 2" xfId="6968"/>
    <cellStyle name="60% - Accent1 6" xfId="6969"/>
    <cellStyle name="60% - Accent1 6 2" xfId="6970"/>
    <cellStyle name="60% - Accent1 7" xfId="6971"/>
    <cellStyle name="60% - Accent1 7 2" xfId="6972"/>
    <cellStyle name="60% - Accent1 8" xfId="6973"/>
    <cellStyle name="60% - Accent1 8 2" xfId="6974"/>
    <cellStyle name="60% - Accent1 9" xfId="6975"/>
    <cellStyle name="60% - Accent1 9 2" xfId="6976"/>
    <cellStyle name="60% - Accent2" xfId="60438"/>
    <cellStyle name="60% - Accent2 10" xfId="6977"/>
    <cellStyle name="60% - Accent2 10 2" xfId="6978"/>
    <cellStyle name="60% - Accent2 11" xfId="6979"/>
    <cellStyle name="60% - Accent2 11 2" xfId="6980"/>
    <cellStyle name="60% - Accent2 12" xfId="6981"/>
    <cellStyle name="60% - Accent2 12 2" xfId="6982"/>
    <cellStyle name="60% - Accent2 13" xfId="6983"/>
    <cellStyle name="60% - Accent2 13 2" xfId="6984"/>
    <cellStyle name="60% - Accent2 2" xfId="6985"/>
    <cellStyle name="60% - Accent2 2 2" xfId="6986"/>
    <cellStyle name="60% - Accent2 3" xfId="6987"/>
    <cellStyle name="60% - Accent2 3 2" xfId="6988"/>
    <cellStyle name="60% - Accent2 4" xfId="6989"/>
    <cellStyle name="60% - Accent2 4 2" xfId="6990"/>
    <cellStyle name="60% - Accent2 5" xfId="6991"/>
    <cellStyle name="60% - Accent2 5 2" xfId="6992"/>
    <cellStyle name="60% - Accent2 6" xfId="6993"/>
    <cellStyle name="60% - Accent2 6 2" xfId="6994"/>
    <cellStyle name="60% - Accent2 7" xfId="6995"/>
    <cellStyle name="60% - Accent2 7 2" xfId="6996"/>
    <cellStyle name="60% - Accent2 8" xfId="6997"/>
    <cellStyle name="60% - Accent2 8 2" xfId="6998"/>
    <cellStyle name="60% - Accent2 9" xfId="6999"/>
    <cellStyle name="60% - Accent2 9 2" xfId="7000"/>
    <cellStyle name="60% - Accent3" xfId="60439"/>
    <cellStyle name="60% - Accent3 10" xfId="7001"/>
    <cellStyle name="60% - Accent3 10 2" xfId="7002"/>
    <cellStyle name="60% - Accent3 11" xfId="7003"/>
    <cellStyle name="60% - Accent3 11 2" xfId="7004"/>
    <cellStyle name="60% - Accent3 12" xfId="7005"/>
    <cellStyle name="60% - Accent3 12 2" xfId="7006"/>
    <cellStyle name="60% - Accent3 13" xfId="7007"/>
    <cellStyle name="60% - Accent3 13 2" xfId="7008"/>
    <cellStyle name="60% - Accent3 2" xfId="7009"/>
    <cellStyle name="60% - Accent3 2 2" xfId="7010"/>
    <cellStyle name="60% - Accent3 3" xfId="7011"/>
    <cellStyle name="60% - Accent3 3 2" xfId="7012"/>
    <cellStyle name="60% - Accent3 4" xfId="7013"/>
    <cellStyle name="60% - Accent3 4 2" xfId="7014"/>
    <cellStyle name="60% - Accent3 5" xfId="7015"/>
    <cellStyle name="60% - Accent3 5 2" xfId="7016"/>
    <cellStyle name="60% - Accent3 6" xfId="7017"/>
    <cellStyle name="60% - Accent3 6 2" xfId="7018"/>
    <cellStyle name="60% - Accent3 7" xfId="7019"/>
    <cellStyle name="60% - Accent3 7 2" xfId="7020"/>
    <cellStyle name="60% - Accent3 8" xfId="7021"/>
    <cellStyle name="60% - Accent3 8 2" xfId="7022"/>
    <cellStyle name="60% - Accent3 9" xfId="7023"/>
    <cellStyle name="60% - Accent3 9 2" xfId="7024"/>
    <cellStyle name="60% - Accent4" xfId="60440"/>
    <cellStyle name="60% - Accent4 10" xfId="7025"/>
    <cellStyle name="60% - Accent4 10 2" xfId="7026"/>
    <cellStyle name="60% - Accent4 11" xfId="7027"/>
    <cellStyle name="60% - Accent4 11 2" xfId="7028"/>
    <cellStyle name="60% - Accent4 12" xfId="7029"/>
    <cellStyle name="60% - Accent4 12 2" xfId="7030"/>
    <cellStyle name="60% - Accent4 13" xfId="7031"/>
    <cellStyle name="60% - Accent4 13 2" xfId="7032"/>
    <cellStyle name="60% - Accent4 2" xfId="7033"/>
    <cellStyle name="60% - Accent4 2 2" xfId="7034"/>
    <cellStyle name="60% - Accent4 3" xfId="7035"/>
    <cellStyle name="60% - Accent4 3 2" xfId="7036"/>
    <cellStyle name="60% - Accent4 4" xfId="7037"/>
    <cellStyle name="60% - Accent4 4 2" xfId="7038"/>
    <cellStyle name="60% - Accent4 5" xfId="7039"/>
    <cellStyle name="60% - Accent4 5 2" xfId="7040"/>
    <cellStyle name="60% - Accent4 6" xfId="7041"/>
    <cellStyle name="60% - Accent4 6 2" xfId="7042"/>
    <cellStyle name="60% - Accent4 7" xfId="7043"/>
    <cellStyle name="60% - Accent4 7 2" xfId="7044"/>
    <cellStyle name="60% - Accent4 8" xfId="7045"/>
    <cellStyle name="60% - Accent4 8 2" xfId="7046"/>
    <cellStyle name="60% - Accent4 9" xfId="7047"/>
    <cellStyle name="60% - Accent4 9 2" xfId="7048"/>
    <cellStyle name="60% - Accent5" xfId="60441"/>
    <cellStyle name="60% - Accent5 10" xfId="7049"/>
    <cellStyle name="60% - Accent5 10 2" xfId="7050"/>
    <cellStyle name="60% - Accent5 11" xfId="7051"/>
    <cellStyle name="60% - Accent5 11 2" xfId="7052"/>
    <cellStyle name="60% - Accent5 12" xfId="7053"/>
    <cellStyle name="60% - Accent5 12 2" xfId="7054"/>
    <cellStyle name="60% - Accent5 13" xfId="7055"/>
    <cellStyle name="60% - Accent5 13 2" xfId="7056"/>
    <cellStyle name="60% - Accent5 2" xfId="7057"/>
    <cellStyle name="60% - Accent5 2 2" xfId="7058"/>
    <cellStyle name="60% - Accent5 3" xfId="7059"/>
    <cellStyle name="60% - Accent5 3 2" xfId="7060"/>
    <cellStyle name="60% - Accent5 4" xfId="7061"/>
    <cellStyle name="60% - Accent5 4 2" xfId="7062"/>
    <cellStyle name="60% - Accent5 5" xfId="7063"/>
    <cellStyle name="60% - Accent5 5 2" xfId="7064"/>
    <cellStyle name="60% - Accent5 6" xfId="7065"/>
    <cellStyle name="60% - Accent5 6 2" xfId="7066"/>
    <cellStyle name="60% - Accent5 7" xfId="7067"/>
    <cellStyle name="60% - Accent5 7 2" xfId="7068"/>
    <cellStyle name="60% - Accent5 8" xfId="7069"/>
    <cellStyle name="60% - Accent5 8 2" xfId="7070"/>
    <cellStyle name="60% - Accent5 9" xfId="7071"/>
    <cellStyle name="60% - Accent5 9 2" xfId="7072"/>
    <cellStyle name="60% - Accent6" xfId="60442"/>
    <cellStyle name="60% - Accent6 10" xfId="7073"/>
    <cellStyle name="60% - Accent6 10 2" xfId="7074"/>
    <cellStyle name="60% - Accent6 11" xfId="7075"/>
    <cellStyle name="60% - Accent6 11 2" xfId="7076"/>
    <cellStyle name="60% - Accent6 12" xfId="7077"/>
    <cellStyle name="60% - Accent6 12 2" xfId="7078"/>
    <cellStyle name="60% - Accent6 13" xfId="7079"/>
    <cellStyle name="60% - Accent6 13 2" xfId="7080"/>
    <cellStyle name="60% - Accent6 2" xfId="7081"/>
    <cellStyle name="60% - Accent6 2 2" xfId="7082"/>
    <cellStyle name="60% - Accent6 3" xfId="7083"/>
    <cellStyle name="60% - Accent6 3 2" xfId="7084"/>
    <cellStyle name="60% - Accent6 4" xfId="7085"/>
    <cellStyle name="60% - Accent6 4 2" xfId="7086"/>
    <cellStyle name="60% - Accent6 5" xfId="7087"/>
    <cellStyle name="60% - Accent6 5 2" xfId="7088"/>
    <cellStyle name="60% - Accent6 6" xfId="7089"/>
    <cellStyle name="60% - Accent6 6 2" xfId="7090"/>
    <cellStyle name="60% - Accent6 7" xfId="7091"/>
    <cellStyle name="60% - Accent6 7 2" xfId="7092"/>
    <cellStyle name="60% - Accent6 8" xfId="7093"/>
    <cellStyle name="60% - Accent6 8 2" xfId="7094"/>
    <cellStyle name="60% - Accent6 9" xfId="7095"/>
    <cellStyle name="60% - Accent6 9 2" xfId="7096"/>
    <cellStyle name="60% - Акцент1 2" xfId="45"/>
    <cellStyle name="60% - Акцент1 2 10" xfId="7097"/>
    <cellStyle name="60% - Акцент1 2 10 2" xfId="7098"/>
    <cellStyle name="60% - Акцент1 2 11" xfId="7099"/>
    <cellStyle name="60% - Акцент1 2 11 2" xfId="7100"/>
    <cellStyle name="60% - Акцент1 2 12" xfId="7101"/>
    <cellStyle name="60% - Акцент1 2 12 2" xfId="7102"/>
    <cellStyle name="60% - Акцент1 2 13" xfId="7103"/>
    <cellStyle name="60% - Акцент1 2 13 2" xfId="7104"/>
    <cellStyle name="60% - Акцент1 2 14" xfId="7105"/>
    <cellStyle name="60% - Акцент1 2 14 2" xfId="7106"/>
    <cellStyle name="60% - Акцент1 2 15" xfId="7107"/>
    <cellStyle name="60% - Акцент1 2 15 2" xfId="7108"/>
    <cellStyle name="60% - Акцент1 2 16" xfId="7109"/>
    <cellStyle name="60% - Акцент1 2 16 2" xfId="7110"/>
    <cellStyle name="60% - Акцент1 2 17" xfId="7111"/>
    <cellStyle name="60% - Акцент1 2 17 2" xfId="7112"/>
    <cellStyle name="60% - Акцент1 2 18" xfId="7113"/>
    <cellStyle name="60% - Акцент1 2 18 2" xfId="7114"/>
    <cellStyle name="60% - Акцент1 2 19" xfId="7115"/>
    <cellStyle name="60% - Акцент1 2 19 2" xfId="7116"/>
    <cellStyle name="60% - Акцент1 2 2" xfId="7117"/>
    <cellStyle name="60% - Акцент1 2 2 2" xfId="7118"/>
    <cellStyle name="60% - Акцент1 2 20" xfId="7119"/>
    <cellStyle name="60% - Акцент1 2 20 2" xfId="7120"/>
    <cellStyle name="60% - Акцент1 2 21" xfId="7121"/>
    <cellStyle name="60% - Акцент1 2 21 2" xfId="7122"/>
    <cellStyle name="60% - Акцент1 2 22" xfId="7123"/>
    <cellStyle name="60% - Акцент1 2 22 2" xfId="7124"/>
    <cellStyle name="60% - Акцент1 2 23" xfId="7125"/>
    <cellStyle name="60% - Акцент1 2 23 2" xfId="7126"/>
    <cellStyle name="60% - Акцент1 2 24" xfId="7127"/>
    <cellStyle name="60% - Акцент1 2 3" xfId="7128"/>
    <cellStyle name="60% - Акцент1 2 3 2" xfId="7129"/>
    <cellStyle name="60% - Акцент1 2 4" xfId="7130"/>
    <cellStyle name="60% - Акцент1 2 4 2" xfId="7131"/>
    <cellStyle name="60% - Акцент1 2 5" xfId="7132"/>
    <cellStyle name="60% - Акцент1 2 5 2" xfId="7133"/>
    <cellStyle name="60% - Акцент1 2 6" xfId="7134"/>
    <cellStyle name="60% - Акцент1 2 6 2" xfId="7135"/>
    <cellStyle name="60% - Акцент1 2 7" xfId="7136"/>
    <cellStyle name="60% - Акцент1 2 7 2" xfId="7137"/>
    <cellStyle name="60% - Акцент1 2 8" xfId="7138"/>
    <cellStyle name="60% - Акцент1 2 8 2" xfId="7139"/>
    <cellStyle name="60% - Акцент1 2 9" xfId="7140"/>
    <cellStyle name="60% - Акцент1 2 9 2" xfId="7141"/>
    <cellStyle name="60% - Акцент1 3" xfId="7142"/>
    <cellStyle name="60% - Акцент1 3 10" xfId="7143"/>
    <cellStyle name="60% - Акцент1 3 10 2" xfId="7144"/>
    <cellStyle name="60% - Акцент1 3 11" xfId="7145"/>
    <cellStyle name="60% - Акцент1 3 11 2" xfId="7146"/>
    <cellStyle name="60% - Акцент1 3 12" xfId="7147"/>
    <cellStyle name="60% - Акцент1 3 12 2" xfId="7148"/>
    <cellStyle name="60% - Акцент1 3 13" xfId="7149"/>
    <cellStyle name="60% - Акцент1 3 13 2" xfId="7150"/>
    <cellStyle name="60% - Акцент1 3 14" xfId="7151"/>
    <cellStyle name="60% - Акцент1 3 14 2" xfId="7152"/>
    <cellStyle name="60% - Акцент1 3 15" xfId="7153"/>
    <cellStyle name="60% - Акцент1 3 15 2" xfId="7154"/>
    <cellStyle name="60% - Акцент1 3 16" xfId="7155"/>
    <cellStyle name="60% - Акцент1 3 16 2" xfId="7156"/>
    <cellStyle name="60% - Акцент1 3 17" xfId="7157"/>
    <cellStyle name="60% - Акцент1 3 17 2" xfId="7158"/>
    <cellStyle name="60% - Акцент1 3 18" xfId="7159"/>
    <cellStyle name="60% - Акцент1 3 18 2" xfId="7160"/>
    <cellStyle name="60% - Акцент1 3 19" xfId="7161"/>
    <cellStyle name="60% - Акцент1 3 19 2" xfId="7162"/>
    <cellStyle name="60% - Акцент1 3 2" xfId="7163"/>
    <cellStyle name="60% - Акцент1 3 2 2" xfId="7164"/>
    <cellStyle name="60% - Акцент1 3 20" xfId="7165"/>
    <cellStyle name="60% - Акцент1 3 20 2" xfId="7166"/>
    <cellStyle name="60% - Акцент1 3 21" xfId="7167"/>
    <cellStyle name="60% - Акцент1 3 21 2" xfId="7168"/>
    <cellStyle name="60% - Акцент1 3 22" xfId="7169"/>
    <cellStyle name="60% - Акцент1 3 22 2" xfId="7170"/>
    <cellStyle name="60% - Акцент1 3 23" xfId="7171"/>
    <cellStyle name="60% - Акцент1 3 23 2" xfId="7172"/>
    <cellStyle name="60% - Акцент1 3 24" xfId="7173"/>
    <cellStyle name="60% - Акцент1 3 3" xfId="7174"/>
    <cellStyle name="60% - Акцент1 3 3 2" xfId="7175"/>
    <cellStyle name="60% - Акцент1 3 4" xfId="7176"/>
    <cellStyle name="60% - Акцент1 3 4 2" xfId="7177"/>
    <cellStyle name="60% - Акцент1 3 5" xfId="7178"/>
    <cellStyle name="60% - Акцент1 3 5 2" xfId="7179"/>
    <cellStyle name="60% - Акцент1 3 6" xfId="7180"/>
    <cellStyle name="60% - Акцент1 3 6 2" xfId="7181"/>
    <cellStyle name="60% - Акцент1 3 7" xfId="7182"/>
    <cellStyle name="60% - Акцент1 3 7 2" xfId="7183"/>
    <cellStyle name="60% - Акцент1 3 8" xfId="7184"/>
    <cellStyle name="60% - Акцент1 3 8 2" xfId="7185"/>
    <cellStyle name="60% - Акцент1 3 9" xfId="7186"/>
    <cellStyle name="60% - Акцент1 3 9 2" xfId="7187"/>
    <cellStyle name="60% - Акцент1 4" xfId="7188"/>
    <cellStyle name="60% - Акцент1 4 2" xfId="7189"/>
    <cellStyle name="60% - Акцент1 5" xfId="7190"/>
    <cellStyle name="60% - Акцент1 5 2" xfId="7191"/>
    <cellStyle name="60% - Акцент1 6" xfId="7192"/>
    <cellStyle name="60% - Акцент1 6 2" xfId="7193"/>
    <cellStyle name="60% - Акцент1 7" xfId="7194"/>
    <cellStyle name="60% - Акцент1 8" xfId="60371"/>
    <cellStyle name="60% - Акцент2 2" xfId="46"/>
    <cellStyle name="60% - Акцент2 2 10" xfId="7195"/>
    <cellStyle name="60% - Акцент2 2 10 2" xfId="7196"/>
    <cellStyle name="60% - Акцент2 2 11" xfId="7197"/>
    <cellStyle name="60% - Акцент2 2 11 2" xfId="7198"/>
    <cellStyle name="60% - Акцент2 2 12" xfId="7199"/>
    <cellStyle name="60% - Акцент2 2 12 2" xfId="7200"/>
    <cellStyle name="60% - Акцент2 2 13" xfId="7201"/>
    <cellStyle name="60% - Акцент2 2 13 2" xfId="7202"/>
    <cellStyle name="60% - Акцент2 2 14" xfId="7203"/>
    <cellStyle name="60% - Акцент2 2 14 2" xfId="7204"/>
    <cellStyle name="60% - Акцент2 2 15" xfId="7205"/>
    <cellStyle name="60% - Акцент2 2 15 2" xfId="7206"/>
    <cellStyle name="60% - Акцент2 2 16" xfId="7207"/>
    <cellStyle name="60% - Акцент2 2 16 2" xfId="7208"/>
    <cellStyle name="60% - Акцент2 2 17" xfId="7209"/>
    <cellStyle name="60% - Акцент2 2 17 2" xfId="7210"/>
    <cellStyle name="60% - Акцент2 2 18" xfId="7211"/>
    <cellStyle name="60% - Акцент2 2 18 2" xfId="7212"/>
    <cellStyle name="60% - Акцент2 2 19" xfId="7213"/>
    <cellStyle name="60% - Акцент2 2 19 2" xfId="7214"/>
    <cellStyle name="60% - Акцент2 2 2" xfId="7215"/>
    <cellStyle name="60% - Акцент2 2 2 2" xfId="7216"/>
    <cellStyle name="60% - Акцент2 2 20" xfId="7217"/>
    <cellStyle name="60% - Акцент2 2 20 2" xfId="7218"/>
    <cellStyle name="60% - Акцент2 2 21" xfId="7219"/>
    <cellStyle name="60% - Акцент2 2 21 2" xfId="7220"/>
    <cellStyle name="60% - Акцент2 2 22" xfId="7221"/>
    <cellStyle name="60% - Акцент2 2 22 2" xfId="7222"/>
    <cellStyle name="60% - Акцент2 2 23" xfId="7223"/>
    <cellStyle name="60% - Акцент2 2 23 2" xfId="7224"/>
    <cellStyle name="60% - Акцент2 2 24" xfId="7225"/>
    <cellStyle name="60% - Акцент2 2 3" xfId="7226"/>
    <cellStyle name="60% - Акцент2 2 3 2" xfId="7227"/>
    <cellStyle name="60% - Акцент2 2 4" xfId="7228"/>
    <cellStyle name="60% - Акцент2 2 4 2" xfId="7229"/>
    <cellStyle name="60% - Акцент2 2 5" xfId="7230"/>
    <cellStyle name="60% - Акцент2 2 5 2" xfId="7231"/>
    <cellStyle name="60% - Акцент2 2 6" xfId="7232"/>
    <cellStyle name="60% - Акцент2 2 6 2" xfId="7233"/>
    <cellStyle name="60% - Акцент2 2 7" xfId="7234"/>
    <cellStyle name="60% - Акцент2 2 7 2" xfId="7235"/>
    <cellStyle name="60% - Акцент2 2 8" xfId="7236"/>
    <cellStyle name="60% - Акцент2 2 8 2" xfId="7237"/>
    <cellStyle name="60% - Акцент2 2 9" xfId="7238"/>
    <cellStyle name="60% - Акцент2 2 9 2" xfId="7239"/>
    <cellStyle name="60% - Акцент2 3" xfId="7240"/>
    <cellStyle name="60% - Акцент2 3 10" xfId="7241"/>
    <cellStyle name="60% - Акцент2 3 10 2" xfId="7242"/>
    <cellStyle name="60% - Акцент2 3 11" xfId="7243"/>
    <cellStyle name="60% - Акцент2 3 11 2" xfId="7244"/>
    <cellStyle name="60% - Акцент2 3 12" xfId="7245"/>
    <cellStyle name="60% - Акцент2 3 12 2" xfId="7246"/>
    <cellStyle name="60% - Акцент2 3 13" xfId="7247"/>
    <cellStyle name="60% - Акцент2 3 13 2" xfId="7248"/>
    <cellStyle name="60% - Акцент2 3 14" xfId="7249"/>
    <cellStyle name="60% - Акцент2 3 14 2" xfId="7250"/>
    <cellStyle name="60% - Акцент2 3 15" xfId="7251"/>
    <cellStyle name="60% - Акцент2 3 15 2" xfId="7252"/>
    <cellStyle name="60% - Акцент2 3 16" xfId="7253"/>
    <cellStyle name="60% - Акцент2 3 16 2" xfId="7254"/>
    <cellStyle name="60% - Акцент2 3 17" xfId="7255"/>
    <cellStyle name="60% - Акцент2 3 17 2" xfId="7256"/>
    <cellStyle name="60% - Акцент2 3 18" xfId="7257"/>
    <cellStyle name="60% - Акцент2 3 18 2" xfId="7258"/>
    <cellStyle name="60% - Акцент2 3 19" xfId="7259"/>
    <cellStyle name="60% - Акцент2 3 19 2" xfId="7260"/>
    <cellStyle name="60% - Акцент2 3 2" xfId="7261"/>
    <cellStyle name="60% - Акцент2 3 2 2" xfId="7262"/>
    <cellStyle name="60% - Акцент2 3 20" xfId="7263"/>
    <cellStyle name="60% - Акцент2 3 20 2" xfId="7264"/>
    <cellStyle name="60% - Акцент2 3 21" xfId="7265"/>
    <cellStyle name="60% - Акцент2 3 21 2" xfId="7266"/>
    <cellStyle name="60% - Акцент2 3 22" xfId="7267"/>
    <cellStyle name="60% - Акцент2 3 22 2" xfId="7268"/>
    <cellStyle name="60% - Акцент2 3 23" xfId="7269"/>
    <cellStyle name="60% - Акцент2 3 23 2" xfId="7270"/>
    <cellStyle name="60% - Акцент2 3 24" xfId="7271"/>
    <cellStyle name="60% - Акцент2 3 3" xfId="7272"/>
    <cellStyle name="60% - Акцент2 3 3 2" xfId="7273"/>
    <cellStyle name="60% - Акцент2 3 4" xfId="7274"/>
    <cellStyle name="60% - Акцент2 3 4 2" xfId="7275"/>
    <cellStyle name="60% - Акцент2 3 5" xfId="7276"/>
    <cellStyle name="60% - Акцент2 3 5 2" xfId="7277"/>
    <cellStyle name="60% - Акцент2 3 6" xfId="7278"/>
    <cellStyle name="60% - Акцент2 3 6 2" xfId="7279"/>
    <cellStyle name="60% - Акцент2 3 7" xfId="7280"/>
    <cellStyle name="60% - Акцент2 3 7 2" xfId="7281"/>
    <cellStyle name="60% - Акцент2 3 8" xfId="7282"/>
    <cellStyle name="60% - Акцент2 3 8 2" xfId="7283"/>
    <cellStyle name="60% - Акцент2 3 9" xfId="7284"/>
    <cellStyle name="60% - Акцент2 3 9 2" xfId="7285"/>
    <cellStyle name="60% - Акцент2 4" xfId="7286"/>
    <cellStyle name="60% - Акцент2 4 2" xfId="7287"/>
    <cellStyle name="60% - Акцент2 5" xfId="7288"/>
    <cellStyle name="60% - Акцент2 5 2" xfId="7289"/>
    <cellStyle name="60% - Акцент2 6" xfId="7290"/>
    <cellStyle name="60% - Акцент2 6 2" xfId="7291"/>
    <cellStyle name="60% - Акцент2 7" xfId="7292"/>
    <cellStyle name="60% - Акцент2 8" xfId="60372"/>
    <cellStyle name="60% - Акцент3 2" xfId="47"/>
    <cellStyle name="60% - Акцент3 2 10" xfId="7293"/>
    <cellStyle name="60% - Акцент3 2 10 2" xfId="7294"/>
    <cellStyle name="60% - Акцент3 2 11" xfId="7295"/>
    <cellStyle name="60% - Акцент3 2 11 2" xfId="7296"/>
    <cellStyle name="60% - Акцент3 2 12" xfId="7297"/>
    <cellStyle name="60% - Акцент3 2 12 2" xfId="7298"/>
    <cellStyle name="60% - Акцент3 2 13" xfId="7299"/>
    <cellStyle name="60% - Акцент3 2 13 2" xfId="7300"/>
    <cellStyle name="60% - Акцент3 2 14" xfId="7301"/>
    <cellStyle name="60% - Акцент3 2 14 2" xfId="7302"/>
    <cellStyle name="60% - Акцент3 2 15" xfId="7303"/>
    <cellStyle name="60% - Акцент3 2 15 2" xfId="7304"/>
    <cellStyle name="60% - Акцент3 2 16" xfId="7305"/>
    <cellStyle name="60% - Акцент3 2 16 2" xfId="7306"/>
    <cellStyle name="60% - Акцент3 2 17" xfId="7307"/>
    <cellStyle name="60% - Акцент3 2 17 2" xfId="7308"/>
    <cellStyle name="60% - Акцент3 2 18" xfId="7309"/>
    <cellStyle name="60% - Акцент3 2 18 2" xfId="7310"/>
    <cellStyle name="60% - Акцент3 2 19" xfId="7311"/>
    <cellStyle name="60% - Акцент3 2 19 2" xfId="7312"/>
    <cellStyle name="60% - Акцент3 2 2" xfId="7313"/>
    <cellStyle name="60% - Акцент3 2 2 2" xfId="7314"/>
    <cellStyle name="60% - Акцент3 2 20" xfId="7315"/>
    <cellStyle name="60% - Акцент3 2 20 2" xfId="7316"/>
    <cellStyle name="60% - Акцент3 2 21" xfId="7317"/>
    <cellStyle name="60% - Акцент3 2 21 2" xfId="7318"/>
    <cellStyle name="60% - Акцент3 2 22" xfId="7319"/>
    <cellStyle name="60% - Акцент3 2 22 2" xfId="7320"/>
    <cellStyle name="60% - Акцент3 2 23" xfId="7321"/>
    <cellStyle name="60% - Акцент3 2 23 2" xfId="7322"/>
    <cellStyle name="60% - Акцент3 2 24" xfId="7323"/>
    <cellStyle name="60% - Акцент3 2 3" xfId="7324"/>
    <cellStyle name="60% - Акцент3 2 3 2" xfId="7325"/>
    <cellStyle name="60% - Акцент3 2 4" xfId="7326"/>
    <cellStyle name="60% - Акцент3 2 4 2" xfId="7327"/>
    <cellStyle name="60% - Акцент3 2 5" xfId="7328"/>
    <cellStyle name="60% - Акцент3 2 5 2" xfId="7329"/>
    <cellStyle name="60% - Акцент3 2 6" xfId="7330"/>
    <cellStyle name="60% - Акцент3 2 6 2" xfId="7331"/>
    <cellStyle name="60% - Акцент3 2 7" xfId="7332"/>
    <cellStyle name="60% - Акцент3 2 7 2" xfId="7333"/>
    <cellStyle name="60% - Акцент3 2 8" xfId="7334"/>
    <cellStyle name="60% - Акцент3 2 8 2" xfId="7335"/>
    <cellStyle name="60% - Акцент3 2 9" xfId="7336"/>
    <cellStyle name="60% - Акцент3 2 9 2" xfId="7337"/>
    <cellStyle name="60% - Акцент3 3" xfId="7338"/>
    <cellStyle name="60% - Акцент3 3 10" xfId="7339"/>
    <cellStyle name="60% - Акцент3 3 10 2" xfId="7340"/>
    <cellStyle name="60% - Акцент3 3 11" xfId="7341"/>
    <cellStyle name="60% - Акцент3 3 11 2" xfId="7342"/>
    <cellStyle name="60% - Акцент3 3 12" xfId="7343"/>
    <cellStyle name="60% - Акцент3 3 12 2" xfId="7344"/>
    <cellStyle name="60% - Акцент3 3 13" xfId="7345"/>
    <cellStyle name="60% - Акцент3 3 13 2" xfId="7346"/>
    <cellStyle name="60% - Акцент3 3 14" xfId="7347"/>
    <cellStyle name="60% - Акцент3 3 14 2" xfId="7348"/>
    <cellStyle name="60% - Акцент3 3 15" xfId="7349"/>
    <cellStyle name="60% - Акцент3 3 15 2" xfId="7350"/>
    <cellStyle name="60% - Акцент3 3 16" xfId="7351"/>
    <cellStyle name="60% - Акцент3 3 16 2" xfId="7352"/>
    <cellStyle name="60% - Акцент3 3 17" xfId="7353"/>
    <cellStyle name="60% - Акцент3 3 17 2" xfId="7354"/>
    <cellStyle name="60% - Акцент3 3 18" xfId="7355"/>
    <cellStyle name="60% - Акцент3 3 18 2" xfId="7356"/>
    <cellStyle name="60% - Акцент3 3 19" xfId="7357"/>
    <cellStyle name="60% - Акцент3 3 19 2" xfId="7358"/>
    <cellStyle name="60% - Акцент3 3 2" xfId="7359"/>
    <cellStyle name="60% - Акцент3 3 2 2" xfId="7360"/>
    <cellStyle name="60% - Акцент3 3 20" xfId="7361"/>
    <cellStyle name="60% - Акцент3 3 20 2" xfId="7362"/>
    <cellStyle name="60% - Акцент3 3 21" xfId="7363"/>
    <cellStyle name="60% - Акцент3 3 21 2" xfId="7364"/>
    <cellStyle name="60% - Акцент3 3 22" xfId="7365"/>
    <cellStyle name="60% - Акцент3 3 22 2" xfId="7366"/>
    <cellStyle name="60% - Акцент3 3 23" xfId="7367"/>
    <cellStyle name="60% - Акцент3 3 23 2" xfId="7368"/>
    <cellStyle name="60% - Акцент3 3 24" xfId="7369"/>
    <cellStyle name="60% - Акцент3 3 3" xfId="7370"/>
    <cellStyle name="60% - Акцент3 3 3 2" xfId="7371"/>
    <cellStyle name="60% - Акцент3 3 4" xfId="7372"/>
    <cellStyle name="60% - Акцент3 3 4 2" xfId="7373"/>
    <cellStyle name="60% - Акцент3 3 5" xfId="7374"/>
    <cellStyle name="60% - Акцент3 3 5 2" xfId="7375"/>
    <cellStyle name="60% - Акцент3 3 6" xfId="7376"/>
    <cellStyle name="60% - Акцент3 3 6 2" xfId="7377"/>
    <cellStyle name="60% - Акцент3 3 7" xfId="7378"/>
    <cellStyle name="60% - Акцент3 3 7 2" xfId="7379"/>
    <cellStyle name="60% - Акцент3 3 8" xfId="7380"/>
    <cellStyle name="60% - Акцент3 3 8 2" xfId="7381"/>
    <cellStyle name="60% - Акцент3 3 9" xfId="7382"/>
    <cellStyle name="60% - Акцент3 3 9 2" xfId="7383"/>
    <cellStyle name="60% - Акцент3 4" xfId="7384"/>
    <cellStyle name="60% - Акцент3 4 10" xfId="7385"/>
    <cellStyle name="60% - Акцент3 4 10 2" xfId="7386"/>
    <cellStyle name="60% - Акцент3 4 11" xfId="7387"/>
    <cellStyle name="60% - Акцент3 4 11 2" xfId="7388"/>
    <cellStyle name="60% - Акцент3 4 12" xfId="7389"/>
    <cellStyle name="60% - Акцент3 4 12 2" xfId="7390"/>
    <cellStyle name="60% - Акцент3 4 13" xfId="7391"/>
    <cellStyle name="60% - Акцент3 4 13 2" xfId="7392"/>
    <cellStyle name="60% - Акцент3 4 14" xfId="7393"/>
    <cellStyle name="60% - Акцент3 4 14 2" xfId="7394"/>
    <cellStyle name="60% - Акцент3 4 15" xfId="7395"/>
    <cellStyle name="60% - Акцент3 4 15 2" xfId="7396"/>
    <cellStyle name="60% - Акцент3 4 16" xfId="7397"/>
    <cellStyle name="60% - Акцент3 4 16 2" xfId="7398"/>
    <cellStyle name="60% - Акцент3 4 17" xfId="7399"/>
    <cellStyle name="60% - Акцент3 4 17 2" xfId="7400"/>
    <cellStyle name="60% - Акцент3 4 18" xfId="7401"/>
    <cellStyle name="60% - Акцент3 4 18 2" xfId="7402"/>
    <cellStyle name="60% - Акцент3 4 19" xfId="7403"/>
    <cellStyle name="60% - Акцент3 4 19 2" xfId="7404"/>
    <cellStyle name="60% - Акцент3 4 2" xfId="7405"/>
    <cellStyle name="60% - Акцент3 4 2 2" xfId="7406"/>
    <cellStyle name="60% - Акцент3 4 20" xfId="7407"/>
    <cellStyle name="60% - Акцент3 4 20 2" xfId="7408"/>
    <cellStyle name="60% - Акцент3 4 21" xfId="7409"/>
    <cellStyle name="60% - Акцент3 4 21 2" xfId="7410"/>
    <cellStyle name="60% - Акцент3 4 22" xfId="7411"/>
    <cellStyle name="60% - Акцент3 4 22 2" xfId="7412"/>
    <cellStyle name="60% - Акцент3 4 23" xfId="7413"/>
    <cellStyle name="60% - Акцент3 4 23 2" xfId="7414"/>
    <cellStyle name="60% - Акцент3 4 24" xfId="7415"/>
    <cellStyle name="60% - Акцент3 4 3" xfId="7416"/>
    <cellStyle name="60% - Акцент3 4 3 2" xfId="7417"/>
    <cellStyle name="60% - Акцент3 4 4" xfId="7418"/>
    <cellStyle name="60% - Акцент3 4 4 2" xfId="7419"/>
    <cellStyle name="60% - Акцент3 4 5" xfId="7420"/>
    <cellStyle name="60% - Акцент3 4 5 2" xfId="7421"/>
    <cellStyle name="60% - Акцент3 4 6" xfId="7422"/>
    <cellStyle name="60% - Акцент3 4 6 2" xfId="7423"/>
    <cellStyle name="60% - Акцент3 4 7" xfId="7424"/>
    <cellStyle name="60% - Акцент3 4 7 2" xfId="7425"/>
    <cellStyle name="60% - Акцент3 4 8" xfId="7426"/>
    <cellStyle name="60% - Акцент3 4 8 2" xfId="7427"/>
    <cellStyle name="60% - Акцент3 4 9" xfId="7428"/>
    <cellStyle name="60% - Акцент3 4 9 2" xfId="7429"/>
    <cellStyle name="60% - Акцент3 5" xfId="7430"/>
    <cellStyle name="60% - Акцент3 5 2" xfId="7431"/>
    <cellStyle name="60% - Акцент3 6" xfId="7432"/>
    <cellStyle name="60% - Акцент3 6 2" xfId="7433"/>
    <cellStyle name="60% - Акцент3 7" xfId="7434"/>
    <cellStyle name="60% - Акцент3 8" xfId="60373"/>
    <cellStyle name="60% - Акцент4 2" xfId="48"/>
    <cellStyle name="60% - Акцент4 2 10" xfId="7435"/>
    <cellStyle name="60% - Акцент4 2 10 2" xfId="7436"/>
    <cellStyle name="60% - Акцент4 2 11" xfId="7437"/>
    <cellStyle name="60% - Акцент4 2 11 2" xfId="7438"/>
    <cellStyle name="60% - Акцент4 2 12" xfId="7439"/>
    <cellStyle name="60% - Акцент4 2 12 2" xfId="7440"/>
    <cellStyle name="60% - Акцент4 2 13" xfId="7441"/>
    <cellStyle name="60% - Акцент4 2 13 2" xfId="7442"/>
    <cellStyle name="60% - Акцент4 2 14" xfId="7443"/>
    <cellStyle name="60% - Акцент4 2 14 2" xfId="7444"/>
    <cellStyle name="60% - Акцент4 2 15" xfId="7445"/>
    <cellStyle name="60% - Акцент4 2 15 2" xfId="7446"/>
    <cellStyle name="60% - Акцент4 2 16" xfId="7447"/>
    <cellStyle name="60% - Акцент4 2 16 2" xfId="7448"/>
    <cellStyle name="60% - Акцент4 2 17" xfId="7449"/>
    <cellStyle name="60% - Акцент4 2 17 2" xfId="7450"/>
    <cellStyle name="60% - Акцент4 2 18" xfId="7451"/>
    <cellStyle name="60% - Акцент4 2 18 2" xfId="7452"/>
    <cellStyle name="60% - Акцент4 2 19" xfId="7453"/>
    <cellStyle name="60% - Акцент4 2 19 2" xfId="7454"/>
    <cellStyle name="60% - Акцент4 2 2" xfId="7455"/>
    <cellStyle name="60% - Акцент4 2 2 2" xfId="7456"/>
    <cellStyle name="60% - Акцент4 2 20" xfId="7457"/>
    <cellStyle name="60% - Акцент4 2 20 2" xfId="7458"/>
    <cellStyle name="60% - Акцент4 2 21" xfId="7459"/>
    <cellStyle name="60% - Акцент4 2 21 2" xfId="7460"/>
    <cellStyle name="60% - Акцент4 2 22" xfId="7461"/>
    <cellStyle name="60% - Акцент4 2 22 2" xfId="7462"/>
    <cellStyle name="60% - Акцент4 2 23" xfId="7463"/>
    <cellStyle name="60% - Акцент4 2 23 2" xfId="7464"/>
    <cellStyle name="60% - Акцент4 2 24" xfId="7465"/>
    <cellStyle name="60% - Акцент4 2 3" xfId="7466"/>
    <cellStyle name="60% - Акцент4 2 3 2" xfId="7467"/>
    <cellStyle name="60% - Акцент4 2 4" xfId="7468"/>
    <cellStyle name="60% - Акцент4 2 4 2" xfId="7469"/>
    <cellStyle name="60% - Акцент4 2 5" xfId="7470"/>
    <cellStyle name="60% - Акцент4 2 5 2" xfId="7471"/>
    <cellStyle name="60% - Акцент4 2 6" xfId="7472"/>
    <cellStyle name="60% - Акцент4 2 6 2" xfId="7473"/>
    <cellStyle name="60% - Акцент4 2 7" xfId="7474"/>
    <cellStyle name="60% - Акцент4 2 7 2" xfId="7475"/>
    <cellStyle name="60% - Акцент4 2 8" xfId="7476"/>
    <cellStyle name="60% - Акцент4 2 8 2" xfId="7477"/>
    <cellStyle name="60% - Акцент4 2 9" xfId="7478"/>
    <cellStyle name="60% - Акцент4 2 9 2" xfId="7479"/>
    <cellStyle name="60% - Акцент4 3" xfId="7480"/>
    <cellStyle name="60% - Акцент4 3 10" xfId="7481"/>
    <cellStyle name="60% - Акцент4 3 10 2" xfId="7482"/>
    <cellStyle name="60% - Акцент4 3 11" xfId="7483"/>
    <cellStyle name="60% - Акцент4 3 11 2" xfId="7484"/>
    <cellStyle name="60% - Акцент4 3 12" xfId="7485"/>
    <cellStyle name="60% - Акцент4 3 12 2" xfId="7486"/>
    <cellStyle name="60% - Акцент4 3 13" xfId="7487"/>
    <cellStyle name="60% - Акцент4 3 13 2" xfId="7488"/>
    <cellStyle name="60% - Акцент4 3 14" xfId="7489"/>
    <cellStyle name="60% - Акцент4 3 14 2" xfId="7490"/>
    <cellStyle name="60% - Акцент4 3 15" xfId="7491"/>
    <cellStyle name="60% - Акцент4 3 15 2" xfId="7492"/>
    <cellStyle name="60% - Акцент4 3 16" xfId="7493"/>
    <cellStyle name="60% - Акцент4 3 16 2" xfId="7494"/>
    <cellStyle name="60% - Акцент4 3 17" xfId="7495"/>
    <cellStyle name="60% - Акцент4 3 17 2" xfId="7496"/>
    <cellStyle name="60% - Акцент4 3 18" xfId="7497"/>
    <cellStyle name="60% - Акцент4 3 18 2" xfId="7498"/>
    <cellStyle name="60% - Акцент4 3 19" xfId="7499"/>
    <cellStyle name="60% - Акцент4 3 19 2" xfId="7500"/>
    <cellStyle name="60% - Акцент4 3 2" xfId="7501"/>
    <cellStyle name="60% - Акцент4 3 2 2" xfId="7502"/>
    <cellStyle name="60% - Акцент4 3 20" xfId="7503"/>
    <cellStyle name="60% - Акцент4 3 20 2" xfId="7504"/>
    <cellStyle name="60% - Акцент4 3 21" xfId="7505"/>
    <cellStyle name="60% - Акцент4 3 21 2" xfId="7506"/>
    <cellStyle name="60% - Акцент4 3 22" xfId="7507"/>
    <cellStyle name="60% - Акцент4 3 22 2" xfId="7508"/>
    <cellStyle name="60% - Акцент4 3 23" xfId="7509"/>
    <cellStyle name="60% - Акцент4 3 23 2" xfId="7510"/>
    <cellStyle name="60% - Акцент4 3 24" xfId="7511"/>
    <cellStyle name="60% - Акцент4 3 3" xfId="7512"/>
    <cellStyle name="60% - Акцент4 3 3 2" xfId="7513"/>
    <cellStyle name="60% - Акцент4 3 4" xfId="7514"/>
    <cellStyle name="60% - Акцент4 3 4 2" xfId="7515"/>
    <cellStyle name="60% - Акцент4 3 5" xfId="7516"/>
    <cellStyle name="60% - Акцент4 3 5 2" xfId="7517"/>
    <cellStyle name="60% - Акцент4 3 6" xfId="7518"/>
    <cellStyle name="60% - Акцент4 3 6 2" xfId="7519"/>
    <cellStyle name="60% - Акцент4 3 7" xfId="7520"/>
    <cellStyle name="60% - Акцент4 3 7 2" xfId="7521"/>
    <cellStyle name="60% - Акцент4 3 8" xfId="7522"/>
    <cellStyle name="60% - Акцент4 3 8 2" xfId="7523"/>
    <cellStyle name="60% - Акцент4 3 9" xfId="7524"/>
    <cellStyle name="60% - Акцент4 3 9 2" xfId="7525"/>
    <cellStyle name="60% - Акцент4 4" xfId="7526"/>
    <cellStyle name="60% - Акцент4 4 10" xfId="7527"/>
    <cellStyle name="60% - Акцент4 4 10 2" xfId="7528"/>
    <cellStyle name="60% - Акцент4 4 11" xfId="7529"/>
    <cellStyle name="60% - Акцент4 4 11 2" xfId="7530"/>
    <cellStyle name="60% - Акцент4 4 12" xfId="7531"/>
    <cellStyle name="60% - Акцент4 4 12 2" xfId="7532"/>
    <cellStyle name="60% - Акцент4 4 13" xfId="7533"/>
    <cellStyle name="60% - Акцент4 4 13 2" xfId="7534"/>
    <cellStyle name="60% - Акцент4 4 14" xfId="7535"/>
    <cellStyle name="60% - Акцент4 4 14 2" xfId="7536"/>
    <cellStyle name="60% - Акцент4 4 15" xfId="7537"/>
    <cellStyle name="60% - Акцент4 4 15 2" xfId="7538"/>
    <cellStyle name="60% - Акцент4 4 16" xfId="7539"/>
    <cellStyle name="60% - Акцент4 4 16 2" xfId="7540"/>
    <cellStyle name="60% - Акцент4 4 17" xfId="7541"/>
    <cellStyle name="60% - Акцент4 4 17 2" xfId="7542"/>
    <cellStyle name="60% - Акцент4 4 18" xfId="7543"/>
    <cellStyle name="60% - Акцент4 4 18 2" xfId="7544"/>
    <cellStyle name="60% - Акцент4 4 19" xfId="7545"/>
    <cellStyle name="60% - Акцент4 4 19 2" xfId="7546"/>
    <cellStyle name="60% - Акцент4 4 2" xfId="7547"/>
    <cellStyle name="60% - Акцент4 4 2 2" xfId="7548"/>
    <cellStyle name="60% - Акцент4 4 20" xfId="7549"/>
    <cellStyle name="60% - Акцент4 4 20 2" xfId="7550"/>
    <cellStyle name="60% - Акцент4 4 21" xfId="7551"/>
    <cellStyle name="60% - Акцент4 4 21 2" xfId="7552"/>
    <cellStyle name="60% - Акцент4 4 22" xfId="7553"/>
    <cellStyle name="60% - Акцент4 4 22 2" xfId="7554"/>
    <cellStyle name="60% - Акцент4 4 23" xfId="7555"/>
    <cellStyle name="60% - Акцент4 4 23 2" xfId="7556"/>
    <cellStyle name="60% - Акцент4 4 24" xfId="7557"/>
    <cellStyle name="60% - Акцент4 4 3" xfId="7558"/>
    <cellStyle name="60% - Акцент4 4 3 2" xfId="7559"/>
    <cellStyle name="60% - Акцент4 4 4" xfId="7560"/>
    <cellStyle name="60% - Акцент4 4 4 2" xfId="7561"/>
    <cellStyle name="60% - Акцент4 4 5" xfId="7562"/>
    <cellStyle name="60% - Акцент4 4 5 2" xfId="7563"/>
    <cellStyle name="60% - Акцент4 4 6" xfId="7564"/>
    <cellStyle name="60% - Акцент4 4 6 2" xfId="7565"/>
    <cellStyle name="60% - Акцент4 4 7" xfId="7566"/>
    <cellStyle name="60% - Акцент4 4 7 2" xfId="7567"/>
    <cellStyle name="60% - Акцент4 4 8" xfId="7568"/>
    <cellStyle name="60% - Акцент4 4 8 2" xfId="7569"/>
    <cellStyle name="60% - Акцент4 4 9" xfId="7570"/>
    <cellStyle name="60% - Акцент4 4 9 2" xfId="7571"/>
    <cellStyle name="60% - Акцент4 5" xfId="7572"/>
    <cellStyle name="60% - Акцент4 5 2" xfId="7573"/>
    <cellStyle name="60% - Акцент4 6" xfId="7574"/>
    <cellStyle name="60% - Акцент4 6 2" xfId="7575"/>
    <cellStyle name="60% - Акцент4 7" xfId="7576"/>
    <cellStyle name="60% - Акцент4 8" xfId="60374"/>
    <cellStyle name="60% - Акцент5 2" xfId="49"/>
    <cellStyle name="60% - Акцент5 2 10" xfId="7577"/>
    <cellStyle name="60% - Акцент5 2 10 2" xfId="7578"/>
    <cellStyle name="60% - Акцент5 2 11" xfId="7579"/>
    <cellStyle name="60% - Акцент5 2 11 2" xfId="7580"/>
    <cellStyle name="60% - Акцент5 2 12" xfId="7581"/>
    <cellStyle name="60% - Акцент5 2 12 2" xfId="7582"/>
    <cellStyle name="60% - Акцент5 2 13" xfId="7583"/>
    <cellStyle name="60% - Акцент5 2 13 2" xfId="7584"/>
    <cellStyle name="60% - Акцент5 2 14" xfId="7585"/>
    <cellStyle name="60% - Акцент5 2 14 2" xfId="7586"/>
    <cellStyle name="60% - Акцент5 2 15" xfId="7587"/>
    <cellStyle name="60% - Акцент5 2 15 2" xfId="7588"/>
    <cellStyle name="60% - Акцент5 2 16" xfId="7589"/>
    <cellStyle name="60% - Акцент5 2 16 2" xfId="7590"/>
    <cellStyle name="60% - Акцент5 2 17" xfId="7591"/>
    <cellStyle name="60% - Акцент5 2 17 2" xfId="7592"/>
    <cellStyle name="60% - Акцент5 2 18" xfId="7593"/>
    <cellStyle name="60% - Акцент5 2 18 2" xfId="7594"/>
    <cellStyle name="60% - Акцент5 2 19" xfId="7595"/>
    <cellStyle name="60% - Акцент5 2 19 2" xfId="7596"/>
    <cellStyle name="60% - Акцент5 2 2" xfId="7597"/>
    <cellStyle name="60% - Акцент5 2 2 2" xfId="7598"/>
    <cellStyle name="60% - Акцент5 2 20" xfId="7599"/>
    <cellStyle name="60% - Акцент5 2 20 2" xfId="7600"/>
    <cellStyle name="60% - Акцент5 2 21" xfId="7601"/>
    <cellStyle name="60% - Акцент5 2 21 2" xfId="7602"/>
    <cellStyle name="60% - Акцент5 2 22" xfId="7603"/>
    <cellStyle name="60% - Акцент5 2 22 2" xfId="7604"/>
    <cellStyle name="60% - Акцент5 2 23" xfId="7605"/>
    <cellStyle name="60% - Акцент5 2 23 2" xfId="7606"/>
    <cellStyle name="60% - Акцент5 2 24" xfId="7607"/>
    <cellStyle name="60% - Акцент5 2 3" xfId="7608"/>
    <cellStyle name="60% - Акцент5 2 3 2" xfId="7609"/>
    <cellStyle name="60% - Акцент5 2 4" xfId="7610"/>
    <cellStyle name="60% - Акцент5 2 4 2" xfId="7611"/>
    <cellStyle name="60% - Акцент5 2 5" xfId="7612"/>
    <cellStyle name="60% - Акцент5 2 5 2" xfId="7613"/>
    <cellStyle name="60% - Акцент5 2 6" xfId="7614"/>
    <cellStyle name="60% - Акцент5 2 6 2" xfId="7615"/>
    <cellStyle name="60% - Акцент5 2 7" xfId="7616"/>
    <cellStyle name="60% - Акцент5 2 7 2" xfId="7617"/>
    <cellStyle name="60% - Акцент5 2 8" xfId="7618"/>
    <cellStyle name="60% - Акцент5 2 8 2" xfId="7619"/>
    <cellStyle name="60% - Акцент5 2 9" xfId="7620"/>
    <cellStyle name="60% - Акцент5 2 9 2" xfId="7621"/>
    <cellStyle name="60% - Акцент5 3" xfId="7622"/>
    <cellStyle name="60% - Акцент5 3 10" xfId="7623"/>
    <cellStyle name="60% - Акцент5 3 10 2" xfId="7624"/>
    <cellStyle name="60% - Акцент5 3 11" xfId="7625"/>
    <cellStyle name="60% - Акцент5 3 11 2" xfId="7626"/>
    <cellStyle name="60% - Акцент5 3 12" xfId="7627"/>
    <cellStyle name="60% - Акцент5 3 12 2" xfId="7628"/>
    <cellStyle name="60% - Акцент5 3 13" xfId="7629"/>
    <cellStyle name="60% - Акцент5 3 13 2" xfId="7630"/>
    <cellStyle name="60% - Акцент5 3 14" xfId="7631"/>
    <cellStyle name="60% - Акцент5 3 14 2" xfId="7632"/>
    <cellStyle name="60% - Акцент5 3 15" xfId="7633"/>
    <cellStyle name="60% - Акцент5 3 15 2" xfId="7634"/>
    <cellStyle name="60% - Акцент5 3 16" xfId="7635"/>
    <cellStyle name="60% - Акцент5 3 16 2" xfId="7636"/>
    <cellStyle name="60% - Акцент5 3 17" xfId="7637"/>
    <cellStyle name="60% - Акцент5 3 17 2" xfId="7638"/>
    <cellStyle name="60% - Акцент5 3 18" xfId="7639"/>
    <cellStyle name="60% - Акцент5 3 18 2" xfId="7640"/>
    <cellStyle name="60% - Акцент5 3 19" xfId="7641"/>
    <cellStyle name="60% - Акцент5 3 19 2" xfId="7642"/>
    <cellStyle name="60% - Акцент5 3 2" xfId="7643"/>
    <cellStyle name="60% - Акцент5 3 2 2" xfId="7644"/>
    <cellStyle name="60% - Акцент5 3 20" xfId="7645"/>
    <cellStyle name="60% - Акцент5 3 20 2" xfId="7646"/>
    <cellStyle name="60% - Акцент5 3 21" xfId="7647"/>
    <cellStyle name="60% - Акцент5 3 21 2" xfId="7648"/>
    <cellStyle name="60% - Акцент5 3 22" xfId="7649"/>
    <cellStyle name="60% - Акцент5 3 22 2" xfId="7650"/>
    <cellStyle name="60% - Акцент5 3 23" xfId="7651"/>
    <cellStyle name="60% - Акцент5 3 23 2" xfId="7652"/>
    <cellStyle name="60% - Акцент5 3 24" xfId="7653"/>
    <cellStyle name="60% - Акцент5 3 3" xfId="7654"/>
    <cellStyle name="60% - Акцент5 3 3 2" xfId="7655"/>
    <cellStyle name="60% - Акцент5 3 4" xfId="7656"/>
    <cellStyle name="60% - Акцент5 3 4 2" xfId="7657"/>
    <cellStyle name="60% - Акцент5 3 5" xfId="7658"/>
    <cellStyle name="60% - Акцент5 3 5 2" xfId="7659"/>
    <cellStyle name="60% - Акцент5 3 6" xfId="7660"/>
    <cellStyle name="60% - Акцент5 3 6 2" xfId="7661"/>
    <cellStyle name="60% - Акцент5 3 7" xfId="7662"/>
    <cellStyle name="60% - Акцент5 3 7 2" xfId="7663"/>
    <cellStyle name="60% - Акцент5 3 8" xfId="7664"/>
    <cellStyle name="60% - Акцент5 3 8 2" xfId="7665"/>
    <cellStyle name="60% - Акцент5 3 9" xfId="7666"/>
    <cellStyle name="60% - Акцент5 3 9 2" xfId="7667"/>
    <cellStyle name="60% - Акцент5 4" xfId="7668"/>
    <cellStyle name="60% - Акцент5 4 2" xfId="7669"/>
    <cellStyle name="60% - Акцент5 5" xfId="7670"/>
    <cellStyle name="60% - Акцент5 5 2" xfId="7671"/>
    <cellStyle name="60% - Акцент5 6" xfId="7672"/>
    <cellStyle name="60% - Акцент5 6 2" xfId="7673"/>
    <cellStyle name="60% - Акцент5 7" xfId="7674"/>
    <cellStyle name="60% - Акцент5 8" xfId="60375"/>
    <cellStyle name="60% - Акцент6 2" xfId="50"/>
    <cellStyle name="60% - Акцент6 2 10" xfId="7675"/>
    <cellStyle name="60% - Акцент6 2 10 2" xfId="7676"/>
    <cellStyle name="60% - Акцент6 2 11" xfId="7677"/>
    <cellStyle name="60% - Акцент6 2 11 2" xfId="7678"/>
    <cellStyle name="60% - Акцент6 2 12" xfId="7679"/>
    <cellStyle name="60% - Акцент6 2 12 2" xfId="7680"/>
    <cellStyle name="60% - Акцент6 2 13" xfId="7681"/>
    <cellStyle name="60% - Акцент6 2 13 2" xfId="7682"/>
    <cellStyle name="60% - Акцент6 2 14" xfId="7683"/>
    <cellStyle name="60% - Акцент6 2 14 2" xfId="7684"/>
    <cellStyle name="60% - Акцент6 2 15" xfId="7685"/>
    <cellStyle name="60% - Акцент6 2 15 2" xfId="7686"/>
    <cellStyle name="60% - Акцент6 2 16" xfId="7687"/>
    <cellStyle name="60% - Акцент6 2 16 2" xfId="7688"/>
    <cellStyle name="60% - Акцент6 2 17" xfId="7689"/>
    <cellStyle name="60% - Акцент6 2 17 2" xfId="7690"/>
    <cellStyle name="60% - Акцент6 2 18" xfId="7691"/>
    <cellStyle name="60% - Акцент6 2 18 2" xfId="7692"/>
    <cellStyle name="60% - Акцент6 2 19" xfId="7693"/>
    <cellStyle name="60% - Акцент6 2 19 2" xfId="7694"/>
    <cellStyle name="60% - Акцент6 2 2" xfId="7695"/>
    <cellStyle name="60% - Акцент6 2 2 2" xfId="7696"/>
    <cellStyle name="60% - Акцент6 2 20" xfId="7697"/>
    <cellStyle name="60% - Акцент6 2 20 2" xfId="7698"/>
    <cellStyle name="60% - Акцент6 2 21" xfId="7699"/>
    <cellStyle name="60% - Акцент6 2 21 2" xfId="7700"/>
    <cellStyle name="60% - Акцент6 2 22" xfId="7701"/>
    <cellStyle name="60% - Акцент6 2 22 2" xfId="7702"/>
    <cellStyle name="60% - Акцент6 2 23" xfId="7703"/>
    <cellStyle name="60% - Акцент6 2 23 2" xfId="7704"/>
    <cellStyle name="60% - Акцент6 2 24" xfId="7705"/>
    <cellStyle name="60% - Акцент6 2 3" xfId="7706"/>
    <cellStyle name="60% - Акцент6 2 3 2" xfId="7707"/>
    <cellStyle name="60% - Акцент6 2 4" xfId="7708"/>
    <cellStyle name="60% - Акцент6 2 4 2" xfId="7709"/>
    <cellStyle name="60% - Акцент6 2 5" xfId="7710"/>
    <cellStyle name="60% - Акцент6 2 5 2" xfId="7711"/>
    <cellStyle name="60% - Акцент6 2 6" xfId="7712"/>
    <cellStyle name="60% - Акцент6 2 6 2" xfId="7713"/>
    <cellStyle name="60% - Акцент6 2 7" xfId="7714"/>
    <cellStyle name="60% - Акцент6 2 7 2" xfId="7715"/>
    <cellStyle name="60% - Акцент6 2 8" xfId="7716"/>
    <cellStyle name="60% - Акцент6 2 8 2" xfId="7717"/>
    <cellStyle name="60% - Акцент6 2 9" xfId="7718"/>
    <cellStyle name="60% - Акцент6 2 9 2" xfId="7719"/>
    <cellStyle name="60% - Акцент6 3" xfId="7720"/>
    <cellStyle name="60% - Акцент6 3 10" xfId="7721"/>
    <cellStyle name="60% - Акцент6 3 10 2" xfId="7722"/>
    <cellStyle name="60% - Акцент6 3 11" xfId="7723"/>
    <cellStyle name="60% - Акцент6 3 11 2" xfId="7724"/>
    <cellStyle name="60% - Акцент6 3 12" xfId="7725"/>
    <cellStyle name="60% - Акцент6 3 12 2" xfId="7726"/>
    <cellStyle name="60% - Акцент6 3 13" xfId="7727"/>
    <cellStyle name="60% - Акцент6 3 13 2" xfId="7728"/>
    <cellStyle name="60% - Акцент6 3 14" xfId="7729"/>
    <cellStyle name="60% - Акцент6 3 14 2" xfId="7730"/>
    <cellStyle name="60% - Акцент6 3 15" xfId="7731"/>
    <cellStyle name="60% - Акцент6 3 15 2" xfId="7732"/>
    <cellStyle name="60% - Акцент6 3 16" xfId="7733"/>
    <cellStyle name="60% - Акцент6 3 16 2" xfId="7734"/>
    <cellStyle name="60% - Акцент6 3 17" xfId="7735"/>
    <cellStyle name="60% - Акцент6 3 17 2" xfId="7736"/>
    <cellStyle name="60% - Акцент6 3 18" xfId="7737"/>
    <cellStyle name="60% - Акцент6 3 18 2" xfId="7738"/>
    <cellStyle name="60% - Акцент6 3 19" xfId="7739"/>
    <cellStyle name="60% - Акцент6 3 19 2" xfId="7740"/>
    <cellStyle name="60% - Акцент6 3 2" xfId="7741"/>
    <cellStyle name="60% - Акцент6 3 2 2" xfId="7742"/>
    <cellStyle name="60% - Акцент6 3 20" xfId="7743"/>
    <cellStyle name="60% - Акцент6 3 20 2" xfId="7744"/>
    <cellStyle name="60% - Акцент6 3 21" xfId="7745"/>
    <cellStyle name="60% - Акцент6 3 21 2" xfId="7746"/>
    <cellStyle name="60% - Акцент6 3 22" xfId="7747"/>
    <cellStyle name="60% - Акцент6 3 22 2" xfId="7748"/>
    <cellStyle name="60% - Акцент6 3 23" xfId="7749"/>
    <cellStyle name="60% - Акцент6 3 23 2" xfId="7750"/>
    <cellStyle name="60% - Акцент6 3 24" xfId="7751"/>
    <cellStyle name="60% - Акцент6 3 3" xfId="7752"/>
    <cellStyle name="60% - Акцент6 3 3 2" xfId="7753"/>
    <cellStyle name="60% - Акцент6 3 4" xfId="7754"/>
    <cellStyle name="60% - Акцент6 3 4 2" xfId="7755"/>
    <cellStyle name="60% - Акцент6 3 5" xfId="7756"/>
    <cellStyle name="60% - Акцент6 3 5 2" xfId="7757"/>
    <cellStyle name="60% - Акцент6 3 6" xfId="7758"/>
    <cellStyle name="60% - Акцент6 3 6 2" xfId="7759"/>
    <cellStyle name="60% - Акцент6 3 7" xfId="7760"/>
    <cellStyle name="60% - Акцент6 3 7 2" xfId="7761"/>
    <cellStyle name="60% - Акцент6 3 8" xfId="7762"/>
    <cellStyle name="60% - Акцент6 3 8 2" xfId="7763"/>
    <cellStyle name="60% - Акцент6 3 9" xfId="7764"/>
    <cellStyle name="60% - Акцент6 3 9 2" xfId="7765"/>
    <cellStyle name="60% - Акцент6 4" xfId="7766"/>
    <cellStyle name="60% - Акцент6 4 10" xfId="7767"/>
    <cellStyle name="60% - Акцент6 4 10 2" xfId="7768"/>
    <cellStyle name="60% - Акцент6 4 11" xfId="7769"/>
    <cellStyle name="60% - Акцент6 4 11 2" xfId="7770"/>
    <cellStyle name="60% - Акцент6 4 12" xfId="7771"/>
    <cellStyle name="60% - Акцент6 4 12 2" xfId="7772"/>
    <cellStyle name="60% - Акцент6 4 13" xfId="7773"/>
    <cellStyle name="60% - Акцент6 4 13 2" xfId="7774"/>
    <cellStyle name="60% - Акцент6 4 14" xfId="7775"/>
    <cellStyle name="60% - Акцент6 4 14 2" xfId="7776"/>
    <cellStyle name="60% - Акцент6 4 15" xfId="7777"/>
    <cellStyle name="60% - Акцент6 4 15 2" xfId="7778"/>
    <cellStyle name="60% - Акцент6 4 16" xfId="7779"/>
    <cellStyle name="60% - Акцент6 4 16 2" xfId="7780"/>
    <cellStyle name="60% - Акцент6 4 17" xfId="7781"/>
    <cellStyle name="60% - Акцент6 4 17 2" xfId="7782"/>
    <cellStyle name="60% - Акцент6 4 18" xfId="7783"/>
    <cellStyle name="60% - Акцент6 4 18 2" xfId="7784"/>
    <cellStyle name="60% - Акцент6 4 19" xfId="7785"/>
    <cellStyle name="60% - Акцент6 4 19 2" xfId="7786"/>
    <cellStyle name="60% - Акцент6 4 2" xfId="7787"/>
    <cellStyle name="60% - Акцент6 4 2 2" xfId="7788"/>
    <cellStyle name="60% - Акцент6 4 20" xfId="7789"/>
    <cellStyle name="60% - Акцент6 4 20 2" xfId="7790"/>
    <cellStyle name="60% - Акцент6 4 21" xfId="7791"/>
    <cellStyle name="60% - Акцент6 4 21 2" xfId="7792"/>
    <cellStyle name="60% - Акцент6 4 22" xfId="7793"/>
    <cellStyle name="60% - Акцент6 4 22 2" xfId="7794"/>
    <cellStyle name="60% - Акцент6 4 23" xfId="7795"/>
    <cellStyle name="60% - Акцент6 4 23 2" xfId="7796"/>
    <cellStyle name="60% - Акцент6 4 24" xfId="7797"/>
    <cellStyle name="60% - Акцент6 4 3" xfId="7798"/>
    <cellStyle name="60% - Акцент6 4 3 2" xfId="7799"/>
    <cellStyle name="60% - Акцент6 4 4" xfId="7800"/>
    <cellStyle name="60% - Акцент6 4 4 2" xfId="7801"/>
    <cellStyle name="60% - Акцент6 4 5" xfId="7802"/>
    <cellStyle name="60% - Акцент6 4 5 2" xfId="7803"/>
    <cellStyle name="60% - Акцент6 4 6" xfId="7804"/>
    <cellStyle name="60% - Акцент6 4 6 2" xfId="7805"/>
    <cellStyle name="60% - Акцент6 4 7" xfId="7806"/>
    <cellStyle name="60% - Акцент6 4 7 2" xfId="7807"/>
    <cellStyle name="60% - Акцент6 4 8" xfId="7808"/>
    <cellStyle name="60% - Акцент6 4 8 2" xfId="7809"/>
    <cellStyle name="60% - Акцент6 4 9" xfId="7810"/>
    <cellStyle name="60% - Акцент6 4 9 2" xfId="7811"/>
    <cellStyle name="60% - Акцент6 5" xfId="7812"/>
    <cellStyle name="60% - Акцент6 5 2" xfId="7813"/>
    <cellStyle name="60% - Акцент6 6" xfId="7814"/>
    <cellStyle name="60% - Акцент6 6 2" xfId="7815"/>
    <cellStyle name="60% - Акцент6 7" xfId="7816"/>
    <cellStyle name="60% - Акцент6 8" xfId="60376"/>
    <cellStyle name="Accent1" xfId="60443"/>
    <cellStyle name="Accent1 - 20%" xfId="60444"/>
    <cellStyle name="Accent1 - 20% 2" xfId="60445"/>
    <cellStyle name="Accent1 - 20% 3" xfId="60446"/>
    <cellStyle name="Accent1 - 20% 4" xfId="60447"/>
    <cellStyle name="Accent1 - 20% 5" xfId="60448"/>
    <cellStyle name="Accent1 - 20% 6" xfId="60449"/>
    <cellStyle name="Accent1 - 40%" xfId="60450"/>
    <cellStyle name="Accent1 - 40% 2" xfId="60451"/>
    <cellStyle name="Accent1 - 40% 3" xfId="60452"/>
    <cellStyle name="Accent1 - 40% 4" xfId="60453"/>
    <cellStyle name="Accent1 - 40% 5" xfId="60454"/>
    <cellStyle name="Accent1 - 40% 6" xfId="60455"/>
    <cellStyle name="Accent1 - 60%" xfId="60456"/>
    <cellStyle name="Accent1 - 60% 2" xfId="60457"/>
    <cellStyle name="Accent1 - 60% 3" xfId="60458"/>
    <cellStyle name="Accent1 - 60% 4" xfId="60459"/>
    <cellStyle name="Accent1 - 60% 5" xfId="60460"/>
    <cellStyle name="Accent1 - 60% 6" xfId="60461"/>
    <cellStyle name="Accent1 10" xfId="7817"/>
    <cellStyle name="Accent1 10 2" xfId="7818"/>
    <cellStyle name="Accent1 11" xfId="7819"/>
    <cellStyle name="Accent1 11 2" xfId="7820"/>
    <cellStyle name="Accent1 12" xfId="7821"/>
    <cellStyle name="Accent1 12 2" xfId="7822"/>
    <cellStyle name="Accent1 13" xfId="7823"/>
    <cellStyle name="Accent1 13 2" xfId="7824"/>
    <cellStyle name="Accent1 2" xfId="7825"/>
    <cellStyle name="Accent1 2 2" xfId="7826"/>
    <cellStyle name="Accent1 3" xfId="7827"/>
    <cellStyle name="Accent1 3 2" xfId="7828"/>
    <cellStyle name="Accent1 4" xfId="7829"/>
    <cellStyle name="Accent1 4 2" xfId="7830"/>
    <cellStyle name="Accent1 5" xfId="7831"/>
    <cellStyle name="Accent1 5 2" xfId="7832"/>
    <cellStyle name="Accent1 6" xfId="7833"/>
    <cellStyle name="Accent1 6 2" xfId="7834"/>
    <cellStyle name="Accent1 7" xfId="7835"/>
    <cellStyle name="Accent1 7 2" xfId="7836"/>
    <cellStyle name="Accent1 8" xfId="7837"/>
    <cellStyle name="Accent1 8 2" xfId="7838"/>
    <cellStyle name="Accent1 9" xfId="7839"/>
    <cellStyle name="Accent1 9 2" xfId="7840"/>
    <cellStyle name="Accent1_акции по годам 2009-2012" xfId="60462"/>
    <cellStyle name="Accent2" xfId="60463"/>
    <cellStyle name="Accent2 - 20%" xfId="60464"/>
    <cellStyle name="Accent2 - 20% 2" xfId="60465"/>
    <cellStyle name="Accent2 - 20% 3" xfId="60466"/>
    <cellStyle name="Accent2 - 20% 4" xfId="60467"/>
    <cellStyle name="Accent2 - 20% 5" xfId="60468"/>
    <cellStyle name="Accent2 - 20% 6" xfId="60469"/>
    <cellStyle name="Accent2 - 40%" xfId="60470"/>
    <cellStyle name="Accent2 - 40% 2" xfId="60471"/>
    <cellStyle name="Accent2 - 40% 3" xfId="60472"/>
    <cellStyle name="Accent2 - 40% 4" xfId="60473"/>
    <cellStyle name="Accent2 - 40% 5" xfId="60474"/>
    <cellStyle name="Accent2 - 40% 6" xfId="60475"/>
    <cellStyle name="Accent2 - 60%" xfId="60476"/>
    <cellStyle name="Accent2 - 60% 2" xfId="60477"/>
    <cellStyle name="Accent2 - 60% 3" xfId="60478"/>
    <cellStyle name="Accent2 - 60% 4" xfId="60479"/>
    <cellStyle name="Accent2 - 60% 5" xfId="60480"/>
    <cellStyle name="Accent2 - 60% 6" xfId="60481"/>
    <cellStyle name="Accent2 10" xfId="7841"/>
    <cellStyle name="Accent2 10 2" xfId="7842"/>
    <cellStyle name="Accent2 11" xfId="7843"/>
    <cellStyle name="Accent2 11 2" xfId="7844"/>
    <cellStyle name="Accent2 12" xfId="7845"/>
    <cellStyle name="Accent2 12 2" xfId="7846"/>
    <cellStyle name="Accent2 13" xfId="7847"/>
    <cellStyle name="Accent2 13 2" xfId="7848"/>
    <cellStyle name="Accent2 2" xfId="7849"/>
    <cellStyle name="Accent2 2 2" xfId="7850"/>
    <cellStyle name="Accent2 3" xfId="7851"/>
    <cellStyle name="Accent2 3 2" xfId="7852"/>
    <cellStyle name="Accent2 4" xfId="7853"/>
    <cellStyle name="Accent2 4 2" xfId="7854"/>
    <cellStyle name="Accent2 5" xfId="7855"/>
    <cellStyle name="Accent2 5 2" xfId="7856"/>
    <cellStyle name="Accent2 6" xfId="7857"/>
    <cellStyle name="Accent2 6 2" xfId="7858"/>
    <cellStyle name="Accent2 7" xfId="7859"/>
    <cellStyle name="Accent2 7 2" xfId="7860"/>
    <cellStyle name="Accent2 8" xfId="7861"/>
    <cellStyle name="Accent2 8 2" xfId="7862"/>
    <cellStyle name="Accent2 9" xfId="7863"/>
    <cellStyle name="Accent2 9 2" xfId="7864"/>
    <cellStyle name="Accent2_акции по годам 2009-2012" xfId="60482"/>
    <cellStyle name="Accent3" xfId="60483"/>
    <cellStyle name="Accent3 - 20%" xfId="60484"/>
    <cellStyle name="Accent3 - 20% 2" xfId="60485"/>
    <cellStyle name="Accent3 - 20% 3" xfId="60486"/>
    <cellStyle name="Accent3 - 20% 4" xfId="60487"/>
    <cellStyle name="Accent3 - 20% 5" xfId="60488"/>
    <cellStyle name="Accent3 - 20% 6" xfId="60489"/>
    <cellStyle name="Accent3 - 40%" xfId="60490"/>
    <cellStyle name="Accent3 - 40% 2" xfId="60491"/>
    <cellStyle name="Accent3 - 40% 3" xfId="60492"/>
    <cellStyle name="Accent3 - 40% 4" xfId="60493"/>
    <cellStyle name="Accent3 - 40% 5" xfId="60494"/>
    <cellStyle name="Accent3 - 40% 6" xfId="60495"/>
    <cellStyle name="Accent3 - 60%" xfId="60496"/>
    <cellStyle name="Accent3 - 60% 2" xfId="60497"/>
    <cellStyle name="Accent3 - 60% 3" xfId="60498"/>
    <cellStyle name="Accent3 - 60% 4" xfId="60499"/>
    <cellStyle name="Accent3 - 60% 5" xfId="60500"/>
    <cellStyle name="Accent3 - 60% 6" xfId="60501"/>
    <cellStyle name="Accent3 10" xfId="7865"/>
    <cellStyle name="Accent3 10 2" xfId="7866"/>
    <cellStyle name="Accent3 11" xfId="7867"/>
    <cellStyle name="Accent3 11 2" xfId="7868"/>
    <cellStyle name="Accent3 12" xfId="7869"/>
    <cellStyle name="Accent3 12 2" xfId="7870"/>
    <cellStyle name="Accent3 13" xfId="7871"/>
    <cellStyle name="Accent3 13 2" xfId="7872"/>
    <cellStyle name="Accent3 2" xfId="7873"/>
    <cellStyle name="Accent3 2 2" xfId="7874"/>
    <cellStyle name="Accent3 3" xfId="7875"/>
    <cellStyle name="Accent3 3 2" xfId="7876"/>
    <cellStyle name="Accent3 4" xfId="7877"/>
    <cellStyle name="Accent3 4 2" xfId="7878"/>
    <cellStyle name="Accent3 5" xfId="7879"/>
    <cellStyle name="Accent3 5 2" xfId="7880"/>
    <cellStyle name="Accent3 6" xfId="7881"/>
    <cellStyle name="Accent3 6 2" xfId="7882"/>
    <cellStyle name="Accent3 7" xfId="7883"/>
    <cellStyle name="Accent3 7 2" xfId="7884"/>
    <cellStyle name="Accent3 8" xfId="7885"/>
    <cellStyle name="Accent3 8 2" xfId="7886"/>
    <cellStyle name="Accent3 9" xfId="7887"/>
    <cellStyle name="Accent3 9 2" xfId="7888"/>
    <cellStyle name="Accent3_7-р" xfId="60502"/>
    <cellStyle name="Accent4" xfId="60503"/>
    <cellStyle name="Accent4 - 20%" xfId="60504"/>
    <cellStyle name="Accent4 - 20% 2" xfId="60505"/>
    <cellStyle name="Accent4 - 20% 3" xfId="60506"/>
    <cellStyle name="Accent4 - 20% 4" xfId="60507"/>
    <cellStyle name="Accent4 - 20% 5" xfId="60508"/>
    <cellStyle name="Accent4 - 20% 6" xfId="60509"/>
    <cellStyle name="Accent4 - 40%" xfId="60510"/>
    <cellStyle name="Accent4 - 40% 2" xfId="60511"/>
    <cellStyle name="Accent4 - 40% 3" xfId="60512"/>
    <cellStyle name="Accent4 - 40% 4" xfId="60513"/>
    <cellStyle name="Accent4 - 40% 5" xfId="60514"/>
    <cellStyle name="Accent4 - 40% 6" xfId="60515"/>
    <cellStyle name="Accent4 - 60%" xfId="60516"/>
    <cellStyle name="Accent4 - 60% 2" xfId="60517"/>
    <cellStyle name="Accent4 - 60% 3" xfId="60518"/>
    <cellStyle name="Accent4 - 60% 4" xfId="60519"/>
    <cellStyle name="Accent4 - 60% 5" xfId="60520"/>
    <cellStyle name="Accent4 - 60% 6" xfId="60521"/>
    <cellStyle name="Accent4 10" xfId="7889"/>
    <cellStyle name="Accent4 10 2" xfId="7890"/>
    <cellStyle name="Accent4 11" xfId="7891"/>
    <cellStyle name="Accent4 11 2" xfId="7892"/>
    <cellStyle name="Accent4 12" xfId="7893"/>
    <cellStyle name="Accent4 12 2" xfId="7894"/>
    <cellStyle name="Accent4 13" xfId="7895"/>
    <cellStyle name="Accent4 13 2" xfId="7896"/>
    <cellStyle name="Accent4 2" xfId="7897"/>
    <cellStyle name="Accent4 2 2" xfId="7898"/>
    <cellStyle name="Accent4 3" xfId="7899"/>
    <cellStyle name="Accent4 3 2" xfId="7900"/>
    <cellStyle name="Accent4 4" xfId="7901"/>
    <cellStyle name="Accent4 4 2" xfId="7902"/>
    <cellStyle name="Accent4 5" xfId="7903"/>
    <cellStyle name="Accent4 5 2" xfId="7904"/>
    <cellStyle name="Accent4 6" xfId="7905"/>
    <cellStyle name="Accent4 6 2" xfId="7906"/>
    <cellStyle name="Accent4 7" xfId="7907"/>
    <cellStyle name="Accent4 7 2" xfId="7908"/>
    <cellStyle name="Accent4 8" xfId="7909"/>
    <cellStyle name="Accent4 8 2" xfId="7910"/>
    <cellStyle name="Accent4 9" xfId="7911"/>
    <cellStyle name="Accent4 9 2" xfId="7912"/>
    <cellStyle name="Accent4_7-р" xfId="60522"/>
    <cellStyle name="Accent5" xfId="60523"/>
    <cellStyle name="Accent5 - 20%" xfId="60524"/>
    <cellStyle name="Accent5 - 20% 2" xfId="60525"/>
    <cellStyle name="Accent5 - 20% 3" xfId="60526"/>
    <cellStyle name="Accent5 - 20% 4" xfId="60527"/>
    <cellStyle name="Accent5 - 20% 5" xfId="60528"/>
    <cellStyle name="Accent5 - 20% 6" xfId="60529"/>
    <cellStyle name="Accent5 - 40%" xfId="60530"/>
    <cellStyle name="Accent5 - 60%" xfId="60531"/>
    <cellStyle name="Accent5 - 60% 2" xfId="60532"/>
    <cellStyle name="Accent5 - 60% 3" xfId="60533"/>
    <cellStyle name="Accent5 - 60% 4" xfId="60534"/>
    <cellStyle name="Accent5 - 60% 5" xfId="60535"/>
    <cellStyle name="Accent5 - 60% 6" xfId="60536"/>
    <cellStyle name="Accent5 10" xfId="7913"/>
    <cellStyle name="Accent5 10 2" xfId="7914"/>
    <cellStyle name="Accent5 11" xfId="7915"/>
    <cellStyle name="Accent5 11 2" xfId="7916"/>
    <cellStyle name="Accent5 12" xfId="7917"/>
    <cellStyle name="Accent5 12 2" xfId="7918"/>
    <cellStyle name="Accent5 13" xfId="7919"/>
    <cellStyle name="Accent5 13 2" xfId="7920"/>
    <cellStyle name="Accent5 2" xfId="7921"/>
    <cellStyle name="Accent5 2 2" xfId="7922"/>
    <cellStyle name="Accent5 3" xfId="7923"/>
    <cellStyle name="Accent5 3 2" xfId="7924"/>
    <cellStyle name="Accent5 4" xfId="7925"/>
    <cellStyle name="Accent5 4 2" xfId="7926"/>
    <cellStyle name="Accent5 5" xfId="7927"/>
    <cellStyle name="Accent5 5 2" xfId="7928"/>
    <cellStyle name="Accent5 6" xfId="7929"/>
    <cellStyle name="Accent5 6 2" xfId="7930"/>
    <cellStyle name="Accent5 7" xfId="7931"/>
    <cellStyle name="Accent5 7 2" xfId="7932"/>
    <cellStyle name="Accent5 8" xfId="7933"/>
    <cellStyle name="Accent5 8 2" xfId="7934"/>
    <cellStyle name="Accent5 9" xfId="7935"/>
    <cellStyle name="Accent5 9 2" xfId="7936"/>
    <cellStyle name="Accent5_7-р" xfId="60537"/>
    <cellStyle name="Accent6" xfId="60538"/>
    <cellStyle name="Accent6 - 20%" xfId="60539"/>
    <cellStyle name="Accent6 - 40%" xfId="60540"/>
    <cellStyle name="Accent6 - 40% 2" xfId="60541"/>
    <cellStyle name="Accent6 - 40% 3" xfId="60542"/>
    <cellStyle name="Accent6 - 40% 4" xfId="60543"/>
    <cellStyle name="Accent6 - 40% 5" xfId="60544"/>
    <cellStyle name="Accent6 - 40% 6" xfId="60545"/>
    <cellStyle name="Accent6 - 60%" xfId="60546"/>
    <cellStyle name="Accent6 - 60% 2" xfId="60547"/>
    <cellStyle name="Accent6 - 60% 3" xfId="60548"/>
    <cellStyle name="Accent6 - 60% 4" xfId="60549"/>
    <cellStyle name="Accent6 - 60% 5" xfId="60550"/>
    <cellStyle name="Accent6 - 60% 6" xfId="60551"/>
    <cellStyle name="Accent6 10" xfId="7937"/>
    <cellStyle name="Accent6 10 2" xfId="7938"/>
    <cellStyle name="Accent6 11" xfId="7939"/>
    <cellStyle name="Accent6 11 2" xfId="7940"/>
    <cellStyle name="Accent6 12" xfId="7941"/>
    <cellStyle name="Accent6 12 2" xfId="7942"/>
    <cellStyle name="Accent6 13" xfId="7943"/>
    <cellStyle name="Accent6 13 2" xfId="7944"/>
    <cellStyle name="Accent6 2" xfId="7945"/>
    <cellStyle name="Accent6 2 2" xfId="7946"/>
    <cellStyle name="Accent6 3" xfId="7947"/>
    <cellStyle name="Accent6 3 2" xfId="7948"/>
    <cellStyle name="Accent6 4" xfId="7949"/>
    <cellStyle name="Accent6 4 2" xfId="7950"/>
    <cellStyle name="Accent6 5" xfId="7951"/>
    <cellStyle name="Accent6 5 2" xfId="7952"/>
    <cellStyle name="Accent6 6" xfId="7953"/>
    <cellStyle name="Accent6 6 2" xfId="7954"/>
    <cellStyle name="Accent6 7" xfId="7955"/>
    <cellStyle name="Accent6 7 2" xfId="7956"/>
    <cellStyle name="Accent6 8" xfId="7957"/>
    <cellStyle name="Accent6 8 2" xfId="7958"/>
    <cellStyle name="Accent6 9" xfId="7959"/>
    <cellStyle name="Accent6 9 2" xfId="7960"/>
    <cellStyle name="Accent6_7-р" xfId="60552"/>
    <cellStyle name="alternate" xfId="51"/>
    <cellStyle name="Annotations Cell - PerformancePoint" xfId="60553"/>
    <cellStyle name="Arial007000001514155735" xfId="60554"/>
    <cellStyle name="Arial007000001514155735 2" xfId="60555"/>
    <cellStyle name="Arial0070000015536870911" xfId="60556"/>
    <cellStyle name="Arial0070000015536870911 2" xfId="60557"/>
    <cellStyle name="Arial007000001565535" xfId="60558"/>
    <cellStyle name="Arial007000001565535 2" xfId="60559"/>
    <cellStyle name="Arial0110010000536870911" xfId="60560"/>
    <cellStyle name="Arial01101000015536870911" xfId="60561"/>
    <cellStyle name="Arial017010000536870911" xfId="60562"/>
    <cellStyle name="Arial018000000536870911" xfId="60563"/>
    <cellStyle name="Arial10170100015536870911" xfId="60564"/>
    <cellStyle name="Arial10170100015536870911 2" xfId="60565"/>
    <cellStyle name="Arial107000000536870911" xfId="60566"/>
    <cellStyle name="Arial107000001514155735" xfId="60567"/>
    <cellStyle name="Arial107000001514155735 2" xfId="60568"/>
    <cellStyle name="Arial107000001514155735FMT" xfId="60569"/>
    <cellStyle name="Arial107000001514155735FMT 2" xfId="60570"/>
    <cellStyle name="Arial1070000015536870911" xfId="60571"/>
    <cellStyle name="Arial1070000015536870911 2" xfId="60572"/>
    <cellStyle name="Arial1070000015536870911FMT" xfId="60573"/>
    <cellStyle name="Arial1070000015536870911FMT 2" xfId="60574"/>
    <cellStyle name="Arial107000001565535" xfId="60575"/>
    <cellStyle name="Arial107000001565535 2" xfId="60576"/>
    <cellStyle name="Arial107000001565535FMT" xfId="60577"/>
    <cellStyle name="Arial107000001565535FMT 2" xfId="60578"/>
    <cellStyle name="Arial117100000536870911" xfId="60579"/>
    <cellStyle name="Arial118000000536870911" xfId="60580"/>
    <cellStyle name="Arial2110100000536870911" xfId="60581"/>
    <cellStyle name="Arial21101000015536870911" xfId="60582"/>
    <cellStyle name="Arial2170000015536870911" xfId="60583"/>
    <cellStyle name="Arial2170000015536870911 2" xfId="60584"/>
    <cellStyle name="Arial2170000015536870911FMT" xfId="60585"/>
    <cellStyle name="Arial2170000015536870911FMT 2" xfId="60586"/>
    <cellStyle name="Bad" xfId="60587"/>
    <cellStyle name="Bad 10" xfId="7961"/>
    <cellStyle name="Bad 10 2" xfId="7962"/>
    <cellStyle name="Bad 11" xfId="7963"/>
    <cellStyle name="Bad 11 2" xfId="7964"/>
    <cellStyle name="Bad 12" xfId="7965"/>
    <cellStyle name="Bad 12 2" xfId="7966"/>
    <cellStyle name="Bad 13" xfId="7967"/>
    <cellStyle name="Bad 13 2" xfId="7968"/>
    <cellStyle name="Bad 2" xfId="7969"/>
    <cellStyle name="Bad 2 2" xfId="7970"/>
    <cellStyle name="Bad 3" xfId="7971"/>
    <cellStyle name="Bad 3 2" xfId="7972"/>
    <cellStyle name="Bad 4" xfId="7973"/>
    <cellStyle name="Bad 4 2" xfId="7974"/>
    <cellStyle name="Bad 5" xfId="7975"/>
    <cellStyle name="Bad 5 2" xfId="7976"/>
    <cellStyle name="Bad 6" xfId="7977"/>
    <cellStyle name="Bad 6 2" xfId="7978"/>
    <cellStyle name="Bad 7" xfId="7979"/>
    <cellStyle name="Bad 7 2" xfId="7980"/>
    <cellStyle name="Bad 8" xfId="7981"/>
    <cellStyle name="Bad 8 2" xfId="7982"/>
    <cellStyle name="Bad 9" xfId="7983"/>
    <cellStyle name="Bad 9 2" xfId="7984"/>
    <cellStyle name="Calc Currency (0)" xfId="60588"/>
    <cellStyle name="Calc Currency (2)" xfId="60589"/>
    <cellStyle name="Calc Percent (0)" xfId="60590"/>
    <cellStyle name="Calc Percent (1)" xfId="60591"/>
    <cellStyle name="Calc Percent (2)" xfId="60592"/>
    <cellStyle name="Calc Units (0)" xfId="60593"/>
    <cellStyle name="Calc Units (1)" xfId="60594"/>
    <cellStyle name="Calc Units (2)" xfId="60595"/>
    <cellStyle name="Calculation" xfId="60596"/>
    <cellStyle name="Calculation 10" xfId="7985"/>
    <cellStyle name="Calculation 10 2" xfId="7986"/>
    <cellStyle name="Calculation 11" xfId="7987"/>
    <cellStyle name="Calculation 11 2" xfId="7988"/>
    <cellStyle name="Calculation 12" xfId="7989"/>
    <cellStyle name="Calculation 12 2" xfId="7990"/>
    <cellStyle name="Calculation 13" xfId="7991"/>
    <cellStyle name="Calculation 13 2" xfId="7992"/>
    <cellStyle name="Calculation 2" xfId="7993"/>
    <cellStyle name="Calculation 2 2" xfId="7994"/>
    <cellStyle name="Calculation 3" xfId="7995"/>
    <cellStyle name="Calculation 3 2" xfId="7996"/>
    <cellStyle name="Calculation 4" xfId="7997"/>
    <cellStyle name="Calculation 4 2" xfId="7998"/>
    <cellStyle name="Calculation 5" xfId="7999"/>
    <cellStyle name="Calculation 5 2" xfId="8000"/>
    <cellStyle name="Calculation 6" xfId="8001"/>
    <cellStyle name="Calculation 6 2" xfId="8002"/>
    <cellStyle name="Calculation 7" xfId="8003"/>
    <cellStyle name="Calculation 7 2" xfId="8004"/>
    <cellStyle name="Calculation 8" xfId="8005"/>
    <cellStyle name="Calculation 8 2" xfId="8006"/>
    <cellStyle name="Calculation 9" xfId="8007"/>
    <cellStyle name="Calculation 9 2" xfId="8008"/>
    <cellStyle name="Check Cell" xfId="60597"/>
    <cellStyle name="Check Cell 10" xfId="8009"/>
    <cellStyle name="Check Cell 10 2" xfId="8010"/>
    <cellStyle name="Check Cell 11" xfId="8011"/>
    <cellStyle name="Check Cell 11 2" xfId="8012"/>
    <cellStyle name="Check Cell 12" xfId="8013"/>
    <cellStyle name="Check Cell 12 2" xfId="8014"/>
    <cellStyle name="Check Cell 13" xfId="8015"/>
    <cellStyle name="Check Cell 13 2" xfId="8016"/>
    <cellStyle name="Check Cell 2" xfId="8017"/>
    <cellStyle name="Check Cell 2 2" xfId="8018"/>
    <cellStyle name="Check Cell 3" xfId="8019"/>
    <cellStyle name="Check Cell 3 2" xfId="8020"/>
    <cellStyle name="Check Cell 4" xfId="8021"/>
    <cellStyle name="Check Cell 4 2" xfId="8022"/>
    <cellStyle name="Check Cell 5" xfId="8023"/>
    <cellStyle name="Check Cell 5 2" xfId="8024"/>
    <cellStyle name="Check Cell 6" xfId="8025"/>
    <cellStyle name="Check Cell 6 2" xfId="8026"/>
    <cellStyle name="Check Cell 7" xfId="8027"/>
    <cellStyle name="Check Cell 7 2" xfId="8028"/>
    <cellStyle name="Check Cell 8" xfId="8029"/>
    <cellStyle name="Check Cell 8 2" xfId="8030"/>
    <cellStyle name="Check Cell 9" xfId="8031"/>
    <cellStyle name="Check Cell 9 2" xfId="8032"/>
    <cellStyle name="Comma [0]" xfId="52"/>
    <cellStyle name="Comma [00]" xfId="60598"/>
    <cellStyle name="Comma 2" xfId="8033"/>
    <cellStyle name="Comma 2 10" xfId="8034"/>
    <cellStyle name="Comma 2 10 2" xfId="8035"/>
    <cellStyle name="Comma 2 11" xfId="8036"/>
    <cellStyle name="Comma 2 11 2" xfId="8037"/>
    <cellStyle name="Comma 2 12" xfId="8038"/>
    <cellStyle name="Comma 2 12 2" xfId="8039"/>
    <cellStyle name="Comma 2 13" xfId="8040"/>
    <cellStyle name="Comma 2 13 2" xfId="8041"/>
    <cellStyle name="Comma 2 14" xfId="8042"/>
    <cellStyle name="Comma 2 14 2" xfId="8043"/>
    <cellStyle name="Comma 2 15" xfId="8044"/>
    <cellStyle name="Comma 2 15 2" xfId="8045"/>
    <cellStyle name="Comma 2 16" xfId="8046"/>
    <cellStyle name="Comma 2 16 2" xfId="8047"/>
    <cellStyle name="Comma 2 17" xfId="8048"/>
    <cellStyle name="Comma 2 17 2" xfId="8049"/>
    <cellStyle name="Comma 2 18" xfId="8050"/>
    <cellStyle name="Comma 2 18 2" xfId="8051"/>
    <cellStyle name="Comma 2 19" xfId="8052"/>
    <cellStyle name="Comma 2 19 2" xfId="8053"/>
    <cellStyle name="Comma 2 2" xfId="8054"/>
    <cellStyle name="Comma 2 2 10" xfId="8055"/>
    <cellStyle name="Comma 2 2 10 2" xfId="8056"/>
    <cellStyle name="Comma 2 2 11" xfId="8057"/>
    <cellStyle name="Comma 2 2 11 2" xfId="8058"/>
    <cellStyle name="Comma 2 2 12" xfId="8059"/>
    <cellStyle name="Comma 2 2 12 2" xfId="8060"/>
    <cellStyle name="Comma 2 2 13" xfId="8061"/>
    <cellStyle name="Comma 2 2 13 2" xfId="8062"/>
    <cellStyle name="Comma 2 2 14" xfId="8063"/>
    <cellStyle name="Comma 2 2 14 2" xfId="8064"/>
    <cellStyle name="Comma 2 2 15" xfId="8065"/>
    <cellStyle name="Comma 2 2 15 2" xfId="8066"/>
    <cellStyle name="Comma 2 2 16" xfId="8067"/>
    <cellStyle name="Comma 2 2 16 2" xfId="8068"/>
    <cellStyle name="Comma 2 2 17" xfId="8069"/>
    <cellStyle name="Comma 2 2 17 2" xfId="8070"/>
    <cellStyle name="Comma 2 2 18" xfId="8071"/>
    <cellStyle name="Comma 2 2 18 2" xfId="8072"/>
    <cellStyle name="Comma 2 2 19" xfId="8073"/>
    <cellStyle name="Comma 2 2 19 2" xfId="8074"/>
    <cellStyle name="Comma 2 2 2" xfId="8075"/>
    <cellStyle name="Comma 2 2 2 2" xfId="8076"/>
    <cellStyle name="Comma 2 2 20" xfId="8077"/>
    <cellStyle name="Comma 2 2 20 2" xfId="8078"/>
    <cellStyle name="Comma 2 2 21" xfId="8079"/>
    <cellStyle name="Comma 2 2 21 2" xfId="8080"/>
    <cellStyle name="Comma 2 2 22" xfId="8081"/>
    <cellStyle name="Comma 2 2 22 2" xfId="8082"/>
    <cellStyle name="Comma 2 2 23" xfId="8083"/>
    <cellStyle name="Comma 2 2 23 2" xfId="8084"/>
    <cellStyle name="Comma 2 2 24" xfId="8085"/>
    <cellStyle name="Comma 2 2 24 2" xfId="8086"/>
    <cellStyle name="Comma 2 2 25" xfId="8087"/>
    <cellStyle name="Comma 2 2 25 2" xfId="8088"/>
    <cellStyle name="Comma 2 2 26" xfId="8089"/>
    <cellStyle name="Comma 2 2 26 2" xfId="8090"/>
    <cellStyle name="Comma 2 2 27" xfId="8091"/>
    <cellStyle name="Comma 2 2 27 2" xfId="8092"/>
    <cellStyle name="Comma 2 2 28" xfId="8093"/>
    <cellStyle name="Comma 2 2 28 2" xfId="8094"/>
    <cellStyle name="Comma 2 2 29" xfId="8095"/>
    <cellStyle name="Comma 2 2 29 2" xfId="8096"/>
    <cellStyle name="Comma 2 2 3" xfId="8097"/>
    <cellStyle name="Comma 2 2 3 2" xfId="8098"/>
    <cellStyle name="Comma 2 2 30" xfId="8099"/>
    <cellStyle name="Comma 2 2 4" xfId="8100"/>
    <cellStyle name="Comma 2 2 4 2" xfId="8101"/>
    <cellStyle name="Comma 2 2 5" xfId="8102"/>
    <cellStyle name="Comma 2 2 5 2" xfId="8103"/>
    <cellStyle name="Comma 2 2 6" xfId="8104"/>
    <cellStyle name="Comma 2 2 6 2" xfId="8105"/>
    <cellStyle name="Comma 2 2 7" xfId="8106"/>
    <cellStyle name="Comma 2 2 7 2" xfId="8107"/>
    <cellStyle name="Comma 2 2 8" xfId="8108"/>
    <cellStyle name="Comma 2 2 8 2" xfId="8109"/>
    <cellStyle name="Comma 2 2 9" xfId="8110"/>
    <cellStyle name="Comma 2 2 9 2" xfId="8111"/>
    <cellStyle name="Comma 2 20" xfId="8112"/>
    <cellStyle name="Comma 2 20 2" xfId="8113"/>
    <cellStyle name="Comma 2 21" xfId="8114"/>
    <cellStyle name="Comma 2 21 2" xfId="8115"/>
    <cellStyle name="Comma 2 22" xfId="8116"/>
    <cellStyle name="Comma 2 22 2" xfId="8117"/>
    <cellStyle name="Comma 2 23" xfId="8118"/>
    <cellStyle name="Comma 2 23 2" xfId="8119"/>
    <cellStyle name="Comma 2 24" xfId="8120"/>
    <cellStyle name="Comma 2 24 2" xfId="8121"/>
    <cellStyle name="Comma 2 25" xfId="8122"/>
    <cellStyle name="Comma 2 25 2" xfId="8123"/>
    <cellStyle name="Comma 2 26" xfId="8124"/>
    <cellStyle name="Comma 2 26 2" xfId="8125"/>
    <cellStyle name="Comma 2 27" xfId="8126"/>
    <cellStyle name="Comma 2 27 2" xfId="8127"/>
    <cellStyle name="Comma 2 28" xfId="8128"/>
    <cellStyle name="Comma 2 28 2" xfId="8129"/>
    <cellStyle name="Comma 2 29" xfId="8130"/>
    <cellStyle name="Comma 2 29 2" xfId="8131"/>
    <cellStyle name="Comma 2 3" xfId="8132"/>
    <cellStyle name="Comma 2 3 10" xfId="8133"/>
    <cellStyle name="Comma 2 3 10 2" xfId="8134"/>
    <cellStyle name="Comma 2 3 11" xfId="8135"/>
    <cellStyle name="Comma 2 3 11 2" xfId="8136"/>
    <cellStyle name="Comma 2 3 12" xfId="8137"/>
    <cellStyle name="Comma 2 3 12 2" xfId="8138"/>
    <cellStyle name="Comma 2 3 13" xfId="8139"/>
    <cellStyle name="Comma 2 3 13 2" xfId="8140"/>
    <cellStyle name="Comma 2 3 14" xfId="8141"/>
    <cellStyle name="Comma 2 3 14 2" xfId="8142"/>
    <cellStyle name="Comma 2 3 15" xfId="8143"/>
    <cellStyle name="Comma 2 3 15 2" xfId="8144"/>
    <cellStyle name="Comma 2 3 16" xfId="8145"/>
    <cellStyle name="Comma 2 3 16 2" xfId="8146"/>
    <cellStyle name="Comma 2 3 17" xfId="8147"/>
    <cellStyle name="Comma 2 3 17 2" xfId="8148"/>
    <cellStyle name="Comma 2 3 18" xfId="8149"/>
    <cellStyle name="Comma 2 3 18 2" xfId="8150"/>
    <cellStyle name="Comma 2 3 19" xfId="8151"/>
    <cellStyle name="Comma 2 3 19 2" xfId="8152"/>
    <cellStyle name="Comma 2 3 2" xfId="8153"/>
    <cellStyle name="Comma 2 3 2 2" xfId="8154"/>
    <cellStyle name="Comma 2 3 20" xfId="8155"/>
    <cellStyle name="Comma 2 3 20 2" xfId="8156"/>
    <cellStyle name="Comma 2 3 21" xfId="8157"/>
    <cellStyle name="Comma 2 3 21 2" xfId="8158"/>
    <cellStyle name="Comma 2 3 22" xfId="8159"/>
    <cellStyle name="Comma 2 3 22 2" xfId="8160"/>
    <cellStyle name="Comma 2 3 23" xfId="8161"/>
    <cellStyle name="Comma 2 3 23 2" xfId="8162"/>
    <cellStyle name="Comma 2 3 24" xfId="8163"/>
    <cellStyle name="Comma 2 3 24 2" xfId="8164"/>
    <cellStyle name="Comma 2 3 25" xfId="8165"/>
    <cellStyle name="Comma 2 3 25 2" xfId="8166"/>
    <cellStyle name="Comma 2 3 26" xfId="8167"/>
    <cellStyle name="Comma 2 3 26 2" xfId="8168"/>
    <cellStyle name="Comma 2 3 27" xfId="8169"/>
    <cellStyle name="Comma 2 3 27 2" xfId="8170"/>
    <cellStyle name="Comma 2 3 28" xfId="8171"/>
    <cellStyle name="Comma 2 3 28 2" xfId="8172"/>
    <cellStyle name="Comma 2 3 29" xfId="8173"/>
    <cellStyle name="Comma 2 3 29 2" xfId="8174"/>
    <cellStyle name="Comma 2 3 3" xfId="8175"/>
    <cellStyle name="Comma 2 3 3 2" xfId="8176"/>
    <cellStyle name="Comma 2 3 30" xfId="8177"/>
    <cellStyle name="Comma 2 3 4" xfId="8178"/>
    <cellStyle name="Comma 2 3 4 2" xfId="8179"/>
    <cellStyle name="Comma 2 3 5" xfId="8180"/>
    <cellStyle name="Comma 2 3 5 2" xfId="8181"/>
    <cellStyle name="Comma 2 3 6" xfId="8182"/>
    <cellStyle name="Comma 2 3 6 2" xfId="8183"/>
    <cellStyle name="Comma 2 3 7" xfId="8184"/>
    <cellStyle name="Comma 2 3 7 2" xfId="8185"/>
    <cellStyle name="Comma 2 3 8" xfId="8186"/>
    <cellStyle name="Comma 2 3 8 2" xfId="8187"/>
    <cellStyle name="Comma 2 3 9" xfId="8188"/>
    <cellStyle name="Comma 2 3 9 2" xfId="8189"/>
    <cellStyle name="Comma 2 30" xfId="8190"/>
    <cellStyle name="Comma 2 30 2" xfId="8191"/>
    <cellStyle name="Comma 2 31" xfId="8192"/>
    <cellStyle name="Comma 2 31 2" xfId="8193"/>
    <cellStyle name="Comma 2 32" xfId="8194"/>
    <cellStyle name="Comma 2 32 2" xfId="8195"/>
    <cellStyle name="Comma 2 33" xfId="8196"/>
    <cellStyle name="Comma 2 33 2" xfId="8197"/>
    <cellStyle name="Comma 2 34" xfId="8198"/>
    <cellStyle name="Comma 2 34 2" xfId="8199"/>
    <cellStyle name="Comma 2 35" xfId="8200"/>
    <cellStyle name="Comma 2 35 2" xfId="8201"/>
    <cellStyle name="Comma 2 36" xfId="8202"/>
    <cellStyle name="Comma 2 36 2" xfId="8203"/>
    <cellStyle name="Comma 2 37" xfId="8204"/>
    <cellStyle name="Comma 2 4" xfId="8205"/>
    <cellStyle name="Comma 2 4 10" xfId="8206"/>
    <cellStyle name="Comma 2 4 10 2" xfId="8207"/>
    <cellStyle name="Comma 2 4 11" xfId="8208"/>
    <cellStyle name="Comma 2 4 11 2" xfId="8209"/>
    <cellStyle name="Comma 2 4 12" xfId="8210"/>
    <cellStyle name="Comma 2 4 12 2" xfId="8211"/>
    <cellStyle name="Comma 2 4 13" xfId="8212"/>
    <cellStyle name="Comma 2 4 13 2" xfId="8213"/>
    <cellStyle name="Comma 2 4 14" xfId="8214"/>
    <cellStyle name="Comma 2 4 14 2" xfId="8215"/>
    <cellStyle name="Comma 2 4 15" xfId="8216"/>
    <cellStyle name="Comma 2 4 15 2" xfId="8217"/>
    <cellStyle name="Comma 2 4 16" xfId="8218"/>
    <cellStyle name="Comma 2 4 16 2" xfId="8219"/>
    <cellStyle name="Comma 2 4 17" xfId="8220"/>
    <cellStyle name="Comma 2 4 17 2" xfId="8221"/>
    <cellStyle name="Comma 2 4 18" xfId="8222"/>
    <cellStyle name="Comma 2 4 18 2" xfId="8223"/>
    <cellStyle name="Comma 2 4 19" xfId="8224"/>
    <cellStyle name="Comma 2 4 19 2" xfId="8225"/>
    <cellStyle name="Comma 2 4 2" xfId="8226"/>
    <cellStyle name="Comma 2 4 2 2" xfId="8227"/>
    <cellStyle name="Comma 2 4 20" xfId="8228"/>
    <cellStyle name="Comma 2 4 20 2" xfId="8229"/>
    <cellStyle name="Comma 2 4 21" xfId="8230"/>
    <cellStyle name="Comma 2 4 21 2" xfId="8231"/>
    <cellStyle name="Comma 2 4 22" xfId="8232"/>
    <cellStyle name="Comma 2 4 22 2" xfId="8233"/>
    <cellStyle name="Comma 2 4 23" xfId="8234"/>
    <cellStyle name="Comma 2 4 23 2" xfId="8235"/>
    <cellStyle name="Comma 2 4 24" xfId="8236"/>
    <cellStyle name="Comma 2 4 24 2" xfId="8237"/>
    <cellStyle name="Comma 2 4 25" xfId="8238"/>
    <cellStyle name="Comma 2 4 25 2" xfId="8239"/>
    <cellStyle name="Comma 2 4 26" xfId="8240"/>
    <cellStyle name="Comma 2 4 26 2" xfId="8241"/>
    <cellStyle name="Comma 2 4 27" xfId="8242"/>
    <cellStyle name="Comma 2 4 27 2" xfId="8243"/>
    <cellStyle name="Comma 2 4 28" xfId="8244"/>
    <cellStyle name="Comma 2 4 28 2" xfId="8245"/>
    <cellStyle name="Comma 2 4 29" xfId="8246"/>
    <cellStyle name="Comma 2 4 29 2" xfId="8247"/>
    <cellStyle name="Comma 2 4 3" xfId="8248"/>
    <cellStyle name="Comma 2 4 3 2" xfId="8249"/>
    <cellStyle name="Comma 2 4 30" xfId="8250"/>
    <cellStyle name="Comma 2 4 4" xfId="8251"/>
    <cellStyle name="Comma 2 4 4 2" xfId="8252"/>
    <cellStyle name="Comma 2 4 5" xfId="8253"/>
    <cellStyle name="Comma 2 4 5 2" xfId="8254"/>
    <cellStyle name="Comma 2 4 6" xfId="8255"/>
    <cellStyle name="Comma 2 4 6 2" xfId="8256"/>
    <cellStyle name="Comma 2 4 7" xfId="8257"/>
    <cellStyle name="Comma 2 4 7 2" xfId="8258"/>
    <cellStyle name="Comma 2 4 8" xfId="8259"/>
    <cellStyle name="Comma 2 4 8 2" xfId="8260"/>
    <cellStyle name="Comma 2 4 9" xfId="8261"/>
    <cellStyle name="Comma 2 4 9 2" xfId="8262"/>
    <cellStyle name="Comma 2 5" xfId="8263"/>
    <cellStyle name="Comma 2 5 10" xfId="8264"/>
    <cellStyle name="Comma 2 5 10 2" xfId="8265"/>
    <cellStyle name="Comma 2 5 11" xfId="8266"/>
    <cellStyle name="Comma 2 5 11 2" xfId="8267"/>
    <cellStyle name="Comma 2 5 12" xfId="8268"/>
    <cellStyle name="Comma 2 5 12 2" xfId="8269"/>
    <cellStyle name="Comma 2 5 13" xfId="8270"/>
    <cellStyle name="Comma 2 5 13 2" xfId="8271"/>
    <cellStyle name="Comma 2 5 14" xfId="8272"/>
    <cellStyle name="Comma 2 5 14 2" xfId="8273"/>
    <cellStyle name="Comma 2 5 15" xfId="8274"/>
    <cellStyle name="Comma 2 5 15 2" xfId="8275"/>
    <cellStyle name="Comma 2 5 16" xfId="8276"/>
    <cellStyle name="Comma 2 5 16 2" xfId="8277"/>
    <cellStyle name="Comma 2 5 17" xfId="8278"/>
    <cellStyle name="Comma 2 5 17 2" xfId="8279"/>
    <cellStyle name="Comma 2 5 18" xfId="8280"/>
    <cellStyle name="Comma 2 5 18 2" xfId="8281"/>
    <cellStyle name="Comma 2 5 19" xfId="8282"/>
    <cellStyle name="Comma 2 5 19 2" xfId="8283"/>
    <cellStyle name="Comma 2 5 2" xfId="8284"/>
    <cellStyle name="Comma 2 5 2 2" xfId="8285"/>
    <cellStyle name="Comma 2 5 20" xfId="8286"/>
    <cellStyle name="Comma 2 5 20 2" xfId="8287"/>
    <cellStyle name="Comma 2 5 21" xfId="8288"/>
    <cellStyle name="Comma 2 5 21 2" xfId="8289"/>
    <cellStyle name="Comma 2 5 22" xfId="8290"/>
    <cellStyle name="Comma 2 5 22 2" xfId="8291"/>
    <cellStyle name="Comma 2 5 23" xfId="8292"/>
    <cellStyle name="Comma 2 5 23 2" xfId="8293"/>
    <cellStyle name="Comma 2 5 24" xfId="8294"/>
    <cellStyle name="Comma 2 5 24 2" xfId="8295"/>
    <cellStyle name="Comma 2 5 25" xfId="8296"/>
    <cellStyle name="Comma 2 5 25 2" xfId="8297"/>
    <cellStyle name="Comma 2 5 26" xfId="8298"/>
    <cellStyle name="Comma 2 5 26 2" xfId="8299"/>
    <cellStyle name="Comma 2 5 27" xfId="8300"/>
    <cellStyle name="Comma 2 5 27 2" xfId="8301"/>
    <cellStyle name="Comma 2 5 28" xfId="8302"/>
    <cellStyle name="Comma 2 5 28 2" xfId="8303"/>
    <cellStyle name="Comma 2 5 29" xfId="8304"/>
    <cellStyle name="Comma 2 5 29 2" xfId="8305"/>
    <cellStyle name="Comma 2 5 3" xfId="8306"/>
    <cellStyle name="Comma 2 5 3 2" xfId="8307"/>
    <cellStyle name="Comma 2 5 30" xfId="8308"/>
    <cellStyle name="Comma 2 5 4" xfId="8309"/>
    <cellStyle name="Comma 2 5 4 2" xfId="8310"/>
    <cellStyle name="Comma 2 5 5" xfId="8311"/>
    <cellStyle name="Comma 2 5 5 2" xfId="8312"/>
    <cellStyle name="Comma 2 5 6" xfId="8313"/>
    <cellStyle name="Comma 2 5 6 2" xfId="8314"/>
    <cellStyle name="Comma 2 5 7" xfId="8315"/>
    <cellStyle name="Comma 2 5 7 2" xfId="8316"/>
    <cellStyle name="Comma 2 5 8" xfId="8317"/>
    <cellStyle name="Comma 2 5 8 2" xfId="8318"/>
    <cellStyle name="Comma 2 5 9" xfId="8319"/>
    <cellStyle name="Comma 2 5 9 2" xfId="8320"/>
    <cellStyle name="Comma 2 6" xfId="8321"/>
    <cellStyle name="Comma 2 6 10" xfId="8322"/>
    <cellStyle name="Comma 2 6 10 2" xfId="8323"/>
    <cellStyle name="Comma 2 6 11" xfId="8324"/>
    <cellStyle name="Comma 2 6 11 2" xfId="8325"/>
    <cellStyle name="Comma 2 6 12" xfId="8326"/>
    <cellStyle name="Comma 2 6 12 2" xfId="8327"/>
    <cellStyle name="Comma 2 6 13" xfId="8328"/>
    <cellStyle name="Comma 2 6 13 2" xfId="8329"/>
    <cellStyle name="Comma 2 6 14" xfId="8330"/>
    <cellStyle name="Comma 2 6 14 2" xfId="8331"/>
    <cellStyle name="Comma 2 6 15" xfId="8332"/>
    <cellStyle name="Comma 2 6 15 2" xfId="8333"/>
    <cellStyle name="Comma 2 6 16" xfId="8334"/>
    <cellStyle name="Comma 2 6 16 2" xfId="8335"/>
    <cellStyle name="Comma 2 6 17" xfId="8336"/>
    <cellStyle name="Comma 2 6 17 2" xfId="8337"/>
    <cellStyle name="Comma 2 6 18" xfId="8338"/>
    <cellStyle name="Comma 2 6 18 2" xfId="8339"/>
    <cellStyle name="Comma 2 6 19" xfId="8340"/>
    <cellStyle name="Comma 2 6 19 2" xfId="8341"/>
    <cellStyle name="Comma 2 6 2" xfId="8342"/>
    <cellStyle name="Comma 2 6 2 2" xfId="8343"/>
    <cellStyle name="Comma 2 6 20" xfId="8344"/>
    <cellStyle name="Comma 2 6 20 2" xfId="8345"/>
    <cellStyle name="Comma 2 6 21" xfId="8346"/>
    <cellStyle name="Comma 2 6 21 2" xfId="8347"/>
    <cellStyle name="Comma 2 6 22" xfId="8348"/>
    <cellStyle name="Comma 2 6 22 2" xfId="8349"/>
    <cellStyle name="Comma 2 6 23" xfId="8350"/>
    <cellStyle name="Comma 2 6 23 2" xfId="8351"/>
    <cellStyle name="Comma 2 6 24" xfId="8352"/>
    <cellStyle name="Comma 2 6 24 2" xfId="8353"/>
    <cellStyle name="Comma 2 6 25" xfId="8354"/>
    <cellStyle name="Comma 2 6 25 2" xfId="8355"/>
    <cellStyle name="Comma 2 6 26" xfId="8356"/>
    <cellStyle name="Comma 2 6 26 2" xfId="8357"/>
    <cellStyle name="Comma 2 6 27" xfId="8358"/>
    <cellStyle name="Comma 2 6 27 2" xfId="8359"/>
    <cellStyle name="Comma 2 6 28" xfId="8360"/>
    <cellStyle name="Comma 2 6 28 2" xfId="8361"/>
    <cellStyle name="Comma 2 6 29" xfId="8362"/>
    <cellStyle name="Comma 2 6 29 2" xfId="8363"/>
    <cellStyle name="Comma 2 6 3" xfId="8364"/>
    <cellStyle name="Comma 2 6 3 2" xfId="8365"/>
    <cellStyle name="Comma 2 6 30" xfId="8366"/>
    <cellStyle name="Comma 2 6 4" xfId="8367"/>
    <cellStyle name="Comma 2 6 4 2" xfId="8368"/>
    <cellStyle name="Comma 2 6 5" xfId="8369"/>
    <cellStyle name="Comma 2 6 5 2" xfId="8370"/>
    <cellStyle name="Comma 2 6 6" xfId="8371"/>
    <cellStyle name="Comma 2 6 6 2" xfId="8372"/>
    <cellStyle name="Comma 2 6 7" xfId="8373"/>
    <cellStyle name="Comma 2 6 7 2" xfId="8374"/>
    <cellStyle name="Comma 2 6 8" xfId="8375"/>
    <cellStyle name="Comma 2 6 8 2" xfId="8376"/>
    <cellStyle name="Comma 2 6 9" xfId="8377"/>
    <cellStyle name="Comma 2 6 9 2" xfId="8378"/>
    <cellStyle name="Comma 2 7" xfId="8379"/>
    <cellStyle name="Comma 2 7 10" xfId="8380"/>
    <cellStyle name="Comma 2 7 10 2" xfId="8381"/>
    <cellStyle name="Comma 2 7 11" xfId="8382"/>
    <cellStyle name="Comma 2 7 11 2" xfId="8383"/>
    <cellStyle name="Comma 2 7 12" xfId="8384"/>
    <cellStyle name="Comma 2 7 12 2" xfId="8385"/>
    <cellStyle name="Comma 2 7 13" xfId="8386"/>
    <cellStyle name="Comma 2 7 13 2" xfId="8387"/>
    <cellStyle name="Comma 2 7 14" xfId="8388"/>
    <cellStyle name="Comma 2 7 14 2" xfId="8389"/>
    <cellStyle name="Comma 2 7 15" xfId="8390"/>
    <cellStyle name="Comma 2 7 15 2" xfId="8391"/>
    <cellStyle name="Comma 2 7 16" xfId="8392"/>
    <cellStyle name="Comma 2 7 16 2" xfId="8393"/>
    <cellStyle name="Comma 2 7 17" xfId="8394"/>
    <cellStyle name="Comma 2 7 17 2" xfId="8395"/>
    <cellStyle name="Comma 2 7 18" xfId="8396"/>
    <cellStyle name="Comma 2 7 18 2" xfId="8397"/>
    <cellStyle name="Comma 2 7 19" xfId="8398"/>
    <cellStyle name="Comma 2 7 19 2" xfId="8399"/>
    <cellStyle name="Comma 2 7 2" xfId="8400"/>
    <cellStyle name="Comma 2 7 2 2" xfId="8401"/>
    <cellStyle name="Comma 2 7 20" xfId="8402"/>
    <cellStyle name="Comma 2 7 20 2" xfId="8403"/>
    <cellStyle name="Comma 2 7 21" xfId="8404"/>
    <cellStyle name="Comma 2 7 21 2" xfId="8405"/>
    <cellStyle name="Comma 2 7 22" xfId="8406"/>
    <cellStyle name="Comma 2 7 22 2" xfId="8407"/>
    <cellStyle name="Comma 2 7 23" xfId="8408"/>
    <cellStyle name="Comma 2 7 23 2" xfId="8409"/>
    <cellStyle name="Comma 2 7 24" xfId="8410"/>
    <cellStyle name="Comma 2 7 24 2" xfId="8411"/>
    <cellStyle name="Comma 2 7 25" xfId="8412"/>
    <cellStyle name="Comma 2 7 25 2" xfId="8413"/>
    <cellStyle name="Comma 2 7 26" xfId="8414"/>
    <cellStyle name="Comma 2 7 26 2" xfId="8415"/>
    <cellStyle name="Comma 2 7 27" xfId="8416"/>
    <cellStyle name="Comma 2 7 27 2" xfId="8417"/>
    <cellStyle name="Comma 2 7 28" xfId="8418"/>
    <cellStyle name="Comma 2 7 28 2" xfId="8419"/>
    <cellStyle name="Comma 2 7 29" xfId="8420"/>
    <cellStyle name="Comma 2 7 29 2" xfId="8421"/>
    <cellStyle name="Comma 2 7 3" xfId="8422"/>
    <cellStyle name="Comma 2 7 3 2" xfId="8423"/>
    <cellStyle name="Comma 2 7 30" xfId="8424"/>
    <cellStyle name="Comma 2 7 4" xfId="8425"/>
    <cellStyle name="Comma 2 7 4 2" xfId="8426"/>
    <cellStyle name="Comma 2 7 5" xfId="8427"/>
    <cellStyle name="Comma 2 7 5 2" xfId="8428"/>
    <cellStyle name="Comma 2 7 6" xfId="8429"/>
    <cellStyle name="Comma 2 7 6 2" xfId="8430"/>
    <cellStyle name="Comma 2 7 7" xfId="8431"/>
    <cellStyle name="Comma 2 7 7 2" xfId="8432"/>
    <cellStyle name="Comma 2 7 8" xfId="8433"/>
    <cellStyle name="Comma 2 7 8 2" xfId="8434"/>
    <cellStyle name="Comma 2 7 9" xfId="8435"/>
    <cellStyle name="Comma 2 7 9 2" xfId="8436"/>
    <cellStyle name="Comma 2 8" xfId="8437"/>
    <cellStyle name="Comma 2 8 2" xfId="8438"/>
    <cellStyle name="Comma 2 9" xfId="8439"/>
    <cellStyle name="Comma 2 9 2" xfId="8440"/>
    <cellStyle name="Comma 3" xfId="60599"/>
    <cellStyle name="Comma_Generation Model final - 27-06-2005" xfId="53"/>
    <cellStyle name="Comma0" xfId="54"/>
    <cellStyle name="Currency [0]" xfId="55"/>
    <cellStyle name="Currency [00]" xfId="60600"/>
    <cellStyle name="Currency_irl tel sep5" xfId="8441"/>
    <cellStyle name="Data Cell - PerformancePoint" xfId="60601"/>
    <cellStyle name="Data Entry Cell - PerformancePoint" xfId="60602"/>
    <cellStyle name="Date" xfId="56"/>
    <cellStyle name="Date Short" xfId="60603"/>
    <cellStyle name="Default" xfId="60604"/>
    <cellStyle name="Dezimal [0]_PERSONAL" xfId="60605"/>
    <cellStyle name="Dezimal_PERSONAL" xfId="60606"/>
    <cellStyle name="done" xfId="57"/>
    <cellStyle name="Dziesiêtny [0]_1" xfId="58"/>
    <cellStyle name="Dziesiêtny_1" xfId="59"/>
    <cellStyle name="Emphasis 1" xfId="60607"/>
    <cellStyle name="Emphasis 1 2" xfId="60608"/>
    <cellStyle name="Emphasis 1 3" xfId="60609"/>
    <cellStyle name="Emphasis 1 4" xfId="60610"/>
    <cellStyle name="Emphasis 1 5" xfId="60611"/>
    <cellStyle name="Emphasis 1 6" xfId="60612"/>
    <cellStyle name="Emphasis 2" xfId="60613"/>
    <cellStyle name="Emphasis 2 2" xfId="60614"/>
    <cellStyle name="Emphasis 2 3" xfId="60615"/>
    <cellStyle name="Emphasis 2 4" xfId="60616"/>
    <cellStyle name="Emphasis 2 5" xfId="60617"/>
    <cellStyle name="Emphasis 2 6" xfId="60618"/>
    <cellStyle name="Emphasis 3" xfId="60619"/>
    <cellStyle name="Enter Currency (0)" xfId="60620"/>
    <cellStyle name="Enter Currency (2)" xfId="60621"/>
    <cellStyle name="Enter Units (0)" xfId="60622"/>
    <cellStyle name="Enter Units (1)" xfId="60623"/>
    <cellStyle name="Enter Units (2)" xfId="60624"/>
    <cellStyle name="Euro" xfId="8442"/>
    <cellStyle name="Explanatory Text" xfId="60625"/>
    <cellStyle name="Explanatory Text 10" xfId="8443"/>
    <cellStyle name="Explanatory Text 10 2" xfId="8444"/>
    <cellStyle name="Explanatory Text 11" xfId="8445"/>
    <cellStyle name="Explanatory Text 11 2" xfId="8446"/>
    <cellStyle name="Explanatory Text 12" xfId="8447"/>
    <cellStyle name="Explanatory Text 12 2" xfId="8448"/>
    <cellStyle name="Explanatory Text 13" xfId="8449"/>
    <cellStyle name="Explanatory Text 13 2" xfId="8450"/>
    <cellStyle name="Explanatory Text 2" xfId="8451"/>
    <cellStyle name="Explanatory Text 2 2" xfId="8452"/>
    <cellStyle name="Explanatory Text 3" xfId="8453"/>
    <cellStyle name="Explanatory Text 3 2" xfId="8454"/>
    <cellStyle name="Explanatory Text 4" xfId="8455"/>
    <cellStyle name="Explanatory Text 4 2" xfId="8456"/>
    <cellStyle name="Explanatory Text 5" xfId="8457"/>
    <cellStyle name="Explanatory Text 5 2" xfId="8458"/>
    <cellStyle name="Explanatory Text 6" xfId="8459"/>
    <cellStyle name="Explanatory Text 6 2" xfId="8460"/>
    <cellStyle name="Explanatory Text 7" xfId="8461"/>
    <cellStyle name="Explanatory Text 7 2" xfId="8462"/>
    <cellStyle name="Explanatory Text 8" xfId="8463"/>
    <cellStyle name="Explanatory Text 8 2" xfId="8464"/>
    <cellStyle name="Explanatory Text 9" xfId="8465"/>
    <cellStyle name="Explanatory Text 9 2" xfId="8466"/>
    <cellStyle name="Good" xfId="60626"/>
    <cellStyle name="Good 10" xfId="8467"/>
    <cellStyle name="Good 10 2" xfId="8468"/>
    <cellStyle name="Good 11" xfId="8469"/>
    <cellStyle name="Good 11 2" xfId="8470"/>
    <cellStyle name="Good 12" xfId="8471"/>
    <cellStyle name="Good 12 2" xfId="8472"/>
    <cellStyle name="Good 13" xfId="8473"/>
    <cellStyle name="Good 13 2" xfId="8474"/>
    <cellStyle name="Good 2" xfId="8475"/>
    <cellStyle name="Good 2 2" xfId="8476"/>
    <cellStyle name="Good 3" xfId="8477"/>
    <cellStyle name="Good 3 2" xfId="8478"/>
    <cellStyle name="Good 4" xfId="8479"/>
    <cellStyle name="Good 4 2" xfId="8480"/>
    <cellStyle name="Good 5" xfId="8481"/>
    <cellStyle name="Good 5 2" xfId="8482"/>
    <cellStyle name="Good 6" xfId="8483"/>
    <cellStyle name="Good 6 2" xfId="8484"/>
    <cellStyle name="Good 7" xfId="8485"/>
    <cellStyle name="Good 7 2" xfId="8486"/>
    <cellStyle name="Good 8" xfId="8487"/>
    <cellStyle name="Good 8 2" xfId="8488"/>
    <cellStyle name="Good 9" xfId="8489"/>
    <cellStyle name="Good 9 2" xfId="8490"/>
    <cellStyle name="Good_7-р_Из_Системы" xfId="60627"/>
    <cellStyle name="Grey" xfId="60"/>
    <cellStyle name="Header1" xfId="61"/>
    <cellStyle name="Header2" xfId="62"/>
    <cellStyle name="Heading 1" xfId="60628"/>
    <cellStyle name="Heading 1 10" xfId="8491"/>
    <cellStyle name="Heading 1 10 2" xfId="8492"/>
    <cellStyle name="Heading 1 11" xfId="8493"/>
    <cellStyle name="Heading 1 11 2" xfId="8494"/>
    <cellStyle name="Heading 1 12" xfId="8495"/>
    <cellStyle name="Heading 1 12 2" xfId="8496"/>
    <cellStyle name="Heading 1 13" xfId="8497"/>
    <cellStyle name="Heading 1 13 2" xfId="8498"/>
    <cellStyle name="Heading 1 2" xfId="8499"/>
    <cellStyle name="Heading 1 2 2" xfId="8500"/>
    <cellStyle name="Heading 1 3" xfId="8501"/>
    <cellStyle name="Heading 1 3 2" xfId="8502"/>
    <cellStyle name="Heading 1 4" xfId="8503"/>
    <cellStyle name="Heading 1 4 2" xfId="8504"/>
    <cellStyle name="Heading 1 5" xfId="8505"/>
    <cellStyle name="Heading 1 5 2" xfId="8506"/>
    <cellStyle name="Heading 1 6" xfId="8507"/>
    <cellStyle name="Heading 1 6 2" xfId="8508"/>
    <cellStyle name="Heading 1 7" xfId="8509"/>
    <cellStyle name="Heading 1 7 2" xfId="8510"/>
    <cellStyle name="Heading 1 8" xfId="8511"/>
    <cellStyle name="Heading 1 8 2" xfId="8512"/>
    <cellStyle name="Heading 1 9" xfId="8513"/>
    <cellStyle name="Heading 1 9 2" xfId="8514"/>
    <cellStyle name="Heading 2" xfId="60629"/>
    <cellStyle name="Heading 2 10" xfId="8515"/>
    <cellStyle name="Heading 2 10 2" xfId="8516"/>
    <cellStyle name="Heading 2 11" xfId="8517"/>
    <cellStyle name="Heading 2 11 2" xfId="8518"/>
    <cellStyle name="Heading 2 12" xfId="8519"/>
    <cellStyle name="Heading 2 12 2" xfId="8520"/>
    <cellStyle name="Heading 2 13" xfId="8521"/>
    <cellStyle name="Heading 2 13 2" xfId="8522"/>
    <cellStyle name="Heading 2 2" xfId="8523"/>
    <cellStyle name="Heading 2 2 2" xfId="8524"/>
    <cellStyle name="Heading 2 3" xfId="8525"/>
    <cellStyle name="Heading 2 3 2" xfId="8526"/>
    <cellStyle name="Heading 2 4" xfId="8527"/>
    <cellStyle name="Heading 2 4 2" xfId="8528"/>
    <cellStyle name="Heading 2 5" xfId="8529"/>
    <cellStyle name="Heading 2 5 2" xfId="8530"/>
    <cellStyle name="Heading 2 6" xfId="8531"/>
    <cellStyle name="Heading 2 6 2" xfId="8532"/>
    <cellStyle name="Heading 2 7" xfId="8533"/>
    <cellStyle name="Heading 2 7 2" xfId="8534"/>
    <cellStyle name="Heading 2 8" xfId="8535"/>
    <cellStyle name="Heading 2 8 2" xfId="8536"/>
    <cellStyle name="Heading 2 9" xfId="8537"/>
    <cellStyle name="Heading 2 9 2" xfId="8538"/>
    <cellStyle name="Heading 3" xfId="60630"/>
    <cellStyle name="Heading 3 10" xfId="8539"/>
    <cellStyle name="Heading 3 10 2" xfId="8540"/>
    <cellStyle name="Heading 3 11" xfId="8541"/>
    <cellStyle name="Heading 3 11 2" xfId="8542"/>
    <cellStyle name="Heading 3 12" xfId="8543"/>
    <cellStyle name="Heading 3 12 2" xfId="8544"/>
    <cellStyle name="Heading 3 13" xfId="8545"/>
    <cellStyle name="Heading 3 13 2" xfId="8546"/>
    <cellStyle name="Heading 3 2" xfId="8547"/>
    <cellStyle name="Heading 3 2 2" xfId="8548"/>
    <cellStyle name="Heading 3 3" xfId="8549"/>
    <cellStyle name="Heading 3 3 2" xfId="8550"/>
    <cellStyle name="Heading 3 4" xfId="8551"/>
    <cellStyle name="Heading 3 4 2" xfId="8552"/>
    <cellStyle name="Heading 3 5" xfId="8553"/>
    <cellStyle name="Heading 3 5 2" xfId="8554"/>
    <cellStyle name="Heading 3 6" xfId="8555"/>
    <cellStyle name="Heading 3 6 2" xfId="8556"/>
    <cellStyle name="Heading 3 7" xfId="8557"/>
    <cellStyle name="Heading 3 7 2" xfId="8558"/>
    <cellStyle name="Heading 3 8" xfId="8559"/>
    <cellStyle name="Heading 3 8 2" xfId="8560"/>
    <cellStyle name="Heading 3 9" xfId="8561"/>
    <cellStyle name="Heading 3 9 2" xfId="8562"/>
    <cellStyle name="Heading 4" xfId="60631"/>
    <cellStyle name="Heading 4 10" xfId="8563"/>
    <cellStyle name="Heading 4 10 2" xfId="8564"/>
    <cellStyle name="Heading 4 11" xfId="8565"/>
    <cellStyle name="Heading 4 11 2" xfId="8566"/>
    <cellStyle name="Heading 4 12" xfId="8567"/>
    <cellStyle name="Heading 4 12 2" xfId="8568"/>
    <cellStyle name="Heading 4 13" xfId="8569"/>
    <cellStyle name="Heading 4 13 2" xfId="8570"/>
    <cellStyle name="Heading 4 2" xfId="8571"/>
    <cellStyle name="Heading 4 2 2" xfId="8572"/>
    <cellStyle name="Heading 4 3" xfId="8573"/>
    <cellStyle name="Heading 4 3 2" xfId="8574"/>
    <cellStyle name="Heading 4 4" xfId="8575"/>
    <cellStyle name="Heading 4 4 2" xfId="8576"/>
    <cellStyle name="Heading 4 5" xfId="8577"/>
    <cellStyle name="Heading 4 5 2" xfId="8578"/>
    <cellStyle name="Heading 4 6" xfId="8579"/>
    <cellStyle name="Heading 4 6 2" xfId="8580"/>
    <cellStyle name="Heading 4 7" xfId="8581"/>
    <cellStyle name="Heading 4 7 2" xfId="8582"/>
    <cellStyle name="Heading 4 8" xfId="8583"/>
    <cellStyle name="Heading 4 8 2" xfId="8584"/>
    <cellStyle name="Heading 4 9" xfId="8585"/>
    <cellStyle name="Heading 4 9 2" xfId="8586"/>
    <cellStyle name="Hyperlink_Info gathering example (hydro)" xfId="63"/>
    <cellStyle name="Iau?iue_?iardu1999a" xfId="64"/>
    <cellStyle name="Input" xfId="65"/>
    <cellStyle name="Input [yellow]" xfId="66"/>
    <cellStyle name="Input 10" xfId="8587"/>
    <cellStyle name="Input 10 2" xfId="8588"/>
    <cellStyle name="Input 11" xfId="8589"/>
    <cellStyle name="Input 11 2" xfId="8590"/>
    <cellStyle name="Input 12" xfId="8591"/>
    <cellStyle name="Input 12 2" xfId="8592"/>
    <cellStyle name="Input 13" xfId="8593"/>
    <cellStyle name="Input 13 2" xfId="8594"/>
    <cellStyle name="Input 2" xfId="8595"/>
    <cellStyle name="Input 2 2" xfId="8596"/>
    <cellStyle name="Input 3" xfId="8597"/>
    <cellStyle name="Input 3 2" xfId="8598"/>
    <cellStyle name="Input 4" xfId="8599"/>
    <cellStyle name="Input 4 2" xfId="8600"/>
    <cellStyle name="Input 5" xfId="8601"/>
    <cellStyle name="Input 5 2" xfId="8602"/>
    <cellStyle name="Input 6" xfId="8603"/>
    <cellStyle name="Input 6 2" xfId="8604"/>
    <cellStyle name="Input 7" xfId="8605"/>
    <cellStyle name="Input 7 2" xfId="8606"/>
    <cellStyle name="Input 8" xfId="8607"/>
    <cellStyle name="Input 8 2" xfId="8608"/>
    <cellStyle name="Input 9" xfId="8609"/>
    <cellStyle name="Input 9 2" xfId="8610"/>
    <cellStyle name="Link Currency (0)" xfId="60632"/>
    <cellStyle name="Link Currency (2)" xfId="60633"/>
    <cellStyle name="Link Units (0)" xfId="60634"/>
    <cellStyle name="Link Units (1)" xfId="60635"/>
    <cellStyle name="Link Units (2)" xfId="60636"/>
    <cellStyle name="Linked Cell" xfId="60637"/>
    <cellStyle name="Linked Cell 10" xfId="8611"/>
    <cellStyle name="Linked Cell 10 2" xfId="8612"/>
    <cellStyle name="Linked Cell 11" xfId="8613"/>
    <cellStyle name="Linked Cell 11 2" xfId="8614"/>
    <cellStyle name="Linked Cell 12" xfId="8615"/>
    <cellStyle name="Linked Cell 12 2" xfId="8616"/>
    <cellStyle name="Linked Cell 13" xfId="8617"/>
    <cellStyle name="Linked Cell 13 2" xfId="8618"/>
    <cellStyle name="Linked Cell 2" xfId="8619"/>
    <cellStyle name="Linked Cell 2 2" xfId="8620"/>
    <cellStyle name="Linked Cell 3" xfId="8621"/>
    <cellStyle name="Linked Cell 3 2" xfId="8622"/>
    <cellStyle name="Linked Cell 4" xfId="8623"/>
    <cellStyle name="Linked Cell 4 2" xfId="8624"/>
    <cellStyle name="Linked Cell 5" xfId="8625"/>
    <cellStyle name="Linked Cell 5 2" xfId="8626"/>
    <cellStyle name="Linked Cell 6" xfId="8627"/>
    <cellStyle name="Linked Cell 6 2" xfId="8628"/>
    <cellStyle name="Linked Cell 7" xfId="8629"/>
    <cellStyle name="Linked Cell 7 2" xfId="8630"/>
    <cellStyle name="Linked Cell 8" xfId="8631"/>
    <cellStyle name="Linked Cell 8 2" xfId="8632"/>
    <cellStyle name="Linked Cell 9" xfId="8633"/>
    <cellStyle name="Linked Cell 9 2" xfId="8634"/>
    <cellStyle name="Locked Cell - PerformancePoint" xfId="60638"/>
    <cellStyle name="Neutral" xfId="60639"/>
    <cellStyle name="Neutral 10" xfId="8635"/>
    <cellStyle name="Neutral 10 2" xfId="8636"/>
    <cellStyle name="Neutral 11" xfId="8637"/>
    <cellStyle name="Neutral 11 2" xfId="8638"/>
    <cellStyle name="Neutral 12" xfId="8639"/>
    <cellStyle name="Neutral 12 2" xfId="8640"/>
    <cellStyle name="Neutral 13" xfId="8641"/>
    <cellStyle name="Neutral 13 2" xfId="8642"/>
    <cellStyle name="Neutral 2" xfId="8643"/>
    <cellStyle name="Neutral 2 2" xfId="8644"/>
    <cellStyle name="Neutral 3" xfId="8645"/>
    <cellStyle name="Neutral 3 2" xfId="8646"/>
    <cellStyle name="Neutral 4" xfId="8647"/>
    <cellStyle name="Neutral 4 2" xfId="8648"/>
    <cellStyle name="Neutral 5" xfId="8649"/>
    <cellStyle name="Neutral 5 2" xfId="8650"/>
    <cellStyle name="Neutral 6" xfId="8651"/>
    <cellStyle name="Neutral 6 2" xfId="8652"/>
    <cellStyle name="Neutral 7" xfId="8653"/>
    <cellStyle name="Neutral 7 2" xfId="8654"/>
    <cellStyle name="Neutral 8" xfId="8655"/>
    <cellStyle name="Neutral 8 2" xfId="8656"/>
    <cellStyle name="Neutral 9" xfId="8657"/>
    <cellStyle name="Neutral 9 2" xfId="8658"/>
    <cellStyle name="Neutral_7-р_Из_Системы" xfId="60640"/>
    <cellStyle name="Norma11l" xfId="8659"/>
    <cellStyle name="Norma11l 2" xfId="8660"/>
    <cellStyle name="Normal - Style1" xfId="67"/>
    <cellStyle name="Normal 2" xfId="8661"/>
    <cellStyle name="Normal 2 10" xfId="8662"/>
    <cellStyle name="Normal 2 10 2" xfId="8663"/>
    <cellStyle name="Normal 2 10 2 2" xfId="8664"/>
    <cellStyle name="Normal 2 10 2 2 2" xfId="8665"/>
    <cellStyle name="Normal 2 10 2 2 2 2" xfId="8666"/>
    <cellStyle name="Normal 2 10 2 2 3" xfId="8667"/>
    <cellStyle name="Normal 2 10 2 3" xfId="8668"/>
    <cellStyle name="Normal 2 10 2 3 2" xfId="8669"/>
    <cellStyle name="Normal 2 10 2 4" xfId="8670"/>
    <cellStyle name="Normal 2 10 3" xfId="8671"/>
    <cellStyle name="Normal 2 10 3 2" xfId="8672"/>
    <cellStyle name="Normal 2 10 3 2 2" xfId="8673"/>
    <cellStyle name="Normal 2 10 3 2 2 2" xfId="8674"/>
    <cellStyle name="Normal 2 10 3 2 3" xfId="8675"/>
    <cellStyle name="Normal 2 10 3 3" xfId="8676"/>
    <cellStyle name="Normal 2 10 3 3 2" xfId="8677"/>
    <cellStyle name="Normal 2 10 3 4" xfId="8678"/>
    <cellStyle name="Normal 2 10 4" xfId="8679"/>
    <cellStyle name="Normal 2 10 4 2" xfId="8680"/>
    <cellStyle name="Normal 2 10 4 2 2" xfId="8681"/>
    <cellStyle name="Normal 2 10 4 2 2 2" xfId="8682"/>
    <cellStyle name="Normal 2 10 4 2 3" xfId="8683"/>
    <cellStyle name="Normal 2 10 4 3" xfId="8684"/>
    <cellStyle name="Normal 2 10 4 3 2" xfId="8685"/>
    <cellStyle name="Normal 2 10 4 4" xfId="8686"/>
    <cellStyle name="Normal 2 10 5" xfId="8687"/>
    <cellStyle name="Normal 2 10 5 2" xfId="8688"/>
    <cellStyle name="Normal 2 10 5 2 2" xfId="8689"/>
    <cellStyle name="Normal 2 10 5 3" xfId="8690"/>
    <cellStyle name="Normal 2 10 6" xfId="8691"/>
    <cellStyle name="Normal 2 10 6 2" xfId="8692"/>
    <cellStyle name="Normal 2 10 7" xfId="8693"/>
    <cellStyle name="Normal 2 10 7 2" xfId="8694"/>
    <cellStyle name="Normal 2 10 8" xfId="8695"/>
    <cellStyle name="Normal 2 11" xfId="8696"/>
    <cellStyle name="Normal 2 11 2" xfId="8697"/>
    <cellStyle name="Normal 2 11 2 2" xfId="8698"/>
    <cellStyle name="Normal 2 11 2 2 2" xfId="8699"/>
    <cellStyle name="Normal 2 11 2 2 2 2" xfId="8700"/>
    <cellStyle name="Normal 2 11 2 2 3" xfId="8701"/>
    <cellStyle name="Normal 2 11 2 3" xfId="8702"/>
    <cellStyle name="Normal 2 11 2 3 2" xfId="8703"/>
    <cellStyle name="Normal 2 11 2 4" xfId="8704"/>
    <cellStyle name="Normal 2 11 3" xfId="8705"/>
    <cellStyle name="Normal 2 11 3 2" xfId="8706"/>
    <cellStyle name="Normal 2 11 3 2 2" xfId="8707"/>
    <cellStyle name="Normal 2 11 3 2 2 2" xfId="8708"/>
    <cellStyle name="Normal 2 11 3 2 3" xfId="8709"/>
    <cellStyle name="Normal 2 11 3 3" xfId="8710"/>
    <cellStyle name="Normal 2 11 3 3 2" xfId="8711"/>
    <cellStyle name="Normal 2 11 3 4" xfId="8712"/>
    <cellStyle name="Normal 2 11 4" xfId="8713"/>
    <cellStyle name="Normal 2 11 4 2" xfId="8714"/>
    <cellStyle name="Normal 2 11 4 2 2" xfId="8715"/>
    <cellStyle name="Normal 2 11 4 2 2 2" xfId="8716"/>
    <cellStyle name="Normal 2 11 4 2 3" xfId="8717"/>
    <cellStyle name="Normal 2 11 4 3" xfId="8718"/>
    <cellStyle name="Normal 2 11 4 3 2" xfId="8719"/>
    <cellStyle name="Normal 2 11 4 4" xfId="8720"/>
    <cellStyle name="Normal 2 11 5" xfId="8721"/>
    <cellStyle name="Normal 2 11 5 2" xfId="8722"/>
    <cellStyle name="Normal 2 11 5 2 2" xfId="8723"/>
    <cellStyle name="Normal 2 11 5 3" xfId="8724"/>
    <cellStyle name="Normal 2 11 6" xfId="8725"/>
    <cellStyle name="Normal 2 11 6 2" xfId="8726"/>
    <cellStyle name="Normal 2 11 7" xfId="8727"/>
    <cellStyle name="Normal 2 11 7 2" xfId="8728"/>
    <cellStyle name="Normal 2 11 8" xfId="8729"/>
    <cellStyle name="Normal 2 12" xfId="8730"/>
    <cellStyle name="Normal 2 12 2" xfId="8731"/>
    <cellStyle name="Normal 2 12 2 2" xfId="8732"/>
    <cellStyle name="Normal 2 12 2 2 2" xfId="8733"/>
    <cellStyle name="Normal 2 12 2 2 2 2" xfId="8734"/>
    <cellStyle name="Normal 2 12 2 2 3" xfId="8735"/>
    <cellStyle name="Normal 2 12 2 3" xfId="8736"/>
    <cellStyle name="Normal 2 12 2 3 2" xfId="8737"/>
    <cellStyle name="Normal 2 12 2 4" xfId="8738"/>
    <cellStyle name="Normal 2 12 3" xfId="8739"/>
    <cellStyle name="Normal 2 12 3 2" xfId="8740"/>
    <cellStyle name="Normal 2 12 3 2 2" xfId="8741"/>
    <cellStyle name="Normal 2 12 3 2 2 2" xfId="8742"/>
    <cellStyle name="Normal 2 12 3 2 3" xfId="8743"/>
    <cellStyle name="Normal 2 12 3 3" xfId="8744"/>
    <cellStyle name="Normal 2 12 3 3 2" xfId="8745"/>
    <cellStyle name="Normal 2 12 3 4" xfId="8746"/>
    <cellStyle name="Normal 2 12 4" xfId="8747"/>
    <cellStyle name="Normal 2 12 4 2" xfId="8748"/>
    <cellStyle name="Normal 2 12 4 2 2" xfId="8749"/>
    <cellStyle name="Normal 2 12 4 2 2 2" xfId="8750"/>
    <cellStyle name="Normal 2 12 4 2 3" xfId="8751"/>
    <cellStyle name="Normal 2 12 4 3" xfId="8752"/>
    <cellStyle name="Normal 2 12 4 3 2" xfId="8753"/>
    <cellStyle name="Normal 2 12 4 4" xfId="8754"/>
    <cellStyle name="Normal 2 12 5" xfId="8755"/>
    <cellStyle name="Normal 2 12 5 2" xfId="8756"/>
    <cellStyle name="Normal 2 12 5 2 2" xfId="8757"/>
    <cellStyle name="Normal 2 12 5 3" xfId="8758"/>
    <cellStyle name="Normal 2 12 6" xfId="8759"/>
    <cellStyle name="Normal 2 12 6 2" xfId="8760"/>
    <cellStyle name="Normal 2 12 7" xfId="8761"/>
    <cellStyle name="Normal 2 12 7 2" xfId="8762"/>
    <cellStyle name="Normal 2 12 8" xfId="8763"/>
    <cellStyle name="Normal 2 13" xfId="8764"/>
    <cellStyle name="Normal 2 13 2" xfId="8765"/>
    <cellStyle name="Normal 2 13 2 2" xfId="8766"/>
    <cellStyle name="Normal 2 13 2 2 2" xfId="8767"/>
    <cellStyle name="Normal 2 13 2 2 2 2" xfId="8768"/>
    <cellStyle name="Normal 2 13 2 2 3" xfId="8769"/>
    <cellStyle name="Normal 2 13 2 3" xfId="8770"/>
    <cellStyle name="Normal 2 13 2 3 2" xfId="8771"/>
    <cellStyle name="Normal 2 13 2 4" xfId="8772"/>
    <cellStyle name="Normal 2 13 3" xfId="8773"/>
    <cellStyle name="Normal 2 13 3 2" xfId="8774"/>
    <cellStyle name="Normal 2 13 3 2 2" xfId="8775"/>
    <cellStyle name="Normal 2 13 3 2 2 2" xfId="8776"/>
    <cellStyle name="Normal 2 13 3 2 3" xfId="8777"/>
    <cellStyle name="Normal 2 13 3 3" xfId="8778"/>
    <cellStyle name="Normal 2 13 3 3 2" xfId="8779"/>
    <cellStyle name="Normal 2 13 3 4" xfId="8780"/>
    <cellStyle name="Normal 2 13 4" xfId="8781"/>
    <cellStyle name="Normal 2 13 4 2" xfId="8782"/>
    <cellStyle name="Normal 2 13 4 2 2" xfId="8783"/>
    <cellStyle name="Normal 2 13 4 2 2 2" xfId="8784"/>
    <cellStyle name="Normal 2 13 4 2 3" xfId="8785"/>
    <cellStyle name="Normal 2 13 4 3" xfId="8786"/>
    <cellStyle name="Normal 2 13 4 3 2" xfId="8787"/>
    <cellStyle name="Normal 2 13 4 4" xfId="8788"/>
    <cellStyle name="Normal 2 13 5" xfId="8789"/>
    <cellStyle name="Normal 2 13 5 2" xfId="8790"/>
    <cellStyle name="Normal 2 13 5 2 2" xfId="8791"/>
    <cellStyle name="Normal 2 13 5 3" xfId="8792"/>
    <cellStyle name="Normal 2 13 6" xfId="8793"/>
    <cellStyle name="Normal 2 13 6 2" xfId="8794"/>
    <cellStyle name="Normal 2 13 7" xfId="8795"/>
    <cellStyle name="Normal 2 13 7 2" xfId="8796"/>
    <cellStyle name="Normal 2 13 8" xfId="8797"/>
    <cellStyle name="Normal 2 14" xfId="8798"/>
    <cellStyle name="Normal 2 14 2" xfId="8799"/>
    <cellStyle name="Normal 2 14 2 2" xfId="8800"/>
    <cellStyle name="Normal 2 14 2 2 2" xfId="8801"/>
    <cellStyle name="Normal 2 14 2 2 2 2" xfId="8802"/>
    <cellStyle name="Normal 2 14 2 2 3" xfId="8803"/>
    <cellStyle name="Normal 2 14 2 3" xfId="8804"/>
    <cellStyle name="Normal 2 14 2 3 2" xfId="8805"/>
    <cellStyle name="Normal 2 14 2 4" xfId="8806"/>
    <cellStyle name="Normal 2 14 3" xfId="8807"/>
    <cellStyle name="Normal 2 14 3 2" xfId="8808"/>
    <cellStyle name="Normal 2 14 3 2 2" xfId="8809"/>
    <cellStyle name="Normal 2 14 3 2 2 2" xfId="8810"/>
    <cellStyle name="Normal 2 14 3 2 3" xfId="8811"/>
    <cellStyle name="Normal 2 14 3 3" xfId="8812"/>
    <cellStyle name="Normal 2 14 3 3 2" xfId="8813"/>
    <cellStyle name="Normal 2 14 3 4" xfId="8814"/>
    <cellStyle name="Normal 2 14 4" xfId="8815"/>
    <cellStyle name="Normal 2 14 4 2" xfId="8816"/>
    <cellStyle name="Normal 2 14 4 2 2" xfId="8817"/>
    <cellStyle name="Normal 2 14 4 2 2 2" xfId="8818"/>
    <cellStyle name="Normal 2 14 4 2 3" xfId="8819"/>
    <cellStyle name="Normal 2 14 4 3" xfId="8820"/>
    <cellStyle name="Normal 2 14 4 3 2" xfId="8821"/>
    <cellStyle name="Normal 2 14 4 4" xfId="8822"/>
    <cellStyle name="Normal 2 14 5" xfId="8823"/>
    <cellStyle name="Normal 2 14 5 2" xfId="8824"/>
    <cellStyle name="Normal 2 14 5 2 2" xfId="8825"/>
    <cellStyle name="Normal 2 14 5 3" xfId="8826"/>
    <cellStyle name="Normal 2 14 6" xfId="8827"/>
    <cellStyle name="Normal 2 14 6 2" xfId="8828"/>
    <cellStyle name="Normal 2 14 7" xfId="8829"/>
    <cellStyle name="Normal 2 14 7 2" xfId="8830"/>
    <cellStyle name="Normal 2 14 8" xfId="8831"/>
    <cellStyle name="Normal 2 15" xfId="8832"/>
    <cellStyle name="Normal 2 15 2" xfId="8833"/>
    <cellStyle name="Normal 2 15 2 2" xfId="8834"/>
    <cellStyle name="Normal 2 15 2 2 2" xfId="8835"/>
    <cellStyle name="Normal 2 15 2 2 2 2" xfId="8836"/>
    <cellStyle name="Normal 2 15 2 2 3" xfId="8837"/>
    <cellStyle name="Normal 2 15 2 3" xfId="8838"/>
    <cellStyle name="Normal 2 15 2 3 2" xfId="8839"/>
    <cellStyle name="Normal 2 15 2 4" xfId="8840"/>
    <cellStyle name="Normal 2 15 3" xfId="8841"/>
    <cellStyle name="Normal 2 15 3 2" xfId="8842"/>
    <cellStyle name="Normal 2 15 3 2 2" xfId="8843"/>
    <cellStyle name="Normal 2 15 3 2 2 2" xfId="8844"/>
    <cellStyle name="Normal 2 15 3 2 3" xfId="8845"/>
    <cellStyle name="Normal 2 15 3 3" xfId="8846"/>
    <cellStyle name="Normal 2 15 3 3 2" xfId="8847"/>
    <cellStyle name="Normal 2 15 3 4" xfId="8848"/>
    <cellStyle name="Normal 2 15 4" xfId="8849"/>
    <cellStyle name="Normal 2 15 4 2" xfId="8850"/>
    <cellStyle name="Normal 2 15 4 2 2" xfId="8851"/>
    <cellStyle name="Normal 2 15 4 2 2 2" xfId="8852"/>
    <cellStyle name="Normal 2 15 4 2 3" xfId="8853"/>
    <cellStyle name="Normal 2 15 4 3" xfId="8854"/>
    <cellStyle name="Normal 2 15 4 3 2" xfId="8855"/>
    <cellStyle name="Normal 2 15 4 4" xfId="8856"/>
    <cellStyle name="Normal 2 15 5" xfId="8857"/>
    <cellStyle name="Normal 2 15 5 2" xfId="8858"/>
    <cellStyle name="Normal 2 15 5 2 2" xfId="8859"/>
    <cellStyle name="Normal 2 15 5 3" xfId="8860"/>
    <cellStyle name="Normal 2 15 6" xfId="8861"/>
    <cellStyle name="Normal 2 15 6 2" xfId="8862"/>
    <cellStyle name="Normal 2 15 7" xfId="8863"/>
    <cellStyle name="Normal 2 15 7 2" xfId="8864"/>
    <cellStyle name="Normal 2 15 8" xfId="8865"/>
    <cellStyle name="Normal 2 16" xfId="8866"/>
    <cellStyle name="Normal 2 16 2" xfId="8867"/>
    <cellStyle name="Normal 2 16 2 2" xfId="8868"/>
    <cellStyle name="Normal 2 16 2 2 2" xfId="8869"/>
    <cellStyle name="Normal 2 16 2 2 2 2" xfId="8870"/>
    <cellStyle name="Normal 2 16 2 2 3" xfId="8871"/>
    <cellStyle name="Normal 2 16 2 3" xfId="8872"/>
    <cellStyle name="Normal 2 16 2 3 2" xfId="8873"/>
    <cellStyle name="Normal 2 16 2 4" xfId="8874"/>
    <cellStyle name="Normal 2 16 3" xfId="8875"/>
    <cellStyle name="Normal 2 16 3 2" xfId="8876"/>
    <cellStyle name="Normal 2 16 3 2 2" xfId="8877"/>
    <cellStyle name="Normal 2 16 3 2 2 2" xfId="8878"/>
    <cellStyle name="Normal 2 16 3 2 3" xfId="8879"/>
    <cellStyle name="Normal 2 16 3 3" xfId="8880"/>
    <cellStyle name="Normal 2 16 3 3 2" xfId="8881"/>
    <cellStyle name="Normal 2 16 3 4" xfId="8882"/>
    <cellStyle name="Normal 2 16 4" xfId="8883"/>
    <cellStyle name="Normal 2 16 4 2" xfId="8884"/>
    <cellStyle name="Normal 2 16 4 2 2" xfId="8885"/>
    <cellStyle name="Normal 2 16 4 2 2 2" xfId="8886"/>
    <cellStyle name="Normal 2 16 4 2 3" xfId="8887"/>
    <cellStyle name="Normal 2 16 4 3" xfId="8888"/>
    <cellStyle name="Normal 2 16 4 3 2" xfId="8889"/>
    <cellStyle name="Normal 2 16 4 4" xfId="8890"/>
    <cellStyle name="Normal 2 16 5" xfId="8891"/>
    <cellStyle name="Normal 2 16 5 2" xfId="8892"/>
    <cellStyle name="Normal 2 16 5 2 2" xfId="8893"/>
    <cellStyle name="Normal 2 16 5 3" xfId="8894"/>
    <cellStyle name="Normal 2 16 6" xfId="8895"/>
    <cellStyle name="Normal 2 16 6 2" xfId="8896"/>
    <cellStyle name="Normal 2 16 7" xfId="8897"/>
    <cellStyle name="Normal 2 16 7 2" xfId="8898"/>
    <cellStyle name="Normal 2 16 8" xfId="8899"/>
    <cellStyle name="Normal 2 17" xfId="8900"/>
    <cellStyle name="Normal 2 17 2" xfId="8901"/>
    <cellStyle name="Normal 2 17 2 2" xfId="8902"/>
    <cellStyle name="Normal 2 17 2 2 2" xfId="8903"/>
    <cellStyle name="Normal 2 17 2 2 2 2" xfId="8904"/>
    <cellStyle name="Normal 2 17 2 2 3" xfId="8905"/>
    <cellStyle name="Normal 2 17 2 3" xfId="8906"/>
    <cellStyle name="Normal 2 17 2 3 2" xfId="8907"/>
    <cellStyle name="Normal 2 17 2 4" xfId="8908"/>
    <cellStyle name="Normal 2 17 3" xfId="8909"/>
    <cellStyle name="Normal 2 17 3 2" xfId="8910"/>
    <cellStyle name="Normal 2 17 3 2 2" xfId="8911"/>
    <cellStyle name="Normal 2 17 3 2 2 2" xfId="8912"/>
    <cellStyle name="Normal 2 17 3 2 3" xfId="8913"/>
    <cellStyle name="Normal 2 17 3 3" xfId="8914"/>
    <cellStyle name="Normal 2 17 3 3 2" xfId="8915"/>
    <cellStyle name="Normal 2 17 3 4" xfId="8916"/>
    <cellStyle name="Normal 2 17 4" xfId="8917"/>
    <cellStyle name="Normal 2 17 4 2" xfId="8918"/>
    <cellStyle name="Normal 2 17 4 2 2" xfId="8919"/>
    <cellStyle name="Normal 2 17 4 2 2 2" xfId="8920"/>
    <cellStyle name="Normal 2 17 4 2 3" xfId="8921"/>
    <cellStyle name="Normal 2 17 4 3" xfId="8922"/>
    <cellStyle name="Normal 2 17 4 3 2" xfId="8923"/>
    <cellStyle name="Normal 2 17 4 4" xfId="8924"/>
    <cellStyle name="Normal 2 17 5" xfId="8925"/>
    <cellStyle name="Normal 2 17 5 2" xfId="8926"/>
    <cellStyle name="Normal 2 17 5 2 2" xfId="8927"/>
    <cellStyle name="Normal 2 17 5 3" xfId="8928"/>
    <cellStyle name="Normal 2 17 6" xfId="8929"/>
    <cellStyle name="Normal 2 17 6 2" xfId="8930"/>
    <cellStyle name="Normal 2 17 7" xfId="8931"/>
    <cellStyle name="Normal 2 17 7 2" xfId="8932"/>
    <cellStyle name="Normal 2 17 8" xfId="8933"/>
    <cellStyle name="Normal 2 18" xfId="8934"/>
    <cellStyle name="Normal 2 18 2" xfId="8935"/>
    <cellStyle name="Normal 2 18 2 2" xfId="8936"/>
    <cellStyle name="Normal 2 18 2 2 2" xfId="8937"/>
    <cellStyle name="Normal 2 18 2 2 2 2" xfId="8938"/>
    <cellStyle name="Normal 2 18 2 2 3" xfId="8939"/>
    <cellStyle name="Normal 2 18 2 3" xfId="8940"/>
    <cellStyle name="Normal 2 18 2 3 2" xfId="8941"/>
    <cellStyle name="Normal 2 18 2 4" xfId="8942"/>
    <cellStyle name="Normal 2 18 3" xfId="8943"/>
    <cellStyle name="Normal 2 18 3 2" xfId="8944"/>
    <cellStyle name="Normal 2 18 3 2 2" xfId="8945"/>
    <cellStyle name="Normal 2 18 3 2 2 2" xfId="8946"/>
    <cellStyle name="Normal 2 18 3 2 3" xfId="8947"/>
    <cellStyle name="Normal 2 18 3 3" xfId="8948"/>
    <cellStyle name="Normal 2 18 3 3 2" xfId="8949"/>
    <cellStyle name="Normal 2 18 3 4" xfId="8950"/>
    <cellStyle name="Normal 2 18 4" xfId="8951"/>
    <cellStyle name="Normal 2 18 4 2" xfId="8952"/>
    <cellStyle name="Normal 2 18 4 2 2" xfId="8953"/>
    <cellStyle name="Normal 2 18 4 2 2 2" xfId="8954"/>
    <cellStyle name="Normal 2 18 4 2 3" xfId="8955"/>
    <cellStyle name="Normal 2 18 4 3" xfId="8956"/>
    <cellStyle name="Normal 2 18 4 3 2" xfId="8957"/>
    <cellStyle name="Normal 2 18 4 4" xfId="8958"/>
    <cellStyle name="Normal 2 18 5" xfId="8959"/>
    <cellStyle name="Normal 2 18 5 2" xfId="8960"/>
    <cellStyle name="Normal 2 18 5 2 2" xfId="8961"/>
    <cellStyle name="Normal 2 18 5 3" xfId="8962"/>
    <cellStyle name="Normal 2 18 6" xfId="8963"/>
    <cellStyle name="Normal 2 18 6 2" xfId="8964"/>
    <cellStyle name="Normal 2 18 7" xfId="8965"/>
    <cellStyle name="Normal 2 18 7 2" xfId="8966"/>
    <cellStyle name="Normal 2 18 8" xfId="8967"/>
    <cellStyle name="Normal 2 19" xfId="8968"/>
    <cellStyle name="Normal 2 19 2" xfId="8969"/>
    <cellStyle name="Normal 2 19 2 2" xfId="8970"/>
    <cellStyle name="Normal 2 19 2 2 2" xfId="8971"/>
    <cellStyle name="Normal 2 19 2 2 2 2" xfId="8972"/>
    <cellStyle name="Normal 2 19 2 2 3" xfId="8973"/>
    <cellStyle name="Normal 2 19 2 3" xfId="8974"/>
    <cellStyle name="Normal 2 19 2 3 2" xfId="8975"/>
    <cellStyle name="Normal 2 19 2 4" xfId="8976"/>
    <cellStyle name="Normal 2 19 3" xfId="8977"/>
    <cellStyle name="Normal 2 19 3 2" xfId="8978"/>
    <cellStyle name="Normal 2 19 3 2 2" xfId="8979"/>
    <cellStyle name="Normal 2 19 3 2 2 2" xfId="8980"/>
    <cellStyle name="Normal 2 19 3 2 3" xfId="8981"/>
    <cellStyle name="Normal 2 19 3 3" xfId="8982"/>
    <cellStyle name="Normal 2 19 3 3 2" xfId="8983"/>
    <cellStyle name="Normal 2 19 3 4" xfId="8984"/>
    <cellStyle name="Normal 2 19 4" xfId="8985"/>
    <cellStyle name="Normal 2 19 4 2" xfId="8986"/>
    <cellStyle name="Normal 2 19 4 2 2" xfId="8987"/>
    <cellStyle name="Normal 2 19 4 2 2 2" xfId="8988"/>
    <cellStyle name="Normal 2 19 4 2 3" xfId="8989"/>
    <cellStyle name="Normal 2 19 4 3" xfId="8990"/>
    <cellStyle name="Normal 2 19 4 3 2" xfId="8991"/>
    <cellStyle name="Normal 2 19 4 4" xfId="8992"/>
    <cellStyle name="Normal 2 19 5" xfId="8993"/>
    <cellStyle name="Normal 2 19 5 2" xfId="8994"/>
    <cellStyle name="Normal 2 19 5 2 2" xfId="8995"/>
    <cellStyle name="Normal 2 19 5 3" xfId="8996"/>
    <cellStyle name="Normal 2 19 6" xfId="8997"/>
    <cellStyle name="Normal 2 19 6 2" xfId="8998"/>
    <cellStyle name="Normal 2 19 7" xfId="8999"/>
    <cellStyle name="Normal 2 19 7 2" xfId="9000"/>
    <cellStyle name="Normal 2 19 8" xfId="9001"/>
    <cellStyle name="Normal 2 2" xfId="9002"/>
    <cellStyle name="Normal 2 2 10" xfId="9003"/>
    <cellStyle name="Normal 2 2 10 2" xfId="9004"/>
    <cellStyle name="Normal 2 2 10 2 2" xfId="9005"/>
    <cellStyle name="Normal 2 2 10 2 2 2" xfId="9006"/>
    <cellStyle name="Normal 2 2 10 2 2 2 2" xfId="9007"/>
    <cellStyle name="Normal 2 2 10 2 2 3" xfId="9008"/>
    <cellStyle name="Normal 2 2 10 2 3" xfId="9009"/>
    <cellStyle name="Normal 2 2 10 2 3 2" xfId="9010"/>
    <cellStyle name="Normal 2 2 10 2 4" xfId="9011"/>
    <cellStyle name="Normal 2 2 10 3" xfId="9012"/>
    <cellStyle name="Normal 2 2 10 3 2" xfId="9013"/>
    <cellStyle name="Normal 2 2 10 3 2 2" xfId="9014"/>
    <cellStyle name="Normal 2 2 10 3 2 2 2" xfId="9015"/>
    <cellStyle name="Normal 2 2 10 3 2 3" xfId="9016"/>
    <cellStyle name="Normal 2 2 10 3 3" xfId="9017"/>
    <cellStyle name="Normal 2 2 10 3 3 2" xfId="9018"/>
    <cellStyle name="Normal 2 2 10 3 4" xfId="9019"/>
    <cellStyle name="Normal 2 2 10 4" xfId="9020"/>
    <cellStyle name="Normal 2 2 10 4 2" xfId="9021"/>
    <cellStyle name="Normal 2 2 10 4 2 2" xfId="9022"/>
    <cellStyle name="Normal 2 2 10 4 2 2 2" xfId="9023"/>
    <cellStyle name="Normal 2 2 10 4 2 3" xfId="9024"/>
    <cellStyle name="Normal 2 2 10 4 3" xfId="9025"/>
    <cellStyle name="Normal 2 2 10 4 3 2" xfId="9026"/>
    <cellStyle name="Normal 2 2 10 4 4" xfId="9027"/>
    <cellStyle name="Normal 2 2 10 5" xfId="9028"/>
    <cellStyle name="Normal 2 2 10 5 2" xfId="9029"/>
    <cellStyle name="Normal 2 2 10 5 2 2" xfId="9030"/>
    <cellStyle name="Normal 2 2 10 5 3" xfId="9031"/>
    <cellStyle name="Normal 2 2 10 6" xfId="9032"/>
    <cellStyle name="Normal 2 2 10 6 2" xfId="9033"/>
    <cellStyle name="Normal 2 2 10 7" xfId="9034"/>
    <cellStyle name="Normal 2 2 10 7 2" xfId="9035"/>
    <cellStyle name="Normal 2 2 10 8" xfId="9036"/>
    <cellStyle name="Normal 2 2 11" xfId="9037"/>
    <cellStyle name="Normal 2 2 11 2" xfId="9038"/>
    <cellStyle name="Normal 2 2 11 2 2" xfId="9039"/>
    <cellStyle name="Normal 2 2 11 2 2 2" xfId="9040"/>
    <cellStyle name="Normal 2 2 11 2 2 2 2" xfId="9041"/>
    <cellStyle name="Normal 2 2 11 2 2 3" xfId="9042"/>
    <cellStyle name="Normal 2 2 11 2 3" xfId="9043"/>
    <cellStyle name="Normal 2 2 11 2 3 2" xfId="9044"/>
    <cellStyle name="Normal 2 2 11 2 4" xfId="9045"/>
    <cellStyle name="Normal 2 2 11 3" xfId="9046"/>
    <cellStyle name="Normal 2 2 11 3 2" xfId="9047"/>
    <cellStyle name="Normal 2 2 11 3 2 2" xfId="9048"/>
    <cellStyle name="Normal 2 2 11 3 2 2 2" xfId="9049"/>
    <cellStyle name="Normal 2 2 11 3 2 3" xfId="9050"/>
    <cellStyle name="Normal 2 2 11 3 3" xfId="9051"/>
    <cellStyle name="Normal 2 2 11 3 3 2" xfId="9052"/>
    <cellStyle name="Normal 2 2 11 3 4" xfId="9053"/>
    <cellStyle name="Normal 2 2 11 4" xfId="9054"/>
    <cellStyle name="Normal 2 2 11 4 2" xfId="9055"/>
    <cellStyle name="Normal 2 2 11 4 2 2" xfId="9056"/>
    <cellStyle name="Normal 2 2 11 4 2 2 2" xfId="9057"/>
    <cellStyle name="Normal 2 2 11 4 2 3" xfId="9058"/>
    <cellStyle name="Normal 2 2 11 4 3" xfId="9059"/>
    <cellStyle name="Normal 2 2 11 4 3 2" xfId="9060"/>
    <cellStyle name="Normal 2 2 11 4 4" xfId="9061"/>
    <cellStyle name="Normal 2 2 11 5" xfId="9062"/>
    <cellStyle name="Normal 2 2 11 5 2" xfId="9063"/>
    <cellStyle name="Normal 2 2 11 5 2 2" xfId="9064"/>
    <cellStyle name="Normal 2 2 11 5 3" xfId="9065"/>
    <cellStyle name="Normal 2 2 11 6" xfId="9066"/>
    <cellStyle name="Normal 2 2 11 6 2" xfId="9067"/>
    <cellStyle name="Normal 2 2 11 7" xfId="9068"/>
    <cellStyle name="Normal 2 2 11 7 2" xfId="9069"/>
    <cellStyle name="Normal 2 2 11 8" xfId="9070"/>
    <cellStyle name="Normal 2 2 12" xfId="9071"/>
    <cellStyle name="Normal 2 2 12 2" xfId="9072"/>
    <cellStyle name="Normal 2 2 12 2 2" xfId="9073"/>
    <cellStyle name="Normal 2 2 12 2 2 2" xfId="9074"/>
    <cellStyle name="Normal 2 2 12 2 2 2 2" xfId="9075"/>
    <cellStyle name="Normal 2 2 12 2 2 3" xfId="9076"/>
    <cellStyle name="Normal 2 2 12 2 3" xfId="9077"/>
    <cellStyle name="Normal 2 2 12 2 3 2" xfId="9078"/>
    <cellStyle name="Normal 2 2 12 2 4" xfId="9079"/>
    <cellStyle name="Normal 2 2 12 3" xfId="9080"/>
    <cellStyle name="Normal 2 2 12 3 2" xfId="9081"/>
    <cellStyle name="Normal 2 2 12 3 2 2" xfId="9082"/>
    <cellStyle name="Normal 2 2 12 3 2 2 2" xfId="9083"/>
    <cellStyle name="Normal 2 2 12 3 2 3" xfId="9084"/>
    <cellStyle name="Normal 2 2 12 3 3" xfId="9085"/>
    <cellStyle name="Normal 2 2 12 3 3 2" xfId="9086"/>
    <cellStyle name="Normal 2 2 12 3 4" xfId="9087"/>
    <cellStyle name="Normal 2 2 12 4" xfId="9088"/>
    <cellStyle name="Normal 2 2 12 4 2" xfId="9089"/>
    <cellStyle name="Normal 2 2 12 4 2 2" xfId="9090"/>
    <cellStyle name="Normal 2 2 12 4 2 2 2" xfId="9091"/>
    <cellStyle name="Normal 2 2 12 4 2 3" xfId="9092"/>
    <cellStyle name="Normal 2 2 12 4 3" xfId="9093"/>
    <cellStyle name="Normal 2 2 12 4 3 2" xfId="9094"/>
    <cellStyle name="Normal 2 2 12 4 4" xfId="9095"/>
    <cellStyle name="Normal 2 2 12 5" xfId="9096"/>
    <cellStyle name="Normal 2 2 12 5 2" xfId="9097"/>
    <cellStyle name="Normal 2 2 12 5 2 2" xfId="9098"/>
    <cellStyle name="Normal 2 2 12 5 3" xfId="9099"/>
    <cellStyle name="Normal 2 2 12 6" xfId="9100"/>
    <cellStyle name="Normal 2 2 12 6 2" xfId="9101"/>
    <cellStyle name="Normal 2 2 12 7" xfId="9102"/>
    <cellStyle name="Normal 2 2 12 7 2" xfId="9103"/>
    <cellStyle name="Normal 2 2 12 8" xfId="9104"/>
    <cellStyle name="Normal 2 2 13" xfId="9105"/>
    <cellStyle name="Normal 2 2 13 2" xfId="9106"/>
    <cellStyle name="Normal 2 2 13 2 2" xfId="9107"/>
    <cellStyle name="Normal 2 2 13 2 2 2" xfId="9108"/>
    <cellStyle name="Normal 2 2 13 2 2 2 2" xfId="9109"/>
    <cellStyle name="Normal 2 2 13 2 2 3" xfId="9110"/>
    <cellStyle name="Normal 2 2 13 2 3" xfId="9111"/>
    <cellStyle name="Normal 2 2 13 2 3 2" xfId="9112"/>
    <cellStyle name="Normal 2 2 13 2 4" xfId="9113"/>
    <cellStyle name="Normal 2 2 13 3" xfId="9114"/>
    <cellStyle name="Normal 2 2 13 3 2" xfId="9115"/>
    <cellStyle name="Normal 2 2 13 3 2 2" xfId="9116"/>
    <cellStyle name="Normal 2 2 13 3 2 2 2" xfId="9117"/>
    <cellStyle name="Normal 2 2 13 3 2 3" xfId="9118"/>
    <cellStyle name="Normal 2 2 13 3 3" xfId="9119"/>
    <cellStyle name="Normal 2 2 13 3 3 2" xfId="9120"/>
    <cellStyle name="Normal 2 2 13 3 4" xfId="9121"/>
    <cellStyle name="Normal 2 2 13 4" xfId="9122"/>
    <cellStyle name="Normal 2 2 13 4 2" xfId="9123"/>
    <cellStyle name="Normal 2 2 13 4 2 2" xfId="9124"/>
    <cellStyle name="Normal 2 2 13 4 2 2 2" xfId="9125"/>
    <cellStyle name="Normal 2 2 13 4 2 3" xfId="9126"/>
    <cellStyle name="Normal 2 2 13 4 3" xfId="9127"/>
    <cellStyle name="Normal 2 2 13 4 3 2" xfId="9128"/>
    <cellStyle name="Normal 2 2 13 4 4" xfId="9129"/>
    <cellStyle name="Normal 2 2 13 5" xfId="9130"/>
    <cellStyle name="Normal 2 2 13 5 2" xfId="9131"/>
    <cellStyle name="Normal 2 2 13 5 2 2" xfId="9132"/>
    <cellStyle name="Normal 2 2 13 5 3" xfId="9133"/>
    <cellStyle name="Normal 2 2 13 6" xfId="9134"/>
    <cellStyle name="Normal 2 2 13 6 2" xfId="9135"/>
    <cellStyle name="Normal 2 2 13 7" xfId="9136"/>
    <cellStyle name="Normal 2 2 13 7 2" xfId="9137"/>
    <cellStyle name="Normal 2 2 13 8" xfId="9138"/>
    <cellStyle name="Normal 2 2 14" xfId="9139"/>
    <cellStyle name="Normal 2 2 14 2" xfId="9140"/>
    <cellStyle name="Normal 2 2 14 2 2" xfId="9141"/>
    <cellStyle name="Normal 2 2 14 2 2 2" xfId="9142"/>
    <cellStyle name="Normal 2 2 14 2 2 2 2" xfId="9143"/>
    <cellStyle name="Normal 2 2 14 2 2 3" xfId="9144"/>
    <cellStyle name="Normal 2 2 14 2 3" xfId="9145"/>
    <cellStyle name="Normal 2 2 14 2 3 2" xfId="9146"/>
    <cellStyle name="Normal 2 2 14 2 4" xfId="9147"/>
    <cellStyle name="Normal 2 2 14 3" xfId="9148"/>
    <cellStyle name="Normal 2 2 14 3 2" xfId="9149"/>
    <cellStyle name="Normal 2 2 14 3 2 2" xfId="9150"/>
    <cellStyle name="Normal 2 2 14 3 2 2 2" xfId="9151"/>
    <cellStyle name="Normal 2 2 14 3 2 3" xfId="9152"/>
    <cellStyle name="Normal 2 2 14 3 3" xfId="9153"/>
    <cellStyle name="Normal 2 2 14 3 3 2" xfId="9154"/>
    <cellStyle name="Normal 2 2 14 3 4" xfId="9155"/>
    <cellStyle name="Normal 2 2 14 4" xfId="9156"/>
    <cellStyle name="Normal 2 2 14 4 2" xfId="9157"/>
    <cellStyle name="Normal 2 2 14 4 2 2" xfId="9158"/>
    <cellStyle name="Normal 2 2 14 4 2 2 2" xfId="9159"/>
    <cellStyle name="Normal 2 2 14 4 2 3" xfId="9160"/>
    <cellStyle name="Normal 2 2 14 4 3" xfId="9161"/>
    <cellStyle name="Normal 2 2 14 4 3 2" xfId="9162"/>
    <cellStyle name="Normal 2 2 14 4 4" xfId="9163"/>
    <cellStyle name="Normal 2 2 14 5" xfId="9164"/>
    <cellStyle name="Normal 2 2 14 5 2" xfId="9165"/>
    <cellStyle name="Normal 2 2 14 5 2 2" xfId="9166"/>
    <cellStyle name="Normal 2 2 14 5 3" xfId="9167"/>
    <cellStyle name="Normal 2 2 14 6" xfId="9168"/>
    <cellStyle name="Normal 2 2 14 6 2" xfId="9169"/>
    <cellStyle name="Normal 2 2 14 7" xfId="9170"/>
    <cellStyle name="Normal 2 2 14 7 2" xfId="9171"/>
    <cellStyle name="Normal 2 2 14 8" xfId="9172"/>
    <cellStyle name="Normal 2 2 15" xfId="9173"/>
    <cellStyle name="Normal 2 2 15 2" xfId="9174"/>
    <cellStyle name="Normal 2 2 15 2 2" xfId="9175"/>
    <cellStyle name="Normal 2 2 15 2 2 2" xfId="9176"/>
    <cellStyle name="Normal 2 2 15 2 2 2 2" xfId="9177"/>
    <cellStyle name="Normal 2 2 15 2 2 3" xfId="9178"/>
    <cellStyle name="Normal 2 2 15 2 3" xfId="9179"/>
    <cellStyle name="Normal 2 2 15 2 3 2" xfId="9180"/>
    <cellStyle name="Normal 2 2 15 2 4" xfId="9181"/>
    <cellStyle name="Normal 2 2 15 3" xfId="9182"/>
    <cellStyle name="Normal 2 2 15 3 2" xfId="9183"/>
    <cellStyle name="Normal 2 2 15 3 2 2" xfId="9184"/>
    <cellStyle name="Normal 2 2 15 3 2 2 2" xfId="9185"/>
    <cellStyle name="Normal 2 2 15 3 2 3" xfId="9186"/>
    <cellStyle name="Normal 2 2 15 3 3" xfId="9187"/>
    <cellStyle name="Normal 2 2 15 3 3 2" xfId="9188"/>
    <cellStyle name="Normal 2 2 15 3 4" xfId="9189"/>
    <cellStyle name="Normal 2 2 15 4" xfId="9190"/>
    <cellStyle name="Normal 2 2 15 4 2" xfId="9191"/>
    <cellStyle name="Normal 2 2 15 4 2 2" xfId="9192"/>
    <cellStyle name="Normal 2 2 15 4 2 2 2" xfId="9193"/>
    <cellStyle name="Normal 2 2 15 4 2 3" xfId="9194"/>
    <cellStyle name="Normal 2 2 15 4 3" xfId="9195"/>
    <cellStyle name="Normal 2 2 15 4 3 2" xfId="9196"/>
    <cellStyle name="Normal 2 2 15 4 4" xfId="9197"/>
    <cellStyle name="Normal 2 2 15 5" xfId="9198"/>
    <cellStyle name="Normal 2 2 15 5 2" xfId="9199"/>
    <cellStyle name="Normal 2 2 15 5 2 2" xfId="9200"/>
    <cellStyle name="Normal 2 2 15 5 3" xfId="9201"/>
    <cellStyle name="Normal 2 2 15 6" xfId="9202"/>
    <cellStyle name="Normal 2 2 15 6 2" xfId="9203"/>
    <cellStyle name="Normal 2 2 15 7" xfId="9204"/>
    <cellStyle name="Normal 2 2 15 7 2" xfId="9205"/>
    <cellStyle name="Normal 2 2 15 8" xfId="9206"/>
    <cellStyle name="Normal 2 2 16" xfId="9207"/>
    <cellStyle name="Normal 2 2 16 2" xfId="9208"/>
    <cellStyle name="Normal 2 2 16 2 2" xfId="9209"/>
    <cellStyle name="Normal 2 2 16 2 2 2" xfId="9210"/>
    <cellStyle name="Normal 2 2 16 2 2 2 2" xfId="9211"/>
    <cellStyle name="Normal 2 2 16 2 2 3" xfId="9212"/>
    <cellStyle name="Normal 2 2 16 2 3" xfId="9213"/>
    <cellStyle name="Normal 2 2 16 2 3 2" xfId="9214"/>
    <cellStyle name="Normal 2 2 16 2 4" xfId="9215"/>
    <cellStyle name="Normal 2 2 16 3" xfId="9216"/>
    <cellStyle name="Normal 2 2 16 3 2" xfId="9217"/>
    <cellStyle name="Normal 2 2 16 3 2 2" xfId="9218"/>
    <cellStyle name="Normal 2 2 16 3 2 2 2" xfId="9219"/>
    <cellStyle name="Normal 2 2 16 3 2 3" xfId="9220"/>
    <cellStyle name="Normal 2 2 16 3 3" xfId="9221"/>
    <cellStyle name="Normal 2 2 16 3 3 2" xfId="9222"/>
    <cellStyle name="Normal 2 2 16 3 4" xfId="9223"/>
    <cellStyle name="Normal 2 2 16 4" xfId="9224"/>
    <cellStyle name="Normal 2 2 16 4 2" xfId="9225"/>
    <cellStyle name="Normal 2 2 16 4 2 2" xfId="9226"/>
    <cellStyle name="Normal 2 2 16 4 2 2 2" xfId="9227"/>
    <cellStyle name="Normal 2 2 16 4 2 3" xfId="9228"/>
    <cellStyle name="Normal 2 2 16 4 3" xfId="9229"/>
    <cellStyle name="Normal 2 2 16 4 3 2" xfId="9230"/>
    <cellStyle name="Normal 2 2 16 4 4" xfId="9231"/>
    <cellStyle name="Normal 2 2 16 5" xfId="9232"/>
    <cellStyle name="Normal 2 2 16 5 2" xfId="9233"/>
    <cellStyle name="Normal 2 2 16 5 2 2" xfId="9234"/>
    <cellStyle name="Normal 2 2 16 5 3" xfId="9235"/>
    <cellStyle name="Normal 2 2 16 6" xfId="9236"/>
    <cellStyle name="Normal 2 2 16 6 2" xfId="9237"/>
    <cellStyle name="Normal 2 2 16 7" xfId="9238"/>
    <cellStyle name="Normal 2 2 16 7 2" xfId="9239"/>
    <cellStyle name="Normal 2 2 16 8" xfId="9240"/>
    <cellStyle name="Normal 2 2 17" xfId="9241"/>
    <cellStyle name="Normal 2 2 17 2" xfId="9242"/>
    <cellStyle name="Normal 2 2 17 2 2" xfId="9243"/>
    <cellStyle name="Normal 2 2 17 2 2 2" xfId="9244"/>
    <cellStyle name="Normal 2 2 17 2 2 2 2" xfId="9245"/>
    <cellStyle name="Normal 2 2 17 2 2 3" xfId="9246"/>
    <cellStyle name="Normal 2 2 17 2 3" xfId="9247"/>
    <cellStyle name="Normal 2 2 17 2 3 2" xfId="9248"/>
    <cellStyle name="Normal 2 2 17 2 4" xfId="9249"/>
    <cellStyle name="Normal 2 2 17 3" xfId="9250"/>
    <cellStyle name="Normal 2 2 17 3 2" xfId="9251"/>
    <cellStyle name="Normal 2 2 17 3 2 2" xfId="9252"/>
    <cellStyle name="Normal 2 2 17 3 2 2 2" xfId="9253"/>
    <cellStyle name="Normal 2 2 17 3 2 3" xfId="9254"/>
    <cellStyle name="Normal 2 2 17 3 3" xfId="9255"/>
    <cellStyle name="Normal 2 2 17 3 3 2" xfId="9256"/>
    <cellStyle name="Normal 2 2 17 3 4" xfId="9257"/>
    <cellStyle name="Normal 2 2 17 4" xfId="9258"/>
    <cellStyle name="Normal 2 2 17 4 2" xfId="9259"/>
    <cellStyle name="Normal 2 2 17 4 2 2" xfId="9260"/>
    <cellStyle name="Normal 2 2 17 4 2 2 2" xfId="9261"/>
    <cellStyle name="Normal 2 2 17 4 2 3" xfId="9262"/>
    <cellStyle name="Normal 2 2 17 4 3" xfId="9263"/>
    <cellStyle name="Normal 2 2 17 4 3 2" xfId="9264"/>
    <cellStyle name="Normal 2 2 17 4 4" xfId="9265"/>
    <cellStyle name="Normal 2 2 17 5" xfId="9266"/>
    <cellStyle name="Normal 2 2 17 5 2" xfId="9267"/>
    <cellStyle name="Normal 2 2 17 5 2 2" xfId="9268"/>
    <cellStyle name="Normal 2 2 17 5 3" xfId="9269"/>
    <cellStyle name="Normal 2 2 17 6" xfId="9270"/>
    <cellStyle name="Normal 2 2 17 6 2" xfId="9271"/>
    <cellStyle name="Normal 2 2 17 7" xfId="9272"/>
    <cellStyle name="Normal 2 2 17 7 2" xfId="9273"/>
    <cellStyle name="Normal 2 2 17 8" xfId="9274"/>
    <cellStyle name="Normal 2 2 18" xfId="9275"/>
    <cellStyle name="Normal 2 2 18 2" xfId="9276"/>
    <cellStyle name="Normal 2 2 18 2 2" xfId="9277"/>
    <cellStyle name="Normal 2 2 18 2 2 2" xfId="9278"/>
    <cellStyle name="Normal 2 2 18 2 2 2 2" xfId="9279"/>
    <cellStyle name="Normal 2 2 18 2 2 3" xfId="9280"/>
    <cellStyle name="Normal 2 2 18 2 3" xfId="9281"/>
    <cellStyle name="Normal 2 2 18 2 3 2" xfId="9282"/>
    <cellStyle name="Normal 2 2 18 2 4" xfId="9283"/>
    <cellStyle name="Normal 2 2 18 3" xfId="9284"/>
    <cellStyle name="Normal 2 2 18 3 2" xfId="9285"/>
    <cellStyle name="Normal 2 2 18 3 2 2" xfId="9286"/>
    <cellStyle name="Normal 2 2 18 3 2 2 2" xfId="9287"/>
    <cellStyle name="Normal 2 2 18 3 2 3" xfId="9288"/>
    <cellStyle name="Normal 2 2 18 3 3" xfId="9289"/>
    <cellStyle name="Normal 2 2 18 3 3 2" xfId="9290"/>
    <cellStyle name="Normal 2 2 18 3 4" xfId="9291"/>
    <cellStyle name="Normal 2 2 18 4" xfId="9292"/>
    <cellStyle name="Normal 2 2 18 4 2" xfId="9293"/>
    <cellStyle name="Normal 2 2 18 4 2 2" xfId="9294"/>
    <cellStyle name="Normal 2 2 18 4 2 2 2" xfId="9295"/>
    <cellStyle name="Normal 2 2 18 4 2 3" xfId="9296"/>
    <cellStyle name="Normal 2 2 18 4 3" xfId="9297"/>
    <cellStyle name="Normal 2 2 18 4 3 2" xfId="9298"/>
    <cellStyle name="Normal 2 2 18 4 4" xfId="9299"/>
    <cellStyle name="Normal 2 2 18 5" xfId="9300"/>
    <cellStyle name="Normal 2 2 18 5 2" xfId="9301"/>
    <cellStyle name="Normal 2 2 18 5 2 2" xfId="9302"/>
    <cellStyle name="Normal 2 2 18 5 3" xfId="9303"/>
    <cellStyle name="Normal 2 2 18 6" xfId="9304"/>
    <cellStyle name="Normal 2 2 18 6 2" xfId="9305"/>
    <cellStyle name="Normal 2 2 18 7" xfId="9306"/>
    <cellStyle name="Normal 2 2 18 7 2" xfId="9307"/>
    <cellStyle name="Normal 2 2 18 8" xfId="9308"/>
    <cellStyle name="Normal 2 2 19" xfId="9309"/>
    <cellStyle name="Normal 2 2 19 2" xfId="9310"/>
    <cellStyle name="Normal 2 2 19 2 2" xfId="9311"/>
    <cellStyle name="Normal 2 2 19 2 2 2" xfId="9312"/>
    <cellStyle name="Normal 2 2 19 2 2 2 2" xfId="9313"/>
    <cellStyle name="Normal 2 2 19 2 2 3" xfId="9314"/>
    <cellStyle name="Normal 2 2 19 2 3" xfId="9315"/>
    <cellStyle name="Normal 2 2 19 2 3 2" xfId="9316"/>
    <cellStyle name="Normal 2 2 19 2 4" xfId="9317"/>
    <cellStyle name="Normal 2 2 19 3" xfId="9318"/>
    <cellStyle name="Normal 2 2 19 3 2" xfId="9319"/>
    <cellStyle name="Normal 2 2 19 3 2 2" xfId="9320"/>
    <cellStyle name="Normal 2 2 19 3 2 2 2" xfId="9321"/>
    <cellStyle name="Normal 2 2 19 3 2 3" xfId="9322"/>
    <cellStyle name="Normal 2 2 19 3 3" xfId="9323"/>
    <cellStyle name="Normal 2 2 19 3 3 2" xfId="9324"/>
    <cellStyle name="Normal 2 2 19 3 4" xfId="9325"/>
    <cellStyle name="Normal 2 2 19 4" xfId="9326"/>
    <cellStyle name="Normal 2 2 19 4 2" xfId="9327"/>
    <cellStyle name="Normal 2 2 19 4 2 2" xfId="9328"/>
    <cellStyle name="Normal 2 2 19 4 2 2 2" xfId="9329"/>
    <cellStyle name="Normal 2 2 19 4 2 3" xfId="9330"/>
    <cellStyle name="Normal 2 2 19 4 3" xfId="9331"/>
    <cellStyle name="Normal 2 2 19 4 3 2" xfId="9332"/>
    <cellStyle name="Normal 2 2 19 4 4" xfId="9333"/>
    <cellStyle name="Normal 2 2 19 5" xfId="9334"/>
    <cellStyle name="Normal 2 2 19 5 2" xfId="9335"/>
    <cellStyle name="Normal 2 2 19 5 2 2" xfId="9336"/>
    <cellStyle name="Normal 2 2 19 5 3" xfId="9337"/>
    <cellStyle name="Normal 2 2 19 6" xfId="9338"/>
    <cellStyle name="Normal 2 2 19 6 2" xfId="9339"/>
    <cellStyle name="Normal 2 2 19 7" xfId="9340"/>
    <cellStyle name="Normal 2 2 19 7 2" xfId="9341"/>
    <cellStyle name="Normal 2 2 19 8" xfId="9342"/>
    <cellStyle name="Normal 2 2 2" xfId="9343"/>
    <cellStyle name="Normal 2 2 2 10" xfId="9344"/>
    <cellStyle name="Normal 2 2 2 10 2" xfId="9345"/>
    <cellStyle name="Normal 2 2 2 10 2 2" xfId="9346"/>
    <cellStyle name="Normal 2 2 2 10 2 2 2" xfId="9347"/>
    <cellStyle name="Normal 2 2 2 10 2 2 2 2" xfId="9348"/>
    <cellStyle name="Normal 2 2 2 10 2 2 3" xfId="9349"/>
    <cellStyle name="Normal 2 2 2 10 2 3" xfId="9350"/>
    <cellStyle name="Normal 2 2 2 10 2 3 2" xfId="9351"/>
    <cellStyle name="Normal 2 2 2 10 2 4" xfId="9352"/>
    <cellStyle name="Normal 2 2 2 10 3" xfId="9353"/>
    <cellStyle name="Normal 2 2 2 10 3 2" xfId="9354"/>
    <cellStyle name="Normal 2 2 2 10 3 2 2" xfId="9355"/>
    <cellStyle name="Normal 2 2 2 10 3 2 2 2" xfId="9356"/>
    <cellStyle name="Normal 2 2 2 10 3 2 3" xfId="9357"/>
    <cellStyle name="Normal 2 2 2 10 3 3" xfId="9358"/>
    <cellStyle name="Normal 2 2 2 10 3 3 2" xfId="9359"/>
    <cellStyle name="Normal 2 2 2 10 3 4" xfId="9360"/>
    <cellStyle name="Normal 2 2 2 10 4" xfId="9361"/>
    <cellStyle name="Normal 2 2 2 10 4 2" xfId="9362"/>
    <cellStyle name="Normal 2 2 2 10 4 2 2" xfId="9363"/>
    <cellStyle name="Normal 2 2 2 10 4 2 2 2" xfId="9364"/>
    <cellStyle name="Normal 2 2 2 10 4 2 3" xfId="9365"/>
    <cellStyle name="Normal 2 2 2 10 4 3" xfId="9366"/>
    <cellStyle name="Normal 2 2 2 10 4 3 2" xfId="9367"/>
    <cellStyle name="Normal 2 2 2 10 4 4" xfId="9368"/>
    <cellStyle name="Normal 2 2 2 10 5" xfId="9369"/>
    <cellStyle name="Normal 2 2 2 10 5 2" xfId="9370"/>
    <cellStyle name="Normal 2 2 2 10 5 2 2" xfId="9371"/>
    <cellStyle name="Normal 2 2 2 10 5 3" xfId="9372"/>
    <cellStyle name="Normal 2 2 2 10 6" xfId="9373"/>
    <cellStyle name="Normal 2 2 2 10 6 2" xfId="9374"/>
    <cellStyle name="Normal 2 2 2 10 7" xfId="9375"/>
    <cellStyle name="Normal 2 2 2 10 7 2" xfId="9376"/>
    <cellStyle name="Normal 2 2 2 10 8" xfId="9377"/>
    <cellStyle name="Normal 2 2 2 11" xfId="9378"/>
    <cellStyle name="Normal 2 2 2 11 2" xfId="9379"/>
    <cellStyle name="Normal 2 2 2 11 2 2" xfId="9380"/>
    <cellStyle name="Normal 2 2 2 11 2 2 2" xfId="9381"/>
    <cellStyle name="Normal 2 2 2 11 2 2 2 2" xfId="9382"/>
    <cellStyle name="Normal 2 2 2 11 2 2 3" xfId="9383"/>
    <cellStyle name="Normal 2 2 2 11 2 3" xfId="9384"/>
    <cellStyle name="Normal 2 2 2 11 2 3 2" xfId="9385"/>
    <cellStyle name="Normal 2 2 2 11 2 4" xfId="9386"/>
    <cellStyle name="Normal 2 2 2 11 3" xfId="9387"/>
    <cellStyle name="Normal 2 2 2 11 3 2" xfId="9388"/>
    <cellStyle name="Normal 2 2 2 11 3 2 2" xfId="9389"/>
    <cellStyle name="Normal 2 2 2 11 3 2 2 2" xfId="9390"/>
    <cellStyle name="Normal 2 2 2 11 3 2 3" xfId="9391"/>
    <cellStyle name="Normal 2 2 2 11 3 3" xfId="9392"/>
    <cellStyle name="Normal 2 2 2 11 3 3 2" xfId="9393"/>
    <cellStyle name="Normal 2 2 2 11 3 4" xfId="9394"/>
    <cellStyle name="Normal 2 2 2 11 4" xfId="9395"/>
    <cellStyle name="Normal 2 2 2 11 4 2" xfId="9396"/>
    <cellStyle name="Normal 2 2 2 11 4 2 2" xfId="9397"/>
    <cellStyle name="Normal 2 2 2 11 4 2 2 2" xfId="9398"/>
    <cellStyle name="Normal 2 2 2 11 4 2 3" xfId="9399"/>
    <cellStyle name="Normal 2 2 2 11 4 3" xfId="9400"/>
    <cellStyle name="Normal 2 2 2 11 4 3 2" xfId="9401"/>
    <cellStyle name="Normal 2 2 2 11 4 4" xfId="9402"/>
    <cellStyle name="Normal 2 2 2 11 5" xfId="9403"/>
    <cellStyle name="Normal 2 2 2 11 5 2" xfId="9404"/>
    <cellStyle name="Normal 2 2 2 11 5 2 2" xfId="9405"/>
    <cellStyle name="Normal 2 2 2 11 5 3" xfId="9406"/>
    <cellStyle name="Normal 2 2 2 11 6" xfId="9407"/>
    <cellStyle name="Normal 2 2 2 11 6 2" xfId="9408"/>
    <cellStyle name="Normal 2 2 2 11 7" xfId="9409"/>
    <cellStyle name="Normal 2 2 2 11 7 2" xfId="9410"/>
    <cellStyle name="Normal 2 2 2 11 8" xfId="9411"/>
    <cellStyle name="Normal 2 2 2 12" xfId="9412"/>
    <cellStyle name="Normal 2 2 2 12 2" xfId="9413"/>
    <cellStyle name="Normal 2 2 2 12 2 2" xfId="9414"/>
    <cellStyle name="Normal 2 2 2 12 2 2 2" xfId="9415"/>
    <cellStyle name="Normal 2 2 2 12 2 2 2 2" xfId="9416"/>
    <cellStyle name="Normal 2 2 2 12 2 2 3" xfId="9417"/>
    <cellStyle name="Normal 2 2 2 12 2 3" xfId="9418"/>
    <cellStyle name="Normal 2 2 2 12 2 3 2" xfId="9419"/>
    <cellStyle name="Normal 2 2 2 12 2 4" xfId="9420"/>
    <cellStyle name="Normal 2 2 2 12 3" xfId="9421"/>
    <cellStyle name="Normal 2 2 2 12 3 2" xfId="9422"/>
    <cellStyle name="Normal 2 2 2 12 3 2 2" xfId="9423"/>
    <cellStyle name="Normal 2 2 2 12 3 2 2 2" xfId="9424"/>
    <cellStyle name="Normal 2 2 2 12 3 2 3" xfId="9425"/>
    <cellStyle name="Normal 2 2 2 12 3 3" xfId="9426"/>
    <cellStyle name="Normal 2 2 2 12 3 3 2" xfId="9427"/>
    <cellStyle name="Normal 2 2 2 12 3 4" xfId="9428"/>
    <cellStyle name="Normal 2 2 2 12 4" xfId="9429"/>
    <cellStyle name="Normal 2 2 2 12 4 2" xfId="9430"/>
    <cellStyle name="Normal 2 2 2 12 4 2 2" xfId="9431"/>
    <cellStyle name="Normal 2 2 2 12 4 2 2 2" xfId="9432"/>
    <cellStyle name="Normal 2 2 2 12 4 2 3" xfId="9433"/>
    <cellStyle name="Normal 2 2 2 12 4 3" xfId="9434"/>
    <cellStyle name="Normal 2 2 2 12 4 3 2" xfId="9435"/>
    <cellStyle name="Normal 2 2 2 12 4 4" xfId="9436"/>
    <cellStyle name="Normal 2 2 2 12 5" xfId="9437"/>
    <cellStyle name="Normal 2 2 2 12 5 2" xfId="9438"/>
    <cellStyle name="Normal 2 2 2 12 5 2 2" xfId="9439"/>
    <cellStyle name="Normal 2 2 2 12 5 3" xfId="9440"/>
    <cellStyle name="Normal 2 2 2 12 6" xfId="9441"/>
    <cellStyle name="Normal 2 2 2 12 6 2" xfId="9442"/>
    <cellStyle name="Normal 2 2 2 12 7" xfId="9443"/>
    <cellStyle name="Normal 2 2 2 12 7 2" xfId="9444"/>
    <cellStyle name="Normal 2 2 2 12 8" xfId="9445"/>
    <cellStyle name="Normal 2 2 2 13" xfId="9446"/>
    <cellStyle name="Normal 2 2 2 13 2" xfId="9447"/>
    <cellStyle name="Normal 2 2 2 13 2 2" xfId="9448"/>
    <cellStyle name="Normal 2 2 2 13 2 2 2" xfId="9449"/>
    <cellStyle name="Normal 2 2 2 13 2 2 2 2" xfId="9450"/>
    <cellStyle name="Normal 2 2 2 13 2 2 3" xfId="9451"/>
    <cellStyle name="Normal 2 2 2 13 2 3" xfId="9452"/>
    <cellStyle name="Normal 2 2 2 13 2 3 2" xfId="9453"/>
    <cellStyle name="Normal 2 2 2 13 2 4" xfId="9454"/>
    <cellStyle name="Normal 2 2 2 13 3" xfId="9455"/>
    <cellStyle name="Normal 2 2 2 13 3 2" xfId="9456"/>
    <cellStyle name="Normal 2 2 2 13 3 2 2" xfId="9457"/>
    <cellStyle name="Normal 2 2 2 13 3 2 2 2" xfId="9458"/>
    <cellStyle name="Normal 2 2 2 13 3 2 3" xfId="9459"/>
    <cellStyle name="Normal 2 2 2 13 3 3" xfId="9460"/>
    <cellStyle name="Normal 2 2 2 13 3 3 2" xfId="9461"/>
    <cellStyle name="Normal 2 2 2 13 3 4" xfId="9462"/>
    <cellStyle name="Normal 2 2 2 13 4" xfId="9463"/>
    <cellStyle name="Normal 2 2 2 13 4 2" xfId="9464"/>
    <cellStyle name="Normal 2 2 2 13 4 2 2" xfId="9465"/>
    <cellStyle name="Normal 2 2 2 13 4 2 2 2" xfId="9466"/>
    <cellStyle name="Normal 2 2 2 13 4 2 3" xfId="9467"/>
    <cellStyle name="Normal 2 2 2 13 4 3" xfId="9468"/>
    <cellStyle name="Normal 2 2 2 13 4 3 2" xfId="9469"/>
    <cellStyle name="Normal 2 2 2 13 4 4" xfId="9470"/>
    <cellStyle name="Normal 2 2 2 13 5" xfId="9471"/>
    <cellStyle name="Normal 2 2 2 13 5 2" xfId="9472"/>
    <cellStyle name="Normal 2 2 2 13 5 2 2" xfId="9473"/>
    <cellStyle name="Normal 2 2 2 13 5 3" xfId="9474"/>
    <cellStyle name="Normal 2 2 2 13 6" xfId="9475"/>
    <cellStyle name="Normal 2 2 2 13 6 2" xfId="9476"/>
    <cellStyle name="Normal 2 2 2 13 7" xfId="9477"/>
    <cellStyle name="Normal 2 2 2 13 7 2" xfId="9478"/>
    <cellStyle name="Normal 2 2 2 13 8" xfId="9479"/>
    <cellStyle name="Normal 2 2 2 14" xfId="9480"/>
    <cellStyle name="Normal 2 2 2 14 2" xfId="9481"/>
    <cellStyle name="Normal 2 2 2 14 2 2" xfId="9482"/>
    <cellStyle name="Normal 2 2 2 14 2 2 2" xfId="9483"/>
    <cellStyle name="Normal 2 2 2 14 2 2 2 2" xfId="9484"/>
    <cellStyle name="Normal 2 2 2 14 2 2 3" xfId="9485"/>
    <cellStyle name="Normal 2 2 2 14 2 3" xfId="9486"/>
    <cellStyle name="Normal 2 2 2 14 2 3 2" xfId="9487"/>
    <cellStyle name="Normal 2 2 2 14 2 4" xfId="9488"/>
    <cellStyle name="Normal 2 2 2 14 3" xfId="9489"/>
    <cellStyle name="Normal 2 2 2 14 3 2" xfId="9490"/>
    <cellStyle name="Normal 2 2 2 14 3 2 2" xfId="9491"/>
    <cellStyle name="Normal 2 2 2 14 3 2 2 2" xfId="9492"/>
    <cellStyle name="Normal 2 2 2 14 3 2 3" xfId="9493"/>
    <cellStyle name="Normal 2 2 2 14 3 3" xfId="9494"/>
    <cellStyle name="Normal 2 2 2 14 3 3 2" xfId="9495"/>
    <cellStyle name="Normal 2 2 2 14 3 4" xfId="9496"/>
    <cellStyle name="Normal 2 2 2 14 4" xfId="9497"/>
    <cellStyle name="Normal 2 2 2 14 4 2" xfId="9498"/>
    <cellStyle name="Normal 2 2 2 14 4 2 2" xfId="9499"/>
    <cellStyle name="Normal 2 2 2 14 4 2 2 2" xfId="9500"/>
    <cellStyle name="Normal 2 2 2 14 4 2 3" xfId="9501"/>
    <cellStyle name="Normal 2 2 2 14 4 3" xfId="9502"/>
    <cellStyle name="Normal 2 2 2 14 4 3 2" xfId="9503"/>
    <cellStyle name="Normal 2 2 2 14 4 4" xfId="9504"/>
    <cellStyle name="Normal 2 2 2 14 5" xfId="9505"/>
    <cellStyle name="Normal 2 2 2 14 5 2" xfId="9506"/>
    <cellStyle name="Normal 2 2 2 14 5 2 2" xfId="9507"/>
    <cellStyle name="Normal 2 2 2 14 5 3" xfId="9508"/>
    <cellStyle name="Normal 2 2 2 14 6" xfId="9509"/>
    <cellStyle name="Normal 2 2 2 14 6 2" xfId="9510"/>
    <cellStyle name="Normal 2 2 2 14 7" xfId="9511"/>
    <cellStyle name="Normal 2 2 2 14 7 2" xfId="9512"/>
    <cellStyle name="Normal 2 2 2 14 8" xfId="9513"/>
    <cellStyle name="Normal 2 2 2 15" xfId="9514"/>
    <cellStyle name="Normal 2 2 2 15 2" xfId="9515"/>
    <cellStyle name="Normal 2 2 2 15 2 2" xfId="9516"/>
    <cellStyle name="Normal 2 2 2 15 2 2 2" xfId="9517"/>
    <cellStyle name="Normal 2 2 2 15 2 2 2 2" xfId="9518"/>
    <cellStyle name="Normal 2 2 2 15 2 2 3" xfId="9519"/>
    <cellStyle name="Normal 2 2 2 15 2 3" xfId="9520"/>
    <cellStyle name="Normal 2 2 2 15 2 3 2" xfId="9521"/>
    <cellStyle name="Normal 2 2 2 15 2 4" xfId="9522"/>
    <cellStyle name="Normal 2 2 2 15 3" xfId="9523"/>
    <cellStyle name="Normal 2 2 2 15 3 2" xfId="9524"/>
    <cellStyle name="Normal 2 2 2 15 3 2 2" xfId="9525"/>
    <cellStyle name="Normal 2 2 2 15 3 2 2 2" xfId="9526"/>
    <cellStyle name="Normal 2 2 2 15 3 2 3" xfId="9527"/>
    <cellStyle name="Normal 2 2 2 15 3 3" xfId="9528"/>
    <cellStyle name="Normal 2 2 2 15 3 3 2" xfId="9529"/>
    <cellStyle name="Normal 2 2 2 15 3 4" xfId="9530"/>
    <cellStyle name="Normal 2 2 2 15 4" xfId="9531"/>
    <cellStyle name="Normal 2 2 2 15 4 2" xfId="9532"/>
    <cellStyle name="Normal 2 2 2 15 4 2 2" xfId="9533"/>
    <cellStyle name="Normal 2 2 2 15 4 2 2 2" xfId="9534"/>
    <cellStyle name="Normal 2 2 2 15 4 2 3" xfId="9535"/>
    <cellStyle name="Normal 2 2 2 15 4 3" xfId="9536"/>
    <cellStyle name="Normal 2 2 2 15 4 3 2" xfId="9537"/>
    <cellStyle name="Normal 2 2 2 15 4 4" xfId="9538"/>
    <cellStyle name="Normal 2 2 2 15 5" xfId="9539"/>
    <cellStyle name="Normal 2 2 2 15 5 2" xfId="9540"/>
    <cellStyle name="Normal 2 2 2 15 5 2 2" xfId="9541"/>
    <cellStyle name="Normal 2 2 2 15 5 3" xfId="9542"/>
    <cellStyle name="Normal 2 2 2 15 6" xfId="9543"/>
    <cellStyle name="Normal 2 2 2 15 6 2" xfId="9544"/>
    <cellStyle name="Normal 2 2 2 15 7" xfId="9545"/>
    <cellStyle name="Normal 2 2 2 15 7 2" xfId="9546"/>
    <cellStyle name="Normal 2 2 2 15 8" xfId="9547"/>
    <cellStyle name="Normal 2 2 2 16" xfId="9548"/>
    <cellStyle name="Normal 2 2 2 16 2" xfId="9549"/>
    <cellStyle name="Normal 2 2 2 16 2 2" xfId="9550"/>
    <cellStyle name="Normal 2 2 2 16 2 2 2" xfId="9551"/>
    <cellStyle name="Normal 2 2 2 16 2 2 2 2" xfId="9552"/>
    <cellStyle name="Normal 2 2 2 16 2 2 3" xfId="9553"/>
    <cellStyle name="Normal 2 2 2 16 2 3" xfId="9554"/>
    <cellStyle name="Normal 2 2 2 16 2 3 2" xfId="9555"/>
    <cellStyle name="Normal 2 2 2 16 2 4" xfId="9556"/>
    <cellStyle name="Normal 2 2 2 16 3" xfId="9557"/>
    <cellStyle name="Normal 2 2 2 16 3 2" xfId="9558"/>
    <cellStyle name="Normal 2 2 2 16 3 2 2" xfId="9559"/>
    <cellStyle name="Normal 2 2 2 16 3 2 2 2" xfId="9560"/>
    <cellStyle name="Normal 2 2 2 16 3 2 3" xfId="9561"/>
    <cellStyle name="Normal 2 2 2 16 3 3" xfId="9562"/>
    <cellStyle name="Normal 2 2 2 16 3 3 2" xfId="9563"/>
    <cellStyle name="Normal 2 2 2 16 3 4" xfId="9564"/>
    <cellStyle name="Normal 2 2 2 16 4" xfId="9565"/>
    <cellStyle name="Normal 2 2 2 16 4 2" xfId="9566"/>
    <cellStyle name="Normal 2 2 2 16 4 2 2" xfId="9567"/>
    <cellStyle name="Normal 2 2 2 16 4 2 2 2" xfId="9568"/>
    <cellStyle name="Normal 2 2 2 16 4 2 3" xfId="9569"/>
    <cellStyle name="Normal 2 2 2 16 4 3" xfId="9570"/>
    <cellStyle name="Normal 2 2 2 16 4 3 2" xfId="9571"/>
    <cellStyle name="Normal 2 2 2 16 4 4" xfId="9572"/>
    <cellStyle name="Normal 2 2 2 16 5" xfId="9573"/>
    <cellStyle name="Normal 2 2 2 16 5 2" xfId="9574"/>
    <cellStyle name="Normal 2 2 2 16 5 2 2" xfId="9575"/>
    <cellStyle name="Normal 2 2 2 16 5 3" xfId="9576"/>
    <cellStyle name="Normal 2 2 2 16 6" xfId="9577"/>
    <cellStyle name="Normal 2 2 2 16 6 2" xfId="9578"/>
    <cellStyle name="Normal 2 2 2 16 7" xfId="9579"/>
    <cellStyle name="Normal 2 2 2 16 7 2" xfId="9580"/>
    <cellStyle name="Normal 2 2 2 16 8" xfId="9581"/>
    <cellStyle name="Normal 2 2 2 17" xfId="9582"/>
    <cellStyle name="Normal 2 2 2 17 2" xfId="9583"/>
    <cellStyle name="Normal 2 2 2 17 2 2" xfId="9584"/>
    <cellStyle name="Normal 2 2 2 17 2 2 2" xfId="9585"/>
    <cellStyle name="Normal 2 2 2 17 2 2 2 2" xfId="9586"/>
    <cellStyle name="Normal 2 2 2 17 2 2 3" xfId="9587"/>
    <cellStyle name="Normal 2 2 2 17 2 3" xfId="9588"/>
    <cellStyle name="Normal 2 2 2 17 2 3 2" xfId="9589"/>
    <cellStyle name="Normal 2 2 2 17 2 4" xfId="9590"/>
    <cellStyle name="Normal 2 2 2 17 3" xfId="9591"/>
    <cellStyle name="Normal 2 2 2 17 3 2" xfId="9592"/>
    <cellStyle name="Normal 2 2 2 17 3 2 2" xfId="9593"/>
    <cellStyle name="Normal 2 2 2 17 3 2 2 2" xfId="9594"/>
    <cellStyle name="Normal 2 2 2 17 3 2 3" xfId="9595"/>
    <cellStyle name="Normal 2 2 2 17 3 3" xfId="9596"/>
    <cellStyle name="Normal 2 2 2 17 3 3 2" xfId="9597"/>
    <cellStyle name="Normal 2 2 2 17 3 4" xfId="9598"/>
    <cellStyle name="Normal 2 2 2 17 4" xfId="9599"/>
    <cellStyle name="Normal 2 2 2 17 4 2" xfId="9600"/>
    <cellStyle name="Normal 2 2 2 17 4 2 2" xfId="9601"/>
    <cellStyle name="Normal 2 2 2 17 4 2 2 2" xfId="9602"/>
    <cellStyle name="Normal 2 2 2 17 4 2 3" xfId="9603"/>
    <cellStyle name="Normal 2 2 2 17 4 3" xfId="9604"/>
    <cellStyle name="Normal 2 2 2 17 4 3 2" xfId="9605"/>
    <cellStyle name="Normal 2 2 2 17 4 4" xfId="9606"/>
    <cellStyle name="Normal 2 2 2 17 5" xfId="9607"/>
    <cellStyle name="Normal 2 2 2 17 5 2" xfId="9608"/>
    <cellStyle name="Normal 2 2 2 17 5 2 2" xfId="9609"/>
    <cellStyle name="Normal 2 2 2 17 5 3" xfId="9610"/>
    <cellStyle name="Normal 2 2 2 17 6" xfId="9611"/>
    <cellStyle name="Normal 2 2 2 17 6 2" xfId="9612"/>
    <cellStyle name="Normal 2 2 2 17 7" xfId="9613"/>
    <cellStyle name="Normal 2 2 2 17 7 2" xfId="9614"/>
    <cellStyle name="Normal 2 2 2 17 8" xfId="9615"/>
    <cellStyle name="Normal 2 2 2 18" xfId="9616"/>
    <cellStyle name="Normal 2 2 2 18 2" xfId="9617"/>
    <cellStyle name="Normal 2 2 2 18 2 2" xfId="9618"/>
    <cellStyle name="Normal 2 2 2 18 2 2 2" xfId="9619"/>
    <cellStyle name="Normal 2 2 2 18 2 2 2 2" xfId="9620"/>
    <cellStyle name="Normal 2 2 2 18 2 2 3" xfId="9621"/>
    <cellStyle name="Normal 2 2 2 18 2 3" xfId="9622"/>
    <cellStyle name="Normal 2 2 2 18 2 3 2" xfId="9623"/>
    <cellStyle name="Normal 2 2 2 18 2 4" xfId="9624"/>
    <cellStyle name="Normal 2 2 2 18 3" xfId="9625"/>
    <cellStyle name="Normal 2 2 2 18 3 2" xfId="9626"/>
    <cellStyle name="Normal 2 2 2 18 3 2 2" xfId="9627"/>
    <cellStyle name="Normal 2 2 2 18 3 2 2 2" xfId="9628"/>
    <cellStyle name="Normal 2 2 2 18 3 2 3" xfId="9629"/>
    <cellStyle name="Normal 2 2 2 18 3 3" xfId="9630"/>
    <cellStyle name="Normal 2 2 2 18 3 3 2" xfId="9631"/>
    <cellStyle name="Normal 2 2 2 18 3 4" xfId="9632"/>
    <cellStyle name="Normal 2 2 2 18 4" xfId="9633"/>
    <cellStyle name="Normal 2 2 2 18 4 2" xfId="9634"/>
    <cellStyle name="Normal 2 2 2 18 4 2 2" xfId="9635"/>
    <cellStyle name="Normal 2 2 2 18 4 2 2 2" xfId="9636"/>
    <cellStyle name="Normal 2 2 2 18 4 2 3" xfId="9637"/>
    <cellStyle name="Normal 2 2 2 18 4 3" xfId="9638"/>
    <cellStyle name="Normal 2 2 2 18 4 3 2" xfId="9639"/>
    <cellStyle name="Normal 2 2 2 18 4 4" xfId="9640"/>
    <cellStyle name="Normal 2 2 2 18 5" xfId="9641"/>
    <cellStyle name="Normal 2 2 2 18 5 2" xfId="9642"/>
    <cellStyle name="Normal 2 2 2 18 5 2 2" xfId="9643"/>
    <cellStyle name="Normal 2 2 2 18 5 3" xfId="9644"/>
    <cellStyle name="Normal 2 2 2 18 6" xfId="9645"/>
    <cellStyle name="Normal 2 2 2 18 6 2" xfId="9646"/>
    <cellStyle name="Normal 2 2 2 18 7" xfId="9647"/>
    <cellStyle name="Normal 2 2 2 18 7 2" xfId="9648"/>
    <cellStyle name="Normal 2 2 2 18 8" xfId="9649"/>
    <cellStyle name="Normal 2 2 2 19" xfId="9650"/>
    <cellStyle name="Normal 2 2 2 19 2" xfId="9651"/>
    <cellStyle name="Normal 2 2 2 19 2 2" xfId="9652"/>
    <cellStyle name="Normal 2 2 2 19 2 2 2" xfId="9653"/>
    <cellStyle name="Normal 2 2 2 19 2 2 2 2" xfId="9654"/>
    <cellStyle name="Normal 2 2 2 19 2 2 3" xfId="9655"/>
    <cellStyle name="Normal 2 2 2 19 2 3" xfId="9656"/>
    <cellStyle name="Normal 2 2 2 19 2 3 2" xfId="9657"/>
    <cellStyle name="Normal 2 2 2 19 2 4" xfId="9658"/>
    <cellStyle name="Normal 2 2 2 19 3" xfId="9659"/>
    <cellStyle name="Normal 2 2 2 19 3 2" xfId="9660"/>
    <cellStyle name="Normal 2 2 2 19 3 2 2" xfId="9661"/>
    <cellStyle name="Normal 2 2 2 19 3 2 2 2" xfId="9662"/>
    <cellStyle name="Normal 2 2 2 19 3 2 3" xfId="9663"/>
    <cellStyle name="Normal 2 2 2 19 3 3" xfId="9664"/>
    <cellStyle name="Normal 2 2 2 19 3 3 2" xfId="9665"/>
    <cellStyle name="Normal 2 2 2 19 3 4" xfId="9666"/>
    <cellStyle name="Normal 2 2 2 19 4" xfId="9667"/>
    <cellStyle name="Normal 2 2 2 19 4 2" xfId="9668"/>
    <cellStyle name="Normal 2 2 2 19 4 2 2" xfId="9669"/>
    <cellStyle name="Normal 2 2 2 19 4 2 2 2" xfId="9670"/>
    <cellStyle name="Normal 2 2 2 19 4 2 3" xfId="9671"/>
    <cellStyle name="Normal 2 2 2 19 4 3" xfId="9672"/>
    <cellStyle name="Normal 2 2 2 19 4 3 2" xfId="9673"/>
    <cellStyle name="Normal 2 2 2 19 4 4" xfId="9674"/>
    <cellStyle name="Normal 2 2 2 19 5" xfId="9675"/>
    <cellStyle name="Normal 2 2 2 19 5 2" xfId="9676"/>
    <cellStyle name="Normal 2 2 2 19 5 2 2" xfId="9677"/>
    <cellStyle name="Normal 2 2 2 19 5 3" xfId="9678"/>
    <cellStyle name="Normal 2 2 2 19 6" xfId="9679"/>
    <cellStyle name="Normal 2 2 2 19 6 2" xfId="9680"/>
    <cellStyle name="Normal 2 2 2 19 7" xfId="9681"/>
    <cellStyle name="Normal 2 2 2 19 7 2" xfId="9682"/>
    <cellStyle name="Normal 2 2 2 19 8" xfId="9683"/>
    <cellStyle name="Normal 2 2 2 2" xfId="9684"/>
    <cellStyle name="Normal 2 2 2 2 2" xfId="9685"/>
    <cellStyle name="Normal 2 2 2 2 2 2" xfId="9686"/>
    <cellStyle name="Normal 2 2 2 2 2 2 2" xfId="9687"/>
    <cellStyle name="Normal 2 2 2 2 2 2 2 2" xfId="9688"/>
    <cellStyle name="Normal 2 2 2 2 2 2 3" xfId="9689"/>
    <cellStyle name="Normal 2 2 2 2 2 3" xfId="9690"/>
    <cellStyle name="Normal 2 2 2 2 2 3 2" xfId="9691"/>
    <cellStyle name="Normal 2 2 2 2 2 4" xfId="9692"/>
    <cellStyle name="Normal 2 2 2 2 3" xfId="9693"/>
    <cellStyle name="Normal 2 2 2 2 3 2" xfId="9694"/>
    <cellStyle name="Normal 2 2 2 2 3 2 2" xfId="9695"/>
    <cellStyle name="Normal 2 2 2 2 3 2 2 2" xfId="9696"/>
    <cellStyle name="Normal 2 2 2 2 3 2 3" xfId="9697"/>
    <cellStyle name="Normal 2 2 2 2 3 3" xfId="9698"/>
    <cellStyle name="Normal 2 2 2 2 3 3 2" xfId="9699"/>
    <cellStyle name="Normal 2 2 2 2 3 4" xfId="9700"/>
    <cellStyle name="Normal 2 2 2 2 4" xfId="9701"/>
    <cellStyle name="Normal 2 2 2 2 4 2" xfId="9702"/>
    <cellStyle name="Normal 2 2 2 2 4 2 2" xfId="9703"/>
    <cellStyle name="Normal 2 2 2 2 4 2 2 2" xfId="9704"/>
    <cellStyle name="Normal 2 2 2 2 4 2 3" xfId="9705"/>
    <cellStyle name="Normal 2 2 2 2 4 3" xfId="9706"/>
    <cellStyle name="Normal 2 2 2 2 4 3 2" xfId="9707"/>
    <cellStyle name="Normal 2 2 2 2 4 4" xfId="9708"/>
    <cellStyle name="Normal 2 2 2 2 5" xfId="9709"/>
    <cellStyle name="Normal 2 2 2 2 5 2" xfId="9710"/>
    <cellStyle name="Normal 2 2 2 2 5 2 2" xfId="9711"/>
    <cellStyle name="Normal 2 2 2 2 5 3" xfId="9712"/>
    <cellStyle name="Normal 2 2 2 2 6" xfId="9713"/>
    <cellStyle name="Normal 2 2 2 2 6 2" xfId="9714"/>
    <cellStyle name="Normal 2 2 2 2 7" xfId="9715"/>
    <cellStyle name="Normal 2 2 2 2 7 2" xfId="9716"/>
    <cellStyle name="Normal 2 2 2 2 8" xfId="9717"/>
    <cellStyle name="Normal 2 2 2 20" xfId="9718"/>
    <cellStyle name="Normal 2 2 2 20 2" xfId="9719"/>
    <cellStyle name="Normal 2 2 2 20 2 2" xfId="9720"/>
    <cellStyle name="Normal 2 2 2 20 2 2 2" xfId="9721"/>
    <cellStyle name="Normal 2 2 2 20 2 2 2 2" xfId="9722"/>
    <cellStyle name="Normal 2 2 2 20 2 2 3" xfId="9723"/>
    <cellStyle name="Normal 2 2 2 20 2 3" xfId="9724"/>
    <cellStyle name="Normal 2 2 2 20 2 3 2" xfId="9725"/>
    <cellStyle name="Normal 2 2 2 20 2 4" xfId="9726"/>
    <cellStyle name="Normal 2 2 2 20 3" xfId="9727"/>
    <cellStyle name="Normal 2 2 2 20 3 2" xfId="9728"/>
    <cellStyle name="Normal 2 2 2 20 3 2 2" xfId="9729"/>
    <cellStyle name="Normal 2 2 2 20 3 2 2 2" xfId="9730"/>
    <cellStyle name="Normal 2 2 2 20 3 2 3" xfId="9731"/>
    <cellStyle name="Normal 2 2 2 20 3 3" xfId="9732"/>
    <cellStyle name="Normal 2 2 2 20 3 3 2" xfId="9733"/>
    <cellStyle name="Normal 2 2 2 20 3 4" xfId="9734"/>
    <cellStyle name="Normal 2 2 2 20 4" xfId="9735"/>
    <cellStyle name="Normal 2 2 2 20 4 2" xfId="9736"/>
    <cellStyle name="Normal 2 2 2 20 4 2 2" xfId="9737"/>
    <cellStyle name="Normal 2 2 2 20 4 2 2 2" xfId="9738"/>
    <cellStyle name="Normal 2 2 2 20 4 2 3" xfId="9739"/>
    <cellStyle name="Normal 2 2 2 20 4 3" xfId="9740"/>
    <cellStyle name="Normal 2 2 2 20 4 3 2" xfId="9741"/>
    <cellStyle name="Normal 2 2 2 20 4 4" xfId="9742"/>
    <cellStyle name="Normal 2 2 2 20 5" xfId="9743"/>
    <cellStyle name="Normal 2 2 2 20 5 2" xfId="9744"/>
    <cellStyle name="Normal 2 2 2 20 5 2 2" xfId="9745"/>
    <cellStyle name="Normal 2 2 2 20 5 3" xfId="9746"/>
    <cellStyle name="Normal 2 2 2 20 6" xfId="9747"/>
    <cellStyle name="Normal 2 2 2 20 6 2" xfId="9748"/>
    <cellStyle name="Normal 2 2 2 20 7" xfId="9749"/>
    <cellStyle name="Normal 2 2 2 20 7 2" xfId="9750"/>
    <cellStyle name="Normal 2 2 2 20 8" xfId="9751"/>
    <cellStyle name="Normal 2 2 2 21" xfId="9752"/>
    <cellStyle name="Normal 2 2 2 21 2" xfId="9753"/>
    <cellStyle name="Normal 2 2 2 21 2 2" xfId="9754"/>
    <cellStyle name="Normal 2 2 2 21 2 2 2" xfId="9755"/>
    <cellStyle name="Normal 2 2 2 21 2 2 2 2" xfId="9756"/>
    <cellStyle name="Normal 2 2 2 21 2 2 3" xfId="9757"/>
    <cellStyle name="Normal 2 2 2 21 2 3" xfId="9758"/>
    <cellStyle name="Normal 2 2 2 21 2 3 2" xfId="9759"/>
    <cellStyle name="Normal 2 2 2 21 2 4" xfId="9760"/>
    <cellStyle name="Normal 2 2 2 21 3" xfId="9761"/>
    <cellStyle name="Normal 2 2 2 21 3 2" xfId="9762"/>
    <cellStyle name="Normal 2 2 2 21 3 2 2" xfId="9763"/>
    <cellStyle name="Normal 2 2 2 21 3 2 2 2" xfId="9764"/>
    <cellStyle name="Normal 2 2 2 21 3 2 3" xfId="9765"/>
    <cellStyle name="Normal 2 2 2 21 3 3" xfId="9766"/>
    <cellStyle name="Normal 2 2 2 21 3 3 2" xfId="9767"/>
    <cellStyle name="Normal 2 2 2 21 3 4" xfId="9768"/>
    <cellStyle name="Normal 2 2 2 21 4" xfId="9769"/>
    <cellStyle name="Normal 2 2 2 21 4 2" xfId="9770"/>
    <cellStyle name="Normal 2 2 2 21 4 2 2" xfId="9771"/>
    <cellStyle name="Normal 2 2 2 21 4 2 2 2" xfId="9772"/>
    <cellStyle name="Normal 2 2 2 21 4 2 3" xfId="9773"/>
    <cellStyle name="Normal 2 2 2 21 4 3" xfId="9774"/>
    <cellStyle name="Normal 2 2 2 21 4 3 2" xfId="9775"/>
    <cellStyle name="Normal 2 2 2 21 4 4" xfId="9776"/>
    <cellStyle name="Normal 2 2 2 21 5" xfId="9777"/>
    <cellStyle name="Normal 2 2 2 21 5 2" xfId="9778"/>
    <cellStyle name="Normal 2 2 2 21 5 2 2" xfId="9779"/>
    <cellStyle name="Normal 2 2 2 21 5 3" xfId="9780"/>
    <cellStyle name="Normal 2 2 2 21 6" xfId="9781"/>
    <cellStyle name="Normal 2 2 2 21 6 2" xfId="9782"/>
    <cellStyle name="Normal 2 2 2 21 7" xfId="9783"/>
    <cellStyle name="Normal 2 2 2 21 7 2" xfId="9784"/>
    <cellStyle name="Normal 2 2 2 21 8" xfId="9785"/>
    <cellStyle name="Normal 2 2 2 22" xfId="9786"/>
    <cellStyle name="Normal 2 2 2 22 2" xfId="9787"/>
    <cellStyle name="Normal 2 2 2 22 2 2" xfId="9788"/>
    <cellStyle name="Normal 2 2 2 22 2 2 2" xfId="9789"/>
    <cellStyle name="Normal 2 2 2 22 2 2 2 2" xfId="9790"/>
    <cellStyle name="Normal 2 2 2 22 2 2 3" xfId="9791"/>
    <cellStyle name="Normal 2 2 2 22 2 3" xfId="9792"/>
    <cellStyle name="Normal 2 2 2 22 2 3 2" xfId="9793"/>
    <cellStyle name="Normal 2 2 2 22 2 4" xfId="9794"/>
    <cellStyle name="Normal 2 2 2 22 3" xfId="9795"/>
    <cellStyle name="Normal 2 2 2 22 3 2" xfId="9796"/>
    <cellStyle name="Normal 2 2 2 22 3 2 2" xfId="9797"/>
    <cellStyle name="Normal 2 2 2 22 3 2 2 2" xfId="9798"/>
    <cellStyle name="Normal 2 2 2 22 3 2 3" xfId="9799"/>
    <cellStyle name="Normal 2 2 2 22 3 3" xfId="9800"/>
    <cellStyle name="Normal 2 2 2 22 3 3 2" xfId="9801"/>
    <cellStyle name="Normal 2 2 2 22 3 4" xfId="9802"/>
    <cellStyle name="Normal 2 2 2 22 4" xfId="9803"/>
    <cellStyle name="Normal 2 2 2 22 4 2" xfId="9804"/>
    <cellStyle name="Normal 2 2 2 22 4 2 2" xfId="9805"/>
    <cellStyle name="Normal 2 2 2 22 4 2 2 2" xfId="9806"/>
    <cellStyle name="Normal 2 2 2 22 4 2 3" xfId="9807"/>
    <cellStyle name="Normal 2 2 2 22 4 3" xfId="9808"/>
    <cellStyle name="Normal 2 2 2 22 4 3 2" xfId="9809"/>
    <cellStyle name="Normal 2 2 2 22 4 4" xfId="9810"/>
    <cellStyle name="Normal 2 2 2 22 5" xfId="9811"/>
    <cellStyle name="Normal 2 2 2 22 5 2" xfId="9812"/>
    <cellStyle name="Normal 2 2 2 22 5 2 2" xfId="9813"/>
    <cellStyle name="Normal 2 2 2 22 5 3" xfId="9814"/>
    <cellStyle name="Normal 2 2 2 22 6" xfId="9815"/>
    <cellStyle name="Normal 2 2 2 22 6 2" xfId="9816"/>
    <cellStyle name="Normal 2 2 2 22 7" xfId="9817"/>
    <cellStyle name="Normal 2 2 2 22 7 2" xfId="9818"/>
    <cellStyle name="Normal 2 2 2 22 8" xfId="9819"/>
    <cellStyle name="Normal 2 2 2 23" xfId="9820"/>
    <cellStyle name="Normal 2 2 2 23 2" xfId="9821"/>
    <cellStyle name="Normal 2 2 2 23 2 2" xfId="9822"/>
    <cellStyle name="Normal 2 2 2 23 2 2 2" xfId="9823"/>
    <cellStyle name="Normal 2 2 2 23 2 2 2 2" xfId="9824"/>
    <cellStyle name="Normal 2 2 2 23 2 2 3" xfId="9825"/>
    <cellStyle name="Normal 2 2 2 23 2 3" xfId="9826"/>
    <cellStyle name="Normal 2 2 2 23 2 3 2" xfId="9827"/>
    <cellStyle name="Normal 2 2 2 23 2 4" xfId="9828"/>
    <cellStyle name="Normal 2 2 2 23 3" xfId="9829"/>
    <cellStyle name="Normal 2 2 2 23 3 2" xfId="9830"/>
    <cellStyle name="Normal 2 2 2 23 3 2 2" xfId="9831"/>
    <cellStyle name="Normal 2 2 2 23 3 2 2 2" xfId="9832"/>
    <cellStyle name="Normal 2 2 2 23 3 2 3" xfId="9833"/>
    <cellStyle name="Normal 2 2 2 23 3 3" xfId="9834"/>
    <cellStyle name="Normal 2 2 2 23 3 3 2" xfId="9835"/>
    <cellStyle name="Normal 2 2 2 23 3 4" xfId="9836"/>
    <cellStyle name="Normal 2 2 2 23 4" xfId="9837"/>
    <cellStyle name="Normal 2 2 2 23 4 2" xfId="9838"/>
    <cellStyle name="Normal 2 2 2 23 4 2 2" xfId="9839"/>
    <cellStyle name="Normal 2 2 2 23 4 2 2 2" xfId="9840"/>
    <cellStyle name="Normal 2 2 2 23 4 2 3" xfId="9841"/>
    <cellStyle name="Normal 2 2 2 23 4 3" xfId="9842"/>
    <cellStyle name="Normal 2 2 2 23 4 3 2" xfId="9843"/>
    <cellStyle name="Normal 2 2 2 23 4 4" xfId="9844"/>
    <cellStyle name="Normal 2 2 2 23 5" xfId="9845"/>
    <cellStyle name="Normal 2 2 2 23 5 2" xfId="9846"/>
    <cellStyle name="Normal 2 2 2 23 5 2 2" xfId="9847"/>
    <cellStyle name="Normal 2 2 2 23 5 3" xfId="9848"/>
    <cellStyle name="Normal 2 2 2 23 6" xfId="9849"/>
    <cellStyle name="Normal 2 2 2 23 6 2" xfId="9850"/>
    <cellStyle name="Normal 2 2 2 23 7" xfId="9851"/>
    <cellStyle name="Normal 2 2 2 23 7 2" xfId="9852"/>
    <cellStyle name="Normal 2 2 2 23 8" xfId="9853"/>
    <cellStyle name="Normal 2 2 2 24" xfId="9854"/>
    <cellStyle name="Normal 2 2 2 24 2" xfId="9855"/>
    <cellStyle name="Normal 2 2 2 24 2 2" xfId="9856"/>
    <cellStyle name="Normal 2 2 2 24 2 2 2" xfId="9857"/>
    <cellStyle name="Normal 2 2 2 24 2 2 2 2" xfId="9858"/>
    <cellStyle name="Normal 2 2 2 24 2 2 3" xfId="9859"/>
    <cellStyle name="Normal 2 2 2 24 2 3" xfId="9860"/>
    <cellStyle name="Normal 2 2 2 24 2 3 2" xfId="9861"/>
    <cellStyle name="Normal 2 2 2 24 2 4" xfId="9862"/>
    <cellStyle name="Normal 2 2 2 24 3" xfId="9863"/>
    <cellStyle name="Normal 2 2 2 24 3 2" xfId="9864"/>
    <cellStyle name="Normal 2 2 2 24 3 2 2" xfId="9865"/>
    <cellStyle name="Normal 2 2 2 24 3 2 2 2" xfId="9866"/>
    <cellStyle name="Normal 2 2 2 24 3 2 3" xfId="9867"/>
    <cellStyle name="Normal 2 2 2 24 3 3" xfId="9868"/>
    <cellStyle name="Normal 2 2 2 24 3 3 2" xfId="9869"/>
    <cellStyle name="Normal 2 2 2 24 3 4" xfId="9870"/>
    <cellStyle name="Normal 2 2 2 24 4" xfId="9871"/>
    <cellStyle name="Normal 2 2 2 24 4 2" xfId="9872"/>
    <cellStyle name="Normal 2 2 2 24 4 2 2" xfId="9873"/>
    <cellStyle name="Normal 2 2 2 24 4 2 2 2" xfId="9874"/>
    <cellStyle name="Normal 2 2 2 24 4 2 3" xfId="9875"/>
    <cellStyle name="Normal 2 2 2 24 4 3" xfId="9876"/>
    <cellStyle name="Normal 2 2 2 24 4 3 2" xfId="9877"/>
    <cellStyle name="Normal 2 2 2 24 4 4" xfId="9878"/>
    <cellStyle name="Normal 2 2 2 24 5" xfId="9879"/>
    <cellStyle name="Normal 2 2 2 24 5 2" xfId="9880"/>
    <cellStyle name="Normal 2 2 2 24 5 2 2" xfId="9881"/>
    <cellStyle name="Normal 2 2 2 24 5 3" xfId="9882"/>
    <cellStyle name="Normal 2 2 2 24 6" xfId="9883"/>
    <cellStyle name="Normal 2 2 2 24 6 2" xfId="9884"/>
    <cellStyle name="Normal 2 2 2 24 7" xfId="9885"/>
    <cellStyle name="Normal 2 2 2 24 7 2" xfId="9886"/>
    <cellStyle name="Normal 2 2 2 24 8" xfId="9887"/>
    <cellStyle name="Normal 2 2 2 25" xfId="9888"/>
    <cellStyle name="Normal 2 2 2 25 2" xfId="9889"/>
    <cellStyle name="Normal 2 2 2 25 2 2" xfId="9890"/>
    <cellStyle name="Normal 2 2 2 25 2 2 2" xfId="9891"/>
    <cellStyle name="Normal 2 2 2 25 2 2 2 2" xfId="9892"/>
    <cellStyle name="Normal 2 2 2 25 2 2 3" xfId="9893"/>
    <cellStyle name="Normal 2 2 2 25 2 3" xfId="9894"/>
    <cellStyle name="Normal 2 2 2 25 2 3 2" xfId="9895"/>
    <cellStyle name="Normal 2 2 2 25 2 4" xfId="9896"/>
    <cellStyle name="Normal 2 2 2 25 3" xfId="9897"/>
    <cellStyle name="Normal 2 2 2 25 3 2" xfId="9898"/>
    <cellStyle name="Normal 2 2 2 25 3 2 2" xfId="9899"/>
    <cellStyle name="Normal 2 2 2 25 3 2 2 2" xfId="9900"/>
    <cellStyle name="Normal 2 2 2 25 3 2 3" xfId="9901"/>
    <cellStyle name="Normal 2 2 2 25 3 3" xfId="9902"/>
    <cellStyle name="Normal 2 2 2 25 3 3 2" xfId="9903"/>
    <cellStyle name="Normal 2 2 2 25 3 4" xfId="9904"/>
    <cellStyle name="Normal 2 2 2 25 4" xfId="9905"/>
    <cellStyle name="Normal 2 2 2 25 4 2" xfId="9906"/>
    <cellStyle name="Normal 2 2 2 25 4 2 2" xfId="9907"/>
    <cellStyle name="Normal 2 2 2 25 4 2 2 2" xfId="9908"/>
    <cellStyle name="Normal 2 2 2 25 4 2 3" xfId="9909"/>
    <cellStyle name="Normal 2 2 2 25 4 3" xfId="9910"/>
    <cellStyle name="Normal 2 2 2 25 4 3 2" xfId="9911"/>
    <cellStyle name="Normal 2 2 2 25 4 4" xfId="9912"/>
    <cellStyle name="Normal 2 2 2 25 5" xfId="9913"/>
    <cellStyle name="Normal 2 2 2 25 5 2" xfId="9914"/>
    <cellStyle name="Normal 2 2 2 25 5 2 2" xfId="9915"/>
    <cellStyle name="Normal 2 2 2 25 5 3" xfId="9916"/>
    <cellStyle name="Normal 2 2 2 25 6" xfId="9917"/>
    <cellStyle name="Normal 2 2 2 25 6 2" xfId="9918"/>
    <cellStyle name="Normal 2 2 2 25 7" xfId="9919"/>
    <cellStyle name="Normal 2 2 2 25 7 2" xfId="9920"/>
    <cellStyle name="Normal 2 2 2 25 8" xfId="9921"/>
    <cellStyle name="Normal 2 2 2 26" xfId="9922"/>
    <cellStyle name="Normal 2 2 2 26 2" xfId="9923"/>
    <cellStyle name="Normal 2 2 2 26 2 2" xfId="9924"/>
    <cellStyle name="Normal 2 2 2 26 2 2 2" xfId="9925"/>
    <cellStyle name="Normal 2 2 2 26 2 2 2 2" xfId="9926"/>
    <cellStyle name="Normal 2 2 2 26 2 2 3" xfId="9927"/>
    <cellStyle name="Normal 2 2 2 26 2 3" xfId="9928"/>
    <cellStyle name="Normal 2 2 2 26 2 3 2" xfId="9929"/>
    <cellStyle name="Normal 2 2 2 26 2 4" xfId="9930"/>
    <cellStyle name="Normal 2 2 2 26 3" xfId="9931"/>
    <cellStyle name="Normal 2 2 2 26 3 2" xfId="9932"/>
    <cellStyle name="Normal 2 2 2 26 3 2 2" xfId="9933"/>
    <cellStyle name="Normal 2 2 2 26 3 2 2 2" xfId="9934"/>
    <cellStyle name="Normal 2 2 2 26 3 2 3" xfId="9935"/>
    <cellStyle name="Normal 2 2 2 26 3 3" xfId="9936"/>
    <cellStyle name="Normal 2 2 2 26 3 3 2" xfId="9937"/>
    <cellStyle name="Normal 2 2 2 26 3 4" xfId="9938"/>
    <cellStyle name="Normal 2 2 2 26 4" xfId="9939"/>
    <cellStyle name="Normal 2 2 2 26 4 2" xfId="9940"/>
    <cellStyle name="Normal 2 2 2 26 4 2 2" xfId="9941"/>
    <cellStyle name="Normal 2 2 2 26 4 2 2 2" xfId="9942"/>
    <cellStyle name="Normal 2 2 2 26 4 2 3" xfId="9943"/>
    <cellStyle name="Normal 2 2 2 26 4 3" xfId="9944"/>
    <cellStyle name="Normal 2 2 2 26 4 3 2" xfId="9945"/>
    <cellStyle name="Normal 2 2 2 26 4 4" xfId="9946"/>
    <cellStyle name="Normal 2 2 2 26 5" xfId="9947"/>
    <cellStyle name="Normal 2 2 2 26 5 2" xfId="9948"/>
    <cellStyle name="Normal 2 2 2 26 5 2 2" xfId="9949"/>
    <cellStyle name="Normal 2 2 2 26 5 3" xfId="9950"/>
    <cellStyle name="Normal 2 2 2 26 6" xfId="9951"/>
    <cellStyle name="Normal 2 2 2 26 6 2" xfId="9952"/>
    <cellStyle name="Normal 2 2 2 26 7" xfId="9953"/>
    <cellStyle name="Normal 2 2 2 26 7 2" xfId="9954"/>
    <cellStyle name="Normal 2 2 2 26 8" xfId="9955"/>
    <cellStyle name="Normal 2 2 2 27" xfId="9956"/>
    <cellStyle name="Normal 2 2 2 27 2" xfId="9957"/>
    <cellStyle name="Normal 2 2 2 27 2 2" xfId="9958"/>
    <cellStyle name="Normal 2 2 2 27 2 2 2" xfId="9959"/>
    <cellStyle name="Normal 2 2 2 27 2 2 2 2" xfId="9960"/>
    <cellStyle name="Normal 2 2 2 27 2 2 3" xfId="9961"/>
    <cellStyle name="Normal 2 2 2 27 2 3" xfId="9962"/>
    <cellStyle name="Normal 2 2 2 27 2 3 2" xfId="9963"/>
    <cellStyle name="Normal 2 2 2 27 2 4" xfId="9964"/>
    <cellStyle name="Normal 2 2 2 27 3" xfId="9965"/>
    <cellStyle name="Normal 2 2 2 27 3 2" xfId="9966"/>
    <cellStyle name="Normal 2 2 2 27 3 2 2" xfId="9967"/>
    <cellStyle name="Normal 2 2 2 27 3 2 2 2" xfId="9968"/>
    <cellStyle name="Normal 2 2 2 27 3 2 3" xfId="9969"/>
    <cellStyle name="Normal 2 2 2 27 3 3" xfId="9970"/>
    <cellStyle name="Normal 2 2 2 27 3 3 2" xfId="9971"/>
    <cellStyle name="Normal 2 2 2 27 3 4" xfId="9972"/>
    <cellStyle name="Normal 2 2 2 27 4" xfId="9973"/>
    <cellStyle name="Normal 2 2 2 27 4 2" xfId="9974"/>
    <cellStyle name="Normal 2 2 2 27 4 2 2" xfId="9975"/>
    <cellStyle name="Normal 2 2 2 27 4 2 2 2" xfId="9976"/>
    <cellStyle name="Normal 2 2 2 27 4 2 3" xfId="9977"/>
    <cellStyle name="Normal 2 2 2 27 4 3" xfId="9978"/>
    <cellStyle name="Normal 2 2 2 27 4 3 2" xfId="9979"/>
    <cellStyle name="Normal 2 2 2 27 4 4" xfId="9980"/>
    <cellStyle name="Normal 2 2 2 27 5" xfId="9981"/>
    <cellStyle name="Normal 2 2 2 27 5 2" xfId="9982"/>
    <cellStyle name="Normal 2 2 2 27 5 2 2" xfId="9983"/>
    <cellStyle name="Normal 2 2 2 27 5 3" xfId="9984"/>
    <cellStyle name="Normal 2 2 2 27 6" xfId="9985"/>
    <cellStyle name="Normal 2 2 2 27 6 2" xfId="9986"/>
    <cellStyle name="Normal 2 2 2 27 7" xfId="9987"/>
    <cellStyle name="Normal 2 2 2 27 7 2" xfId="9988"/>
    <cellStyle name="Normal 2 2 2 27 8" xfId="9989"/>
    <cellStyle name="Normal 2 2 2 28" xfId="9990"/>
    <cellStyle name="Normal 2 2 2 28 2" xfId="9991"/>
    <cellStyle name="Normal 2 2 2 28 2 2" xfId="9992"/>
    <cellStyle name="Normal 2 2 2 28 2 2 2" xfId="9993"/>
    <cellStyle name="Normal 2 2 2 28 2 2 2 2" xfId="9994"/>
    <cellStyle name="Normal 2 2 2 28 2 2 3" xfId="9995"/>
    <cellStyle name="Normal 2 2 2 28 2 3" xfId="9996"/>
    <cellStyle name="Normal 2 2 2 28 2 3 2" xfId="9997"/>
    <cellStyle name="Normal 2 2 2 28 2 4" xfId="9998"/>
    <cellStyle name="Normal 2 2 2 28 3" xfId="9999"/>
    <cellStyle name="Normal 2 2 2 28 3 2" xfId="10000"/>
    <cellStyle name="Normal 2 2 2 28 3 2 2" xfId="10001"/>
    <cellStyle name="Normal 2 2 2 28 3 2 2 2" xfId="10002"/>
    <cellStyle name="Normal 2 2 2 28 3 2 3" xfId="10003"/>
    <cellStyle name="Normal 2 2 2 28 3 3" xfId="10004"/>
    <cellStyle name="Normal 2 2 2 28 3 3 2" xfId="10005"/>
    <cellStyle name="Normal 2 2 2 28 3 4" xfId="10006"/>
    <cellStyle name="Normal 2 2 2 28 4" xfId="10007"/>
    <cellStyle name="Normal 2 2 2 28 4 2" xfId="10008"/>
    <cellStyle name="Normal 2 2 2 28 4 2 2" xfId="10009"/>
    <cellStyle name="Normal 2 2 2 28 4 2 2 2" xfId="10010"/>
    <cellStyle name="Normal 2 2 2 28 4 2 3" xfId="10011"/>
    <cellStyle name="Normal 2 2 2 28 4 3" xfId="10012"/>
    <cellStyle name="Normal 2 2 2 28 4 3 2" xfId="10013"/>
    <cellStyle name="Normal 2 2 2 28 4 4" xfId="10014"/>
    <cellStyle name="Normal 2 2 2 28 5" xfId="10015"/>
    <cellStyle name="Normal 2 2 2 28 5 2" xfId="10016"/>
    <cellStyle name="Normal 2 2 2 28 5 2 2" xfId="10017"/>
    <cellStyle name="Normal 2 2 2 28 5 3" xfId="10018"/>
    <cellStyle name="Normal 2 2 2 28 6" xfId="10019"/>
    <cellStyle name="Normal 2 2 2 28 6 2" xfId="10020"/>
    <cellStyle name="Normal 2 2 2 28 7" xfId="10021"/>
    <cellStyle name="Normal 2 2 2 28 7 2" xfId="10022"/>
    <cellStyle name="Normal 2 2 2 28 8" xfId="10023"/>
    <cellStyle name="Normal 2 2 2 29" xfId="10024"/>
    <cellStyle name="Normal 2 2 2 29 2" xfId="10025"/>
    <cellStyle name="Normal 2 2 2 29 2 2" xfId="10026"/>
    <cellStyle name="Normal 2 2 2 29 2 2 2" xfId="10027"/>
    <cellStyle name="Normal 2 2 2 29 2 2 2 2" xfId="10028"/>
    <cellStyle name="Normal 2 2 2 29 2 2 3" xfId="10029"/>
    <cellStyle name="Normal 2 2 2 29 2 3" xfId="10030"/>
    <cellStyle name="Normal 2 2 2 29 2 3 2" xfId="10031"/>
    <cellStyle name="Normal 2 2 2 29 2 4" xfId="10032"/>
    <cellStyle name="Normal 2 2 2 29 3" xfId="10033"/>
    <cellStyle name="Normal 2 2 2 29 3 2" xfId="10034"/>
    <cellStyle name="Normal 2 2 2 29 3 2 2" xfId="10035"/>
    <cellStyle name="Normal 2 2 2 29 3 2 2 2" xfId="10036"/>
    <cellStyle name="Normal 2 2 2 29 3 2 3" xfId="10037"/>
    <cellStyle name="Normal 2 2 2 29 3 3" xfId="10038"/>
    <cellStyle name="Normal 2 2 2 29 3 3 2" xfId="10039"/>
    <cellStyle name="Normal 2 2 2 29 3 4" xfId="10040"/>
    <cellStyle name="Normal 2 2 2 29 4" xfId="10041"/>
    <cellStyle name="Normal 2 2 2 29 4 2" xfId="10042"/>
    <cellStyle name="Normal 2 2 2 29 4 2 2" xfId="10043"/>
    <cellStyle name="Normal 2 2 2 29 4 2 2 2" xfId="10044"/>
    <cellStyle name="Normal 2 2 2 29 4 2 3" xfId="10045"/>
    <cellStyle name="Normal 2 2 2 29 4 3" xfId="10046"/>
    <cellStyle name="Normal 2 2 2 29 4 3 2" xfId="10047"/>
    <cellStyle name="Normal 2 2 2 29 4 4" xfId="10048"/>
    <cellStyle name="Normal 2 2 2 29 5" xfId="10049"/>
    <cellStyle name="Normal 2 2 2 29 5 2" xfId="10050"/>
    <cellStyle name="Normal 2 2 2 29 5 2 2" xfId="10051"/>
    <cellStyle name="Normal 2 2 2 29 5 3" xfId="10052"/>
    <cellStyle name="Normal 2 2 2 29 6" xfId="10053"/>
    <cellStyle name="Normal 2 2 2 29 6 2" xfId="10054"/>
    <cellStyle name="Normal 2 2 2 29 7" xfId="10055"/>
    <cellStyle name="Normal 2 2 2 29 7 2" xfId="10056"/>
    <cellStyle name="Normal 2 2 2 29 8" xfId="10057"/>
    <cellStyle name="Normal 2 2 2 3" xfId="10058"/>
    <cellStyle name="Normal 2 2 2 3 2" xfId="10059"/>
    <cellStyle name="Normal 2 2 2 3 2 2" xfId="10060"/>
    <cellStyle name="Normal 2 2 2 3 2 2 2" xfId="10061"/>
    <cellStyle name="Normal 2 2 2 3 2 2 2 2" xfId="10062"/>
    <cellStyle name="Normal 2 2 2 3 2 2 3" xfId="10063"/>
    <cellStyle name="Normal 2 2 2 3 2 3" xfId="10064"/>
    <cellStyle name="Normal 2 2 2 3 2 3 2" xfId="10065"/>
    <cellStyle name="Normal 2 2 2 3 2 4" xfId="10066"/>
    <cellStyle name="Normal 2 2 2 3 3" xfId="10067"/>
    <cellStyle name="Normal 2 2 2 3 3 2" xfId="10068"/>
    <cellStyle name="Normal 2 2 2 3 3 2 2" xfId="10069"/>
    <cellStyle name="Normal 2 2 2 3 3 2 2 2" xfId="10070"/>
    <cellStyle name="Normal 2 2 2 3 3 2 3" xfId="10071"/>
    <cellStyle name="Normal 2 2 2 3 3 3" xfId="10072"/>
    <cellStyle name="Normal 2 2 2 3 3 3 2" xfId="10073"/>
    <cellStyle name="Normal 2 2 2 3 3 4" xfId="10074"/>
    <cellStyle name="Normal 2 2 2 3 4" xfId="10075"/>
    <cellStyle name="Normal 2 2 2 3 4 2" xfId="10076"/>
    <cellStyle name="Normal 2 2 2 3 4 2 2" xfId="10077"/>
    <cellStyle name="Normal 2 2 2 3 4 2 2 2" xfId="10078"/>
    <cellStyle name="Normal 2 2 2 3 4 2 3" xfId="10079"/>
    <cellStyle name="Normal 2 2 2 3 4 3" xfId="10080"/>
    <cellStyle name="Normal 2 2 2 3 4 3 2" xfId="10081"/>
    <cellStyle name="Normal 2 2 2 3 4 4" xfId="10082"/>
    <cellStyle name="Normal 2 2 2 3 5" xfId="10083"/>
    <cellStyle name="Normal 2 2 2 3 5 2" xfId="10084"/>
    <cellStyle name="Normal 2 2 2 3 5 2 2" xfId="10085"/>
    <cellStyle name="Normal 2 2 2 3 5 3" xfId="10086"/>
    <cellStyle name="Normal 2 2 2 3 6" xfId="10087"/>
    <cellStyle name="Normal 2 2 2 3 6 2" xfId="10088"/>
    <cellStyle name="Normal 2 2 2 3 7" xfId="10089"/>
    <cellStyle name="Normal 2 2 2 3 7 2" xfId="10090"/>
    <cellStyle name="Normal 2 2 2 3 8" xfId="10091"/>
    <cellStyle name="Normal 2 2 2 30" xfId="10092"/>
    <cellStyle name="Normal 2 2 2 30 2" xfId="10093"/>
    <cellStyle name="Normal 2 2 2 30 2 2" xfId="10094"/>
    <cellStyle name="Normal 2 2 2 30 2 2 2" xfId="10095"/>
    <cellStyle name="Normal 2 2 2 30 2 3" xfId="10096"/>
    <cellStyle name="Normal 2 2 2 30 3" xfId="10097"/>
    <cellStyle name="Normal 2 2 2 30 3 2" xfId="10098"/>
    <cellStyle name="Normal 2 2 2 30 4" xfId="10099"/>
    <cellStyle name="Normal 2 2 2 31" xfId="10100"/>
    <cellStyle name="Normal 2 2 2 31 2" xfId="10101"/>
    <cellStyle name="Normal 2 2 2 31 2 2" xfId="10102"/>
    <cellStyle name="Normal 2 2 2 31 2 2 2" xfId="10103"/>
    <cellStyle name="Normal 2 2 2 31 2 3" xfId="10104"/>
    <cellStyle name="Normal 2 2 2 31 3" xfId="10105"/>
    <cellStyle name="Normal 2 2 2 31 3 2" xfId="10106"/>
    <cellStyle name="Normal 2 2 2 31 4" xfId="10107"/>
    <cellStyle name="Normal 2 2 2 32" xfId="10108"/>
    <cellStyle name="Normal 2 2 2 32 2" xfId="10109"/>
    <cellStyle name="Normal 2 2 2 32 2 2" xfId="10110"/>
    <cellStyle name="Normal 2 2 2 32 2 2 2" xfId="10111"/>
    <cellStyle name="Normal 2 2 2 32 2 3" xfId="10112"/>
    <cellStyle name="Normal 2 2 2 32 3" xfId="10113"/>
    <cellStyle name="Normal 2 2 2 32 3 2" xfId="10114"/>
    <cellStyle name="Normal 2 2 2 32 4" xfId="10115"/>
    <cellStyle name="Normal 2 2 2 33" xfId="10116"/>
    <cellStyle name="Normal 2 2 2 33 2" xfId="10117"/>
    <cellStyle name="Normal 2 2 2 33 2 2" xfId="10118"/>
    <cellStyle name="Normal 2 2 2 33 3" xfId="10119"/>
    <cellStyle name="Normal 2 2 2 34" xfId="10120"/>
    <cellStyle name="Normal 2 2 2 34 2" xfId="10121"/>
    <cellStyle name="Normal 2 2 2 35" xfId="10122"/>
    <cellStyle name="Normal 2 2 2 35 2" xfId="10123"/>
    <cellStyle name="Normal 2 2 2 36" xfId="10124"/>
    <cellStyle name="Normal 2 2 2 4" xfId="10125"/>
    <cellStyle name="Normal 2 2 2 4 2" xfId="10126"/>
    <cellStyle name="Normal 2 2 2 4 2 2" xfId="10127"/>
    <cellStyle name="Normal 2 2 2 4 2 2 2" xfId="10128"/>
    <cellStyle name="Normal 2 2 2 4 2 2 2 2" xfId="10129"/>
    <cellStyle name="Normal 2 2 2 4 2 2 3" xfId="10130"/>
    <cellStyle name="Normal 2 2 2 4 2 3" xfId="10131"/>
    <cellStyle name="Normal 2 2 2 4 2 3 2" xfId="10132"/>
    <cellStyle name="Normal 2 2 2 4 2 4" xfId="10133"/>
    <cellStyle name="Normal 2 2 2 4 3" xfId="10134"/>
    <cellStyle name="Normal 2 2 2 4 3 2" xfId="10135"/>
    <cellStyle name="Normal 2 2 2 4 3 2 2" xfId="10136"/>
    <cellStyle name="Normal 2 2 2 4 3 2 2 2" xfId="10137"/>
    <cellStyle name="Normal 2 2 2 4 3 2 3" xfId="10138"/>
    <cellStyle name="Normal 2 2 2 4 3 3" xfId="10139"/>
    <cellStyle name="Normal 2 2 2 4 3 3 2" xfId="10140"/>
    <cellStyle name="Normal 2 2 2 4 3 4" xfId="10141"/>
    <cellStyle name="Normal 2 2 2 4 4" xfId="10142"/>
    <cellStyle name="Normal 2 2 2 4 4 2" xfId="10143"/>
    <cellStyle name="Normal 2 2 2 4 4 2 2" xfId="10144"/>
    <cellStyle name="Normal 2 2 2 4 4 2 2 2" xfId="10145"/>
    <cellStyle name="Normal 2 2 2 4 4 2 3" xfId="10146"/>
    <cellStyle name="Normal 2 2 2 4 4 3" xfId="10147"/>
    <cellStyle name="Normal 2 2 2 4 4 3 2" xfId="10148"/>
    <cellStyle name="Normal 2 2 2 4 4 4" xfId="10149"/>
    <cellStyle name="Normal 2 2 2 4 5" xfId="10150"/>
    <cellStyle name="Normal 2 2 2 4 5 2" xfId="10151"/>
    <cellStyle name="Normal 2 2 2 4 5 2 2" xfId="10152"/>
    <cellStyle name="Normal 2 2 2 4 5 3" xfId="10153"/>
    <cellStyle name="Normal 2 2 2 4 6" xfId="10154"/>
    <cellStyle name="Normal 2 2 2 4 6 2" xfId="10155"/>
    <cellStyle name="Normal 2 2 2 4 7" xfId="10156"/>
    <cellStyle name="Normal 2 2 2 4 7 2" xfId="10157"/>
    <cellStyle name="Normal 2 2 2 4 8" xfId="10158"/>
    <cellStyle name="Normal 2 2 2 5" xfId="10159"/>
    <cellStyle name="Normal 2 2 2 5 2" xfId="10160"/>
    <cellStyle name="Normal 2 2 2 5 2 2" xfId="10161"/>
    <cellStyle name="Normal 2 2 2 5 2 2 2" xfId="10162"/>
    <cellStyle name="Normal 2 2 2 5 2 2 2 2" xfId="10163"/>
    <cellStyle name="Normal 2 2 2 5 2 2 3" xfId="10164"/>
    <cellStyle name="Normal 2 2 2 5 2 3" xfId="10165"/>
    <cellStyle name="Normal 2 2 2 5 2 3 2" xfId="10166"/>
    <cellStyle name="Normal 2 2 2 5 2 4" xfId="10167"/>
    <cellStyle name="Normal 2 2 2 5 3" xfId="10168"/>
    <cellStyle name="Normal 2 2 2 5 3 2" xfId="10169"/>
    <cellStyle name="Normal 2 2 2 5 3 2 2" xfId="10170"/>
    <cellStyle name="Normal 2 2 2 5 3 2 2 2" xfId="10171"/>
    <cellStyle name="Normal 2 2 2 5 3 2 3" xfId="10172"/>
    <cellStyle name="Normal 2 2 2 5 3 3" xfId="10173"/>
    <cellStyle name="Normal 2 2 2 5 3 3 2" xfId="10174"/>
    <cellStyle name="Normal 2 2 2 5 3 4" xfId="10175"/>
    <cellStyle name="Normal 2 2 2 5 4" xfId="10176"/>
    <cellStyle name="Normal 2 2 2 5 4 2" xfId="10177"/>
    <cellStyle name="Normal 2 2 2 5 4 2 2" xfId="10178"/>
    <cellStyle name="Normal 2 2 2 5 4 2 2 2" xfId="10179"/>
    <cellStyle name="Normal 2 2 2 5 4 2 3" xfId="10180"/>
    <cellStyle name="Normal 2 2 2 5 4 3" xfId="10181"/>
    <cellStyle name="Normal 2 2 2 5 4 3 2" xfId="10182"/>
    <cellStyle name="Normal 2 2 2 5 4 4" xfId="10183"/>
    <cellStyle name="Normal 2 2 2 5 5" xfId="10184"/>
    <cellStyle name="Normal 2 2 2 5 5 2" xfId="10185"/>
    <cellStyle name="Normal 2 2 2 5 5 2 2" xfId="10186"/>
    <cellStyle name="Normal 2 2 2 5 5 3" xfId="10187"/>
    <cellStyle name="Normal 2 2 2 5 6" xfId="10188"/>
    <cellStyle name="Normal 2 2 2 5 6 2" xfId="10189"/>
    <cellStyle name="Normal 2 2 2 5 7" xfId="10190"/>
    <cellStyle name="Normal 2 2 2 5 7 2" xfId="10191"/>
    <cellStyle name="Normal 2 2 2 5 8" xfId="10192"/>
    <cellStyle name="Normal 2 2 2 6" xfId="10193"/>
    <cellStyle name="Normal 2 2 2 6 2" xfId="10194"/>
    <cellStyle name="Normal 2 2 2 6 2 2" xfId="10195"/>
    <cellStyle name="Normal 2 2 2 6 2 2 2" xfId="10196"/>
    <cellStyle name="Normal 2 2 2 6 2 2 2 2" xfId="10197"/>
    <cellStyle name="Normal 2 2 2 6 2 2 3" xfId="10198"/>
    <cellStyle name="Normal 2 2 2 6 2 3" xfId="10199"/>
    <cellStyle name="Normal 2 2 2 6 2 3 2" xfId="10200"/>
    <cellStyle name="Normal 2 2 2 6 2 4" xfId="10201"/>
    <cellStyle name="Normal 2 2 2 6 3" xfId="10202"/>
    <cellStyle name="Normal 2 2 2 6 3 2" xfId="10203"/>
    <cellStyle name="Normal 2 2 2 6 3 2 2" xfId="10204"/>
    <cellStyle name="Normal 2 2 2 6 3 2 2 2" xfId="10205"/>
    <cellStyle name="Normal 2 2 2 6 3 2 3" xfId="10206"/>
    <cellStyle name="Normal 2 2 2 6 3 3" xfId="10207"/>
    <cellStyle name="Normal 2 2 2 6 3 3 2" xfId="10208"/>
    <cellStyle name="Normal 2 2 2 6 3 4" xfId="10209"/>
    <cellStyle name="Normal 2 2 2 6 4" xfId="10210"/>
    <cellStyle name="Normal 2 2 2 6 4 2" xfId="10211"/>
    <cellStyle name="Normal 2 2 2 6 4 2 2" xfId="10212"/>
    <cellStyle name="Normal 2 2 2 6 4 2 2 2" xfId="10213"/>
    <cellStyle name="Normal 2 2 2 6 4 2 3" xfId="10214"/>
    <cellStyle name="Normal 2 2 2 6 4 3" xfId="10215"/>
    <cellStyle name="Normal 2 2 2 6 4 3 2" xfId="10216"/>
    <cellStyle name="Normal 2 2 2 6 4 4" xfId="10217"/>
    <cellStyle name="Normal 2 2 2 6 5" xfId="10218"/>
    <cellStyle name="Normal 2 2 2 6 5 2" xfId="10219"/>
    <cellStyle name="Normal 2 2 2 6 5 2 2" xfId="10220"/>
    <cellStyle name="Normal 2 2 2 6 5 3" xfId="10221"/>
    <cellStyle name="Normal 2 2 2 6 6" xfId="10222"/>
    <cellStyle name="Normal 2 2 2 6 6 2" xfId="10223"/>
    <cellStyle name="Normal 2 2 2 6 7" xfId="10224"/>
    <cellStyle name="Normal 2 2 2 6 7 2" xfId="10225"/>
    <cellStyle name="Normal 2 2 2 6 8" xfId="10226"/>
    <cellStyle name="Normal 2 2 2 7" xfId="10227"/>
    <cellStyle name="Normal 2 2 2 7 2" xfId="10228"/>
    <cellStyle name="Normal 2 2 2 7 2 2" xfId="10229"/>
    <cellStyle name="Normal 2 2 2 7 2 2 2" xfId="10230"/>
    <cellStyle name="Normal 2 2 2 7 2 2 2 2" xfId="10231"/>
    <cellStyle name="Normal 2 2 2 7 2 2 3" xfId="10232"/>
    <cellStyle name="Normal 2 2 2 7 2 3" xfId="10233"/>
    <cellStyle name="Normal 2 2 2 7 2 3 2" xfId="10234"/>
    <cellStyle name="Normal 2 2 2 7 2 4" xfId="10235"/>
    <cellStyle name="Normal 2 2 2 7 3" xfId="10236"/>
    <cellStyle name="Normal 2 2 2 7 3 2" xfId="10237"/>
    <cellStyle name="Normal 2 2 2 7 3 2 2" xfId="10238"/>
    <cellStyle name="Normal 2 2 2 7 3 2 2 2" xfId="10239"/>
    <cellStyle name="Normal 2 2 2 7 3 2 3" xfId="10240"/>
    <cellStyle name="Normal 2 2 2 7 3 3" xfId="10241"/>
    <cellStyle name="Normal 2 2 2 7 3 3 2" xfId="10242"/>
    <cellStyle name="Normal 2 2 2 7 3 4" xfId="10243"/>
    <cellStyle name="Normal 2 2 2 7 4" xfId="10244"/>
    <cellStyle name="Normal 2 2 2 7 4 2" xfId="10245"/>
    <cellStyle name="Normal 2 2 2 7 4 2 2" xfId="10246"/>
    <cellStyle name="Normal 2 2 2 7 4 2 2 2" xfId="10247"/>
    <cellStyle name="Normal 2 2 2 7 4 2 3" xfId="10248"/>
    <cellStyle name="Normal 2 2 2 7 4 3" xfId="10249"/>
    <cellStyle name="Normal 2 2 2 7 4 3 2" xfId="10250"/>
    <cellStyle name="Normal 2 2 2 7 4 4" xfId="10251"/>
    <cellStyle name="Normal 2 2 2 7 5" xfId="10252"/>
    <cellStyle name="Normal 2 2 2 7 5 2" xfId="10253"/>
    <cellStyle name="Normal 2 2 2 7 5 2 2" xfId="10254"/>
    <cellStyle name="Normal 2 2 2 7 5 3" xfId="10255"/>
    <cellStyle name="Normal 2 2 2 7 6" xfId="10256"/>
    <cellStyle name="Normal 2 2 2 7 6 2" xfId="10257"/>
    <cellStyle name="Normal 2 2 2 7 7" xfId="10258"/>
    <cellStyle name="Normal 2 2 2 7 7 2" xfId="10259"/>
    <cellStyle name="Normal 2 2 2 7 8" xfId="10260"/>
    <cellStyle name="Normal 2 2 2 8" xfId="10261"/>
    <cellStyle name="Normal 2 2 2 8 2" xfId="10262"/>
    <cellStyle name="Normal 2 2 2 8 2 2" xfId="10263"/>
    <cellStyle name="Normal 2 2 2 8 2 2 2" xfId="10264"/>
    <cellStyle name="Normal 2 2 2 8 2 2 2 2" xfId="10265"/>
    <cellStyle name="Normal 2 2 2 8 2 2 3" xfId="10266"/>
    <cellStyle name="Normal 2 2 2 8 2 3" xfId="10267"/>
    <cellStyle name="Normal 2 2 2 8 2 3 2" xfId="10268"/>
    <cellStyle name="Normal 2 2 2 8 2 4" xfId="10269"/>
    <cellStyle name="Normal 2 2 2 8 3" xfId="10270"/>
    <cellStyle name="Normal 2 2 2 8 3 2" xfId="10271"/>
    <cellStyle name="Normal 2 2 2 8 3 2 2" xfId="10272"/>
    <cellStyle name="Normal 2 2 2 8 3 2 2 2" xfId="10273"/>
    <cellStyle name="Normal 2 2 2 8 3 2 3" xfId="10274"/>
    <cellStyle name="Normal 2 2 2 8 3 3" xfId="10275"/>
    <cellStyle name="Normal 2 2 2 8 3 3 2" xfId="10276"/>
    <cellStyle name="Normal 2 2 2 8 3 4" xfId="10277"/>
    <cellStyle name="Normal 2 2 2 8 4" xfId="10278"/>
    <cellStyle name="Normal 2 2 2 8 4 2" xfId="10279"/>
    <cellStyle name="Normal 2 2 2 8 4 2 2" xfId="10280"/>
    <cellStyle name="Normal 2 2 2 8 4 2 2 2" xfId="10281"/>
    <cellStyle name="Normal 2 2 2 8 4 2 3" xfId="10282"/>
    <cellStyle name="Normal 2 2 2 8 4 3" xfId="10283"/>
    <cellStyle name="Normal 2 2 2 8 4 3 2" xfId="10284"/>
    <cellStyle name="Normal 2 2 2 8 4 4" xfId="10285"/>
    <cellStyle name="Normal 2 2 2 8 5" xfId="10286"/>
    <cellStyle name="Normal 2 2 2 8 5 2" xfId="10287"/>
    <cellStyle name="Normal 2 2 2 8 5 2 2" xfId="10288"/>
    <cellStyle name="Normal 2 2 2 8 5 3" xfId="10289"/>
    <cellStyle name="Normal 2 2 2 8 6" xfId="10290"/>
    <cellStyle name="Normal 2 2 2 8 6 2" xfId="10291"/>
    <cellStyle name="Normal 2 2 2 8 7" xfId="10292"/>
    <cellStyle name="Normal 2 2 2 8 7 2" xfId="10293"/>
    <cellStyle name="Normal 2 2 2 8 8" xfId="10294"/>
    <cellStyle name="Normal 2 2 2 9" xfId="10295"/>
    <cellStyle name="Normal 2 2 2 9 2" xfId="10296"/>
    <cellStyle name="Normal 2 2 2 9 2 2" xfId="10297"/>
    <cellStyle name="Normal 2 2 2 9 2 2 2" xfId="10298"/>
    <cellStyle name="Normal 2 2 2 9 2 2 2 2" xfId="10299"/>
    <cellStyle name="Normal 2 2 2 9 2 2 3" xfId="10300"/>
    <cellStyle name="Normal 2 2 2 9 2 3" xfId="10301"/>
    <cellStyle name="Normal 2 2 2 9 2 3 2" xfId="10302"/>
    <cellStyle name="Normal 2 2 2 9 2 4" xfId="10303"/>
    <cellStyle name="Normal 2 2 2 9 3" xfId="10304"/>
    <cellStyle name="Normal 2 2 2 9 3 2" xfId="10305"/>
    <cellStyle name="Normal 2 2 2 9 3 2 2" xfId="10306"/>
    <cellStyle name="Normal 2 2 2 9 3 2 2 2" xfId="10307"/>
    <cellStyle name="Normal 2 2 2 9 3 2 3" xfId="10308"/>
    <cellStyle name="Normal 2 2 2 9 3 3" xfId="10309"/>
    <cellStyle name="Normal 2 2 2 9 3 3 2" xfId="10310"/>
    <cellStyle name="Normal 2 2 2 9 3 4" xfId="10311"/>
    <cellStyle name="Normal 2 2 2 9 4" xfId="10312"/>
    <cellStyle name="Normal 2 2 2 9 4 2" xfId="10313"/>
    <cellStyle name="Normal 2 2 2 9 4 2 2" xfId="10314"/>
    <cellStyle name="Normal 2 2 2 9 4 2 2 2" xfId="10315"/>
    <cellStyle name="Normal 2 2 2 9 4 2 3" xfId="10316"/>
    <cellStyle name="Normal 2 2 2 9 4 3" xfId="10317"/>
    <cellStyle name="Normal 2 2 2 9 4 3 2" xfId="10318"/>
    <cellStyle name="Normal 2 2 2 9 4 4" xfId="10319"/>
    <cellStyle name="Normal 2 2 2 9 5" xfId="10320"/>
    <cellStyle name="Normal 2 2 2 9 5 2" xfId="10321"/>
    <cellStyle name="Normal 2 2 2 9 5 2 2" xfId="10322"/>
    <cellStyle name="Normal 2 2 2 9 5 3" xfId="10323"/>
    <cellStyle name="Normal 2 2 2 9 6" xfId="10324"/>
    <cellStyle name="Normal 2 2 2 9 6 2" xfId="10325"/>
    <cellStyle name="Normal 2 2 2 9 7" xfId="10326"/>
    <cellStyle name="Normal 2 2 2 9 7 2" xfId="10327"/>
    <cellStyle name="Normal 2 2 2 9 8" xfId="10328"/>
    <cellStyle name="Normal 2 2 20" xfId="10329"/>
    <cellStyle name="Normal 2 2 20 2" xfId="10330"/>
    <cellStyle name="Normal 2 2 20 2 2" xfId="10331"/>
    <cellStyle name="Normal 2 2 20 2 2 2" xfId="10332"/>
    <cellStyle name="Normal 2 2 20 2 2 2 2" xfId="10333"/>
    <cellStyle name="Normal 2 2 20 2 2 3" xfId="10334"/>
    <cellStyle name="Normal 2 2 20 2 3" xfId="10335"/>
    <cellStyle name="Normal 2 2 20 2 3 2" xfId="10336"/>
    <cellStyle name="Normal 2 2 20 2 4" xfId="10337"/>
    <cellStyle name="Normal 2 2 20 3" xfId="10338"/>
    <cellStyle name="Normal 2 2 20 3 2" xfId="10339"/>
    <cellStyle name="Normal 2 2 20 3 2 2" xfId="10340"/>
    <cellStyle name="Normal 2 2 20 3 2 2 2" xfId="10341"/>
    <cellStyle name="Normal 2 2 20 3 2 3" xfId="10342"/>
    <cellStyle name="Normal 2 2 20 3 3" xfId="10343"/>
    <cellStyle name="Normal 2 2 20 3 3 2" xfId="10344"/>
    <cellStyle name="Normal 2 2 20 3 4" xfId="10345"/>
    <cellStyle name="Normal 2 2 20 4" xfId="10346"/>
    <cellStyle name="Normal 2 2 20 4 2" xfId="10347"/>
    <cellStyle name="Normal 2 2 20 4 2 2" xfId="10348"/>
    <cellStyle name="Normal 2 2 20 4 2 2 2" xfId="10349"/>
    <cellStyle name="Normal 2 2 20 4 2 3" xfId="10350"/>
    <cellStyle name="Normal 2 2 20 4 3" xfId="10351"/>
    <cellStyle name="Normal 2 2 20 4 3 2" xfId="10352"/>
    <cellStyle name="Normal 2 2 20 4 4" xfId="10353"/>
    <cellStyle name="Normal 2 2 20 5" xfId="10354"/>
    <cellStyle name="Normal 2 2 20 5 2" xfId="10355"/>
    <cellStyle name="Normal 2 2 20 5 2 2" xfId="10356"/>
    <cellStyle name="Normal 2 2 20 5 3" xfId="10357"/>
    <cellStyle name="Normal 2 2 20 6" xfId="10358"/>
    <cellStyle name="Normal 2 2 20 6 2" xfId="10359"/>
    <cellStyle name="Normal 2 2 20 7" xfId="10360"/>
    <cellStyle name="Normal 2 2 20 7 2" xfId="10361"/>
    <cellStyle name="Normal 2 2 20 8" xfId="10362"/>
    <cellStyle name="Normal 2 2 21" xfId="10363"/>
    <cellStyle name="Normal 2 2 21 2" xfId="10364"/>
    <cellStyle name="Normal 2 2 21 2 2" xfId="10365"/>
    <cellStyle name="Normal 2 2 21 2 2 2" xfId="10366"/>
    <cellStyle name="Normal 2 2 21 2 2 2 2" xfId="10367"/>
    <cellStyle name="Normal 2 2 21 2 2 3" xfId="10368"/>
    <cellStyle name="Normal 2 2 21 2 3" xfId="10369"/>
    <cellStyle name="Normal 2 2 21 2 3 2" xfId="10370"/>
    <cellStyle name="Normal 2 2 21 2 4" xfId="10371"/>
    <cellStyle name="Normal 2 2 21 3" xfId="10372"/>
    <cellStyle name="Normal 2 2 21 3 2" xfId="10373"/>
    <cellStyle name="Normal 2 2 21 3 2 2" xfId="10374"/>
    <cellStyle name="Normal 2 2 21 3 2 2 2" xfId="10375"/>
    <cellStyle name="Normal 2 2 21 3 2 3" xfId="10376"/>
    <cellStyle name="Normal 2 2 21 3 3" xfId="10377"/>
    <cellStyle name="Normal 2 2 21 3 3 2" xfId="10378"/>
    <cellStyle name="Normal 2 2 21 3 4" xfId="10379"/>
    <cellStyle name="Normal 2 2 21 4" xfId="10380"/>
    <cellStyle name="Normal 2 2 21 4 2" xfId="10381"/>
    <cellStyle name="Normal 2 2 21 4 2 2" xfId="10382"/>
    <cellStyle name="Normal 2 2 21 4 2 2 2" xfId="10383"/>
    <cellStyle name="Normal 2 2 21 4 2 3" xfId="10384"/>
    <cellStyle name="Normal 2 2 21 4 3" xfId="10385"/>
    <cellStyle name="Normal 2 2 21 4 3 2" xfId="10386"/>
    <cellStyle name="Normal 2 2 21 4 4" xfId="10387"/>
    <cellStyle name="Normal 2 2 21 5" xfId="10388"/>
    <cellStyle name="Normal 2 2 21 5 2" xfId="10389"/>
    <cellStyle name="Normal 2 2 21 5 2 2" xfId="10390"/>
    <cellStyle name="Normal 2 2 21 5 3" xfId="10391"/>
    <cellStyle name="Normal 2 2 21 6" xfId="10392"/>
    <cellStyle name="Normal 2 2 21 6 2" xfId="10393"/>
    <cellStyle name="Normal 2 2 21 7" xfId="10394"/>
    <cellStyle name="Normal 2 2 21 7 2" xfId="10395"/>
    <cellStyle name="Normal 2 2 21 8" xfId="10396"/>
    <cellStyle name="Normal 2 2 22" xfId="10397"/>
    <cellStyle name="Normal 2 2 22 2" xfId="10398"/>
    <cellStyle name="Normal 2 2 22 2 2" xfId="10399"/>
    <cellStyle name="Normal 2 2 22 2 2 2" xfId="10400"/>
    <cellStyle name="Normal 2 2 22 2 2 2 2" xfId="10401"/>
    <cellStyle name="Normal 2 2 22 2 2 3" xfId="10402"/>
    <cellStyle name="Normal 2 2 22 2 3" xfId="10403"/>
    <cellStyle name="Normal 2 2 22 2 3 2" xfId="10404"/>
    <cellStyle name="Normal 2 2 22 2 4" xfId="10405"/>
    <cellStyle name="Normal 2 2 22 3" xfId="10406"/>
    <cellStyle name="Normal 2 2 22 3 2" xfId="10407"/>
    <cellStyle name="Normal 2 2 22 3 2 2" xfId="10408"/>
    <cellStyle name="Normal 2 2 22 3 2 2 2" xfId="10409"/>
    <cellStyle name="Normal 2 2 22 3 2 3" xfId="10410"/>
    <cellStyle name="Normal 2 2 22 3 3" xfId="10411"/>
    <cellStyle name="Normal 2 2 22 3 3 2" xfId="10412"/>
    <cellStyle name="Normal 2 2 22 3 4" xfId="10413"/>
    <cellStyle name="Normal 2 2 22 4" xfId="10414"/>
    <cellStyle name="Normal 2 2 22 4 2" xfId="10415"/>
    <cellStyle name="Normal 2 2 22 4 2 2" xfId="10416"/>
    <cellStyle name="Normal 2 2 22 4 2 2 2" xfId="10417"/>
    <cellStyle name="Normal 2 2 22 4 2 3" xfId="10418"/>
    <cellStyle name="Normal 2 2 22 4 3" xfId="10419"/>
    <cellStyle name="Normal 2 2 22 4 3 2" xfId="10420"/>
    <cellStyle name="Normal 2 2 22 4 4" xfId="10421"/>
    <cellStyle name="Normal 2 2 22 5" xfId="10422"/>
    <cellStyle name="Normal 2 2 22 5 2" xfId="10423"/>
    <cellStyle name="Normal 2 2 22 5 2 2" xfId="10424"/>
    <cellStyle name="Normal 2 2 22 5 3" xfId="10425"/>
    <cellStyle name="Normal 2 2 22 6" xfId="10426"/>
    <cellStyle name="Normal 2 2 22 6 2" xfId="10427"/>
    <cellStyle name="Normal 2 2 22 7" xfId="10428"/>
    <cellStyle name="Normal 2 2 22 7 2" xfId="10429"/>
    <cellStyle name="Normal 2 2 22 8" xfId="10430"/>
    <cellStyle name="Normal 2 2 23" xfId="10431"/>
    <cellStyle name="Normal 2 2 23 2" xfId="10432"/>
    <cellStyle name="Normal 2 2 23 2 2" xfId="10433"/>
    <cellStyle name="Normal 2 2 23 2 2 2" xfId="10434"/>
    <cellStyle name="Normal 2 2 23 2 2 2 2" xfId="10435"/>
    <cellStyle name="Normal 2 2 23 2 2 3" xfId="10436"/>
    <cellStyle name="Normal 2 2 23 2 3" xfId="10437"/>
    <cellStyle name="Normal 2 2 23 2 3 2" xfId="10438"/>
    <cellStyle name="Normal 2 2 23 2 4" xfId="10439"/>
    <cellStyle name="Normal 2 2 23 3" xfId="10440"/>
    <cellStyle name="Normal 2 2 23 3 2" xfId="10441"/>
    <cellStyle name="Normal 2 2 23 3 2 2" xfId="10442"/>
    <cellStyle name="Normal 2 2 23 3 2 2 2" xfId="10443"/>
    <cellStyle name="Normal 2 2 23 3 2 3" xfId="10444"/>
    <cellStyle name="Normal 2 2 23 3 3" xfId="10445"/>
    <cellStyle name="Normal 2 2 23 3 3 2" xfId="10446"/>
    <cellStyle name="Normal 2 2 23 3 4" xfId="10447"/>
    <cellStyle name="Normal 2 2 23 4" xfId="10448"/>
    <cellStyle name="Normal 2 2 23 4 2" xfId="10449"/>
    <cellStyle name="Normal 2 2 23 4 2 2" xfId="10450"/>
    <cellStyle name="Normal 2 2 23 4 2 2 2" xfId="10451"/>
    <cellStyle name="Normal 2 2 23 4 2 3" xfId="10452"/>
    <cellStyle name="Normal 2 2 23 4 3" xfId="10453"/>
    <cellStyle name="Normal 2 2 23 4 3 2" xfId="10454"/>
    <cellStyle name="Normal 2 2 23 4 4" xfId="10455"/>
    <cellStyle name="Normal 2 2 23 5" xfId="10456"/>
    <cellStyle name="Normal 2 2 23 5 2" xfId="10457"/>
    <cellStyle name="Normal 2 2 23 5 2 2" xfId="10458"/>
    <cellStyle name="Normal 2 2 23 5 3" xfId="10459"/>
    <cellStyle name="Normal 2 2 23 6" xfId="10460"/>
    <cellStyle name="Normal 2 2 23 6 2" xfId="10461"/>
    <cellStyle name="Normal 2 2 23 7" xfId="10462"/>
    <cellStyle name="Normal 2 2 23 7 2" xfId="10463"/>
    <cellStyle name="Normal 2 2 23 8" xfId="10464"/>
    <cellStyle name="Normal 2 2 24" xfId="10465"/>
    <cellStyle name="Normal 2 2 24 2" xfId="10466"/>
    <cellStyle name="Normal 2 2 24 2 2" xfId="10467"/>
    <cellStyle name="Normal 2 2 24 2 2 2" xfId="10468"/>
    <cellStyle name="Normal 2 2 24 2 2 2 2" xfId="10469"/>
    <cellStyle name="Normal 2 2 24 2 2 3" xfId="10470"/>
    <cellStyle name="Normal 2 2 24 2 3" xfId="10471"/>
    <cellStyle name="Normal 2 2 24 2 3 2" xfId="10472"/>
    <cellStyle name="Normal 2 2 24 2 4" xfId="10473"/>
    <cellStyle name="Normal 2 2 24 3" xfId="10474"/>
    <cellStyle name="Normal 2 2 24 3 2" xfId="10475"/>
    <cellStyle name="Normal 2 2 24 3 2 2" xfId="10476"/>
    <cellStyle name="Normal 2 2 24 3 2 2 2" xfId="10477"/>
    <cellStyle name="Normal 2 2 24 3 2 3" xfId="10478"/>
    <cellStyle name="Normal 2 2 24 3 3" xfId="10479"/>
    <cellStyle name="Normal 2 2 24 3 3 2" xfId="10480"/>
    <cellStyle name="Normal 2 2 24 3 4" xfId="10481"/>
    <cellStyle name="Normal 2 2 24 4" xfId="10482"/>
    <cellStyle name="Normal 2 2 24 4 2" xfId="10483"/>
    <cellStyle name="Normal 2 2 24 4 2 2" xfId="10484"/>
    <cellStyle name="Normal 2 2 24 4 2 2 2" xfId="10485"/>
    <cellStyle name="Normal 2 2 24 4 2 3" xfId="10486"/>
    <cellStyle name="Normal 2 2 24 4 3" xfId="10487"/>
    <cellStyle name="Normal 2 2 24 4 3 2" xfId="10488"/>
    <cellStyle name="Normal 2 2 24 4 4" xfId="10489"/>
    <cellStyle name="Normal 2 2 24 5" xfId="10490"/>
    <cellStyle name="Normal 2 2 24 5 2" xfId="10491"/>
    <cellStyle name="Normal 2 2 24 5 2 2" xfId="10492"/>
    <cellStyle name="Normal 2 2 24 5 3" xfId="10493"/>
    <cellStyle name="Normal 2 2 24 6" xfId="10494"/>
    <cellStyle name="Normal 2 2 24 6 2" xfId="10495"/>
    <cellStyle name="Normal 2 2 24 7" xfId="10496"/>
    <cellStyle name="Normal 2 2 24 7 2" xfId="10497"/>
    <cellStyle name="Normal 2 2 24 8" xfId="10498"/>
    <cellStyle name="Normal 2 2 25" xfId="10499"/>
    <cellStyle name="Normal 2 2 25 2" xfId="10500"/>
    <cellStyle name="Normal 2 2 25 2 2" xfId="10501"/>
    <cellStyle name="Normal 2 2 25 2 2 2" xfId="10502"/>
    <cellStyle name="Normal 2 2 25 2 2 2 2" xfId="10503"/>
    <cellStyle name="Normal 2 2 25 2 2 3" xfId="10504"/>
    <cellStyle name="Normal 2 2 25 2 3" xfId="10505"/>
    <cellStyle name="Normal 2 2 25 2 3 2" xfId="10506"/>
    <cellStyle name="Normal 2 2 25 2 4" xfId="10507"/>
    <cellStyle name="Normal 2 2 25 3" xfId="10508"/>
    <cellStyle name="Normal 2 2 25 3 2" xfId="10509"/>
    <cellStyle name="Normal 2 2 25 3 2 2" xfId="10510"/>
    <cellStyle name="Normal 2 2 25 3 2 2 2" xfId="10511"/>
    <cellStyle name="Normal 2 2 25 3 2 3" xfId="10512"/>
    <cellStyle name="Normal 2 2 25 3 3" xfId="10513"/>
    <cellStyle name="Normal 2 2 25 3 3 2" xfId="10514"/>
    <cellStyle name="Normal 2 2 25 3 4" xfId="10515"/>
    <cellStyle name="Normal 2 2 25 4" xfId="10516"/>
    <cellStyle name="Normal 2 2 25 4 2" xfId="10517"/>
    <cellStyle name="Normal 2 2 25 4 2 2" xfId="10518"/>
    <cellStyle name="Normal 2 2 25 4 2 2 2" xfId="10519"/>
    <cellStyle name="Normal 2 2 25 4 2 3" xfId="10520"/>
    <cellStyle name="Normal 2 2 25 4 3" xfId="10521"/>
    <cellStyle name="Normal 2 2 25 4 3 2" xfId="10522"/>
    <cellStyle name="Normal 2 2 25 4 4" xfId="10523"/>
    <cellStyle name="Normal 2 2 25 5" xfId="10524"/>
    <cellStyle name="Normal 2 2 25 5 2" xfId="10525"/>
    <cellStyle name="Normal 2 2 25 5 2 2" xfId="10526"/>
    <cellStyle name="Normal 2 2 25 5 3" xfId="10527"/>
    <cellStyle name="Normal 2 2 25 6" xfId="10528"/>
    <cellStyle name="Normal 2 2 25 6 2" xfId="10529"/>
    <cellStyle name="Normal 2 2 25 7" xfId="10530"/>
    <cellStyle name="Normal 2 2 25 7 2" xfId="10531"/>
    <cellStyle name="Normal 2 2 25 8" xfId="10532"/>
    <cellStyle name="Normal 2 2 26" xfId="10533"/>
    <cellStyle name="Normal 2 2 26 2" xfId="10534"/>
    <cellStyle name="Normal 2 2 26 2 2" xfId="10535"/>
    <cellStyle name="Normal 2 2 26 2 2 2" xfId="10536"/>
    <cellStyle name="Normal 2 2 26 2 2 2 2" xfId="10537"/>
    <cellStyle name="Normal 2 2 26 2 2 3" xfId="10538"/>
    <cellStyle name="Normal 2 2 26 2 3" xfId="10539"/>
    <cellStyle name="Normal 2 2 26 2 3 2" xfId="10540"/>
    <cellStyle name="Normal 2 2 26 2 4" xfId="10541"/>
    <cellStyle name="Normal 2 2 26 3" xfId="10542"/>
    <cellStyle name="Normal 2 2 26 3 2" xfId="10543"/>
    <cellStyle name="Normal 2 2 26 3 2 2" xfId="10544"/>
    <cellStyle name="Normal 2 2 26 3 2 2 2" xfId="10545"/>
    <cellStyle name="Normal 2 2 26 3 2 3" xfId="10546"/>
    <cellStyle name="Normal 2 2 26 3 3" xfId="10547"/>
    <cellStyle name="Normal 2 2 26 3 3 2" xfId="10548"/>
    <cellStyle name="Normal 2 2 26 3 4" xfId="10549"/>
    <cellStyle name="Normal 2 2 26 4" xfId="10550"/>
    <cellStyle name="Normal 2 2 26 4 2" xfId="10551"/>
    <cellStyle name="Normal 2 2 26 4 2 2" xfId="10552"/>
    <cellStyle name="Normal 2 2 26 4 2 2 2" xfId="10553"/>
    <cellStyle name="Normal 2 2 26 4 2 3" xfId="10554"/>
    <cellStyle name="Normal 2 2 26 4 3" xfId="10555"/>
    <cellStyle name="Normal 2 2 26 4 3 2" xfId="10556"/>
    <cellStyle name="Normal 2 2 26 4 4" xfId="10557"/>
    <cellStyle name="Normal 2 2 26 5" xfId="10558"/>
    <cellStyle name="Normal 2 2 26 5 2" xfId="10559"/>
    <cellStyle name="Normal 2 2 26 5 2 2" xfId="10560"/>
    <cellStyle name="Normal 2 2 26 5 3" xfId="10561"/>
    <cellStyle name="Normal 2 2 26 6" xfId="10562"/>
    <cellStyle name="Normal 2 2 26 6 2" xfId="10563"/>
    <cellStyle name="Normal 2 2 26 7" xfId="10564"/>
    <cellStyle name="Normal 2 2 26 7 2" xfId="10565"/>
    <cellStyle name="Normal 2 2 26 8" xfId="10566"/>
    <cellStyle name="Normal 2 2 27" xfId="10567"/>
    <cellStyle name="Normal 2 2 27 2" xfId="10568"/>
    <cellStyle name="Normal 2 2 27 2 2" xfId="10569"/>
    <cellStyle name="Normal 2 2 27 2 2 2" xfId="10570"/>
    <cellStyle name="Normal 2 2 27 2 2 2 2" xfId="10571"/>
    <cellStyle name="Normal 2 2 27 2 2 3" xfId="10572"/>
    <cellStyle name="Normal 2 2 27 2 3" xfId="10573"/>
    <cellStyle name="Normal 2 2 27 2 3 2" xfId="10574"/>
    <cellStyle name="Normal 2 2 27 2 4" xfId="10575"/>
    <cellStyle name="Normal 2 2 27 3" xfId="10576"/>
    <cellStyle name="Normal 2 2 27 3 2" xfId="10577"/>
    <cellStyle name="Normal 2 2 27 3 2 2" xfId="10578"/>
    <cellStyle name="Normal 2 2 27 3 2 2 2" xfId="10579"/>
    <cellStyle name="Normal 2 2 27 3 2 3" xfId="10580"/>
    <cellStyle name="Normal 2 2 27 3 3" xfId="10581"/>
    <cellStyle name="Normal 2 2 27 3 3 2" xfId="10582"/>
    <cellStyle name="Normal 2 2 27 3 4" xfId="10583"/>
    <cellStyle name="Normal 2 2 27 4" xfId="10584"/>
    <cellStyle name="Normal 2 2 27 4 2" xfId="10585"/>
    <cellStyle name="Normal 2 2 27 4 2 2" xfId="10586"/>
    <cellStyle name="Normal 2 2 27 4 2 2 2" xfId="10587"/>
    <cellStyle name="Normal 2 2 27 4 2 3" xfId="10588"/>
    <cellStyle name="Normal 2 2 27 4 3" xfId="10589"/>
    <cellStyle name="Normal 2 2 27 4 3 2" xfId="10590"/>
    <cellStyle name="Normal 2 2 27 4 4" xfId="10591"/>
    <cellStyle name="Normal 2 2 27 5" xfId="10592"/>
    <cellStyle name="Normal 2 2 27 5 2" xfId="10593"/>
    <cellStyle name="Normal 2 2 27 5 2 2" xfId="10594"/>
    <cellStyle name="Normal 2 2 27 5 3" xfId="10595"/>
    <cellStyle name="Normal 2 2 27 6" xfId="10596"/>
    <cellStyle name="Normal 2 2 27 6 2" xfId="10597"/>
    <cellStyle name="Normal 2 2 27 7" xfId="10598"/>
    <cellStyle name="Normal 2 2 27 7 2" xfId="10599"/>
    <cellStyle name="Normal 2 2 27 8" xfId="10600"/>
    <cellStyle name="Normal 2 2 28" xfId="10601"/>
    <cellStyle name="Normal 2 2 28 2" xfId="10602"/>
    <cellStyle name="Normal 2 2 28 2 2" xfId="10603"/>
    <cellStyle name="Normal 2 2 28 2 2 2" xfId="10604"/>
    <cellStyle name="Normal 2 2 28 2 2 2 2" xfId="10605"/>
    <cellStyle name="Normal 2 2 28 2 2 3" xfId="10606"/>
    <cellStyle name="Normal 2 2 28 2 3" xfId="10607"/>
    <cellStyle name="Normal 2 2 28 2 3 2" xfId="10608"/>
    <cellStyle name="Normal 2 2 28 2 4" xfId="10609"/>
    <cellStyle name="Normal 2 2 28 3" xfId="10610"/>
    <cellStyle name="Normal 2 2 28 3 2" xfId="10611"/>
    <cellStyle name="Normal 2 2 28 3 2 2" xfId="10612"/>
    <cellStyle name="Normal 2 2 28 3 2 2 2" xfId="10613"/>
    <cellStyle name="Normal 2 2 28 3 2 3" xfId="10614"/>
    <cellStyle name="Normal 2 2 28 3 3" xfId="10615"/>
    <cellStyle name="Normal 2 2 28 3 3 2" xfId="10616"/>
    <cellStyle name="Normal 2 2 28 3 4" xfId="10617"/>
    <cellStyle name="Normal 2 2 28 4" xfId="10618"/>
    <cellStyle name="Normal 2 2 28 4 2" xfId="10619"/>
    <cellStyle name="Normal 2 2 28 4 2 2" xfId="10620"/>
    <cellStyle name="Normal 2 2 28 4 2 2 2" xfId="10621"/>
    <cellStyle name="Normal 2 2 28 4 2 3" xfId="10622"/>
    <cellStyle name="Normal 2 2 28 4 3" xfId="10623"/>
    <cellStyle name="Normal 2 2 28 4 3 2" xfId="10624"/>
    <cellStyle name="Normal 2 2 28 4 4" xfId="10625"/>
    <cellStyle name="Normal 2 2 28 5" xfId="10626"/>
    <cellStyle name="Normal 2 2 28 5 2" xfId="10627"/>
    <cellStyle name="Normal 2 2 28 5 2 2" xfId="10628"/>
    <cellStyle name="Normal 2 2 28 5 3" xfId="10629"/>
    <cellStyle name="Normal 2 2 28 6" xfId="10630"/>
    <cellStyle name="Normal 2 2 28 6 2" xfId="10631"/>
    <cellStyle name="Normal 2 2 28 7" xfId="10632"/>
    <cellStyle name="Normal 2 2 28 7 2" xfId="10633"/>
    <cellStyle name="Normal 2 2 28 8" xfId="10634"/>
    <cellStyle name="Normal 2 2 29" xfId="10635"/>
    <cellStyle name="Normal 2 2 29 2" xfId="10636"/>
    <cellStyle name="Normal 2 2 29 2 2" xfId="10637"/>
    <cellStyle name="Normal 2 2 29 2 2 2" xfId="10638"/>
    <cellStyle name="Normal 2 2 29 2 2 2 2" xfId="10639"/>
    <cellStyle name="Normal 2 2 29 2 2 3" xfId="10640"/>
    <cellStyle name="Normal 2 2 29 2 3" xfId="10641"/>
    <cellStyle name="Normal 2 2 29 2 3 2" xfId="10642"/>
    <cellStyle name="Normal 2 2 29 2 4" xfId="10643"/>
    <cellStyle name="Normal 2 2 29 3" xfId="10644"/>
    <cellStyle name="Normal 2 2 29 3 2" xfId="10645"/>
    <cellStyle name="Normal 2 2 29 3 2 2" xfId="10646"/>
    <cellStyle name="Normal 2 2 29 3 2 2 2" xfId="10647"/>
    <cellStyle name="Normal 2 2 29 3 2 3" xfId="10648"/>
    <cellStyle name="Normal 2 2 29 3 3" xfId="10649"/>
    <cellStyle name="Normal 2 2 29 3 3 2" xfId="10650"/>
    <cellStyle name="Normal 2 2 29 3 4" xfId="10651"/>
    <cellStyle name="Normal 2 2 29 4" xfId="10652"/>
    <cellStyle name="Normal 2 2 29 4 2" xfId="10653"/>
    <cellStyle name="Normal 2 2 29 4 2 2" xfId="10654"/>
    <cellStyle name="Normal 2 2 29 4 2 2 2" xfId="10655"/>
    <cellStyle name="Normal 2 2 29 4 2 3" xfId="10656"/>
    <cellStyle name="Normal 2 2 29 4 3" xfId="10657"/>
    <cellStyle name="Normal 2 2 29 4 3 2" xfId="10658"/>
    <cellStyle name="Normal 2 2 29 4 4" xfId="10659"/>
    <cellStyle name="Normal 2 2 29 5" xfId="10660"/>
    <cellStyle name="Normal 2 2 29 5 2" xfId="10661"/>
    <cellStyle name="Normal 2 2 29 5 2 2" xfId="10662"/>
    <cellStyle name="Normal 2 2 29 5 3" xfId="10663"/>
    <cellStyle name="Normal 2 2 29 6" xfId="10664"/>
    <cellStyle name="Normal 2 2 29 6 2" xfId="10665"/>
    <cellStyle name="Normal 2 2 29 7" xfId="10666"/>
    <cellStyle name="Normal 2 2 29 7 2" xfId="10667"/>
    <cellStyle name="Normal 2 2 29 8" xfId="10668"/>
    <cellStyle name="Normal 2 2 3" xfId="10669"/>
    <cellStyle name="Normal 2 2 3 10" xfId="10670"/>
    <cellStyle name="Normal 2 2 3 10 2" xfId="10671"/>
    <cellStyle name="Normal 2 2 3 10 2 2" xfId="10672"/>
    <cellStyle name="Normal 2 2 3 10 2 2 2" xfId="10673"/>
    <cellStyle name="Normal 2 2 3 10 2 2 2 2" xfId="10674"/>
    <cellStyle name="Normal 2 2 3 10 2 2 3" xfId="10675"/>
    <cellStyle name="Normal 2 2 3 10 2 3" xfId="10676"/>
    <cellStyle name="Normal 2 2 3 10 2 3 2" xfId="10677"/>
    <cellStyle name="Normal 2 2 3 10 2 4" xfId="10678"/>
    <cellStyle name="Normal 2 2 3 10 3" xfId="10679"/>
    <cellStyle name="Normal 2 2 3 10 3 2" xfId="10680"/>
    <cellStyle name="Normal 2 2 3 10 3 2 2" xfId="10681"/>
    <cellStyle name="Normal 2 2 3 10 3 2 2 2" xfId="10682"/>
    <cellStyle name="Normal 2 2 3 10 3 2 3" xfId="10683"/>
    <cellStyle name="Normal 2 2 3 10 3 3" xfId="10684"/>
    <cellStyle name="Normal 2 2 3 10 3 3 2" xfId="10685"/>
    <cellStyle name="Normal 2 2 3 10 3 4" xfId="10686"/>
    <cellStyle name="Normal 2 2 3 10 4" xfId="10687"/>
    <cellStyle name="Normal 2 2 3 10 4 2" xfId="10688"/>
    <cellStyle name="Normal 2 2 3 10 4 2 2" xfId="10689"/>
    <cellStyle name="Normal 2 2 3 10 4 2 2 2" xfId="10690"/>
    <cellStyle name="Normal 2 2 3 10 4 2 3" xfId="10691"/>
    <cellStyle name="Normal 2 2 3 10 4 3" xfId="10692"/>
    <cellStyle name="Normal 2 2 3 10 4 3 2" xfId="10693"/>
    <cellStyle name="Normal 2 2 3 10 4 4" xfId="10694"/>
    <cellStyle name="Normal 2 2 3 10 5" xfId="10695"/>
    <cellStyle name="Normal 2 2 3 10 5 2" xfId="10696"/>
    <cellStyle name="Normal 2 2 3 10 5 2 2" xfId="10697"/>
    <cellStyle name="Normal 2 2 3 10 5 3" xfId="10698"/>
    <cellStyle name="Normal 2 2 3 10 6" xfId="10699"/>
    <cellStyle name="Normal 2 2 3 10 6 2" xfId="10700"/>
    <cellStyle name="Normal 2 2 3 10 7" xfId="10701"/>
    <cellStyle name="Normal 2 2 3 10 7 2" xfId="10702"/>
    <cellStyle name="Normal 2 2 3 10 8" xfId="10703"/>
    <cellStyle name="Normal 2 2 3 11" xfId="10704"/>
    <cellStyle name="Normal 2 2 3 11 2" xfId="10705"/>
    <cellStyle name="Normal 2 2 3 11 2 2" xfId="10706"/>
    <cellStyle name="Normal 2 2 3 11 2 2 2" xfId="10707"/>
    <cellStyle name="Normal 2 2 3 11 2 2 2 2" xfId="10708"/>
    <cellStyle name="Normal 2 2 3 11 2 2 3" xfId="10709"/>
    <cellStyle name="Normal 2 2 3 11 2 3" xfId="10710"/>
    <cellStyle name="Normal 2 2 3 11 2 3 2" xfId="10711"/>
    <cellStyle name="Normal 2 2 3 11 2 4" xfId="10712"/>
    <cellStyle name="Normal 2 2 3 11 3" xfId="10713"/>
    <cellStyle name="Normal 2 2 3 11 3 2" xfId="10714"/>
    <cellStyle name="Normal 2 2 3 11 3 2 2" xfId="10715"/>
    <cellStyle name="Normal 2 2 3 11 3 2 2 2" xfId="10716"/>
    <cellStyle name="Normal 2 2 3 11 3 2 3" xfId="10717"/>
    <cellStyle name="Normal 2 2 3 11 3 3" xfId="10718"/>
    <cellStyle name="Normal 2 2 3 11 3 3 2" xfId="10719"/>
    <cellStyle name="Normal 2 2 3 11 3 4" xfId="10720"/>
    <cellStyle name="Normal 2 2 3 11 4" xfId="10721"/>
    <cellStyle name="Normal 2 2 3 11 4 2" xfId="10722"/>
    <cellStyle name="Normal 2 2 3 11 4 2 2" xfId="10723"/>
    <cellStyle name="Normal 2 2 3 11 4 2 2 2" xfId="10724"/>
    <cellStyle name="Normal 2 2 3 11 4 2 3" xfId="10725"/>
    <cellStyle name="Normal 2 2 3 11 4 3" xfId="10726"/>
    <cellStyle name="Normal 2 2 3 11 4 3 2" xfId="10727"/>
    <cellStyle name="Normal 2 2 3 11 4 4" xfId="10728"/>
    <cellStyle name="Normal 2 2 3 11 5" xfId="10729"/>
    <cellStyle name="Normal 2 2 3 11 5 2" xfId="10730"/>
    <cellStyle name="Normal 2 2 3 11 5 2 2" xfId="10731"/>
    <cellStyle name="Normal 2 2 3 11 5 3" xfId="10732"/>
    <cellStyle name="Normal 2 2 3 11 6" xfId="10733"/>
    <cellStyle name="Normal 2 2 3 11 6 2" xfId="10734"/>
    <cellStyle name="Normal 2 2 3 11 7" xfId="10735"/>
    <cellStyle name="Normal 2 2 3 11 7 2" xfId="10736"/>
    <cellStyle name="Normal 2 2 3 11 8" xfId="10737"/>
    <cellStyle name="Normal 2 2 3 12" xfId="10738"/>
    <cellStyle name="Normal 2 2 3 12 2" xfId="10739"/>
    <cellStyle name="Normal 2 2 3 12 2 2" xfId="10740"/>
    <cellStyle name="Normal 2 2 3 12 2 2 2" xfId="10741"/>
    <cellStyle name="Normal 2 2 3 12 2 2 2 2" xfId="10742"/>
    <cellStyle name="Normal 2 2 3 12 2 2 3" xfId="10743"/>
    <cellStyle name="Normal 2 2 3 12 2 3" xfId="10744"/>
    <cellStyle name="Normal 2 2 3 12 2 3 2" xfId="10745"/>
    <cellStyle name="Normal 2 2 3 12 2 4" xfId="10746"/>
    <cellStyle name="Normal 2 2 3 12 3" xfId="10747"/>
    <cellStyle name="Normal 2 2 3 12 3 2" xfId="10748"/>
    <cellStyle name="Normal 2 2 3 12 3 2 2" xfId="10749"/>
    <cellStyle name="Normal 2 2 3 12 3 2 2 2" xfId="10750"/>
    <cellStyle name="Normal 2 2 3 12 3 2 3" xfId="10751"/>
    <cellStyle name="Normal 2 2 3 12 3 3" xfId="10752"/>
    <cellStyle name="Normal 2 2 3 12 3 3 2" xfId="10753"/>
    <cellStyle name="Normal 2 2 3 12 3 4" xfId="10754"/>
    <cellStyle name="Normal 2 2 3 12 4" xfId="10755"/>
    <cellStyle name="Normal 2 2 3 12 4 2" xfId="10756"/>
    <cellStyle name="Normal 2 2 3 12 4 2 2" xfId="10757"/>
    <cellStyle name="Normal 2 2 3 12 4 2 2 2" xfId="10758"/>
    <cellStyle name="Normal 2 2 3 12 4 2 3" xfId="10759"/>
    <cellStyle name="Normal 2 2 3 12 4 3" xfId="10760"/>
    <cellStyle name="Normal 2 2 3 12 4 3 2" xfId="10761"/>
    <cellStyle name="Normal 2 2 3 12 4 4" xfId="10762"/>
    <cellStyle name="Normal 2 2 3 12 5" xfId="10763"/>
    <cellStyle name="Normal 2 2 3 12 5 2" xfId="10764"/>
    <cellStyle name="Normal 2 2 3 12 5 2 2" xfId="10765"/>
    <cellStyle name="Normal 2 2 3 12 5 3" xfId="10766"/>
    <cellStyle name="Normal 2 2 3 12 6" xfId="10767"/>
    <cellStyle name="Normal 2 2 3 12 6 2" xfId="10768"/>
    <cellStyle name="Normal 2 2 3 12 7" xfId="10769"/>
    <cellStyle name="Normal 2 2 3 12 7 2" xfId="10770"/>
    <cellStyle name="Normal 2 2 3 12 8" xfId="10771"/>
    <cellStyle name="Normal 2 2 3 13" xfId="10772"/>
    <cellStyle name="Normal 2 2 3 13 2" xfId="10773"/>
    <cellStyle name="Normal 2 2 3 13 2 2" xfId="10774"/>
    <cellStyle name="Normal 2 2 3 13 2 2 2" xfId="10775"/>
    <cellStyle name="Normal 2 2 3 13 2 2 2 2" xfId="10776"/>
    <cellStyle name="Normal 2 2 3 13 2 2 3" xfId="10777"/>
    <cellStyle name="Normal 2 2 3 13 2 3" xfId="10778"/>
    <cellStyle name="Normal 2 2 3 13 2 3 2" xfId="10779"/>
    <cellStyle name="Normal 2 2 3 13 2 4" xfId="10780"/>
    <cellStyle name="Normal 2 2 3 13 3" xfId="10781"/>
    <cellStyle name="Normal 2 2 3 13 3 2" xfId="10782"/>
    <cellStyle name="Normal 2 2 3 13 3 2 2" xfId="10783"/>
    <cellStyle name="Normal 2 2 3 13 3 2 2 2" xfId="10784"/>
    <cellStyle name="Normal 2 2 3 13 3 2 3" xfId="10785"/>
    <cellStyle name="Normal 2 2 3 13 3 3" xfId="10786"/>
    <cellStyle name="Normal 2 2 3 13 3 3 2" xfId="10787"/>
    <cellStyle name="Normal 2 2 3 13 3 4" xfId="10788"/>
    <cellStyle name="Normal 2 2 3 13 4" xfId="10789"/>
    <cellStyle name="Normal 2 2 3 13 4 2" xfId="10790"/>
    <cellStyle name="Normal 2 2 3 13 4 2 2" xfId="10791"/>
    <cellStyle name="Normal 2 2 3 13 4 2 2 2" xfId="10792"/>
    <cellStyle name="Normal 2 2 3 13 4 2 3" xfId="10793"/>
    <cellStyle name="Normal 2 2 3 13 4 3" xfId="10794"/>
    <cellStyle name="Normal 2 2 3 13 4 3 2" xfId="10795"/>
    <cellStyle name="Normal 2 2 3 13 4 4" xfId="10796"/>
    <cellStyle name="Normal 2 2 3 13 5" xfId="10797"/>
    <cellStyle name="Normal 2 2 3 13 5 2" xfId="10798"/>
    <cellStyle name="Normal 2 2 3 13 5 2 2" xfId="10799"/>
    <cellStyle name="Normal 2 2 3 13 5 3" xfId="10800"/>
    <cellStyle name="Normal 2 2 3 13 6" xfId="10801"/>
    <cellStyle name="Normal 2 2 3 13 6 2" xfId="10802"/>
    <cellStyle name="Normal 2 2 3 13 7" xfId="10803"/>
    <cellStyle name="Normal 2 2 3 13 7 2" xfId="10804"/>
    <cellStyle name="Normal 2 2 3 13 8" xfId="10805"/>
    <cellStyle name="Normal 2 2 3 14" xfId="10806"/>
    <cellStyle name="Normal 2 2 3 14 2" xfId="10807"/>
    <cellStyle name="Normal 2 2 3 14 2 2" xfId="10808"/>
    <cellStyle name="Normal 2 2 3 14 2 2 2" xfId="10809"/>
    <cellStyle name="Normal 2 2 3 14 2 2 2 2" xfId="10810"/>
    <cellStyle name="Normal 2 2 3 14 2 2 3" xfId="10811"/>
    <cellStyle name="Normal 2 2 3 14 2 3" xfId="10812"/>
    <cellStyle name="Normal 2 2 3 14 2 3 2" xfId="10813"/>
    <cellStyle name="Normal 2 2 3 14 2 4" xfId="10814"/>
    <cellStyle name="Normal 2 2 3 14 3" xfId="10815"/>
    <cellStyle name="Normal 2 2 3 14 3 2" xfId="10816"/>
    <cellStyle name="Normal 2 2 3 14 3 2 2" xfId="10817"/>
    <cellStyle name="Normal 2 2 3 14 3 2 2 2" xfId="10818"/>
    <cellStyle name="Normal 2 2 3 14 3 2 3" xfId="10819"/>
    <cellStyle name="Normal 2 2 3 14 3 3" xfId="10820"/>
    <cellStyle name="Normal 2 2 3 14 3 3 2" xfId="10821"/>
    <cellStyle name="Normal 2 2 3 14 3 4" xfId="10822"/>
    <cellStyle name="Normal 2 2 3 14 4" xfId="10823"/>
    <cellStyle name="Normal 2 2 3 14 4 2" xfId="10824"/>
    <cellStyle name="Normal 2 2 3 14 4 2 2" xfId="10825"/>
    <cellStyle name="Normal 2 2 3 14 4 2 2 2" xfId="10826"/>
    <cellStyle name="Normal 2 2 3 14 4 2 3" xfId="10827"/>
    <cellStyle name="Normal 2 2 3 14 4 3" xfId="10828"/>
    <cellStyle name="Normal 2 2 3 14 4 3 2" xfId="10829"/>
    <cellStyle name="Normal 2 2 3 14 4 4" xfId="10830"/>
    <cellStyle name="Normal 2 2 3 14 5" xfId="10831"/>
    <cellStyle name="Normal 2 2 3 14 5 2" xfId="10832"/>
    <cellStyle name="Normal 2 2 3 14 5 2 2" xfId="10833"/>
    <cellStyle name="Normal 2 2 3 14 5 3" xfId="10834"/>
    <cellStyle name="Normal 2 2 3 14 6" xfId="10835"/>
    <cellStyle name="Normal 2 2 3 14 6 2" xfId="10836"/>
    <cellStyle name="Normal 2 2 3 14 7" xfId="10837"/>
    <cellStyle name="Normal 2 2 3 14 7 2" xfId="10838"/>
    <cellStyle name="Normal 2 2 3 14 8" xfId="10839"/>
    <cellStyle name="Normal 2 2 3 15" xfId="10840"/>
    <cellStyle name="Normal 2 2 3 15 2" xfId="10841"/>
    <cellStyle name="Normal 2 2 3 15 2 2" xfId="10842"/>
    <cellStyle name="Normal 2 2 3 15 2 2 2" xfId="10843"/>
    <cellStyle name="Normal 2 2 3 15 2 2 2 2" xfId="10844"/>
    <cellStyle name="Normal 2 2 3 15 2 2 3" xfId="10845"/>
    <cellStyle name="Normal 2 2 3 15 2 3" xfId="10846"/>
    <cellStyle name="Normal 2 2 3 15 2 3 2" xfId="10847"/>
    <cellStyle name="Normal 2 2 3 15 2 4" xfId="10848"/>
    <cellStyle name="Normal 2 2 3 15 3" xfId="10849"/>
    <cellStyle name="Normal 2 2 3 15 3 2" xfId="10850"/>
    <cellStyle name="Normal 2 2 3 15 3 2 2" xfId="10851"/>
    <cellStyle name="Normal 2 2 3 15 3 2 2 2" xfId="10852"/>
    <cellStyle name="Normal 2 2 3 15 3 2 3" xfId="10853"/>
    <cellStyle name="Normal 2 2 3 15 3 3" xfId="10854"/>
    <cellStyle name="Normal 2 2 3 15 3 3 2" xfId="10855"/>
    <cellStyle name="Normal 2 2 3 15 3 4" xfId="10856"/>
    <cellStyle name="Normal 2 2 3 15 4" xfId="10857"/>
    <cellStyle name="Normal 2 2 3 15 4 2" xfId="10858"/>
    <cellStyle name="Normal 2 2 3 15 4 2 2" xfId="10859"/>
    <cellStyle name="Normal 2 2 3 15 4 2 2 2" xfId="10860"/>
    <cellStyle name="Normal 2 2 3 15 4 2 3" xfId="10861"/>
    <cellStyle name="Normal 2 2 3 15 4 3" xfId="10862"/>
    <cellStyle name="Normal 2 2 3 15 4 3 2" xfId="10863"/>
    <cellStyle name="Normal 2 2 3 15 4 4" xfId="10864"/>
    <cellStyle name="Normal 2 2 3 15 5" xfId="10865"/>
    <cellStyle name="Normal 2 2 3 15 5 2" xfId="10866"/>
    <cellStyle name="Normal 2 2 3 15 5 2 2" xfId="10867"/>
    <cellStyle name="Normal 2 2 3 15 5 3" xfId="10868"/>
    <cellStyle name="Normal 2 2 3 15 6" xfId="10869"/>
    <cellStyle name="Normal 2 2 3 15 6 2" xfId="10870"/>
    <cellStyle name="Normal 2 2 3 15 7" xfId="10871"/>
    <cellStyle name="Normal 2 2 3 15 7 2" xfId="10872"/>
    <cellStyle name="Normal 2 2 3 15 8" xfId="10873"/>
    <cellStyle name="Normal 2 2 3 16" xfId="10874"/>
    <cellStyle name="Normal 2 2 3 16 2" xfId="10875"/>
    <cellStyle name="Normal 2 2 3 16 2 2" xfId="10876"/>
    <cellStyle name="Normal 2 2 3 16 2 2 2" xfId="10877"/>
    <cellStyle name="Normal 2 2 3 16 2 2 2 2" xfId="10878"/>
    <cellStyle name="Normal 2 2 3 16 2 2 3" xfId="10879"/>
    <cellStyle name="Normal 2 2 3 16 2 3" xfId="10880"/>
    <cellStyle name="Normal 2 2 3 16 2 3 2" xfId="10881"/>
    <cellStyle name="Normal 2 2 3 16 2 4" xfId="10882"/>
    <cellStyle name="Normal 2 2 3 16 3" xfId="10883"/>
    <cellStyle name="Normal 2 2 3 16 3 2" xfId="10884"/>
    <cellStyle name="Normal 2 2 3 16 3 2 2" xfId="10885"/>
    <cellStyle name="Normal 2 2 3 16 3 2 2 2" xfId="10886"/>
    <cellStyle name="Normal 2 2 3 16 3 2 3" xfId="10887"/>
    <cellStyle name="Normal 2 2 3 16 3 3" xfId="10888"/>
    <cellStyle name="Normal 2 2 3 16 3 3 2" xfId="10889"/>
    <cellStyle name="Normal 2 2 3 16 3 4" xfId="10890"/>
    <cellStyle name="Normal 2 2 3 16 4" xfId="10891"/>
    <cellStyle name="Normal 2 2 3 16 4 2" xfId="10892"/>
    <cellStyle name="Normal 2 2 3 16 4 2 2" xfId="10893"/>
    <cellStyle name="Normal 2 2 3 16 4 2 2 2" xfId="10894"/>
    <cellStyle name="Normal 2 2 3 16 4 2 3" xfId="10895"/>
    <cellStyle name="Normal 2 2 3 16 4 3" xfId="10896"/>
    <cellStyle name="Normal 2 2 3 16 4 3 2" xfId="10897"/>
    <cellStyle name="Normal 2 2 3 16 4 4" xfId="10898"/>
    <cellStyle name="Normal 2 2 3 16 5" xfId="10899"/>
    <cellStyle name="Normal 2 2 3 16 5 2" xfId="10900"/>
    <cellStyle name="Normal 2 2 3 16 5 2 2" xfId="10901"/>
    <cellStyle name="Normal 2 2 3 16 5 3" xfId="10902"/>
    <cellStyle name="Normal 2 2 3 16 6" xfId="10903"/>
    <cellStyle name="Normal 2 2 3 16 6 2" xfId="10904"/>
    <cellStyle name="Normal 2 2 3 16 7" xfId="10905"/>
    <cellStyle name="Normal 2 2 3 16 7 2" xfId="10906"/>
    <cellStyle name="Normal 2 2 3 16 8" xfId="10907"/>
    <cellStyle name="Normal 2 2 3 17" xfId="10908"/>
    <cellStyle name="Normal 2 2 3 17 2" xfId="10909"/>
    <cellStyle name="Normal 2 2 3 17 2 2" xfId="10910"/>
    <cellStyle name="Normal 2 2 3 17 2 2 2" xfId="10911"/>
    <cellStyle name="Normal 2 2 3 17 2 2 2 2" xfId="10912"/>
    <cellStyle name="Normal 2 2 3 17 2 2 3" xfId="10913"/>
    <cellStyle name="Normal 2 2 3 17 2 3" xfId="10914"/>
    <cellStyle name="Normal 2 2 3 17 2 3 2" xfId="10915"/>
    <cellStyle name="Normal 2 2 3 17 2 4" xfId="10916"/>
    <cellStyle name="Normal 2 2 3 17 3" xfId="10917"/>
    <cellStyle name="Normal 2 2 3 17 3 2" xfId="10918"/>
    <cellStyle name="Normal 2 2 3 17 3 2 2" xfId="10919"/>
    <cellStyle name="Normal 2 2 3 17 3 2 2 2" xfId="10920"/>
    <cellStyle name="Normal 2 2 3 17 3 2 3" xfId="10921"/>
    <cellStyle name="Normal 2 2 3 17 3 3" xfId="10922"/>
    <cellStyle name="Normal 2 2 3 17 3 3 2" xfId="10923"/>
    <cellStyle name="Normal 2 2 3 17 3 4" xfId="10924"/>
    <cellStyle name="Normal 2 2 3 17 4" xfId="10925"/>
    <cellStyle name="Normal 2 2 3 17 4 2" xfId="10926"/>
    <cellStyle name="Normal 2 2 3 17 4 2 2" xfId="10927"/>
    <cellStyle name="Normal 2 2 3 17 4 2 2 2" xfId="10928"/>
    <cellStyle name="Normal 2 2 3 17 4 2 3" xfId="10929"/>
    <cellStyle name="Normal 2 2 3 17 4 3" xfId="10930"/>
    <cellStyle name="Normal 2 2 3 17 4 3 2" xfId="10931"/>
    <cellStyle name="Normal 2 2 3 17 4 4" xfId="10932"/>
    <cellStyle name="Normal 2 2 3 17 5" xfId="10933"/>
    <cellStyle name="Normal 2 2 3 17 5 2" xfId="10934"/>
    <cellStyle name="Normal 2 2 3 17 5 2 2" xfId="10935"/>
    <cellStyle name="Normal 2 2 3 17 5 3" xfId="10936"/>
    <cellStyle name="Normal 2 2 3 17 6" xfId="10937"/>
    <cellStyle name="Normal 2 2 3 17 6 2" xfId="10938"/>
    <cellStyle name="Normal 2 2 3 17 7" xfId="10939"/>
    <cellStyle name="Normal 2 2 3 17 7 2" xfId="10940"/>
    <cellStyle name="Normal 2 2 3 17 8" xfId="10941"/>
    <cellStyle name="Normal 2 2 3 18" xfId="10942"/>
    <cellStyle name="Normal 2 2 3 18 2" xfId="10943"/>
    <cellStyle name="Normal 2 2 3 18 2 2" xfId="10944"/>
    <cellStyle name="Normal 2 2 3 18 2 2 2" xfId="10945"/>
    <cellStyle name="Normal 2 2 3 18 2 2 2 2" xfId="10946"/>
    <cellStyle name="Normal 2 2 3 18 2 2 3" xfId="10947"/>
    <cellStyle name="Normal 2 2 3 18 2 3" xfId="10948"/>
    <cellStyle name="Normal 2 2 3 18 2 3 2" xfId="10949"/>
    <cellStyle name="Normal 2 2 3 18 2 4" xfId="10950"/>
    <cellStyle name="Normal 2 2 3 18 3" xfId="10951"/>
    <cellStyle name="Normal 2 2 3 18 3 2" xfId="10952"/>
    <cellStyle name="Normal 2 2 3 18 3 2 2" xfId="10953"/>
    <cellStyle name="Normal 2 2 3 18 3 2 2 2" xfId="10954"/>
    <cellStyle name="Normal 2 2 3 18 3 2 3" xfId="10955"/>
    <cellStyle name="Normal 2 2 3 18 3 3" xfId="10956"/>
    <cellStyle name="Normal 2 2 3 18 3 3 2" xfId="10957"/>
    <cellStyle name="Normal 2 2 3 18 3 4" xfId="10958"/>
    <cellStyle name="Normal 2 2 3 18 4" xfId="10959"/>
    <cellStyle name="Normal 2 2 3 18 4 2" xfId="10960"/>
    <cellStyle name="Normal 2 2 3 18 4 2 2" xfId="10961"/>
    <cellStyle name="Normal 2 2 3 18 4 2 2 2" xfId="10962"/>
    <cellStyle name="Normal 2 2 3 18 4 2 3" xfId="10963"/>
    <cellStyle name="Normal 2 2 3 18 4 3" xfId="10964"/>
    <cellStyle name="Normal 2 2 3 18 4 3 2" xfId="10965"/>
    <cellStyle name="Normal 2 2 3 18 4 4" xfId="10966"/>
    <cellStyle name="Normal 2 2 3 18 5" xfId="10967"/>
    <cellStyle name="Normal 2 2 3 18 5 2" xfId="10968"/>
    <cellStyle name="Normal 2 2 3 18 5 2 2" xfId="10969"/>
    <cellStyle name="Normal 2 2 3 18 5 3" xfId="10970"/>
    <cellStyle name="Normal 2 2 3 18 6" xfId="10971"/>
    <cellStyle name="Normal 2 2 3 18 6 2" xfId="10972"/>
    <cellStyle name="Normal 2 2 3 18 7" xfId="10973"/>
    <cellStyle name="Normal 2 2 3 18 7 2" xfId="10974"/>
    <cellStyle name="Normal 2 2 3 18 8" xfId="10975"/>
    <cellStyle name="Normal 2 2 3 19" xfId="10976"/>
    <cellStyle name="Normal 2 2 3 19 2" xfId="10977"/>
    <cellStyle name="Normal 2 2 3 19 2 2" xfId="10978"/>
    <cellStyle name="Normal 2 2 3 19 2 2 2" xfId="10979"/>
    <cellStyle name="Normal 2 2 3 19 2 2 2 2" xfId="10980"/>
    <cellStyle name="Normal 2 2 3 19 2 2 3" xfId="10981"/>
    <cellStyle name="Normal 2 2 3 19 2 3" xfId="10982"/>
    <cellStyle name="Normal 2 2 3 19 2 3 2" xfId="10983"/>
    <cellStyle name="Normal 2 2 3 19 2 4" xfId="10984"/>
    <cellStyle name="Normal 2 2 3 19 3" xfId="10985"/>
    <cellStyle name="Normal 2 2 3 19 3 2" xfId="10986"/>
    <cellStyle name="Normal 2 2 3 19 3 2 2" xfId="10987"/>
    <cellStyle name="Normal 2 2 3 19 3 2 2 2" xfId="10988"/>
    <cellStyle name="Normal 2 2 3 19 3 2 3" xfId="10989"/>
    <cellStyle name="Normal 2 2 3 19 3 3" xfId="10990"/>
    <cellStyle name="Normal 2 2 3 19 3 3 2" xfId="10991"/>
    <cellStyle name="Normal 2 2 3 19 3 4" xfId="10992"/>
    <cellStyle name="Normal 2 2 3 19 4" xfId="10993"/>
    <cellStyle name="Normal 2 2 3 19 4 2" xfId="10994"/>
    <cellStyle name="Normal 2 2 3 19 4 2 2" xfId="10995"/>
    <cellStyle name="Normal 2 2 3 19 4 2 2 2" xfId="10996"/>
    <cellStyle name="Normal 2 2 3 19 4 2 3" xfId="10997"/>
    <cellStyle name="Normal 2 2 3 19 4 3" xfId="10998"/>
    <cellStyle name="Normal 2 2 3 19 4 3 2" xfId="10999"/>
    <cellStyle name="Normal 2 2 3 19 4 4" xfId="11000"/>
    <cellStyle name="Normal 2 2 3 19 5" xfId="11001"/>
    <cellStyle name="Normal 2 2 3 19 5 2" xfId="11002"/>
    <cellStyle name="Normal 2 2 3 19 5 2 2" xfId="11003"/>
    <cellStyle name="Normal 2 2 3 19 5 3" xfId="11004"/>
    <cellStyle name="Normal 2 2 3 19 6" xfId="11005"/>
    <cellStyle name="Normal 2 2 3 19 6 2" xfId="11006"/>
    <cellStyle name="Normal 2 2 3 19 7" xfId="11007"/>
    <cellStyle name="Normal 2 2 3 19 7 2" xfId="11008"/>
    <cellStyle name="Normal 2 2 3 19 8" xfId="11009"/>
    <cellStyle name="Normal 2 2 3 2" xfId="11010"/>
    <cellStyle name="Normal 2 2 3 2 2" xfId="11011"/>
    <cellStyle name="Normal 2 2 3 2 2 2" xfId="11012"/>
    <cellStyle name="Normal 2 2 3 2 2 2 2" xfId="11013"/>
    <cellStyle name="Normal 2 2 3 2 2 2 2 2" xfId="11014"/>
    <cellStyle name="Normal 2 2 3 2 2 2 3" xfId="11015"/>
    <cellStyle name="Normal 2 2 3 2 2 3" xfId="11016"/>
    <cellStyle name="Normal 2 2 3 2 2 3 2" xfId="11017"/>
    <cellStyle name="Normal 2 2 3 2 2 4" xfId="11018"/>
    <cellStyle name="Normal 2 2 3 2 3" xfId="11019"/>
    <cellStyle name="Normal 2 2 3 2 3 2" xfId="11020"/>
    <cellStyle name="Normal 2 2 3 2 3 2 2" xfId="11021"/>
    <cellStyle name="Normal 2 2 3 2 3 2 2 2" xfId="11022"/>
    <cellStyle name="Normal 2 2 3 2 3 2 3" xfId="11023"/>
    <cellStyle name="Normal 2 2 3 2 3 3" xfId="11024"/>
    <cellStyle name="Normal 2 2 3 2 3 3 2" xfId="11025"/>
    <cellStyle name="Normal 2 2 3 2 3 4" xfId="11026"/>
    <cellStyle name="Normal 2 2 3 2 4" xfId="11027"/>
    <cellStyle name="Normal 2 2 3 2 4 2" xfId="11028"/>
    <cellStyle name="Normal 2 2 3 2 4 2 2" xfId="11029"/>
    <cellStyle name="Normal 2 2 3 2 4 2 2 2" xfId="11030"/>
    <cellStyle name="Normal 2 2 3 2 4 2 3" xfId="11031"/>
    <cellStyle name="Normal 2 2 3 2 4 3" xfId="11032"/>
    <cellStyle name="Normal 2 2 3 2 4 3 2" xfId="11033"/>
    <cellStyle name="Normal 2 2 3 2 4 4" xfId="11034"/>
    <cellStyle name="Normal 2 2 3 2 5" xfId="11035"/>
    <cellStyle name="Normal 2 2 3 2 5 2" xfId="11036"/>
    <cellStyle name="Normal 2 2 3 2 5 2 2" xfId="11037"/>
    <cellStyle name="Normal 2 2 3 2 5 3" xfId="11038"/>
    <cellStyle name="Normal 2 2 3 2 6" xfId="11039"/>
    <cellStyle name="Normal 2 2 3 2 6 2" xfId="11040"/>
    <cellStyle name="Normal 2 2 3 2 7" xfId="11041"/>
    <cellStyle name="Normal 2 2 3 2 7 2" xfId="11042"/>
    <cellStyle name="Normal 2 2 3 2 8" xfId="11043"/>
    <cellStyle name="Normal 2 2 3 20" xfId="11044"/>
    <cellStyle name="Normal 2 2 3 20 2" xfId="11045"/>
    <cellStyle name="Normal 2 2 3 20 2 2" xfId="11046"/>
    <cellStyle name="Normal 2 2 3 20 2 2 2" xfId="11047"/>
    <cellStyle name="Normal 2 2 3 20 2 2 2 2" xfId="11048"/>
    <cellStyle name="Normal 2 2 3 20 2 2 3" xfId="11049"/>
    <cellStyle name="Normal 2 2 3 20 2 3" xfId="11050"/>
    <cellStyle name="Normal 2 2 3 20 2 3 2" xfId="11051"/>
    <cellStyle name="Normal 2 2 3 20 2 4" xfId="11052"/>
    <cellStyle name="Normal 2 2 3 20 3" xfId="11053"/>
    <cellStyle name="Normal 2 2 3 20 3 2" xfId="11054"/>
    <cellStyle name="Normal 2 2 3 20 3 2 2" xfId="11055"/>
    <cellStyle name="Normal 2 2 3 20 3 2 2 2" xfId="11056"/>
    <cellStyle name="Normal 2 2 3 20 3 2 3" xfId="11057"/>
    <cellStyle name="Normal 2 2 3 20 3 3" xfId="11058"/>
    <cellStyle name="Normal 2 2 3 20 3 3 2" xfId="11059"/>
    <cellStyle name="Normal 2 2 3 20 3 4" xfId="11060"/>
    <cellStyle name="Normal 2 2 3 20 4" xfId="11061"/>
    <cellStyle name="Normal 2 2 3 20 4 2" xfId="11062"/>
    <cellStyle name="Normal 2 2 3 20 4 2 2" xfId="11063"/>
    <cellStyle name="Normal 2 2 3 20 4 2 2 2" xfId="11064"/>
    <cellStyle name="Normal 2 2 3 20 4 2 3" xfId="11065"/>
    <cellStyle name="Normal 2 2 3 20 4 3" xfId="11066"/>
    <cellStyle name="Normal 2 2 3 20 4 3 2" xfId="11067"/>
    <cellStyle name="Normal 2 2 3 20 4 4" xfId="11068"/>
    <cellStyle name="Normal 2 2 3 20 5" xfId="11069"/>
    <cellStyle name="Normal 2 2 3 20 5 2" xfId="11070"/>
    <cellStyle name="Normal 2 2 3 20 5 2 2" xfId="11071"/>
    <cellStyle name="Normal 2 2 3 20 5 3" xfId="11072"/>
    <cellStyle name="Normal 2 2 3 20 6" xfId="11073"/>
    <cellStyle name="Normal 2 2 3 20 6 2" xfId="11074"/>
    <cellStyle name="Normal 2 2 3 20 7" xfId="11075"/>
    <cellStyle name="Normal 2 2 3 20 7 2" xfId="11076"/>
    <cellStyle name="Normal 2 2 3 20 8" xfId="11077"/>
    <cellStyle name="Normal 2 2 3 21" xfId="11078"/>
    <cellStyle name="Normal 2 2 3 21 2" xfId="11079"/>
    <cellStyle name="Normal 2 2 3 21 2 2" xfId="11080"/>
    <cellStyle name="Normal 2 2 3 21 2 2 2" xfId="11081"/>
    <cellStyle name="Normal 2 2 3 21 2 2 2 2" xfId="11082"/>
    <cellStyle name="Normal 2 2 3 21 2 2 3" xfId="11083"/>
    <cellStyle name="Normal 2 2 3 21 2 3" xfId="11084"/>
    <cellStyle name="Normal 2 2 3 21 2 3 2" xfId="11085"/>
    <cellStyle name="Normal 2 2 3 21 2 4" xfId="11086"/>
    <cellStyle name="Normal 2 2 3 21 3" xfId="11087"/>
    <cellStyle name="Normal 2 2 3 21 3 2" xfId="11088"/>
    <cellStyle name="Normal 2 2 3 21 3 2 2" xfId="11089"/>
    <cellStyle name="Normal 2 2 3 21 3 2 2 2" xfId="11090"/>
    <cellStyle name="Normal 2 2 3 21 3 2 3" xfId="11091"/>
    <cellStyle name="Normal 2 2 3 21 3 3" xfId="11092"/>
    <cellStyle name="Normal 2 2 3 21 3 3 2" xfId="11093"/>
    <cellStyle name="Normal 2 2 3 21 3 4" xfId="11094"/>
    <cellStyle name="Normal 2 2 3 21 4" xfId="11095"/>
    <cellStyle name="Normal 2 2 3 21 4 2" xfId="11096"/>
    <cellStyle name="Normal 2 2 3 21 4 2 2" xfId="11097"/>
    <cellStyle name="Normal 2 2 3 21 4 2 2 2" xfId="11098"/>
    <cellStyle name="Normal 2 2 3 21 4 2 3" xfId="11099"/>
    <cellStyle name="Normal 2 2 3 21 4 3" xfId="11100"/>
    <cellStyle name="Normal 2 2 3 21 4 3 2" xfId="11101"/>
    <cellStyle name="Normal 2 2 3 21 4 4" xfId="11102"/>
    <cellStyle name="Normal 2 2 3 21 5" xfId="11103"/>
    <cellStyle name="Normal 2 2 3 21 5 2" xfId="11104"/>
    <cellStyle name="Normal 2 2 3 21 5 2 2" xfId="11105"/>
    <cellStyle name="Normal 2 2 3 21 5 3" xfId="11106"/>
    <cellStyle name="Normal 2 2 3 21 6" xfId="11107"/>
    <cellStyle name="Normal 2 2 3 21 6 2" xfId="11108"/>
    <cellStyle name="Normal 2 2 3 21 7" xfId="11109"/>
    <cellStyle name="Normal 2 2 3 21 7 2" xfId="11110"/>
    <cellStyle name="Normal 2 2 3 21 8" xfId="11111"/>
    <cellStyle name="Normal 2 2 3 22" xfId="11112"/>
    <cellStyle name="Normal 2 2 3 22 2" xfId="11113"/>
    <cellStyle name="Normal 2 2 3 22 2 2" xfId="11114"/>
    <cellStyle name="Normal 2 2 3 22 2 2 2" xfId="11115"/>
    <cellStyle name="Normal 2 2 3 22 2 2 2 2" xfId="11116"/>
    <cellStyle name="Normal 2 2 3 22 2 2 3" xfId="11117"/>
    <cellStyle name="Normal 2 2 3 22 2 3" xfId="11118"/>
    <cellStyle name="Normal 2 2 3 22 2 3 2" xfId="11119"/>
    <cellStyle name="Normal 2 2 3 22 2 4" xfId="11120"/>
    <cellStyle name="Normal 2 2 3 22 3" xfId="11121"/>
    <cellStyle name="Normal 2 2 3 22 3 2" xfId="11122"/>
    <cellStyle name="Normal 2 2 3 22 3 2 2" xfId="11123"/>
    <cellStyle name="Normal 2 2 3 22 3 2 2 2" xfId="11124"/>
    <cellStyle name="Normal 2 2 3 22 3 2 3" xfId="11125"/>
    <cellStyle name="Normal 2 2 3 22 3 3" xfId="11126"/>
    <cellStyle name="Normal 2 2 3 22 3 3 2" xfId="11127"/>
    <cellStyle name="Normal 2 2 3 22 3 4" xfId="11128"/>
    <cellStyle name="Normal 2 2 3 22 4" xfId="11129"/>
    <cellStyle name="Normal 2 2 3 22 4 2" xfId="11130"/>
    <cellStyle name="Normal 2 2 3 22 4 2 2" xfId="11131"/>
    <cellStyle name="Normal 2 2 3 22 4 2 2 2" xfId="11132"/>
    <cellStyle name="Normal 2 2 3 22 4 2 3" xfId="11133"/>
    <cellStyle name="Normal 2 2 3 22 4 3" xfId="11134"/>
    <cellStyle name="Normal 2 2 3 22 4 3 2" xfId="11135"/>
    <cellStyle name="Normal 2 2 3 22 4 4" xfId="11136"/>
    <cellStyle name="Normal 2 2 3 22 5" xfId="11137"/>
    <cellStyle name="Normal 2 2 3 22 5 2" xfId="11138"/>
    <cellStyle name="Normal 2 2 3 22 5 2 2" xfId="11139"/>
    <cellStyle name="Normal 2 2 3 22 5 3" xfId="11140"/>
    <cellStyle name="Normal 2 2 3 22 6" xfId="11141"/>
    <cellStyle name="Normal 2 2 3 22 6 2" xfId="11142"/>
    <cellStyle name="Normal 2 2 3 22 7" xfId="11143"/>
    <cellStyle name="Normal 2 2 3 22 7 2" xfId="11144"/>
    <cellStyle name="Normal 2 2 3 22 8" xfId="11145"/>
    <cellStyle name="Normal 2 2 3 23" xfId="11146"/>
    <cellStyle name="Normal 2 2 3 23 2" xfId="11147"/>
    <cellStyle name="Normal 2 2 3 23 2 2" xfId="11148"/>
    <cellStyle name="Normal 2 2 3 23 2 2 2" xfId="11149"/>
    <cellStyle name="Normal 2 2 3 23 2 2 2 2" xfId="11150"/>
    <cellStyle name="Normal 2 2 3 23 2 2 3" xfId="11151"/>
    <cellStyle name="Normal 2 2 3 23 2 3" xfId="11152"/>
    <cellStyle name="Normal 2 2 3 23 2 3 2" xfId="11153"/>
    <cellStyle name="Normal 2 2 3 23 2 4" xfId="11154"/>
    <cellStyle name="Normal 2 2 3 23 3" xfId="11155"/>
    <cellStyle name="Normal 2 2 3 23 3 2" xfId="11156"/>
    <cellStyle name="Normal 2 2 3 23 3 2 2" xfId="11157"/>
    <cellStyle name="Normal 2 2 3 23 3 2 2 2" xfId="11158"/>
    <cellStyle name="Normal 2 2 3 23 3 2 3" xfId="11159"/>
    <cellStyle name="Normal 2 2 3 23 3 3" xfId="11160"/>
    <cellStyle name="Normal 2 2 3 23 3 3 2" xfId="11161"/>
    <cellStyle name="Normal 2 2 3 23 3 4" xfId="11162"/>
    <cellStyle name="Normal 2 2 3 23 4" xfId="11163"/>
    <cellStyle name="Normal 2 2 3 23 4 2" xfId="11164"/>
    <cellStyle name="Normal 2 2 3 23 4 2 2" xfId="11165"/>
    <cellStyle name="Normal 2 2 3 23 4 2 2 2" xfId="11166"/>
    <cellStyle name="Normal 2 2 3 23 4 2 3" xfId="11167"/>
    <cellStyle name="Normal 2 2 3 23 4 3" xfId="11168"/>
    <cellStyle name="Normal 2 2 3 23 4 3 2" xfId="11169"/>
    <cellStyle name="Normal 2 2 3 23 4 4" xfId="11170"/>
    <cellStyle name="Normal 2 2 3 23 5" xfId="11171"/>
    <cellStyle name="Normal 2 2 3 23 5 2" xfId="11172"/>
    <cellStyle name="Normal 2 2 3 23 5 2 2" xfId="11173"/>
    <cellStyle name="Normal 2 2 3 23 5 3" xfId="11174"/>
    <cellStyle name="Normal 2 2 3 23 6" xfId="11175"/>
    <cellStyle name="Normal 2 2 3 23 6 2" xfId="11176"/>
    <cellStyle name="Normal 2 2 3 23 7" xfId="11177"/>
    <cellStyle name="Normal 2 2 3 23 7 2" xfId="11178"/>
    <cellStyle name="Normal 2 2 3 23 8" xfId="11179"/>
    <cellStyle name="Normal 2 2 3 24" xfId="11180"/>
    <cellStyle name="Normal 2 2 3 24 2" xfId="11181"/>
    <cellStyle name="Normal 2 2 3 24 2 2" xfId="11182"/>
    <cellStyle name="Normal 2 2 3 24 2 2 2" xfId="11183"/>
    <cellStyle name="Normal 2 2 3 24 2 2 2 2" xfId="11184"/>
    <cellStyle name="Normal 2 2 3 24 2 2 3" xfId="11185"/>
    <cellStyle name="Normal 2 2 3 24 2 3" xfId="11186"/>
    <cellStyle name="Normal 2 2 3 24 2 3 2" xfId="11187"/>
    <cellStyle name="Normal 2 2 3 24 2 4" xfId="11188"/>
    <cellStyle name="Normal 2 2 3 24 3" xfId="11189"/>
    <cellStyle name="Normal 2 2 3 24 3 2" xfId="11190"/>
    <cellStyle name="Normal 2 2 3 24 3 2 2" xfId="11191"/>
    <cellStyle name="Normal 2 2 3 24 3 2 2 2" xfId="11192"/>
    <cellStyle name="Normal 2 2 3 24 3 2 3" xfId="11193"/>
    <cellStyle name="Normal 2 2 3 24 3 3" xfId="11194"/>
    <cellStyle name="Normal 2 2 3 24 3 3 2" xfId="11195"/>
    <cellStyle name="Normal 2 2 3 24 3 4" xfId="11196"/>
    <cellStyle name="Normal 2 2 3 24 4" xfId="11197"/>
    <cellStyle name="Normal 2 2 3 24 4 2" xfId="11198"/>
    <cellStyle name="Normal 2 2 3 24 4 2 2" xfId="11199"/>
    <cellStyle name="Normal 2 2 3 24 4 2 2 2" xfId="11200"/>
    <cellStyle name="Normal 2 2 3 24 4 2 3" xfId="11201"/>
    <cellStyle name="Normal 2 2 3 24 4 3" xfId="11202"/>
    <cellStyle name="Normal 2 2 3 24 4 3 2" xfId="11203"/>
    <cellStyle name="Normal 2 2 3 24 4 4" xfId="11204"/>
    <cellStyle name="Normal 2 2 3 24 5" xfId="11205"/>
    <cellStyle name="Normal 2 2 3 24 5 2" xfId="11206"/>
    <cellStyle name="Normal 2 2 3 24 5 2 2" xfId="11207"/>
    <cellStyle name="Normal 2 2 3 24 5 3" xfId="11208"/>
    <cellStyle name="Normal 2 2 3 24 6" xfId="11209"/>
    <cellStyle name="Normal 2 2 3 24 6 2" xfId="11210"/>
    <cellStyle name="Normal 2 2 3 24 7" xfId="11211"/>
    <cellStyle name="Normal 2 2 3 24 7 2" xfId="11212"/>
    <cellStyle name="Normal 2 2 3 24 8" xfId="11213"/>
    <cellStyle name="Normal 2 2 3 25" xfId="11214"/>
    <cellStyle name="Normal 2 2 3 25 2" xfId="11215"/>
    <cellStyle name="Normal 2 2 3 25 2 2" xfId="11216"/>
    <cellStyle name="Normal 2 2 3 25 2 2 2" xfId="11217"/>
    <cellStyle name="Normal 2 2 3 25 2 2 2 2" xfId="11218"/>
    <cellStyle name="Normal 2 2 3 25 2 2 3" xfId="11219"/>
    <cellStyle name="Normal 2 2 3 25 2 3" xfId="11220"/>
    <cellStyle name="Normal 2 2 3 25 2 3 2" xfId="11221"/>
    <cellStyle name="Normal 2 2 3 25 2 4" xfId="11222"/>
    <cellStyle name="Normal 2 2 3 25 3" xfId="11223"/>
    <cellStyle name="Normal 2 2 3 25 3 2" xfId="11224"/>
    <cellStyle name="Normal 2 2 3 25 3 2 2" xfId="11225"/>
    <cellStyle name="Normal 2 2 3 25 3 2 2 2" xfId="11226"/>
    <cellStyle name="Normal 2 2 3 25 3 2 3" xfId="11227"/>
    <cellStyle name="Normal 2 2 3 25 3 3" xfId="11228"/>
    <cellStyle name="Normal 2 2 3 25 3 3 2" xfId="11229"/>
    <cellStyle name="Normal 2 2 3 25 3 4" xfId="11230"/>
    <cellStyle name="Normal 2 2 3 25 4" xfId="11231"/>
    <cellStyle name="Normal 2 2 3 25 4 2" xfId="11232"/>
    <cellStyle name="Normal 2 2 3 25 4 2 2" xfId="11233"/>
    <cellStyle name="Normal 2 2 3 25 4 2 2 2" xfId="11234"/>
    <cellStyle name="Normal 2 2 3 25 4 2 3" xfId="11235"/>
    <cellStyle name="Normal 2 2 3 25 4 3" xfId="11236"/>
    <cellStyle name="Normal 2 2 3 25 4 3 2" xfId="11237"/>
    <cellStyle name="Normal 2 2 3 25 4 4" xfId="11238"/>
    <cellStyle name="Normal 2 2 3 25 5" xfId="11239"/>
    <cellStyle name="Normal 2 2 3 25 5 2" xfId="11240"/>
    <cellStyle name="Normal 2 2 3 25 5 2 2" xfId="11241"/>
    <cellStyle name="Normal 2 2 3 25 5 3" xfId="11242"/>
    <cellStyle name="Normal 2 2 3 25 6" xfId="11243"/>
    <cellStyle name="Normal 2 2 3 25 6 2" xfId="11244"/>
    <cellStyle name="Normal 2 2 3 25 7" xfId="11245"/>
    <cellStyle name="Normal 2 2 3 25 7 2" xfId="11246"/>
    <cellStyle name="Normal 2 2 3 25 8" xfId="11247"/>
    <cellStyle name="Normal 2 2 3 26" xfId="11248"/>
    <cellStyle name="Normal 2 2 3 26 2" xfId="11249"/>
    <cellStyle name="Normal 2 2 3 26 2 2" xfId="11250"/>
    <cellStyle name="Normal 2 2 3 26 2 2 2" xfId="11251"/>
    <cellStyle name="Normal 2 2 3 26 2 2 2 2" xfId="11252"/>
    <cellStyle name="Normal 2 2 3 26 2 2 3" xfId="11253"/>
    <cellStyle name="Normal 2 2 3 26 2 3" xfId="11254"/>
    <cellStyle name="Normal 2 2 3 26 2 3 2" xfId="11255"/>
    <cellStyle name="Normal 2 2 3 26 2 4" xfId="11256"/>
    <cellStyle name="Normal 2 2 3 26 3" xfId="11257"/>
    <cellStyle name="Normal 2 2 3 26 3 2" xfId="11258"/>
    <cellStyle name="Normal 2 2 3 26 3 2 2" xfId="11259"/>
    <cellStyle name="Normal 2 2 3 26 3 2 2 2" xfId="11260"/>
    <cellStyle name="Normal 2 2 3 26 3 2 3" xfId="11261"/>
    <cellStyle name="Normal 2 2 3 26 3 3" xfId="11262"/>
    <cellStyle name="Normal 2 2 3 26 3 3 2" xfId="11263"/>
    <cellStyle name="Normal 2 2 3 26 3 4" xfId="11264"/>
    <cellStyle name="Normal 2 2 3 26 4" xfId="11265"/>
    <cellStyle name="Normal 2 2 3 26 4 2" xfId="11266"/>
    <cellStyle name="Normal 2 2 3 26 4 2 2" xfId="11267"/>
    <cellStyle name="Normal 2 2 3 26 4 2 2 2" xfId="11268"/>
    <cellStyle name="Normal 2 2 3 26 4 2 3" xfId="11269"/>
    <cellStyle name="Normal 2 2 3 26 4 3" xfId="11270"/>
    <cellStyle name="Normal 2 2 3 26 4 3 2" xfId="11271"/>
    <cellStyle name="Normal 2 2 3 26 4 4" xfId="11272"/>
    <cellStyle name="Normal 2 2 3 26 5" xfId="11273"/>
    <cellStyle name="Normal 2 2 3 26 5 2" xfId="11274"/>
    <cellStyle name="Normal 2 2 3 26 5 2 2" xfId="11275"/>
    <cellStyle name="Normal 2 2 3 26 5 3" xfId="11276"/>
    <cellStyle name="Normal 2 2 3 26 6" xfId="11277"/>
    <cellStyle name="Normal 2 2 3 26 6 2" xfId="11278"/>
    <cellStyle name="Normal 2 2 3 26 7" xfId="11279"/>
    <cellStyle name="Normal 2 2 3 26 7 2" xfId="11280"/>
    <cellStyle name="Normal 2 2 3 26 8" xfId="11281"/>
    <cellStyle name="Normal 2 2 3 27" xfId="11282"/>
    <cellStyle name="Normal 2 2 3 27 2" xfId="11283"/>
    <cellStyle name="Normal 2 2 3 27 2 2" xfId="11284"/>
    <cellStyle name="Normal 2 2 3 27 2 2 2" xfId="11285"/>
    <cellStyle name="Normal 2 2 3 27 2 2 2 2" xfId="11286"/>
    <cellStyle name="Normal 2 2 3 27 2 2 3" xfId="11287"/>
    <cellStyle name="Normal 2 2 3 27 2 3" xfId="11288"/>
    <cellStyle name="Normal 2 2 3 27 2 3 2" xfId="11289"/>
    <cellStyle name="Normal 2 2 3 27 2 4" xfId="11290"/>
    <cellStyle name="Normal 2 2 3 27 3" xfId="11291"/>
    <cellStyle name="Normal 2 2 3 27 3 2" xfId="11292"/>
    <cellStyle name="Normal 2 2 3 27 3 2 2" xfId="11293"/>
    <cellStyle name="Normal 2 2 3 27 3 2 2 2" xfId="11294"/>
    <cellStyle name="Normal 2 2 3 27 3 2 3" xfId="11295"/>
    <cellStyle name="Normal 2 2 3 27 3 3" xfId="11296"/>
    <cellStyle name="Normal 2 2 3 27 3 3 2" xfId="11297"/>
    <cellStyle name="Normal 2 2 3 27 3 4" xfId="11298"/>
    <cellStyle name="Normal 2 2 3 27 4" xfId="11299"/>
    <cellStyle name="Normal 2 2 3 27 4 2" xfId="11300"/>
    <cellStyle name="Normal 2 2 3 27 4 2 2" xfId="11301"/>
    <cellStyle name="Normal 2 2 3 27 4 2 2 2" xfId="11302"/>
    <cellStyle name="Normal 2 2 3 27 4 2 3" xfId="11303"/>
    <cellStyle name="Normal 2 2 3 27 4 3" xfId="11304"/>
    <cellStyle name="Normal 2 2 3 27 4 3 2" xfId="11305"/>
    <cellStyle name="Normal 2 2 3 27 4 4" xfId="11306"/>
    <cellStyle name="Normal 2 2 3 27 5" xfId="11307"/>
    <cellStyle name="Normal 2 2 3 27 5 2" xfId="11308"/>
    <cellStyle name="Normal 2 2 3 27 5 2 2" xfId="11309"/>
    <cellStyle name="Normal 2 2 3 27 5 3" xfId="11310"/>
    <cellStyle name="Normal 2 2 3 27 6" xfId="11311"/>
    <cellStyle name="Normal 2 2 3 27 6 2" xfId="11312"/>
    <cellStyle name="Normal 2 2 3 27 7" xfId="11313"/>
    <cellStyle name="Normal 2 2 3 27 7 2" xfId="11314"/>
    <cellStyle name="Normal 2 2 3 27 8" xfId="11315"/>
    <cellStyle name="Normal 2 2 3 28" xfId="11316"/>
    <cellStyle name="Normal 2 2 3 28 2" xfId="11317"/>
    <cellStyle name="Normal 2 2 3 28 2 2" xfId="11318"/>
    <cellStyle name="Normal 2 2 3 28 2 2 2" xfId="11319"/>
    <cellStyle name="Normal 2 2 3 28 2 2 2 2" xfId="11320"/>
    <cellStyle name="Normal 2 2 3 28 2 2 3" xfId="11321"/>
    <cellStyle name="Normal 2 2 3 28 2 3" xfId="11322"/>
    <cellStyle name="Normal 2 2 3 28 2 3 2" xfId="11323"/>
    <cellStyle name="Normal 2 2 3 28 2 4" xfId="11324"/>
    <cellStyle name="Normal 2 2 3 28 3" xfId="11325"/>
    <cellStyle name="Normal 2 2 3 28 3 2" xfId="11326"/>
    <cellStyle name="Normal 2 2 3 28 3 2 2" xfId="11327"/>
    <cellStyle name="Normal 2 2 3 28 3 2 2 2" xfId="11328"/>
    <cellStyle name="Normal 2 2 3 28 3 2 3" xfId="11329"/>
    <cellStyle name="Normal 2 2 3 28 3 3" xfId="11330"/>
    <cellStyle name="Normal 2 2 3 28 3 3 2" xfId="11331"/>
    <cellStyle name="Normal 2 2 3 28 3 4" xfId="11332"/>
    <cellStyle name="Normal 2 2 3 28 4" xfId="11333"/>
    <cellStyle name="Normal 2 2 3 28 4 2" xfId="11334"/>
    <cellStyle name="Normal 2 2 3 28 4 2 2" xfId="11335"/>
    <cellStyle name="Normal 2 2 3 28 4 2 2 2" xfId="11336"/>
    <cellStyle name="Normal 2 2 3 28 4 2 3" xfId="11337"/>
    <cellStyle name="Normal 2 2 3 28 4 3" xfId="11338"/>
    <cellStyle name="Normal 2 2 3 28 4 3 2" xfId="11339"/>
    <cellStyle name="Normal 2 2 3 28 4 4" xfId="11340"/>
    <cellStyle name="Normal 2 2 3 28 5" xfId="11341"/>
    <cellStyle name="Normal 2 2 3 28 5 2" xfId="11342"/>
    <cellStyle name="Normal 2 2 3 28 5 2 2" xfId="11343"/>
    <cellStyle name="Normal 2 2 3 28 5 3" xfId="11344"/>
    <cellStyle name="Normal 2 2 3 28 6" xfId="11345"/>
    <cellStyle name="Normal 2 2 3 28 6 2" xfId="11346"/>
    <cellStyle name="Normal 2 2 3 28 7" xfId="11347"/>
    <cellStyle name="Normal 2 2 3 28 7 2" xfId="11348"/>
    <cellStyle name="Normal 2 2 3 28 8" xfId="11349"/>
    <cellStyle name="Normal 2 2 3 29" xfId="11350"/>
    <cellStyle name="Normal 2 2 3 29 2" xfId="11351"/>
    <cellStyle name="Normal 2 2 3 29 2 2" xfId="11352"/>
    <cellStyle name="Normal 2 2 3 29 2 2 2" xfId="11353"/>
    <cellStyle name="Normal 2 2 3 29 2 2 2 2" xfId="11354"/>
    <cellStyle name="Normal 2 2 3 29 2 2 3" xfId="11355"/>
    <cellStyle name="Normal 2 2 3 29 2 3" xfId="11356"/>
    <cellStyle name="Normal 2 2 3 29 2 3 2" xfId="11357"/>
    <cellStyle name="Normal 2 2 3 29 2 4" xfId="11358"/>
    <cellStyle name="Normal 2 2 3 29 3" xfId="11359"/>
    <cellStyle name="Normal 2 2 3 29 3 2" xfId="11360"/>
    <cellStyle name="Normal 2 2 3 29 3 2 2" xfId="11361"/>
    <cellStyle name="Normal 2 2 3 29 3 2 2 2" xfId="11362"/>
    <cellStyle name="Normal 2 2 3 29 3 2 3" xfId="11363"/>
    <cellStyle name="Normal 2 2 3 29 3 3" xfId="11364"/>
    <cellStyle name="Normal 2 2 3 29 3 3 2" xfId="11365"/>
    <cellStyle name="Normal 2 2 3 29 3 4" xfId="11366"/>
    <cellStyle name="Normal 2 2 3 29 4" xfId="11367"/>
    <cellStyle name="Normal 2 2 3 29 4 2" xfId="11368"/>
    <cellStyle name="Normal 2 2 3 29 4 2 2" xfId="11369"/>
    <cellStyle name="Normal 2 2 3 29 4 2 2 2" xfId="11370"/>
    <cellStyle name="Normal 2 2 3 29 4 2 3" xfId="11371"/>
    <cellStyle name="Normal 2 2 3 29 4 3" xfId="11372"/>
    <cellStyle name="Normal 2 2 3 29 4 3 2" xfId="11373"/>
    <cellStyle name="Normal 2 2 3 29 4 4" xfId="11374"/>
    <cellStyle name="Normal 2 2 3 29 5" xfId="11375"/>
    <cellStyle name="Normal 2 2 3 29 5 2" xfId="11376"/>
    <cellStyle name="Normal 2 2 3 29 5 2 2" xfId="11377"/>
    <cellStyle name="Normal 2 2 3 29 5 3" xfId="11378"/>
    <cellStyle name="Normal 2 2 3 29 6" xfId="11379"/>
    <cellStyle name="Normal 2 2 3 29 6 2" xfId="11380"/>
    <cellStyle name="Normal 2 2 3 29 7" xfId="11381"/>
    <cellStyle name="Normal 2 2 3 29 7 2" xfId="11382"/>
    <cellStyle name="Normal 2 2 3 29 8" xfId="11383"/>
    <cellStyle name="Normal 2 2 3 3" xfId="11384"/>
    <cellStyle name="Normal 2 2 3 3 2" xfId="11385"/>
    <cellStyle name="Normal 2 2 3 3 2 2" xfId="11386"/>
    <cellStyle name="Normal 2 2 3 3 2 2 2" xfId="11387"/>
    <cellStyle name="Normal 2 2 3 3 2 2 2 2" xfId="11388"/>
    <cellStyle name="Normal 2 2 3 3 2 2 3" xfId="11389"/>
    <cellStyle name="Normal 2 2 3 3 2 3" xfId="11390"/>
    <cellStyle name="Normal 2 2 3 3 2 3 2" xfId="11391"/>
    <cellStyle name="Normal 2 2 3 3 2 4" xfId="11392"/>
    <cellStyle name="Normal 2 2 3 3 3" xfId="11393"/>
    <cellStyle name="Normal 2 2 3 3 3 2" xfId="11394"/>
    <cellStyle name="Normal 2 2 3 3 3 2 2" xfId="11395"/>
    <cellStyle name="Normal 2 2 3 3 3 2 2 2" xfId="11396"/>
    <cellStyle name="Normal 2 2 3 3 3 2 3" xfId="11397"/>
    <cellStyle name="Normal 2 2 3 3 3 3" xfId="11398"/>
    <cellStyle name="Normal 2 2 3 3 3 3 2" xfId="11399"/>
    <cellStyle name="Normal 2 2 3 3 3 4" xfId="11400"/>
    <cellStyle name="Normal 2 2 3 3 4" xfId="11401"/>
    <cellStyle name="Normal 2 2 3 3 4 2" xfId="11402"/>
    <cellStyle name="Normal 2 2 3 3 4 2 2" xfId="11403"/>
    <cellStyle name="Normal 2 2 3 3 4 2 2 2" xfId="11404"/>
    <cellStyle name="Normal 2 2 3 3 4 2 3" xfId="11405"/>
    <cellStyle name="Normal 2 2 3 3 4 3" xfId="11406"/>
    <cellStyle name="Normal 2 2 3 3 4 3 2" xfId="11407"/>
    <cellStyle name="Normal 2 2 3 3 4 4" xfId="11408"/>
    <cellStyle name="Normal 2 2 3 3 5" xfId="11409"/>
    <cellStyle name="Normal 2 2 3 3 5 2" xfId="11410"/>
    <cellStyle name="Normal 2 2 3 3 5 2 2" xfId="11411"/>
    <cellStyle name="Normal 2 2 3 3 5 3" xfId="11412"/>
    <cellStyle name="Normal 2 2 3 3 6" xfId="11413"/>
    <cellStyle name="Normal 2 2 3 3 6 2" xfId="11414"/>
    <cellStyle name="Normal 2 2 3 3 7" xfId="11415"/>
    <cellStyle name="Normal 2 2 3 3 7 2" xfId="11416"/>
    <cellStyle name="Normal 2 2 3 3 8" xfId="11417"/>
    <cellStyle name="Normal 2 2 3 30" xfId="11418"/>
    <cellStyle name="Normal 2 2 3 30 2" xfId="11419"/>
    <cellStyle name="Normal 2 2 3 30 2 2" xfId="11420"/>
    <cellStyle name="Normal 2 2 3 30 2 2 2" xfId="11421"/>
    <cellStyle name="Normal 2 2 3 30 2 3" xfId="11422"/>
    <cellStyle name="Normal 2 2 3 30 3" xfId="11423"/>
    <cellStyle name="Normal 2 2 3 30 3 2" xfId="11424"/>
    <cellStyle name="Normal 2 2 3 30 4" xfId="11425"/>
    <cellStyle name="Normal 2 2 3 31" xfId="11426"/>
    <cellStyle name="Normal 2 2 3 31 2" xfId="11427"/>
    <cellStyle name="Normal 2 2 3 31 2 2" xfId="11428"/>
    <cellStyle name="Normal 2 2 3 31 2 2 2" xfId="11429"/>
    <cellStyle name="Normal 2 2 3 31 2 3" xfId="11430"/>
    <cellStyle name="Normal 2 2 3 31 3" xfId="11431"/>
    <cellStyle name="Normal 2 2 3 31 3 2" xfId="11432"/>
    <cellStyle name="Normal 2 2 3 31 4" xfId="11433"/>
    <cellStyle name="Normal 2 2 3 32" xfId="11434"/>
    <cellStyle name="Normal 2 2 3 32 2" xfId="11435"/>
    <cellStyle name="Normal 2 2 3 32 2 2" xfId="11436"/>
    <cellStyle name="Normal 2 2 3 32 2 2 2" xfId="11437"/>
    <cellStyle name="Normal 2 2 3 32 2 3" xfId="11438"/>
    <cellStyle name="Normal 2 2 3 32 3" xfId="11439"/>
    <cellStyle name="Normal 2 2 3 32 3 2" xfId="11440"/>
    <cellStyle name="Normal 2 2 3 32 4" xfId="11441"/>
    <cellStyle name="Normal 2 2 3 33" xfId="11442"/>
    <cellStyle name="Normal 2 2 3 33 2" xfId="11443"/>
    <cellStyle name="Normal 2 2 3 33 2 2" xfId="11444"/>
    <cellStyle name="Normal 2 2 3 33 3" xfId="11445"/>
    <cellStyle name="Normal 2 2 3 34" xfId="11446"/>
    <cellStyle name="Normal 2 2 3 34 2" xfId="11447"/>
    <cellStyle name="Normal 2 2 3 35" xfId="11448"/>
    <cellStyle name="Normal 2 2 3 35 2" xfId="11449"/>
    <cellStyle name="Normal 2 2 3 36" xfId="11450"/>
    <cellStyle name="Normal 2 2 3 4" xfId="11451"/>
    <cellStyle name="Normal 2 2 3 4 2" xfId="11452"/>
    <cellStyle name="Normal 2 2 3 4 2 2" xfId="11453"/>
    <cellStyle name="Normal 2 2 3 4 2 2 2" xfId="11454"/>
    <cellStyle name="Normal 2 2 3 4 2 2 2 2" xfId="11455"/>
    <cellStyle name="Normal 2 2 3 4 2 2 3" xfId="11456"/>
    <cellStyle name="Normal 2 2 3 4 2 3" xfId="11457"/>
    <cellStyle name="Normal 2 2 3 4 2 3 2" xfId="11458"/>
    <cellStyle name="Normal 2 2 3 4 2 4" xfId="11459"/>
    <cellStyle name="Normal 2 2 3 4 3" xfId="11460"/>
    <cellStyle name="Normal 2 2 3 4 3 2" xfId="11461"/>
    <cellStyle name="Normal 2 2 3 4 3 2 2" xfId="11462"/>
    <cellStyle name="Normal 2 2 3 4 3 2 2 2" xfId="11463"/>
    <cellStyle name="Normal 2 2 3 4 3 2 3" xfId="11464"/>
    <cellStyle name="Normal 2 2 3 4 3 3" xfId="11465"/>
    <cellStyle name="Normal 2 2 3 4 3 3 2" xfId="11466"/>
    <cellStyle name="Normal 2 2 3 4 3 4" xfId="11467"/>
    <cellStyle name="Normal 2 2 3 4 4" xfId="11468"/>
    <cellStyle name="Normal 2 2 3 4 4 2" xfId="11469"/>
    <cellStyle name="Normal 2 2 3 4 4 2 2" xfId="11470"/>
    <cellStyle name="Normal 2 2 3 4 4 2 2 2" xfId="11471"/>
    <cellStyle name="Normal 2 2 3 4 4 2 3" xfId="11472"/>
    <cellStyle name="Normal 2 2 3 4 4 3" xfId="11473"/>
    <cellStyle name="Normal 2 2 3 4 4 3 2" xfId="11474"/>
    <cellStyle name="Normal 2 2 3 4 4 4" xfId="11475"/>
    <cellStyle name="Normal 2 2 3 4 5" xfId="11476"/>
    <cellStyle name="Normal 2 2 3 4 5 2" xfId="11477"/>
    <cellStyle name="Normal 2 2 3 4 5 2 2" xfId="11478"/>
    <cellStyle name="Normal 2 2 3 4 5 3" xfId="11479"/>
    <cellStyle name="Normal 2 2 3 4 6" xfId="11480"/>
    <cellStyle name="Normal 2 2 3 4 6 2" xfId="11481"/>
    <cellStyle name="Normal 2 2 3 4 7" xfId="11482"/>
    <cellStyle name="Normal 2 2 3 4 7 2" xfId="11483"/>
    <cellStyle name="Normal 2 2 3 4 8" xfId="11484"/>
    <cellStyle name="Normal 2 2 3 5" xfId="11485"/>
    <cellStyle name="Normal 2 2 3 5 2" xfId="11486"/>
    <cellStyle name="Normal 2 2 3 5 2 2" xfId="11487"/>
    <cellStyle name="Normal 2 2 3 5 2 2 2" xfId="11488"/>
    <cellStyle name="Normal 2 2 3 5 2 2 2 2" xfId="11489"/>
    <cellStyle name="Normal 2 2 3 5 2 2 3" xfId="11490"/>
    <cellStyle name="Normal 2 2 3 5 2 3" xfId="11491"/>
    <cellStyle name="Normal 2 2 3 5 2 3 2" xfId="11492"/>
    <cellStyle name="Normal 2 2 3 5 2 4" xfId="11493"/>
    <cellStyle name="Normal 2 2 3 5 3" xfId="11494"/>
    <cellStyle name="Normal 2 2 3 5 3 2" xfId="11495"/>
    <cellStyle name="Normal 2 2 3 5 3 2 2" xfId="11496"/>
    <cellStyle name="Normal 2 2 3 5 3 2 2 2" xfId="11497"/>
    <cellStyle name="Normal 2 2 3 5 3 2 3" xfId="11498"/>
    <cellStyle name="Normal 2 2 3 5 3 3" xfId="11499"/>
    <cellStyle name="Normal 2 2 3 5 3 3 2" xfId="11500"/>
    <cellStyle name="Normal 2 2 3 5 3 4" xfId="11501"/>
    <cellStyle name="Normal 2 2 3 5 4" xfId="11502"/>
    <cellStyle name="Normal 2 2 3 5 4 2" xfId="11503"/>
    <cellStyle name="Normal 2 2 3 5 4 2 2" xfId="11504"/>
    <cellStyle name="Normal 2 2 3 5 4 2 2 2" xfId="11505"/>
    <cellStyle name="Normal 2 2 3 5 4 2 3" xfId="11506"/>
    <cellStyle name="Normal 2 2 3 5 4 3" xfId="11507"/>
    <cellStyle name="Normal 2 2 3 5 4 3 2" xfId="11508"/>
    <cellStyle name="Normal 2 2 3 5 4 4" xfId="11509"/>
    <cellStyle name="Normal 2 2 3 5 5" xfId="11510"/>
    <cellStyle name="Normal 2 2 3 5 5 2" xfId="11511"/>
    <cellStyle name="Normal 2 2 3 5 5 2 2" xfId="11512"/>
    <cellStyle name="Normal 2 2 3 5 5 3" xfId="11513"/>
    <cellStyle name="Normal 2 2 3 5 6" xfId="11514"/>
    <cellStyle name="Normal 2 2 3 5 6 2" xfId="11515"/>
    <cellStyle name="Normal 2 2 3 5 7" xfId="11516"/>
    <cellStyle name="Normal 2 2 3 5 7 2" xfId="11517"/>
    <cellStyle name="Normal 2 2 3 5 8" xfId="11518"/>
    <cellStyle name="Normal 2 2 3 6" xfId="11519"/>
    <cellStyle name="Normal 2 2 3 6 2" xfId="11520"/>
    <cellStyle name="Normal 2 2 3 6 2 2" xfId="11521"/>
    <cellStyle name="Normal 2 2 3 6 2 2 2" xfId="11522"/>
    <cellStyle name="Normal 2 2 3 6 2 2 2 2" xfId="11523"/>
    <cellStyle name="Normal 2 2 3 6 2 2 3" xfId="11524"/>
    <cellStyle name="Normal 2 2 3 6 2 3" xfId="11525"/>
    <cellStyle name="Normal 2 2 3 6 2 3 2" xfId="11526"/>
    <cellStyle name="Normal 2 2 3 6 2 4" xfId="11527"/>
    <cellStyle name="Normal 2 2 3 6 3" xfId="11528"/>
    <cellStyle name="Normal 2 2 3 6 3 2" xfId="11529"/>
    <cellStyle name="Normal 2 2 3 6 3 2 2" xfId="11530"/>
    <cellStyle name="Normal 2 2 3 6 3 2 2 2" xfId="11531"/>
    <cellStyle name="Normal 2 2 3 6 3 2 3" xfId="11532"/>
    <cellStyle name="Normal 2 2 3 6 3 3" xfId="11533"/>
    <cellStyle name="Normal 2 2 3 6 3 3 2" xfId="11534"/>
    <cellStyle name="Normal 2 2 3 6 3 4" xfId="11535"/>
    <cellStyle name="Normal 2 2 3 6 4" xfId="11536"/>
    <cellStyle name="Normal 2 2 3 6 4 2" xfId="11537"/>
    <cellStyle name="Normal 2 2 3 6 4 2 2" xfId="11538"/>
    <cellStyle name="Normal 2 2 3 6 4 2 2 2" xfId="11539"/>
    <cellStyle name="Normal 2 2 3 6 4 2 3" xfId="11540"/>
    <cellStyle name="Normal 2 2 3 6 4 3" xfId="11541"/>
    <cellStyle name="Normal 2 2 3 6 4 3 2" xfId="11542"/>
    <cellStyle name="Normal 2 2 3 6 4 4" xfId="11543"/>
    <cellStyle name="Normal 2 2 3 6 5" xfId="11544"/>
    <cellStyle name="Normal 2 2 3 6 5 2" xfId="11545"/>
    <cellStyle name="Normal 2 2 3 6 5 2 2" xfId="11546"/>
    <cellStyle name="Normal 2 2 3 6 5 3" xfId="11547"/>
    <cellStyle name="Normal 2 2 3 6 6" xfId="11548"/>
    <cellStyle name="Normal 2 2 3 6 6 2" xfId="11549"/>
    <cellStyle name="Normal 2 2 3 6 7" xfId="11550"/>
    <cellStyle name="Normal 2 2 3 6 7 2" xfId="11551"/>
    <cellStyle name="Normal 2 2 3 6 8" xfId="11552"/>
    <cellStyle name="Normal 2 2 3 7" xfId="11553"/>
    <cellStyle name="Normal 2 2 3 7 2" xfId="11554"/>
    <cellStyle name="Normal 2 2 3 7 2 2" xfId="11555"/>
    <cellStyle name="Normal 2 2 3 7 2 2 2" xfId="11556"/>
    <cellStyle name="Normal 2 2 3 7 2 2 2 2" xfId="11557"/>
    <cellStyle name="Normal 2 2 3 7 2 2 3" xfId="11558"/>
    <cellStyle name="Normal 2 2 3 7 2 3" xfId="11559"/>
    <cellStyle name="Normal 2 2 3 7 2 3 2" xfId="11560"/>
    <cellStyle name="Normal 2 2 3 7 2 4" xfId="11561"/>
    <cellStyle name="Normal 2 2 3 7 3" xfId="11562"/>
    <cellStyle name="Normal 2 2 3 7 3 2" xfId="11563"/>
    <cellStyle name="Normal 2 2 3 7 3 2 2" xfId="11564"/>
    <cellStyle name="Normal 2 2 3 7 3 2 2 2" xfId="11565"/>
    <cellStyle name="Normal 2 2 3 7 3 2 3" xfId="11566"/>
    <cellStyle name="Normal 2 2 3 7 3 3" xfId="11567"/>
    <cellStyle name="Normal 2 2 3 7 3 3 2" xfId="11568"/>
    <cellStyle name="Normal 2 2 3 7 3 4" xfId="11569"/>
    <cellStyle name="Normal 2 2 3 7 4" xfId="11570"/>
    <cellStyle name="Normal 2 2 3 7 4 2" xfId="11571"/>
    <cellStyle name="Normal 2 2 3 7 4 2 2" xfId="11572"/>
    <cellStyle name="Normal 2 2 3 7 4 2 2 2" xfId="11573"/>
    <cellStyle name="Normal 2 2 3 7 4 2 3" xfId="11574"/>
    <cellStyle name="Normal 2 2 3 7 4 3" xfId="11575"/>
    <cellStyle name="Normal 2 2 3 7 4 3 2" xfId="11576"/>
    <cellStyle name="Normal 2 2 3 7 4 4" xfId="11577"/>
    <cellStyle name="Normal 2 2 3 7 5" xfId="11578"/>
    <cellStyle name="Normal 2 2 3 7 5 2" xfId="11579"/>
    <cellStyle name="Normal 2 2 3 7 5 2 2" xfId="11580"/>
    <cellStyle name="Normal 2 2 3 7 5 3" xfId="11581"/>
    <cellStyle name="Normal 2 2 3 7 6" xfId="11582"/>
    <cellStyle name="Normal 2 2 3 7 6 2" xfId="11583"/>
    <cellStyle name="Normal 2 2 3 7 7" xfId="11584"/>
    <cellStyle name="Normal 2 2 3 7 7 2" xfId="11585"/>
    <cellStyle name="Normal 2 2 3 7 8" xfId="11586"/>
    <cellStyle name="Normal 2 2 3 8" xfId="11587"/>
    <cellStyle name="Normal 2 2 3 8 2" xfId="11588"/>
    <cellStyle name="Normal 2 2 3 8 2 2" xfId="11589"/>
    <cellStyle name="Normal 2 2 3 8 2 2 2" xfId="11590"/>
    <cellStyle name="Normal 2 2 3 8 2 2 2 2" xfId="11591"/>
    <cellStyle name="Normal 2 2 3 8 2 2 3" xfId="11592"/>
    <cellStyle name="Normal 2 2 3 8 2 3" xfId="11593"/>
    <cellStyle name="Normal 2 2 3 8 2 3 2" xfId="11594"/>
    <cellStyle name="Normal 2 2 3 8 2 4" xfId="11595"/>
    <cellStyle name="Normal 2 2 3 8 3" xfId="11596"/>
    <cellStyle name="Normal 2 2 3 8 3 2" xfId="11597"/>
    <cellStyle name="Normal 2 2 3 8 3 2 2" xfId="11598"/>
    <cellStyle name="Normal 2 2 3 8 3 2 2 2" xfId="11599"/>
    <cellStyle name="Normal 2 2 3 8 3 2 3" xfId="11600"/>
    <cellStyle name="Normal 2 2 3 8 3 3" xfId="11601"/>
    <cellStyle name="Normal 2 2 3 8 3 3 2" xfId="11602"/>
    <cellStyle name="Normal 2 2 3 8 3 4" xfId="11603"/>
    <cellStyle name="Normal 2 2 3 8 4" xfId="11604"/>
    <cellStyle name="Normal 2 2 3 8 4 2" xfId="11605"/>
    <cellStyle name="Normal 2 2 3 8 4 2 2" xfId="11606"/>
    <cellStyle name="Normal 2 2 3 8 4 2 2 2" xfId="11607"/>
    <cellStyle name="Normal 2 2 3 8 4 2 3" xfId="11608"/>
    <cellStyle name="Normal 2 2 3 8 4 3" xfId="11609"/>
    <cellStyle name="Normal 2 2 3 8 4 3 2" xfId="11610"/>
    <cellStyle name="Normal 2 2 3 8 4 4" xfId="11611"/>
    <cellStyle name="Normal 2 2 3 8 5" xfId="11612"/>
    <cellStyle name="Normal 2 2 3 8 5 2" xfId="11613"/>
    <cellStyle name="Normal 2 2 3 8 5 2 2" xfId="11614"/>
    <cellStyle name="Normal 2 2 3 8 5 3" xfId="11615"/>
    <cellStyle name="Normal 2 2 3 8 6" xfId="11616"/>
    <cellStyle name="Normal 2 2 3 8 6 2" xfId="11617"/>
    <cellStyle name="Normal 2 2 3 8 7" xfId="11618"/>
    <cellStyle name="Normal 2 2 3 8 7 2" xfId="11619"/>
    <cellStyle name="Normal 2 2 3 8 8" xfId="11620"/>
    <cellStyle name="Normal 2 2 3 9" xfId="11621"/>
    <cellStyle name="Normal 2 2 3 9 2" xfId="11622"/>
    <cellStyle name="Normal 2 2 3 9 2 2" xfId="11623"/>
    <cellStyle name="Normal 2 2 3 9 2 2 2" xfId="11624"/>
    <cellStyle name="Normal 2 2 3 9 2 2 2 2" xfId="11625"/>
    <cellStyle name="Normal 2 2 3 9 2 2 3" xfId="11626"/>
    <cellStyle name="Normal 2 2 3 9 2 3" xfId="11627"/>
    <cellStyle name="Normal 2 2 3 9 2 3 2" xfId="11628"/>
    <cellStyle name="Normal 2 2 3 9 2 4" xfId="11629"/>
    <cellStyle name="Normal 2 2 3 9 3" xfId="11630"/>
    <cellStyle name="Normal 2 2 3 9 3 2" xfId="11631"/>
    <cellStyle name="Normal 2 2 3 9 3 2 2" xfId="11632"/>
    <cellStyle name="Normal 2 2 3 9 3 2 2 2" xfId="11633"/>
    <cellStyle name="Normal 2 2 3 9 3 2 3" xfId="11634"/>
    <cellStyle name="Normal 2 2 3 9 3 3" xfId="11635"/>
    <cellStyle name="Normal 2 2 3 9 3 3 2" xfId="11636"/>
    <cellStyle name="Normal 2 2 3 9 3 4" xfId="11637"/>
    <cellStyle name="Normal 2 2 3 9 4" xfId="11638"/>
    <cellStyle name="Normal 2 2 3 9 4 2" xfId="11639"/>
    <cellStyle name="Normal 2 2 3 9 4 2 2" xfId="11640"/>
    <cellStyle name="Normal 2 2 3 9 4 2 2 2" xfId="11641"/>
    <cellStyle name="Normal 2 2 3 9 4 2 3" xfId="11642"/>
    <cellStyle name="Normal 2 2 3 9 4 3" xfId="11643"/>
    <cellStyle name="Normal 2 2 3 9 4 3 2" xfId="11644"/>
    <cellStyle name="Normal 2 2 3 9 4 4" xfId="11645"/>
    <cellStyle name="Normal 2 2 3 9 5" xfId="11646"/>
    <cellStyle name="Normal 2 2 3 9 5 2" xfId="11647"/>
    <cellStyle name="Normal 2 2 3 9 5 2 2" xfId="11648"/>
    <cellStyle name="Normal 2 2 3 9 5 3" xfId="11649"/>
    <cellStyle name="Normal 2 2 3 9 6" xfId="11650"/>
    <cellStyle name="Normal 2 2 3 9 6 2" xfId="11651"/>
    <cellStyle name="Normal 2 2 3 9 7" xfId="11652"/>
    <cellStyle name="Normal 2 2 3 9 7 2" xfId="11653"/>
    <cellStyle name="Normal 2 2 3 9 8" xfId="11654"/>
    <cellStyle name="Normal 2 2 30" xfId="11655"/>
    <cellStyle name="Normal 2 2 30 2" xfId="11656"/>
    <cellStyle name="Normal 2 2 30 2 2" xfId="11657"/>
    <cellStyle name="Normal 2 2 30 2 2 2" xfId="11658"/>
    <cellStyle name="Normal 2 2 30 2 2 2 2" xfId="11659"/>
    <cellStyle name="Normal 2 2 30 2 2 3" xfId="11660"/>
    <cellStyle name="Normal 2 2 30 2 3" xfId="11661"/>
    <cellStyle name="Normal 2 2 30 2 3 2" xfId="11662"/>
    <cellStyle name="Normal 2 2 30 2 4" xfId="11663"/>
    <cellStyle name="Normal 2 2 30 3" xfId="11664"/>
    <cellStyle name="Normal 2 2 30 3 2" xfId="11665"/>
    <cellStyle name="Normal 2 2 30 3 2 2" xfId="11666"/>
    <cellStyle name="Normal 2 2 30 3 2 2 2" xfId="11667"/>
    <cellStyle name="Normal 2 2 30 3 2 3" xfId="11668"/>
    <cellStyle name="Normal 2 2 30 3 3" xfId="11669"/>
    <cellStyle name="Normal 2 2 30 3 3 2" xfId="11670"/>
    <cellStyle name="Normal 2 2 30 3 4" xfId="11671"/>
    <cellStyle name="Normal 2 2 30 4" xfId="11672"/>
    <cellStyle name="Normal 2 2 30 4 2" xfId="11673"/>
    <cellStyle name="Normal 2 2 30 4 2 2" xfId="11674"/>
    <cellStyle name="Normal 2 2 30 4 2 2 2" xfId="11675"/>
    <cellStyle name="Normal 2 2 30 4 2 3" xfId="11676"/>
    <cellStyle name="Normal 2 2 30 4 3" xfId="11677"/>
    <cellStyle name="Normal 2 2 30 4 3 2" xfId="11678"/>
    <cellStyle name="Normal 2 2 30 4 4" xfId="11679"/>
    <cellStyle name="Normal 2 2 30 5" xfId="11680"/>
    <cellStyle name="Normal 2 2 30 5 2" xfId="11681"/>
    <cellStyle name="Normal 2 2 30 5 2 2" xfId="11682"/>
    <cellStyle name="Normal 2 2 30 5 3" xfId="11683"/>
    <cellStyle name="Normal 2 2 30 6" xfId="11684"/>
    <cellStyle name="Normal 2 2 30 6 2" xfId="11685"/>
    <cellStyle name="Normal 2 2 30 7" xfId="11686"/>
    <cellStyle name="Normal 2 2 30 7 2" xfId="11687"/>
    <cellStyle name="Normal 2 2 30 8" xfId="11688"/>
    <cellStyle name="Normal 2 2 31" xfId="11689"/>
    <cellStyle name="Normal 2 2 31 2" xfId="11690"/>
    <cellStyle name="Normal 2 2 31 2 2" xfId="11691"/>
    <cellStyle name="Normal 2 2 31 2 2 2" xfId="11692"/>
    <cellStyle name="Normal 2 2 31 2 2 2 2" xfId="11693"/>
    <cellStyle name="Normal 2 2 31 2 2 3" xfId="11694"/>
    <cellStyle name="Normal 2 2 31 2 3" xfId="11695"/>
    <cellStyle name="Normal 2 2 31 2 3 2" xfId="11696"/>
    <cellStyle name="Normal 2 2 31 2 4" xfId="11697"/>
    <cellStyle name="Normal 2 2 31 3" xfId="11698"/>
    <cellStyle name="Normal 2 2 31 3 2" xfId="11699"/>
    <cellStyle name="Normal 2 2 31 3 2 2" xfId="11700"/>
    <cellStyle name="Normal 2 2 31 3 2 2 2" xfId="11701"/>
    <cellStyle name="Normal 2 2 31 3 2 3" xfId="11702"/>
    <cellStyle name="Normal 2 2 31 3 3" xfId="11703"/>
    <cellStyle name="Normal 2 2 31 3 3 2" xfId="11704"/>
    <cellStyle name="Normal 2 2 31 3 4" xfId="11705"/>
    <cellStyle name="Normal 2 2 31 4" xfId="11706"/>
    <cellStyle name="Normal 2 2 31 4 2" xfId="11707"/>
    <cellStyle name="Normal 2 2 31 4 2 2" xfId="11708"/>
    <cellStyle name="Normal 2 2 31 4 2 2 2" xfId="11709"/>
    <cellStyle name="Normal 2 2 31 4 2 3" xfId="11710"/>
    <cellStyle name="Normal 2 2 31 4 3" xfId="11711"/>
    <cellStyle name="Normal 2 2 31 4 3 2" xfId="11712"/>
    <cellStyle name="Normal 2 2 31 4 4" xfId="11713"/>
    <cellStyle name="Normal 2 2 31 5" xfId="11714"/>
    <cellStyle name="Normal 2 2 31 5 2" xfId="11715"/>
    <cellStyle name="Normal 2 2 31 5 2 2" xfId="11716"/>
    <cellStyle name="Normal 2 2 31 5 3" xfId="11717"/>
    <cellStyle name="Normal 2 2 31 6" xfId="11718"/>
    <cellStyle name="Normal 2 2 31 6 2" xfId="11719"/>
    <cellStyle name="Normal 2 2 31 7" xfId="11720"/>
    <cellStyle name="Normal 2 2 31 7 2" xfId="11721"/>
    <cellStyle name="Normal 2 2 31 8" xfId="11722"/>
    <cellStyle name="Normal 2 2 32" xfId="11723"/>
    <cellStyle name="Normal 2 2 32 2" xfId="11724"/>
    <cellStyle name="Normal 2 2 32 2 2" xfId="11725"/>
    <cellStyle name="Normal 2 2 32 2 2 2" xfId="11726"/>
    <cellStyle name="Normal 2 2 32 2 2 2 2" xfId="11727"/>
    <cellStyle name="Normal 2 2 32 2 2 3" xfId="11728"/>
    <cellStyle name="Normal 2 2 32 2 3" xfId="11729"/>
    <cellStyle name="Normal 2 2 32 2 3 2" xfId="11730"/>
    <cellStyle name="Normal 2 2 32 2 4" xfId="11731"/>
    <cellStyle name="Normal 2 2 32 3" xfId="11732"/>
    <cellStyle name="Normal 2 2 32 3 2" xfId="11733"/>
    <cellStyle name="Normal 2 2 32 3 2 2" xfId="11734"/>
    <cellStyle name="Normal 2 2 32 3 2 2 2" xfId="11735"/>
    <cellStyle name="Normal 2 2 32 3 2 3" xfId="11736"/>
    <cellStyle name="Normal 2 2 32 3 3" xfId="11737"/>
    <cellStyle name="Normal 2 2 32 3 3 2" xfId="11738"/>
    <cellStyle name="Normal 2 2 32 3 4" xfId="11739"/>
    <cellStyle name="Normal 2 2 32 4" xfId="11740"/>
    <cellStyle name="Normal 2 2 32 4 2" xfId="11741"/>
    <cellStyle name="Normal 2 2 32 4 2 2" xfId="11742"/>
    <cellStyle name="Normal 2 2 32 4 2 2 2" xfId="11743"/>
    <cellStyle name="Normal 2 2 32 4 2 3" xfId="11744"/>
    <cellStyle name="Normal 2 2 32 4 3" xfId="11745"/>
    <cellStyle name="Normal 2 2 32 4 3 2" xfId="11746"/>
    <cellStyle name="Normal 2 2 32 4 4" xfId="11747"/>
    <cellStyle name="Normal 2 2 32 5" xfId="11748"/>
    <cellStyle name="Normal 2 2 32 5 2" xfId="11749"/>
    <cellStyle name="Normal 2 2 32 5 2 2" xfId="11750"/>
    <cellStyle name="Normal 2 2 32 5 3" xfId="11751"/>
    <cellStyle name="Normal 2 2 32 6" xfId="11752"/>
    <cellStyle name="Normal 2 2 32 6 2" xfId="11753"/>
    <cellStyle name="Normal 2 2 32 7" xfId="11754"/>
    <cellStyle name="Normal 2 2 32 7 2" xfId="11755"/>
    <cellStyle name="Normal 2 2 32 8" xfId="11756"/>
    <cellStyle name="Normal 2 2 33" xfId="11757"/>
    <cellStyle name="Normal 2 2 33 2" xfId="11758"/>
    <cellStyle name="Normal 2 2 33 2 2" xfId="11759"/>
    <cellStyle name="Normal 2 2 33 2 2 2" xfId="11760"/>
    <cellStyle name="Normal 2 2 33 2 2 2 2" xfId="11761"/>
    <cellStyle name="Normal 2 2 33 2 2 3" xfId="11762"/>
    <cellStyle name="Normal 2 2 33 2 3" xfId="11763"/>
    <cellStyle name="Normal 2 2 33 2 3 2" xfId="11764"/>
    <cellStyle name="Normal 2 2 33 2 4" xfId="11765"/>
    <cellStyle name="Normal 2 2 33 3" xfId="11766"/>
    <cellStyle name="Normal 2 2 33 3 2" xfId="11767"/>
    <cellStyle name="Normal 2 2 33 3 2 2" xfId="11768"/>
    <cellStyle name="Normal 2 2 33 3 2 2 2" xfId="11769"/>
    <cellStyle name="Normal 2 2 33 3 2 3" xfId="11770"/>
    <cellStyle name="Normal 2 2 33 3 3" xfId="11771"/>
    <cellStyle name="Normal 2 2 33 3 3 2" xfId="11772"/>
    <cellStyle name="Normal 2 2 33 3 4" xfId="11773"/>
    <cellStyle name="Normal 2 2 33 4" xfId="11774"/>
    <cellStyle name="Normal 2 2 33 4 2" xfId="11775"/>
    <cellStyle name="Normal 2 2 33 4 2 2" xfId="11776"/>
    <cellStyle name="Normal 2 2 33 4 2 2 2" xfId="11777"/>
    <cellStyle name="Normal 2 2 33 4 2 3" xfId="11778"/>
    <cellStyle name="Normal 2 2 33 4 3" xfId="11779"/>
    <cellStyle name="Normal 2 2 33 4 3 2" xfId="11780"/>
    <cellStyle name="Normal 2 2 33 4 4" xfId="11781"/>
    <cellStyle name="Normal 2 2 33 5" xfId="11782"/>
    <cellStyle name="Normal 2 2 33 5 2" xfId="11783"/>
    <cellStyle name="Normal 2 2 33 5 2 2" xfId="11784"/>
    <cellStyle name="Normal 2 2 33 5 3" xfId="11785"/>
    <cellStyle name="Normal 2 2 33 6" xfId="11786"/>
    <cellStyle name="Normal 2 2 33 6 2" xfId="11787"/>
    <cellStyle name="Normal 2 2 33 7" xfId="11788"/>
    <cellStyle name="Normal 2 2 33 7 2" xfId="11789"/>
    <cellStyle name="Normal 2 2 33 8" xfId="11790"/>
    <cellStyle name="Normal 2 2 34" xfId="11791"/>
    <cellStyle name="Normal 2 2 34 2" xfId="11792"/>
    <cellStyle name="Normal 2 2 34 2 2" xfId="11793"/>
    <cellStyle name="Normal 2 2 34 2 2 2" xfId="11794"/>
    <cellStyle name="Normal 2 2 34 2 2 2 2" xfId="11795"/>
    <cellStyle name="Normal 2 2 34 2 2 3" xfId="11796"/>
    <cellStyle name="Normal 2 2 34 2 3" xfId="11797"/>
    <cellStyle name="Normal 2 2 34 2 3 2" xfId="11798"/>
    <cellStyle name="Normal 2 2 34 2 4" xfId="11799"/>
    <cellStyle name="Normal 2 2 34 3" xfId="11800"/>
    <cellStyle name="Normal 2 2 34 3 2" xfId="11801"/>
    <cellStyle name="Normal 2 2 34 3 2 2" xfId="11802"/>
    <cellStyle name="Normal 2 2 34 3 2 2 2" xfId="11803"/>
    <cellStyle name="Normal 2 2 34 3 2 3" xfId="11804"/>
    <cellStyle name="Normal 2 2 34 3 3" xfId="11805"/>
    <cellStyle name="Normal 2 2 34 3 3 2" xfId="11806"/>
    <cellStyle name="Normal 2 2 34 3 4" xfId="11807"/>
    <cellStyle name="Normal 2 2 34 4" xfId="11808"/>
    <cellStyle name="Normal 2 2 34 4 2" xfId="11809"/>
    <cellStyle name="Normal 2 2 34 4 2 2" xfId="11810"/>
    <cellStyle name="Normal 2 2 34 4 2 2 2" xfId="11811"/>
    <cellStyle name="Normal 2 2 34 4 2 3" xfId="11812"/>
    <cellStyle name="Normal 2 2 34 4 3" xfId="11813"/>
    <cellStyle name="Normal 2 2 34 4 3 2" xfId="11814"/>
    <cellStyle name="Normal 2 2 34 4 4" xfId="11815"/>
    <cellStyle name="Normal 2 2 34 5" xfId="11816"/>
    <cellStyle name="Normal 2 2 34 5 2" xfId="11817"/>
    <cellStyle name="Normal 2 2 34 5 2 2" xfId="11818"/>
    <cellStyle name="Normal 2 2 34 5 3" xfId="11819"/>
    <cellStyle name="Normal 2 2 34 6" xfId="11820"/>
    <cellStyle name="Normal 2 2 34 6 2" xfId="11821"/>
    <cellStyle name="Normal 2 2 34 7" xfId="11822"/>
    <cellStyle name="Normal 2 2 34 7 2" xfId="11823"/>
    <cellStyle name="Normal 2 2 34 8" xfId="11824"/>
    <cellStyle name="Normal 2 2 35" xfId="11825"/>
    <cellStyle name="Normal 2 2 35 2" xfId="11826"/>
    <cellStyle name="Normal 2 2 35 2 2" xfId="11827"/>
    <cellStyle name="Normal 2 2 35 2 2 2" xfId="11828"/>
    <cellStyle name="Normal 2 2 35 2 2 2 2" xfId="11829"/>
    <cellStyle name="Normal 2 2 35 2 2 3" xfId="11830"/>
    <cellStyle name="Normal 2 2 35 2 3" xfId="11831"/>
    <cellStyle name="Normal 2 2 35 2 3 2" xfId="11832"/>
    <cellStyle name="Normal 2 2 35 2 4" xfId="11833"/>
    <cellStyle name="Normal 2 2 35 3" xfId="11834"/>
    <cellStyle name="Normal 2 2 35 3 2" xfId="11835"/>
    <cellStyle name="Normal 2 2 35 3 2 2" xfId="11836"/>
    <cellStyle name="Normal 2 2 35 3 2 2 2" xfId="11837"/>
    <cellStyle name="Normal 2 2 35 3 2 3" xfId="11838"/>
    <cellStyle name="Normal 2 2 35 3 3" xfId="11839"/>
    <cellStyle name="Normal 2 2 35 3 3 2" xfId="11840"/>
    <cellStyle name="Normal 2 2 35 3 4" xfId="11841"/>
    <cellStyle name="Normal 2 2 35 4" xfId="11842"/>
    <cellStyle name="Normal 2 2 35 4 2" xfId="11843"/>
    <cellStyle name="Normal 2 2 35 4 2 2" xfId="11844"/>
    <cellStyle name="Normal 2 2 35 4 2 2 2" xfId="11845"/>
    <cellStyle name="Normal 2 2 35 4 2 3" xfId="11846"/>
    <cellStyle name="Normal 2 2 35 4 3" xfId="11847"/>
    <cellStyle name="Normal 2 2 35 4 3 2" xfId="11848"/>
    <cellStyle name="Normal 2 2 35 4 4" xfId="11849"/>
    <cellStyle name="Normal 2 2 35 5" xfId="11850"/>
    <cellStyle name="Normal 2 2 35 5 2" xfId="11851"/>
    <cellStyle name="Normal 2 2 35 5 2 2" xfId="11852"/>
    <cellStyle name="Normal 2 2 35 5 3" xfId="11853"/>
    <cellStyle name="Normal 2 2 35 6" xfId="11854"/>
    <cellStyle name="Normal 2 2 35 6 2" xfId="11855"/>
    <cellStyle name="Normal 2 2 35 7" xfId="11856"/>
    <cellStyle name="Normal 2 2 35 7 2" xfId="11857"/>
    <cellStyle name="Normal 2 2 35 8" xfId="11858"/>
    <cellStyle name="Normal 2 2 36" xfId="11859"/>
    <cellStyle name="Normal 2 2 36 2" xfId="11860"/>
    <cellStyle name="Normal 2 2 36 2 2" xfId="11861"/>
    <cellStyle name="Normal 2 2 36 2 2 2" xfId="11862"/>
    <cellStyle name="Normal 2 2 36 2 3" xfId="11863"/>
    <cellStyle name="Normal 2 2 36 3" xfId="11864"/>
    <cellStyle name="Normal 2 2 36 3 2" xfId="11865"/>
    <cellStyle name="Normal 2 2 36 4" xfId="11866"/>
    <cellStyle name="Normal 2 2 37" xfId="11867"/>
    <cellStyle name="Normal 2 2 37 2" xfId="11868"/>
    <cellStyle name="Normal 2 2 37 2 2" xfId="11869"/>
    <cellStyle name="Normal 2 2 37 2 2 2" xfId="11870"/>
    <cellStyle name="Normal 2 2 37 2 3" xfId="11871"/>
    <cellStyle name="Normal 2 2 37 3" xfId="11872"/>
    <cellStyle name="Normal 2 2 37 3 2" xfId="11873"/>
    <cellStyle name="Normal 2 2 37 4" xfId="11874"/>
    <cellStyle name="Normal 2 2 38" xfId="11875"/>
    <cellStyle name="Normal 2 2 38 2" xfId="11876"/>
    <cellStyle name="Normal 2 2 38 2 2" xfId="11877"/>
    <cellStyle name="Normal 2 2 38 2 2 2" xfId="11878"/>
    <cellStyle name="Normal 2 2 38 2 3" xfId="11879"/>
    <cellStyle name="Normal 2 2 38 3" xfId="11880"/>
    <cellStyle name="Normal 2 2 38 3 2" xfId="11881"/>
    <cellStyle name="Normal 2 2 38 4" xfId="11882"/>
    <cellStyle name="Normal 2 2 39" xfId="11883"/>
    <cellStyle name="Normal 2 2 39 2" xfId="11884"/>
    <cellStyle name="Normal 2 2 39 2 2" xfId="11885"/>
    <cellStyle name="Normal 2 2 39 3" xfId="11886"/>
    <cellStyle name="Normal 2 2 4" xfId="11887"/>
    <cellStyle name="Normal 2 2 4 10" xfId="11888"/>
    <cellStyle name="Normal 2 2 4 10 2" xfId="11889"/>
    <cellStyle name="Normal 2 2 4 10 2 2" xfId="11890"/>
    <cellStyle name="Normal 2 2 4 10 2 2 2" xfId="11891"/>
    <cellStyle name="Normal 2 2 4 10 2 2 2 2" xfId="11892"/>
    <cellStyle name="Normal 2 2 4 10 2 2 3" xfId="11893"/>
    <cellStyle name="Normal 2 2 4 10 2 3" xfId="11894"/>
    <cellStyle name="Normal 2 2 4 10 2 3 2" xfId="11895"/>
    <cellStyle name="Normal 2 2 4 10 2 4" xfId="11896"/>
    <cellStyle name="Normal 2 2 4 10 3" xfId="11897"/>
    <cellStyle name="Normal 2 2 4 10 3 2" xfId="11898"/>
    <cellStyle name="Normal 2 2 4 10 3 2 2" xfId="11899"/>
    <cellStyle name="Normal 2 2 4 10 3 2 2 2" xfId="11900"/>
    <cellStyle name="Normal 2 2 4 10 3 2 3" xfId="11901"/>
    <cellStyle name="Normal 2 2 4 10 3 3" xfId="11902"/>
    <cellStyle name="Normal 2 2 4 10 3 3 2" xfId="11903"/>
    <cellStyle name="Normal 2 2 4 10 3 4" xfId="11904"/>
    <cellStyle name="Normal 2 2 4 10 4" xfId="11905"/>
    <cellStyle name="Normal 2 2 4 10 4 2" xfId="11906"/>
    <cellStyle name="Normal 2 2 4 10 4 2 2" xfId="11907"/>
    <cellStyle name="Normal 2 2 4 10 4 2 2 2" xfId="11908"/>
    <cellStyle name="Normal 2 2 4 10 4 2 3" xfId="11909"/>
    <cellStyle name="Normal 2 2 4 10 4 3" xfId="11910"/>
    <cellStyle name="Normal 2 2 4 10 4 3 2" xfId="11911"/>
    <cellStyle name="Normal 2 2 4 10 4 4" xfId="11912"/>
    <cellStyle name="Normal 2 2 4 10 5" xfId="11913"/>
    <cellStyle name="Normal 2 2 4 10 5 2" xfId="11914"/>
    <cellStyle name="Normal 2 2 4 10 5 2 2" xfId="11915"/>
    <cellStyle name="Normal 2 2 4 10 5 3" xfId="11916"/>
    <cellStyle name="Normal 2 2 4 10 6" xfId="11917"/>
    <cellStyle name="Normal 2 2 4 10 6 2" xfId="11918"/>
    <cellStyle name="Normal 2 2 4 10 7" xfId="11919"/>
    <cellStyle name="Normal 2 2 4 10 7 2" xfId="11920"/>
    <cellStyle name="Normal 2 2 4 10 8" xfId="11921"/>
    <cellStyle name="Normal 2 2 4 11" xfId="11922"/>
    <cellStyle name="Normal 2 2 4 11 2" xfId="11923"/>
    <cellStyle name="Normal 2 2 4 11 2 2" xfId="11924"/>
    <cellStyle name="Normal 2 2 4 11 2 2 2" xfId="11925"/>
    <cellStyle name="Normal 2 2 4 11 2 2 2 2" xfId="11926"/>
    <cellStyle name="Normal 2 2 4 11 2 2 3" xfId="11927"/>
    <cellStyle name="Normal 2 2 4 11 2 3" xfId="11928"/>
    <cellStyle name="Normal 2 2 4 11 2 3 2" xfId="11929"/>
    <cellStyle name="Normal 2 2 4 11 2 4" xfId="11930"/>
    <cellStyle name="Normal 2 2 4 11 3" xfId="11931"/>
    <cellStyle name="Normal 2 2 4 11 3 2" xfId="11932"/>
    <cellStyle name="Normal 2 2 4 11 3 2 2" xfId="11933"/>
    <cellStyle name="Normal 2 2 4 11 3 2 2 2" xfId="11934"/>
    <cellStyle name="Normal 2 2 4 11 3 2 3" xfId="11935"/>
    <cellStyle name="Normal 2 2 4 11 3 3" xfId="11936"/>
    <cellStyle name="Normal 2 2 4 11 3 3 2" xfId="11937"/>
    <cellStyle name="Normal 2 2 4 11 3 4" xfId="11938"/>
    <cellStyle name="Normal 2 2 4 11 4" xfId="11939"/>
    <cellStyle name="Normal 2 2 4 11 4 2" xfId="11940"/>
    <cellStyle name="Normal 2 2 4 11 4 2 2" xfId="11941"/>
    <cellStyle name="Normal 2 2 4 11 4 2 2 2" xfId="11942"/>
    <cellStyle name="Normal 2 2 4 11 4 2 3" xfId="11943"/>
    <cellStyle name="Normal 2 2 4 11 4 3" xfId="11944"/>
    <cellStyle name="Normal 2 2 4 11 4 3 2" xfId="11945"/>
    <cellStyle name="Normal 2 2 4 11 4 4" xfId="11946"/>
    <cellStyle name="Normal 2 2 4 11 5" xfId="11947"/>
    <cellStyle name="Normal 2 2 4 11 5 2" xfId="11948"/>
    <cellStyle name="Normal 2 2 4 11 5 2 2" xfId="11949"/>
    <cellStyle name="Normal 2 2 4 11 5 3" xfId="11950"/>
    <cellStyle name="Normal 2 2 4 11 6" xfId="11951"/>
    <cellStyle name="Normal 2 2 4 11 6 2" xfId="11952"/>
    <cellStyle name="Normal 2 2 4 11 7" xfId="11953"/>
    <cellStyle name="Normal 2 2 4 11 7 2" xfId="11954"/>
    <cellStyle name="Normal 2 2 4 11 8" xfId="11955"/>
    <cellStyle name="Normal 2 2 4 12" xfId="11956"/>
    <cellStyle name="Normal 2 2 4 12 2" xfId="11957"/>
    <cellStyle name="Normal 2 2 4 12 2 2" xfId="11958"/>
    <cellStyle name="Normal 2 2 4 12 2 2 2" xfId="11959"/>
    <cellStyle name="Normal 2 2 4 12 2 2 2 2" xfId="11960"/>
    <cellStyle name="Normal 2 2 4 12 2 2 3" xfId="11961"/>
    <cellStyle name="Normal 2 2 4 12 2 3" xfId="11962"/>
    <cellStyle name="Normal 2 2 4 12 2 3 2" xfId="11963"/>
    <cellStyle name="Normal 2 2 4 12 2 4" xfId="11964"/>
    <cellStyle name="Normal 2 2 4 12 3" xfId="11965"/>
    <cellStyle name="Normal 2 2 4 12 3 2" xfId="11966"/>
    <cellStyle name="Normal 2 2 4 12 3 2 2" xfId="11967"/>
    <cellStyle name="Normal 2 2 4 12 3 2 2 2" xfId="11968"/>
    <cellStyle name="Normal 2 2 4 12 3 2 3" xfId="11969"/>
    <cellStyle name="Normal 2 2 4 12 3 3" xfId="11970"/>
    <cellStyle name="Normal 2 2 4 12 3 3 2" xfId="11971"/>
    <cellStyle name="Normal 2 2 4 12 3 4" xfId="11972"/>
    <cellStyle name="Normal 2 2 4 12 4" xfId="11973"/>
    <cellStyle name="Normal 2 2 4 12 4 2" xfId="11974"/>
    <cellStyle name="Normal 2 2 4 12 4 2 2" xfId="11975"/>
    <cellStyle name="Normal 2 2 4 12 4 2 2 2" xfId="11976"/>
    <cellStyle name="Normal 2 2 4 12 4 2 3" xfId="11977"/>
    <cellStyle name="Normal 2 2 4 12 4 3" xfId="11978"/>
    <cellStyle name="Normal 2 2 4 12 4 3 2" xfId="11979"/>
    <cellStyle name="Normal 2 2 4 12 4 4" xfId="11980"/>
    <cellStyle name="Normal 2 2 4 12 5" xfId="11981"/>
    <cellStyle name="Normal 2 2 4 12 5 2" xfId="11982"/>
    <cellStyle name="Normal 2 2 4 12 5 2 2" xfId="11983"/>
    <cellStyle name="Normal 2 2 4 12 5 3" xfId="11984"/>
    <cellStyle name="Normal 2 2 4 12 6" xfId="11985"/>
    <cellStyle name="Normal 2 2 4 12 6 2" xfId="11986"/>
    <cellStyle name="Normal 2 2 4 12 7" xfId="11987"/>
    <cellStyle name="Normal 2 2 4 12 7 2" xfId="11988"/>
    <cellStyle name="Normal 2 2 4 12 8" xfId="11989"/>
    <cellStyle name="Normal 2 2 4 13" xfId="11990"/>
    <cellStyle name="Normal 2 2 4 13 2" xfId="11991"/>
    <cellStyle name="Normal 2 2 4 13 2 2" xfId="11992"/>
    <cellStyle name="Normal 2 2 4 13 2 2 2" xfId="11993"/>
    <cellStyle name="Normal 2 2 4 13 2 2 2 2" xfId="11994"/>
    <cellStyle name="Normal 2 2 4 13 2 2 3" xfId="11995"/>
    <cellStyle name="Normal 2 2 4 13 2 3" xfId="11996"/>
    <cellStyle name="Normal 2 2 4 13 2 3 2" xfId="11997"/>
    <cellStyle name="Normal 2 2 4 13 2 4" xfId="11998"/>
    <cellStyle name="Normal 2 2 4 13 3" xfId="11999"/>
    <cellStyle name="Normal 2 2 4 13 3 2" xfId="12000"/>
    <cellStyle name="Normal 2 2 4 13 3 2 2" xfId="12001"/>
    <cellStyle name="Normal 2 2 4 13 3 2 2 2" xfId="12002"/>
    <cellStyle name="Normal 2 2 4 13 3 2 3" xfId="12003"/>
    <cellStyle name="Normal 2 2 4 13 3 3" xfId="12004"/>
    <cellStyle name="Normal 2 2 4 13 3 3 2" xfId="12005"/>
    <cellStyle name="Normal 2 2 4 13 3 4" xfId="12006"/>
    <cellStyle name="Normal 2 2 4 13 4" xfId="12007"/>
    <cellStyle name="Normal 2 2 4 13 4 2" xfId="12008"/>
    <cellStyle name="Normal 2 2 4 13 4 2 2" xfId="12009"/>
    <cellStyle name="Normal 2 2 4 13 4 2 2 2" xfId="12010"/>
    <cellStyle name="Normal 2 2 4 13 4 2 3" xfId="12011"/>
    <cellStyle name="Normal 2 2 4 13 4 3" xfId="12012"/>
    <cellStyle name="Normal 2 2 4 13 4 3 2" xfId="12013"/>
    <cellStyle name="Normal 2 2 4 13 4 4" xfId="12014"/>
    <cellStyle name="Normal 2 2 4 13 5" xfId="12015"/>
    <cellStyle name="Normal 2 2 4 13 5 2" xfId="12016"/>
    <cellStyle name="Normal 2 2 4 13 5 2 2" xfId="12017"/>
    <cellStyle name="Normal 2 2 4 13 5 3" xfId="12018"/>
    <cellStyle name="Normal 2 2 4 13 6" xfId="12019"/>
    <cellStyle name="Normal 2 2 4 13 6 2" xfId="12020"/>
    <cellStyle name="Normal 2 2 4 13 7" xfId="12021"/>
    <cellStyle name="Normal 2 2 4 13 7 2" xfId="12022"/>
    <cellStyle name="Normal 2 2 4 13 8" xfId="12023"/>
    <cellStyle name="Normal 2 2 4 14" xfId="12024"/>
    <cellStyle name="Normal 2 2 4 14 2" xfId="12025"/>
    <cellStyle name="Normal 2 2 4 14 2 2" xfId="12026"/>
    <cellStyle name="Normal 2 2 4 14 2 2 2" xfId="12027"/>
    <cellStyle name="Normal 2 2 4 14 2 2 2 2" xfId="12028"/>
    <cellStyle name="Normal 2 2 4 14 2 2 3" xfId="12029"/>
    <cellStyle name="Normal 2 2 4 14 2 3" xfId="12030"/>
    <cellStyle name="Normal 2 2 4 14 2 3 2" xfId="12031"/>
    <cellStyle name="Normal 2 2 4 14 2 4" xfId="12032"/>
    <cellStyle name="Normal 2 2 4 14 3" xfId="12033"/>
    <cellStyle name="Normal 2 2 4 14 3 2" xfId="12034"/>
    <cellStyle name="Normal 2 2 4 14 3 2 2" xfId="12035"/>
    <cellStyle name="Normal 2 2 4 14 3 2 2 2" xfId="12036"/>
    <cellStyle name="Normal 2 2 4 14 3 2 3" xfId="12037"/>
    <cellStyle name="Normal 2 2 4 14 3 3" xfId="12038"/>
    <cellStyle name="Normal 2 2 4 14 3 3 2" xfId="12039"/>
    <cellStyle name="Normal 2 2 4 14 3 4" xfId="12040"/>
    <cellStyle name="Normal 2 2 4 14 4" xfId="12041"/>
    <cellStyle name="Normal 2 2 4 14 4 2" xfId="12042"/>
    <cellStyle name="Normal 2 2 4 14 4 2 2" xfId="12043"/>
    <cellStyle name="Normal 2 2 4 14 4 2 2 2" xfId="12044"/>
    <cellStyle name="Normal 2 2 4 14 4 2 3" xfId="12045"/>
    <cellStyle name="Normal 2 2 4 14 4 3" xfId="12046"/>
    <cellStyle name="Normal 2 2 4 14 4 3 2" xfId="12047"/>
    <cellStyle name="Normal 2 2 4 14 4 4" xfId="12048"/>
    <cellStyle name="Normal 2 2 4 14 5" xfId="12049"/>
    <cellStyle name="Normal 2 2 4 14 5 2" xfId="12050"/>
    <cellStyle name="Normal 2 2 4 14 5 2 2" xfId="12051"/>
    <cellStyle name="Normal 2 2 4 14 5 3" xfId="12052"/>
    <cellStyle name="Normal 2 2 4 14 6" xfId="12053"/>
    <cellStyle name="Normal 2 2 4 14 6 2" xfId="12054"/>
    <cellStyle name="Normal 2 2 4 14 7" xfId="12055"/>
    <cellStyle name="Normal 2 2 4 14 7 2" xfId="12056"/>
    <cellStyle name="Normal 2 2 4 14 8" xfId="12057"/>
    <cellStyle name="Normal 2 2 4 15" xfId="12058"/>
    <cellStyle name="Normal 2 2 4 15 2" xfId="12059"/>
    <cellStyle name="Normal 2 2 4 15 2 2" xfId="12060"/>
    <cellStyle name="Normal 2 2 4 15 2 2 2" xfId="12061"/>
    <cellStyle name="Normal 2 2 4 15 2 2 2 2" xfId="12062"/>
    <cellStyle name="Normal 2 2 4 15 2 2 3" xfId="12063"/>
    <cellStyle name="Normal 2 2 4 15 2 3" xfId="12064"/>
    <cellStyle name="Normal 2 2 4 15 2 3 2" xfId="12065"/>
    <cellStyle name="Normal 2 2 4 15 2 4" xfId="12066"/>
    <cellStyle name="Normal 2 2 4 15 3" xfId="12067"/>
    <cellStyle name="Normal 2 2 4 15 3 2" xfId="12068"/>
    <cellStyle name="Normal 2 2 4 15 3 2 2" xfId="12069"/>
    <cellStyle name="Normal 2 2 4 15 3 2 2 2" xfId="12070"/>
    <cellStyle name="Normal 2 2 4 15 3 2 3" xfId="12071"/>
    <cellStyle name="Normal 2 2 4 15 3 3" xfId="12072"/>
    <cellStyle name="Normal 2 2 4 15 3 3 2" xfId="12073"/>
    <cellStyle name="Normal 2 2 4 15 3 4" xfId="12074"/>
    <cellStyle name="Normal 2 2 4 15 4" xfId="12075"/>
    <cellStyle name="Normal 2 2 4 15 4 2" xfId="12076"/>
    <cellStyle name="Normal 2 2 4 15 4 2 2" xfId="12077"/>
    <cellStyle name="Normal 2 2 4 15 4 2 2 2" xfId="12078"/>
    <cellStyle name="Normal 2 2 4 15 4 2 3" xfId="12079"/>
    <cellStyle name="Normal 2 2 4 15 4 3" xfId="12080"/>
    <cellStyle name="Normal 2 2 4 15 4 3 2" xfId="12081"/>
    <cellStyle name="Normal 2 2 4 15 4 4" xfId="12082"/>
    <cellStyle name="Normal 2 2 4 15 5" xfId="12083"/>
    <cellStyle name="Normal 2 2 4 15 5 2" xfId="12084"/>
    <cellStyle name="Normal 2 2 4 15 5 2 2" xfId="12085"/>
    <cellStyle name="Normal 2 2 4 15 5 3" xfId="12086"/>
    <cellStyle name="Normal 2 2 4 15 6" xfId="12087"/>
    <cellStyle name="Normal 2 2 4 15 6 2" xfId="12088"/>
    <cellStyle name="Normal 2 2 4 15 7" xfId="12089"/>
    <cellStyle name="Normal 2 2 4 15 7 2" xfId="12090"/>
    <cellStyle name="Normal 2 2 4 15 8" xfId="12091"/>
    <cellStyle name="Normal 2 2 4 16" xfId="12092"/>
    <cellStyle name="Normal 2 2 4 16 2" xfId="12093"/>
    <cellStyle name="Normal 2 2 4 16 2 2" xfId="12094"/>
    <cellStyle name="Normal 2 2 4 16 2 2 2" xfId="12095"/>
    <cellStyle name="Normal 2 2 4 16 2 2 2 2" xfId="12096"/>
    <cellStyle name="Normal 2 2 4 16 2 2 3" xfId="12097"/>
    <cellStyle name="Normal 2 2 4 16 2 3" xfId="12098"/>
    <cellStyle name="Normal 2 2 4 16 2 3 2" xfId="12099"/>
    <cellStyle name="Normal 2 2 4 16 2 4" xfId="12100"/>
    <cellStyle name="Normal 2 2 4 16 3" xfId="12101"/>
    <cellStyle name="Normal 2 2 4 16 3 2" xfId="12102"/>
    <cellStyle name="Normal 2 2 4 16 3 2 2" xfId="12103"/>
    <cellStyle name="Normal 2 2 4 16 3 2 2 2" xfId="12104"/>
    <cellStyle name="Normal 2 2 4 16 3 2 3" xfId="12105"/>
    <cellStyle name="Normal 2 2 4 16 3 3" xfId="12106"/>
    <cellStyle name="Normal 2 2 4 16 3 3 2" xfId="12107"/>
    <cellStyle name="Normal 2 2 4 16 3 4" xfId="12108"/>
    <cellStyle name="Normal 2 2 4 16 4" xfId="12109"/>
    <cellStyle name="Normal 2 2 4 16 4 2" xfId="12110"/>
    <cellStyle name="Normal 2 2 4 16 4 2 2" xfId="12111"/>
    <cellStyle name="Normal 2 2 4 16 4 2 2 2" xfId="12112"/>
    <cellStyle name="Normal 2 2 4 16 4 2 3" xfId="12113"/>
    <cellStyle name="Normal 2 2 4 16 4 3" xfId="12114"/>
    <cellStyle name="Normal 2 2 4 16 4 3 2" xfId="12115"/>
    <cellStyle name="Normal 2 2 4 16 4 4" xfId="12116"/>
    <cellStyle name="Normal 2 2 4 16 5" xfId="12117"/>
    <cellStyle name="Normal 2 2 4 16 5 2" xfId="12118"/>
    <cellStyle name="Normal 2 2 4 16 5 2 2" xfId="12119"/>
    <cellStyle name="Normal 2 2 4 16 5 3" xfId="12120"/>
    <cellStyle name="Normal 2 2 4 16 6" xfId="12121"/>
    <cellStyle name="Normal 2 2 4 16 6 2" xfId="12122"/>
    <cellStyle name="Normal 2 2 4 16 7" xfId="12123"/>
    <cellStyle name="Normal 2 2 4 16 7 2" xfId="12124"/>
    <cellStyle name="Normal 2 2 4 16 8" xfId="12125"/>
    <cellStyle name="Normal 2 2 4 17" xfId="12126"/>
    <cellStyle name="Normal 2 2 4 17 2" xfId="12127"/>
    <cellStyle name="Normal 2 2 4 17 2 2" xfId="12128"/>
    <cellStyle name="Normal 2 2 4 17 2 2 2" xfId="12129"/>
    <cellStyle name="Normal 2 2 4 17 2 2 2 2" xfId="12130"/>
    <cellStyle name="Normal 2 2 4 17 2 2 3" xfId="12131"/>
    <cellStyle name="Normal 2 2 4 17 2 3" xfId="12132"/>
    <cellStyle name="Normal 2 2 4 17 2 3 2" xfId="12133"/>
    <cellStyle name="Normal 2 2 4 17 2 4" xfId="12134"/>
    <cellStyle name="Normal 2 2 4 17 3" xfId="12135"/>
    <cellStyle name="Normal 2 2 4 17 3 2" xfId="12136"/>
    <cellStyle name="Normal 2 2 4 17 3 2 2" xfId="12137"/>
    <cellStyle name="Normal 2 2 4 17 3 2 2 2" xfId="12138"/>
    <cellStyle name="Normal 2 2 4 17 3 2 3" xfId="12139"/>
    <cellStyle name="Normal 2 2 4 17 3 3" xfId="12140"/>
    <cellStyle name="Normal 2 2 4 17 3 3 2" xfId="12141"/>
    <cellStyle name="Normal 2 2 4 17 3 4" xfId="12142"/>
    <cellStyle name="Normal 2 2 4 17 4" xfId="12143"/>
    <cellStyle name="Normal 2 2 4 17 4 2" xfId="12144"/>
    <cellStyle name="Normal 2 2 4 17 4 2 2" xfId="12145"/>
    <cellStyle name="Normal 2 2 4 17 4 2 2 2" xfId="12146"/>
    <cellStyle name="Normal 2 2 4 17 4 2 3" xfId="12147"/>
    <cellStyle name="Normal 2 2 4 17 4 3" xfId="12148"/>
    <cellStyle name="Normal 2 2 4 17 4 3 2" xfId="12149"/>
    <cellStyle name="Normal 2 2 4 17 4 4" xfId="12150"/>
    <cellStyle name="Normal 2 2 4 17 5" xfId="12151"/>
    <cellStyle name="Normal 2 2 4 17 5 2" xfId="12152"/>
    <cellStyle name="Normal 2 2 4 17 5 2 2" xfId="12153"/>
    <cellStyle name="Normal 2 2 4 17 5 3" xfId="12154"/>
    <cellStyle name="Normal 2 2 4 17 6" xfId="12155"/>
    <cellStyle name="Normal 2 2 4 17 6 2" xfId="12156"/>
    <cellStyle name="Normal 2 2 4 17 7" xfId="12157"/>
    <cellStyle name="Normal 2 2 4 17 7 2" xfId="12158"/>
    <cellStyle name="Normal 2 2 4 17 8" xfId="12159"/>
    <cellStyle name="Normal 2 2 4 18" xfId="12160"/>
    <cellStyle name="Normal 2 2 4 18 2" xfId="12161"/>
    <cellStyle name="Normal 2 2 4 18 2 2" xfId="12162"/>
    <cellStyle name="Normal 2 2 4 18 2 2 2" xfId="12163"/>
    <cellStyle name="Normal 2 2 4 18 2 2 2 2" xfId="12164"/>
    <cellStyle name="Normal 2 2 4 18 2 2 3" xfId="12165"/>
    <cellStyle name="Normal 2 2 4 18 2 3" xfId="12166"/>
    <cellStyle name="Normal 2 2 4 18 2 3 2" xfId="12167"/>
    <cellStyle name="Normal 2 2 4 18 2 4" xfId="12168"/>
    <cellStyle name="Normal 2 2 4 18 3" xfId="12169"/>
    <cellStyle name="Normal 2 2 4 18 3 2" xfId="12170"/>
    <cellStyle name="Normal 2 2 4 18 3 2 2" xfId="12171"/>
    <cellStyle name="Normal 2 2 4 18 3 2 2 2" xfId="12172"/>
    <cellStyle name="Normal 2 2 4 18 3 2 3" xfId="12173"/>
    <cellStyle name="Normal 2 2 4 18 3 3" xfId="12174"/>
    <cellStyle name="Normal 2 2 4 18 3 3 2" xfId="12175"/>
    <cellStyle name="Normal 2 2 4 18 3 4" xfId="12176"/>
    <cellStyle name="Normal 2 2 4 18 4" xfId="12177"/>
    <cellStyle name="Normal 2 2 4 18 4 2" xfId="12178"/>
    <cellStyle name="Normal 2 2 4 18 4 2 2" xfId="12179"/>
    <cellStyle name="Normal 2 2 4 18 4 2 2 2" xfId="12180"/>
    <cellStyle name="Normal 2 2 4 18 4 2 3" xfId="12181"/>
    <cellStyle name="Normal 2 2 4 18 4 3" xfId="12182"/>
    <cellStyle name="Normal 2 2 4 18 4 3 2" xfId="12183"/>
    <cellStyle name="Normal 2 2 4 18 4 4" xfId="12184"/>
    <cellStyle name="Normal 2 2 4 18 5" xfId="12185"/>
    <cellStyle name="Normal 2 2 4 18 5 2" xfId="12186"/>
    <cellStyle name="Normal 2 2 4 18 5 2 2" xfId="12187"/>
    <cellStyle name="Normal 2 2 4 18 5 3" xfId="12188"/>
    <cellStyle name="Normal 2 2 4 18 6" xfId="12189"/>
    <cellStyle name="Normal 2 2 4 18 6 2" xfId="12190"/>
    <cellStyle name="Normal 2 2 4 18 7" xfId="12191"/>
    <cellStyle name="Normal 2 2 4 18 7 2" xfId="12192"/>
    <cellStyle name="Normal 2 2 4 18 8" xfId="12193"/>
    <cellStyle name="Normal 2 2 4 19" xfId="12194"/>
    <cellStyle name="Normal 2 2 4 19 2" xfId="12195"/>
    <cellStyle name="Normal 2 2 4 19 2 2" xfId="12196"/>
    <cellStyle name="Normal 2 2 4 19 2 2 2" xfId="12197"/>
    <cellStyle name="Normal 2 2 4 19 2 2 2 2" xfId="12198"/>
    <cellStyle name="Normal 2 2 4 19 2 2 3" xfId="12199"/>
    <cellStyle name="Normal 2 2 4 19 2 3" xfId="12200"/>
    <cellStyle name="Normal 2 2 4 19 2 3 2" xfId="12201"/>
    <cellStyle name="Normal 2 2 4 19 2 4" xfId="12202"/>
    <cellStyle name="Normal 2 2 4 19 3" xfId="12203"/>
    <cellStyle name="Normal 2 2 4 19 3 2" xfId="12204"/>
    <cellStyle name="Normal 2 2 4 19 3 2 2" xfId="12205"/>
    <cellStyle name="Normal 2 2 4 19 3 2 2 2" xfId="12206"/>
    <cellStyle name="Normal 2 2 4 19 3 2 3" xfId="12207"/>
    <cellStyle name="Normal 2 2 4 19 3 3" xfId="12208"/>
    <cellStyle name="Normal 2 2 4 19 3 3 2" xfId="12209"/>
    <cellStyle name="Normal 2 2 4 19 3 4" xfId="12210"/>
    <cellStyle name="Normal 2 2 4 19 4" xfId="12211"/>
    <cellStyle name="Normal 2 2 4 19 4 2" xfId="12212"/>
    <cellStyle name="Normal 2 2 4 19 4 2 2" xfId="12213"/>
    <cellStyle name="Normal 2 2 4 19 4 2 2 2" xfId="12214"/>
    <cellStyle name="Normal 2 2 4 19 4 2 3" xfId="12215"/>
    <cellStyle name="Normal 2 2 4 19 4 3" xfId="12216"/>
    <cellStyle name="Normal 2 2 4 19 4 3 2" xfId="12217"/>
    <cellStyle name="Normal 2 2 4 19 4 4" xfId="12218"/>
    <cellStyle name="Normal 2 2 4 19 5" xfId="12219"/>
    <cellStyle name="Normal 2 2 4 19 5 2" xfId="12220"/>
    <cellStyle name="Normal 2 2 4 19 5 2 2" xfId="12221"/>
    <cellStyle name="Normal 2 2 4 19 5 3" xfId="12222"/>
    <cellStyle name="Normal 2 2 4 19 6" xfId="12223"/>
    <cellStyle name="Normal 2 2 4 19 6 2" xfId="12224"/>
    <cellStyle name="Normal 2 2 4 19 7" xfId="12225"/>
    <cellStyle name="Normal 2 2 4 19 7 2" xfId="12226"/>
    <cellStyle name="Normal 2 2 4 19 8" xfId="12227"/>
    <cellStyle name="Normal 2 2 4 2" xfId="12228"/>
    <cellStyle name="Normal 2 2 4 2 2" xfId="12229"/>
    <cellStyle name="Normal 2 2 4 2 2 2" xfId="12230"/>
    <cellStyle name="Normal 2 2 4 2 2 2 2" xfId="12231"/>
    <cellStyle name="Normal 2 2 4 2 2 2 2 2" xfId="12232"/>
    <cellStyle name="Normal 2 2 4 2 2 2 3" xfId="12233"/>
    <cellStyle name="Normal 2 2 4 2 2 3" xfId="12234"/>
    <cellStyle name="Normal 2 2 4 2 2 3 2" xfId="12235"/>
    <cellStyle name="Normal 2 2 4 2 2 4" xfId="12236"/>
    <cellStyle name="Normal 2 2 4 2 3" xfId="12237"/>
    <cellStyle name="Normal 2 2 4 2 3 2" xfId="12238"/>
    <cellStyle name="Normal 2 2 4 2 3 2 2" xfId="12239"/>
    <cellStyle name="Normal 2 2 4 2 3 2 2 2" xfId="12240"/>
    <cellStyle name="Normal 2 2 4 2 3 2 3" xfId="12241"/>
    <cellStyle name="Normal 2 2 4 2 3 3" xfId="12242"/>
    <cellStyle name="Normal 2 2 4 2 3 3 2" xfId="12243"/>
    <cellStyle name="Normal 2 2 4 2 3 4" xfId="12244"/>
    <cellStyle name="Normal 2 2 4 2 4" xfId="12245"/>
    <cellStyle name="Normal 2 2 4 2 4 2" xfId="12246"/>
    <cellStyle name="Normal 2 2 4 2 4 2 2" xfId="12247"/>
    <cellStyle name="Normal 2 2 4 2 4 2 2 2" xfId="12248"/>
    <cellStyle name="Normal 2 2 4 2 4 2 3" xfId="12249"/>
    <cellStyle name="Normal 2 2 4 2 4 3" xfId="12250"/>
    <cellStyle name="Normal 2 2 4 2 4 3 2" xfId="12251"/>
    <cellStyle name="Normal 2 2 4 2 4 4" xfId="12252"/>
    <cellStyle name="Normal 2 2 4 2 5" xfId="12253"/>
    <cellStyle name="Normal 2 2 4 2 5 2" xfId="12254"/>
    <cellStyle name="Normal 2 2 4 2 5 2 2" xfId="12255"/>
    <cellStyle name="Normal 2 2 4 2 5 3" xfId="12256"/>
    <cellStyle name="Normal 2 2 4 2 6" xfId="12257"/>
    <cellStyle name="Normal 2 2 4 2 6 2" xfId="12258"/>
    <cellStyle name="Normal 2 2 4 2 7" xfId="12259"/>
    <cellStyle name="Normal 2 2 4 2 7 2" xfId="12260"/>
    <cellStyle name="Normal 2 2 4 2 8" xfId="12261"/>
    <cellStyle name="Normal 2 2 4 20" xfId="12262"/>
    <cellStyle name="Normal 2 2 4 20 2" xfId="12263"/>
    <cellStyle name="Normal 2 2 4 20 2 2" xfId="12264"/>
    <cellStyle name="Normal 2 2 4 20 2 2 2" xfId="12265"/>
    <cellStyle name="Normal 2 2 4 20 2 2 2 2" xfId="12266"/>
    <cellStyle name="Normal 2 2 4 20 2 2 3" xfId="12267"/>
    <cellStyle name="Normal 2 2 4 20 2 3" xfId="12268"/>
    <cellStyle name="Normal 2 2 4 20 2 3 2" xfId="12269"/>
    <cellStyle name="Normal 2 2 4 20 2 4" xfId="12270"/>
    <cellStyle name="Normal 2 2 4 20 3" xfId="12271"/>
    <cellStyle name="Normal 2 2 4 20 3 2" xfId="12272"/>
    <cellStyle name="Normal 2 2 4 20 3 2 2" xfId="12273"/>
    <cellStyle name="Normal 2 2 4 20 3 2 2 2" xfId="12274"/>
    <cellStyle name="Normal 2 2 4 20 3 2 3" xfId="12275"/>
    <cellStyle name="Normal 2 2 4 20 3 3" xfId="12276"/>
    <cellStyle name="Normal 2 2 4 20 3 3 2" xfId="12277"/>
    <cellStyle name="Normal 2 2 4 20 3 4" xfId="12278"/>
    <cellStyle name="Normal 2 2 4 20 4" xfId="12279"/>
    <cellStyle name="Normal 2 2 4 20 4 2" xfId="12280"/>
    <cellStyle name="Normal 2 2 4 20 4 2 2" xfId="12281"/>
    <cellStyle name="Normal 2 2 4 20 4 2 2 2" xfId="12282"/>
    <cellStyle name="Normal 2 2 4 20 4 2 3" xfId="12283"/>
    <cellStyle name="Normal 2 2 4 20 4 3" xfId="12284"/>
    <cellStyle name="Normal 2 2 4 20 4 3 2" xfId="12285"/>
    <cellStyle name="Normal 2 2 4 20 4 4" xfId="12286"/>
    <cellStyle name="Normal 2 2 4 20 5" xfId="12287"/>
    <cellStyle name="Normal 2 2 4 20 5 2" xfId="12288"/>
    <cellStyle name="Normal 2 2 4 20 5 2 2" xfId="12289"/>
    <cellStyle name="Normal 2 2 4 20 5 3" xfId="12290"/>
    <cellStyle name="Normal 2 2 4 20 6" xfId="12291"/>
    <cellStyle name="Normal 2 2 4 20 6 2" xfId="12292"/>
    <cellStyle name="Normal 2 2 4 20 7" xfId="12293"/>
    <cellStyle name="Normal 2 2 4 20 7 2" xfId="12294"/>
    <cellStyle name="Normal 2 2 4 20 8" xfId="12295"/>
    <cellStyle name="Normal 2 2 4 21" xfId="12296"/>
    <cellStyle name="Normal 2 2 4 21 2" xfId="12297"/>
    <cellStyle name="Normal 2 2 4 21 2 2" xfId="12298"/>
    <cellStyle name="Normal 2 2 4 21 2 2 2" xfId="12299"/>
    <cellStyle name="Normal 2 2 4 21 2 2 2 2" xfId="12300"/>
    <cellStyle name="Normal 2 2 4 21 2 2 3" xfId="12301"/>
    <cellStyle name="Normal 2 2 4 21 2 3" xfId="12302"/>
    <cellStyle name="Normal 2 2 4 21 2 3 2" xfId="12303"/>
    <cellStyle name="Normal 2 2 4 21 2 4" xfId="12304"/>
    <cellStyle name="Normal 2 2 4 21 3" xfId="12305"/>
    <cellStyle name="Normal 2 2 4 21 3 2" xfId="12306"/>
    <cellStyle name="Normal 2 2 4 21 3 2 2" xfId="12307"/>
    <cellStyle name="Normal 2 2 4 21 3 2 2 2" xfId="12308"/>
    <cellStyle name="Normal 2 2 4 21 3 2 3" xfId="12309"/>
    <cellStyle name="Normal 2 2 4 21 3 3" xfId="12310"/>
    <cellStyle name="Normal 2 2 4 21 3 3 2" xfId="12311"/>
    <cellStyle name="Normal 2 2 4 21 3 4" xfId="12312"/>
    <cellStyle name="Normal 2 2 4 21 4" xfId="12313"/>
    <cellStyle name="Normal 2 2 4 21 4 2" xfId="12314"/>
    <cellStyle name="Normal 2 2 4 21 4 2 2" xfId="12315"/>
    <cellStyle name="Normal 2 2 4 21 4 2 2 2" xfId="12316"/>
    <cellStyle name="Normal 2 2 4 21 4 2 3" xfId="12317"/>
    <cellStyle name="Normal 2 2 4 21 4 3" xfId="12318"/>
    <cellStyle name="Normal 2 2 4 21 4 3 2" xfId="12319"/>
    <cellStyle name="Normal 2 2 4 21 4 4" xfId="12320"/>
    <cellStyle name="Normal 2 2 4 21 5" xfId="12321"/>
    <cellStyle name="Normal 2 2 4 21 5 2" xfId="12322"/>
    <cellStyle name="Normal 2 2 4 21 5 2 2" xfId="12323"/>
    <cellStyle name="Normal 2 2 4 21 5 3" xfId="12324"/>
    <cellStyle name="Normal 2 2 4 21 6" xfId="12325"/>
    <cellStyle name="Normal 2 2 4 21 6 2" xfId="12326"/>
    <cellStyle name="Normal 2 2 4 21 7" xfId="12327"/>
    <cellStyle name="Normal 2 2 4 21 7 2" xfId="12328"/>
    <cellStyle name="Normal 2 2 4 21 8" xfId="12329"/>
    <cellStyle name="Normal 2 2 4 22" xfId="12330"/>
    <cellStyle name="Normal 2 2 4 22 2" xfId="12331"/>
    <cellStyle name="Normal 2 2 4 22 2 2" xfId="12332"/>
    <cellStyle name="Normal 2 2 4 22 2 2 2" xfId="12333"/>
    <cellStyle name="Normal 2 2 4 22 2 2 2 2" xfId="12334"/>
    <cellStyle name="Normal 2 2 4 22 2 2 3" xfId="12335"/>
    <cellStyle name="Normal 2 2 4 22 2 3" xfId="12336"/>
    <cellStyle name="Normal 2 2 4 22 2 3 2" xfId="12337"/>
    <cellStyle name="Normal 2 2 4 22 2 4" xfId="12338"/>
    <cellStyle name="Normal 2 2 4 22 3" xfId="12339"/>
    <cellStyle name="Normal 2 2 4 22 3 2" xfId="12340"/>
    <cellStyle name="Normal 2 2 4 22 3 2 2" xfId="12341"/>
    <cellStyle name="Normal 2 2 4 22 3 2 2 2" xfId="12342"/>
    <cellStyle name="Normal 2 2 4 22 3 2 3" xfId="12343"/>
    <cellStyle name="Normal 2 2 4 22 3 3" xfId="12344"/>
    <cellStyle name="Normal 2 2 4 22 3 3 2" xfId="12345"/>
    <cellStyle name="Normal 2 2 4 22 3 4" xfId="12346"/>
    <cellStyle name="Normal 2 2 4 22 4" xfId="12347"/>
    <cellStyle name="Normal 2 2 4 22 4 2" xfId="12348"/>
    <cellStyle name="Normal 2 2 4 22 4 2 2" xfId="12349"/>
    <cellStyle name="Normal 2 2 4 22 4 2 2 2" xfId="12350"/>
    <cellStyle name="Normal 2 2 4 22 4 2 3" xfId="12351"/>
    <cellStyle name="Normal 2 2 4 22 4 3" xfId="12352"/>
    <cellStyle name="Normal 2 2 4 22 4 3 2" xfId="12353"/>
    <cellStyle name="Normal 2 2 4 22 4 4" xfId="12354"/>
    <cellStyle name="Normal 2 2 4 22 5" xfId="12355"/>
    <cellStyle name="Normal 2 2 4 22 5 2" xfId="12356"/>
    <cellStyle name="Normal 2 2 4 22 5 2 2" xfId="12357"/>
    <cellStyle name="Normal 2 2 4 22 5 3" xfId="12358"/>
    <cellStyle name="Normal 2 2 4 22 6" xfId="12359"/>
    <cellStyle name="Normal 2 2 4 22 6 2" xfId="12360"/>
    <cellStyle name="Normal 2 2 4 22 7" xfId="12361"/>
    <cellStyle name="Normal 2 2 4 22 7 2" xfId="12362"/>
    <cellStyle name="Normal 2 2 4 22 8" xfId="12363"/>
    <cellStyle name="Normal 2 2 4 23" xfId="12364"/>
    <cellStyle name="Normal 2 2 4 23 2" xfId="12365"/>
    <cellStyle name="Normal 2 2 4 23 2 2" xfId="12366"/>
    <cellStyle name="Normal 2 2 4 23 2 2 2" xfId="12367"/>
    <cellStyle name="Normal 2 2 4 23 2 2 2 2" xfId="12368"/>
    <cellStyle name="Normal 2 2 4 23 2 2 3" xfId="12369"/>
    <cellStyle name="Normal 2 2 4 23 2 3" xfId="12370"/>
    <cellStyle name="Normal 2 2 4 23 2 3 2" xfId="12371"/>
    <cellStyle name="Normal 2 2 4 23 2 4" xfId="12372"/>
    <cellStyle name="Normal 2 2 4 23 3" xfId="12373"/>
    <cellStyle name="Normal 2 2 4 23 3 2" xfId="12374"/>
    <cellStyle name="Normal 2 2 4 23 3 2 2" xfId="12375"/>
    <cellStyle name="Normal 2 2 4 23 3 2 2 2" xfId="12376"/>
    <cellStyle name="Normal 2 2 4 23 3 2 3" xfId="12377"/>
    <cellStyle name="Normal 2 2 4 23 3 3" xfId="12378"/>
    <cellStyle name="Normal 2 2 4 23 3 3 2" xfId="12379"/>
    <cellStyle name="Normal 2 2 4 23 3 4" xfId="12380"/>
    <cellStyle name="Normal 2 2 4 23 4" xfId="12381"/>
    <cellStyle name="Normal 2 2 4 23 4 2" xfId="12382"/>
    <cellStyle name="Normal 2 2 4 23 4 2 2" xfId="12383"/>
    <cellStyle name="Normal 2 2 4 23 4 2 2 2" xfId="12384"/>
    <cellStyle name="Normal 2 2 4 23 4 2 3" xfId="12385"/>
    <cellStyle name="Normal 2 2 4 23 4 3" xfId="12386"/>
    <cellStyle name="Normal 2 2 4 23 4 3 2" xfId="12387"/>
    <cellStyle name="Normal 2 2 4 23 4 4" xfId="12388"/>
    <cellStyle name="Normal 2 2 4 23 5" xfId="12389"/>
    <cellStyle name="Normal 2 2 4 23 5 2" xfId="12390"/>
    <cellStyle name="Normal 2 2 4 23 5 2 2" xfId="12391"/>
    <cellStyle name="Normal 2 2 4 23 5 3" xfId="12392"/>
    <cellStyle name="Normal 2 2 4 23 6" xfId="12393"/>
    <cellStyle name="Normal 2 2 4 23 6 2" xfId="12394"/>
    <cellStyle name="Normal 2 2 4 23 7" xfId="12395"/>
    <cellStyle name="Normal 2 2 4 23 7 2" xfId="12396"/>
    <cellStyle name="Normal 2 2 4 23 8" xfId="12397"/>
    <cellStyle name="Normal 2 2 4 24" xfId="12398"/>
    <cellStyle name="Normal 2 2 4 24 2" xfId="12399"/>
    <cellStyle name="Normal 2 2 4 24 2 2" xfId="12400"/>
    <cellStyle name="Normal 2 2 4 24 2 2 2" xfId="12401"/>
    <cellStyle name="Normal 2 2 4 24 2 2 2 2" xfId="12402"/>
    <cellStyle name="Normal 2 2 4 24 2 2 3" xfId="12403"/>
    <cellStyle name="Normal 2 2 4 24 2 3" xfId="12404"/>
    <cellStyle name="Normal 2 2 4 24 2 3 2" xfId="12405"/>
    <cellStyle name="Normal 2 2 4 24 2 4" xfId="12406"/>
    <cellStyle name="Normal 2 2 4 24 3" xfId="12407"/>
    <cellStyle name="Normal 2 2 4 24 3 2" xfId="12408"/>
    <cellStyle name="Normal 2 2 4 24 3 2 2" xfId="12409"/>
    <cellStyle name="Normal 2 2 4 24 3 2 2 2" xfId="12410"/>
    <cellStyle name="Normal 2 2 4 24 3 2 3" xfId="12411"/>
    <cellStyle name="Normal 2 2 4 24 3 3" xfId="12412"/>
    <cellStyle name="Normal 2 2 4 24 3 3 2" xfId="12413"/>
    <cellStyle name="Normal 2 2 4 24 3 4" xfId="12414"/>
    <cellStyle name="Normal 2 2 4 24 4" xfId="12415"/>
    <cellStyle name="Normal 2 2 4 24 4 2" xfId="12416"/>
    <cellStyle name="Normal 2 2 4 24 4 2 2" xfId="12417"/>
    <cellStyle name="Normal 2 2 4 24 4 2 2 2" xfId="12418"/>
    <cellStyle name="Normal 2 2 4 24 4 2 3" xfId="12419"/>
    <cellStyle name="Normal 2 2 4 24 4 3" xfId="12420"/>
    <cellStyle name="Normal 2 2 4 24 4 3 2" xfId="12421"/>
    <cellStyle name="Normal 2 2 4 24 4 4" xfId="12422"/>
    <cellStyle name="Normal 2 2 4 24 5" xfId="12423"/>
    <cellStyle name="Normal 2 2 4 24 5 2" xfId="12424"/>
    <cellStyle name="Normal 2 2 4 24 5 2 2" xfId="12425"/>
    <cellStyle name="Normal 2 2 4 24 5 3" xfId="12426"/>
    <cellStyle name="Normal 2 2 4 24 6" xfId="12427"/>
    <cellStyle name="Normal 2 2 4 24 6 2" xfId="12428"/>
    <cellStyle name="Normal 2 2 4 24 7" xfId="12429"/>
    <cellStyle name="Normal 2 2 4 24 7 2" xfId="12430"/>
    <cellStyle name="Normal 2 2 4 24 8" xfId="12431"/>
    <cellStyle name="Normal 2 2 4 25" xfId="12432"/>
    <cellStyle name="Normal 2 2 4 25 2" xfId="12433"/>
    <cellStyle name="Normal 2 2 4 25 2 2" xfId="12434"/>
    <cellStyle name="Normal 2 2 4 25 2 2 2" xfId="12435"/>
    <cellStyle name="Normal 2 2 4 25 2 2 2 2" xfId="12436"/>
    <cellStyle name="Normal 2 2 4 25 2 2 3" xfId="12437"/>
    <cellStyle name="Normal 2 2 4 25 2 3" xfId="12438"/>
    <cellStyle name="Normal 2 2 4 25 2 3 2" xfId="12439"/>
    <cellStyle name="Normal 2 2 4 25 2 4" xfId="12440"/>
    <cellStyle name="Normal 2 2 4 25 3" xfId="12441"/>
    <cellStyle name="Normal 2 2 4 25 3 2" xfId="12442"/>
    <cellStyle name="Normal 2 2 4 25 3 2 2" xfId="12443"/>
    <cellStyle name="Normal 2 2 4 25 3 2 2 2" xfId="12444"/>
    <cellStyle name="Normal 2 2 4 25 3 2 3" xfId="12445"/>
    <cellStyle name="Normal 2 2 4 25 3 3" xfId="12446"/>
    <cellStyle name="Normal 2 2 4 25 3 3 2" xfId="12447"/>
    <cellStyle name="Normal 2 2 4 25 3 4" xfId="12448"/>
    <cellStyle name="Normal 2 2 4 25 4" xfId="12449"/>
    <cellStyle name="Normal 2 2 4 25 4 2" xfId="12450"/>
    <cellStyle name="Normal 2 2 4 25 4 2 2" xfId="12451"/>
    <cellStyle name="Normal 2 2 4 25 4 2 2 2" xfId="12452"/>
    <cellStyle name="Normal 2 2 4 25 4 2 3" xfId="12453"/>
    <cellStyle name="Normal 2 2 4 25 4 3" xfId="12454"/>
    <cellStyle name="Normal 2 2 4 25 4 3 2" xfId="12455"/>
    <cellStyle name="Normal 2 2 4 25 4 4" xfId="12456"/>
    <cellStyle name="Normal 2 2 4 25 5" xfId="12457"/>
    <cellStyle name="Normal 2 2 4 25 5 2" xfId="12458"/>
    <cellStyle name="Normal 2 2 4 25 5 2 2" xfId="12459"/>
    <cellStyle name="Normal 2 2 4 25 5 3" xfId="12460"/>
    <cellStyle name="Normal 2 2 4 25 6" xfId="12461"/>
    <cellStyle name="Normal 2 2 4 25 6 2" xfId="12462"/>
    <cellStyle name="Normal 2 2 4 25 7" xfId="12463"/>
    <cellStyle name="Normal 2 2 4 25 7 2" xfId="12464"/>
    <cellStyle name="Normal 2 2 4 25 8" xfId="12465"/>
    <cellStyle name="Normal 2 2 4 26" xfId="12466"/>
    <cellStyle name="Normal 2 2 4 26 2" xfId="12467"/>
    <cellStyle name="Normal 2 2 4 26 2 2" xfId="12468"/>
    <cellStyle name="Normal 2 2 4 26 2 2 2" xfId="12469"/>
    <cellStyle name="Normal 2 2 4 26 2 2 2 2" xfId="12470"/>
    <cellStyle name="Normal 2 2 4 26 2 2 3" xfId="12471"/>
    <cellStyle name="Normal 2 2 4 26 2 3" xfId="12472"/>
    <cellStyle name="Normal 2 2 4 26 2 3 2" xfId="12473"/>
    <cellStyle name="Normal 2 2 4 26 2 4" xfId="12474"/>
    <cellStyle name="Normal 2 2 4 26 3" xfId="12475"/>
    <cellStyle name="Normal 2 2 4 26 3 2" xfId="12476"/>
    <cellStyle name="Normal 2 2 4 26 3 2 2" xfId="12477"/>
    <cellStyle name="Normal 2 2 4 26 3 2 2 2" xfId="12478"/>
    <cellStyle name="Normal 2 2 4 26 3 2 3" xfId="12479"/>
    <cellStyle name="Normal 2 2 4 26 3 3" xfId="12480"/>
    <cellStyle name="Normal 2 2 4 26 3 3 2" xfId="12481"/>
    <cellStyle name="Normal 2 2 4 26 3 4" xfId="12482"/>
    <cellStyle name="Normal 2 2 4 26 4" xfId="12483"/>
    <cellStyle name="Normal 2 2 4 26 4 2" xfId="12484"/>
    <cellStyle name="Normal 2 2 4 26 4 2 2" xfId="12485"/>
    <cellStyle name="Normal 2 2 4 26 4 2 2 2" xfId="12486"/>
    <cellStyle name="Normal 2 2 4 26 4 2 3" xfId="12487"/>
    <cellStyle name="Normal 2 2 4 26 4 3" xfId="12488"/>
    <cellStyle name="Normal 2 2 4 26 4 3 2" xfId="12489"/>
    <cellStyle name="Normal 2 2 4 26 4 4" xfId="12490"/>
    <cellStyle name="Normal 2 2 4 26 5" xfId="12491"/>
    <cellStyle name="Normal 2 2 4 26 5 2" xfId="12492"/>
    <cellStyle name="Normal 2 2 4 26 5 2 2" xfId="12493"/>
    <cellStyle name="Normal 2 2 4 26 5 3" xfId="12494"/>
    <cellStyle name="Normal 2 2 4 26 6" xfId="12495"/>
    <cellStyle name="Normal 2 2 4 26 6 2" xfId="12496"/>
    <cellStyle name="Normal 2 2 4 26 7" xfId="12497"/>
    <cellStyle name="Normal 2 2 4 26 7 2" xfId="12498"/>
    <cellStyle name="Normal 2 2 4 26 8" xfId="12499"/>
    <cellStyle name="Normal 2 2 4 27" xfId="12500"/>
    <cellStyle name="Normal 2 2 4 27 2" xfId="12501"/>
    <cellStyle name="Normal 2 2 4 27 2 2" xfId="12502"/>
    <cellStyle name="Normal 2 2 4 27 2 2 2" xfId="12503"/>
    <cellStyle name="Normal 2 2 4 27 2 2 2 2" xfId="12504"/>
    <cellStyle name="Normal 2 2 4 27 2 2 3" xfId="12505"/>
    <cellStyle name="Normal 2 2 4 27 2 3" xfId="12506"/>
    <cellStyle name="Normal 2 2 4 27 2 3 2" xfId="12507"/>
    <cellStyle name="Normal 2 2 4 27 2 4" xfId="12508"/>
    <cellStyle name="Normal 2 2 4 27 3" xfId="12509"/>
    <cellStyle name="Normal 2 2 4 27 3 2" xfId="12510"/>
    <cellStyle name="Normal 2 2 4 27 3 2 2" xfId="12511"/>
    <cellStyle name="Normal 2 2 4 27 3 2 2 2" xfId="12512"/>
    <cellStyle name="Normal 2 2 4 27 3 2 3" xfId="12513"/>
    <cellStyle name="Normal 2 2 4 27 3 3" xfId="12514"/>
    <cellStyle name="Normal 2 2 4 27 3 3 2" xfId="12515"/>
    <cellStyle name="Normal 2 2 4 27 3 4" xfId="12516"/>
    <cellStyle name="Normal 2 2 4 27 4" xfId="12517"/>
    <cellStyle name="Normal 2 2 4 27 4 2" xfId="12518"/>
    <cellStyle name="Normal 2 2 4 27 4 2 2" xfId="12519"/>
    <cellStyle name="Normal 2 2 4 27 4 2 2 2" xfId="12520"/>
    <cellStyle name="Normal 2 2 4 27 4 2 3" xfId="12521"/>
    <cellStyle name="Normal 2 2 4 27 4 3" xfId="12522"/>
    <cellStyle name="Normal 2 2 4 27 4 3 2" xfId="12523"/>
    <cellStyle name="Normal 2 2 4 27 4 4" xfId="12524"/>
    <cellStyle name="Normal 2 2 4 27 5" xfId="12525"/>
    <cellStyle name="Normal 2 2 4 27 5 2" xfId="12526"/>
    <cellStyle name="Normal 2 2 4 27 5 2 2" xfId="12527"/>
    <cellStyle name="Normal 2 2 4 27 5 3" xfId="12528"/>
    <cellStyle name="Normal 2 2 4 27 6" xfId="12529"/>
    <cellStyle name="Normal 2 2 4 27 6 2" xfId="12530"/>
    <cellStyle name="Normal 2 2 4 27 7" xfId="12531"/>
    <cellStyle name="Normal 2 2 4 27 7 2" xfId="12532"/>
    <cellStyle name="Normal 2 2 4 27 8" xfId="12533"/>
    <cellStyle name="Normal 2 2 4 28" xfId="12534"/>
    <cellStyle name="Normal 2 2 4 28 2" xfId="12535"/>
    <cellStyle name="Normal 2 2 4 28 2 2" xfId="12536"/>
    <cellStyle name="Normal 2 2 4 28 2 2 2" xfId="12537"/>
    <cellStyle name="Normal 2 2 4 28 2 2 2 2" xfId="12538"/>
    <cellStyle name="Normal 2 2 4 28 2 2 3" xfId="12539"/>
    <cellStyle name="Normal 2 2 4 28 2 3" xfId="12540"/>
    <cellStyle name="Normal 2 2 4 28 2 3 2" xfId="12541"/>
    <cellStyle name="Normal 2 2 4 28 2 4" xfId="12542"/>
    <cellStyle name="Normal 2 2 4 28 3" xfId="12543"/>
    <cellStyle name="Normal 2 2 4 28 3 2" xfId="12544"/>
    <cellStyle name="Normal 2 2 4 28 3 2 2" xfId="12545"/>
    <cellStyle name="Normal 2 2 4 28 3 2 2 2" xfId="12546"/>
    <cellStyle name="Normal 2 2 4 28 3 2 3" xfId="12547"/>
    <cellStyle name="Normal 2 2 4 28 3 3" xfId="12548"/>
    <cellStyle name="Normal 2 2 4 28 3 3 2" xfId="12549"/>
    <cellStyle name="Normal 2 2 4 28 3 4" xfId="12550"/>
    <cellStyle name="Normal 2 2 4 28 4" xfId="12551"/>
    <cellStyle name="Normal 2 2 4 28 4 2" xfId="12552"/>
    <cellStyle name="Normal 2 2 4 28 4 2 2" xfId="12553"/>
    <cellStyle name="Normal 2 2 4 28 4 2 2 2" xfId="12554"/>
    <cellStyle name="Normal 2 2 4 28 4 2 3" xfId="12555"/>
    <cellStyle name="Normal 2 2 4 28 4 3" xfId="12556"/>
    <cellStyle name="Normal 2 2 4 28 4 3 2" xfId="12557"/>
    <cellStyle name="Normal 2 2 4 28 4 4" xfId="12558"/>
    <cellStyle name="Normal 2 2 4 28 5" xfId="12559"/>
    <cellStyle name="Normal 2 2 4 28 5 2" xfId="12560"/>
    <cellStyle name="Normal 2 2 4 28 5 2 2" xfId="12561"/>
    <cellStyle name="Normal 2 2 4 28 5 3" xfId="12562"/>
    <cellStyle name="Normal 2 2 4 28 6" xfId="12563"/>
    <cellStyle name="Normal 2 2 4 28 6 2" xfId="12564"/>
    <cellStyle name="Normal 2 2 4 28 7" xfId="12565"/>
    <cellStyle name="Normal 2 2 4 28 7 2" xfId="12566"/>
    <cellStyle name="Normal 2 2 4 28 8" xfId="12567"/>
    <cellStyle name="Normal 2 2 4 29" xfId="12568"/>
    <cellStyle name="Normal 2 2 4 29 2" xfId="12569"/>
    <cellStyle name="Normal 2 2 4 29 2 2" xfId="12570"/>
    <cellStyle name="Normal 2 2 4 29 2 2 2" xfId="12571"/>
    <cellStyle name="Normal 2 2 4 29 2 2 2 2" xfId="12572"/>
    <cellStyle name="Normal 2 2 4 29 2 2 3" xfId="12573"/>
    <cellStyle name="Normal 2 2 4 29 2 3" xfId="12574"/>
    <cellStyle name="Normal 2 2 4 29 2 3 2" xfId="12575"/>
    <cellStyle name="Normal 2 2 4 29 2 4" xfId="12576"/>
    <cellStyle name="Normal 2 2 4 29 3" xfId="12577"/>
    <cellStyle name="Normal 2 2 4 29 3 2" xfId="12578"/>
    <cellStyle name="Normal 2 2 4 29 3 2 2" xfId="12579"/>
    <cellStyle name="Normal 2 2 4 29 3 2 2 2" xfId="12580"/>
    <cellStyle name="Normal 2 2 4 29 3 2 3" xfId="12581"/>
    <cellStyle name="Normal 2 2 4 29 3 3" xfId="12582"/>
    <cellStyle name="Normal 2 2 4 29 3 3 2" xfId="12583"/>
    <cellStyle name="Normal 2 2 4 29 3 4" xfId="12584"/>
    <cellStyle name="Normal 2 2 4 29 4" xfId="12585"/>
    <cellStyle name="Normal 2 2 4 29 4 2" xfId="12586"/>
    <cellStyle name="Normal 2 2 4 29 4 2 2" xfId="12587"/>
    <cellStyle name="Normal 2 2 4 29 4 2 2 2" xfId="12588"/>
    <cellStyle name="Normal 2 2 4 29 4 2 3" xfId="12589"/>
    <cellStyle name="Normal 2 2 4 29 4 3" xfId="12590"/>
    <cellStyle name="Normal 2 2 4 29 4 3 2" xfId="12591"/>
    <cellStyle name="Normal 2 2 4 29 4 4" xfId="12592"/>
    <cellStyle name="Normal 2 2 4 29 5" xfId="12593"/>
    <cellStyle name="Normal 2 2 4 29 5 2" xfId="12594"/>
    <cellStyle name="Normal 2 2 4 29 5 2 2" xfId="12595"/>
    <cellStyle name="Normal 2 2 4 29 5 3" xfId="12596"/>
    <cellStyle name="Normal 2 2 4 29 6" xfId="12597"/>
    <cellStyle name="Normal 2 2 4 29 6 2" xfId="12598"/>
    <cellStyle name="Normal 2 2 4 29 7" xfId="12599"/>
    <cellStyle name="Normal 2 2 4 29 7 2" xfId="12600"/>
    <cellStyle name="Normal 2 2 4 29 8" xfId="12601"/>
    <cellStyle name="Normal 2 2 4 3" xfId="12602"/>
    <cellStyle name="Normal 2 2 4 3 2" xfId="12603"/>
    <cellStyle name="Normal 2 2 4 3 2 2" xfId="12604"/>
    <cellStyle name="Normal 2 2 4 3 2 2 2" xfId="12605"/>
    <cellStyle name="Normal 2 2 4 3 2 2 2 2" xfId="12606"/>
    <cellStyle name="Normal 2 2 4 3 2 2 3" xfId="12607"/>
    <cellStyle name="Normal 2 2 4 3 2 3" xfId="12608"/>
    <cellStyle name="Normal 2 2 4 3 2 3 2" xfId="12609"/>
    <cellStyle name="Normal 2 2 4 3 2 4" xfId="12610"/>
    <cellStyle name="Normal 2 2 4 3 3" xfId="12611"/>
    <cellStyle name="Normal 2 2 4 3 3 2" xfId="12612"/>
    <cellStyle name="Normal 2 2 4 3 3 2 2" xfId="12613"/>
    <cellStyle name="Normal 2 2 4 3 3 2 2 2" xfId="12614"/>
    <cellStyle name="Normal 2 2 4 3 3 2 3" xfId="12615"/>
    <cellStyle name="Normal 2 2 4 3 3 3" xfId="12616"/>
    <cellStyle name="Normal 2 2 4 3 3 3 2" xfId="12617"/>
    <cellStyle name="Normal 2 2 4 3 3 4" xfId="12618"/>
    <cellStyle name="Normal 2 2 4 3 4" xfId="12619"/>
    <cellStyle name="Normal 2 2 4 3 4 2" xfId="12620"/>
    <cellStyle name="Normal 2 2 4 3 4 2 2" xfId="12621"/>
    <cellStyle name="Normal 2 2 4 3 4 2 2 2" xfId="12622"/>
    <cellStyle name="Normal 2 2 4 3 4 2 3" xfId="12623"/>
    <cellStyle name="Normal 2 2 4 3 4 3" xfId="12624"/>
    <cellStyle name="Normal 2 2 4 3 4 3 2" xfId="12625"/>
    <cellStyle name="Normal 2 2 4 3 4 4" xfId="12626"/>
    <cellStyle name="Normal 2 2 4 3 5" xfId="12627"/>
    <cellStyle name="Normal 2 2 4 3 5 2" xfId="12628"/>
    <cellStyle name="Normal 2 2 4 3 5 2 2" xfId="12629"/>
    <cellStyle name="Normal 2 2 4 3 5 3" xfId="12630"/>
    <cellStyle name="Normal 2 2 4 3 6" xfId="12631"/>
    <cellStyle name="Normal 2 2 4 3 6 2" xfId="12632"/>
    <cellStyle name="Normal 2 2 4 3 7" xfId="12633"/>
    <cellStyle name="Normal 2 2 4 3 7 2" xfId="12634"/>
    <cellStyle name="Normal 2 2 4 3 8" xfId="12635"/>
    <cellStyle name="Normal 2 2 4 30" xfId="12636"/>
    <cellStyle name="Normal 2 2 4 30 2" xfId="12637"/>
    <cellStyle name="Normal 2 2 4 30 2 2" xfId="12638"/>
    <cellStyle name="Normal 2 2 4 30 2 2 2" xfId="12639"/>
    <cellStyle name="Normal 2 2 4 30 2 3" xfId="12640"/>
    <cellStyle name="Normal 2 2 4 30 3" xfId="12641"/>
    <cellStyle name="Normal 2 2 4 30 3 2" xfId="12642"/>
    <cellStyle name="Normal 2 2 4 30 4" xfId="12643"/>
    <cellStyle name="Normal 2 2 4 31" xfId="12644"/>
    <cellStyle name="Normal 2 2 4 31 2" xfId="12645"/>
    <cellStyle name="Normal 2 2 4 31 2 2" xfId="12646"/>
    <cellStyle name="Normal 2 2 4 31 2 2 2" xfId="12647"/>
    <cellStyle name="Normal 2 2 4 31 2 3" xfId="12648"/>
    <cellStyle name="Normal 2 2 4 31 3" xfId="12649"/>
    <cellStyle name="Normal 2 2 4 31 3 2" xfId="12650"/>
    <cellStyle name="Normal 2 2 4 31 4" xfId="12651"/>
    <cellStyle name="Normal 2 2 4 32" xfId="12652"/>
    <cellStyle name="Normal 2 2 4 32 2" xfId="12653"/>
    <cellStyle name="Normal 2 2 4 32 2 2" xfId="12654"/>
    <cellStyle name="Normal 2 2 4 32 2 2 2" xfId="12655"/>
    <cellStyle name="Normal 2 2 4 32 2 3" xfId="12656"/>
    <cellStyle name="Normal 2 2 4 32 3" xfId="12657"/>
    <cellStyle name="Normal 2 2 4 32 3 2" xfId="12658"/>
    <cellStyle name="Normal 2 2 4 32 4" xfId="12659"/>
    <cellStyle name="Normal 2 2 4 33" xfId="12660"/>
    <cellStyle name="Normal 2 2 4 33 2" xfId="12661"/>
    <cellStyle name="Normal 2 2 4 33 2 2" xfId="12662"/>
    <cellStyle name="Normal 2 2 4 33 3" xfId="12663"/>
    <cellStyle name="Normal 2 2 4 34" xfId="12664"/>
    <cellStyle name="Normal 2 2 4 34 2" xfId="12665"/>
    <cellStyle name="Normal 2 2 4 35" xfId="12666"/>
    <cellStyle name="Normal 2 2 4 35 2" xfId="12667"/>
    <cellStyle name="Normal 2 2 4 36" xfId="12668"/>
    <cellStyle name="Normal 2 2 4 4" xfId="12669"/>
    <cellStyle name="Normal 2 2 4 4 2" xfId="12670"/>
    <cellStyle name="Normal 2 2 4 4 2 2" xfId="12671"/>
    <cellStyle name="Normal 2 2 4 4 2 2 2" xfId="12672"/>
    <cellStyle name="Normal 2 2 4 4 2 2 2 2" xfId="12673"/>
    <cellStyle name="Normal 2 2 4 4 2 2 3" xfId="12674"/>
    <cellStyle name="Normal 2 2 4 4 2 3" xfId="12675"/>
    <cellStyle name="Normal 2 2 4 4 2 3 2" xfId="12676"/>
    <cellStyle name="Normal 2 2 4 4 2 4" xfId="12677"/>
    <cellStyle name="Normal 2 2 4 4 3" xfId="12678"/>
    <cellStyle name="Normal 2 2 4 4 3 2" xfId="12679"/>
    <cellStyle name="Normal 2 2 4 4 3 2 2" xfId="12680"/>
    <cellStyle name="Normal 2 2 4 4 3 2 2 2" xfId="12681"/>
    <cellStyle name="Normal 2 2 4 4 3 2 3" xfId="12682"/>
    <cellStyle name="Normal 2 2 4 4 3 3" xfId="12683"/>
    <cellStyle name="Normal 2 2 4 4 3 3 2" xfId="12684"/>
    <cellStyle name="Normal 2 2 4 4 3 4" xfId="12685"/>
    <cellStyle name="Normal 2 2 4 4 4" xfId="12686"/>
    <cellStyle name="Normal 2 2 4 4 4 2" xfId="12687"/>
    <cellStyle name="Normal 2 2 4 4 4 2 2" xfId="12688"/>
    <cellStyle name="Normal 2 2 4 4 4 2 2 2" xfId="12689"/>
    <cellStyle name="Normal 2 2 4 4 4 2 3" xfId="12690"/>
    <cellStyle name="Normal 2 2 4 4 4 3" xfId="12691"/>
    <cellStyle name="Normal 2 2 4 4 4 3 2" xfId="12692"/>
    <cellStyle name="Normal 2 2 4 4 4 4" xfId="12693"/>
    <cellStyle name="Normal 2 2 4 4 5" xfId="12694"/>
    <cellStyle name="Normal 2 2 4 4 5 2" xfId="12695"/>
    <cellStyle name="Normal 2 2 4 4 5 2 2" xfId="12696"/>
    <cellStyle name="Normal 2 2 4 4 5 3" xfId="12697"/>
    <cellStyle name="Normal 2 2 4 4 6" xfId="12698"/>
    <cellStyle name="Normal 2 2 4 4 6 2" xfId="12699"/>
    <cellStyle name="Normal 2 2 4 4 7" xfId="12700"/>
    <cellStyle name="Normal 2 2 4 4 7 2" xfId="12701"/>
    <cellStyle name="Normal 2 2 4 4 8" xfId="12702"/>
    <cellStyle name="Normal 2 2 4 5" xfId="12703"/>
    <cellStyle name="Normal 2 2 4 5 2" xfId="12704"/>
    <cellStyle name="Normal 2 2 4 5 2 2" xfId="12705"/>
    <cellStyle name="Normal 2 2 4 5 2 2 2" xfId="12706"/>
    <cellStyle name="Normal 2 2 4 5 2 2 2 2" xfId="12707"/>
    <cellStyle name="Normal 2 2 4 5 2 2 3" xfId="12708"/>
    <cellStyle name="Normal 2 2 4 5 2 3" xfId="12709"/>
    <cellStyle name="Normal 2 2 4 5 2 3 2" xfId="12710"/>
    <cellStyle name="Normal 2 2 4 5 2 4" xfId="12711"/>
    <cellStyle name="Normal 2 2 4 5 3" xfId="12712"/>
    <cellStyle name="Normal 2 2 4 5 3 2" xfId="12713"/>
    <cellStyle name="Normal 2 2 4 5 3 2 2" xfId="12714"/>
    <cellStyle name="Normal 2 2 4 5 3 2 2 2" xfId="12715"/>
    <cellStyle name="Normal 2 2 4 5 3 2 3" xfId="12716"/>
    <cellStyle name="Normal 2 2 4 5 3 3" xfId="12717"/>
    <cellStyle name="Normal 2 2 4 5 3 3 2" xfId="12718"/>
    <cellStyle name="Normal 2 2 4 5 3 4" xfId="12719"/>
    <cellStyle name="Normal 2 2 4 5 4" xfId="12720"/>
    <cellStyle name="Normal 2 2 4 5 4 2" xfId="12721"/>
    <cellStyle name="Normal 2 2 4 5 4 2 2" xfId="12722"/>
    <cellStyle name="Normal 2 2 4 5 4 2 2 2" xfId="12723"/>
    <cellStyle name="Normal 2 2 4 5 4 2 3" xfId="12724"/>
    <cellStyle name="Normal 2 2 4 5 4 3" xfId="12725"/>
    <cellStyle name="Normal 2 2 4 5 4 3 2" xfId="12726"/>
    <cellStyle name="Normal 2 2 4 5 4 4" xfId="12727"/>
    <cellStyle name="Normal 2 2 4 5 5" xfId="12728"/>
    <cellStyle name="Normal 2 2 4 5 5 2" xfId="12729"/>
    <cellStyle name="Normal 2 2 4 5 5 2 2" xfId="12730"/>
    <cellStyle name="Normal 2 2 4 5 5 3" xfId="12731"/>
    <cellStyle name="Normal 2 2 4 5 6" xfId="12732"/>
    <cellStyle name="Normal 2 2 4 5 6 2" xfId="12733"/>
    <cellStyle name="Normal 2 2 4 5 7" xfId="12734"/>
    <cellStyle name="Normal 2 2 4 5 7 2" xfId="12735"/>
    <cellStyle name="Normal 2 2 4 5 8" xfId="12736"/>
    <cellStyle name="Normal 2 2 4 6" xfId="12737"/>
    <cellStyle name="Normal 2 2 4 6 2" xfId="12738"/>
    <cellStyle name="Normal 2 2 4 6 2 2" xfId="12739"/>
    <cellStyle name="Normal 2 2 4 6 2 2 2" xfId="12740"/>
    <cellStyle name="Normal 2 2 4 6 2 2 2 2" xfId="12741"/>
    <cellStyle name="Normal 2 2 4 6 2 2 3" xfId="12742"/>
    <cellStyle name="Normal 2 2 4 6 2 3" xfId="12743"/>
    <cellStyle name="Normal 2 2 4 6 2 3 2" xfId="12744"/>
    <cellStyle name="Normal 2 2 4 6 2 4" xfId="12745"/>
    <cellStyle name="Normal 2 2 4 6 3" xfId="12746"/>
    <cellStyle name="Normal 2 2 4 6 3 2" xfId="12747"/>
    <cellStyle name="Normal 2 2 4 6 3 2 2" xfId="12748"/>
    <cellStyle name="Normal 2 2 4 6 3 2 2 2" xfId="12749"/>
    <cellStyle name="Normal 2 2 4 6 3 2 3" xfId="12750"/>
    <cellStyle name="Normal 2 2 4 6 3 3" xfId="12751"/>
    <cellStyle name="Normal 2 2 4 6 3 3 2" xfId="12752"/>
    <cellStyle name="Normal 2 2 4 6 3 4" xfId="12753"/>
    <cellStyle name="Normal 2 2 4 6 4" xfId="12754"/>
    <cellStyle name="Normal 2 2 4 6 4 2" xfId="12755"/>
    <cellStyle name="Normal 2 2 4 6 4 2 2" xfId="12756"/>
    <cellStyle name="Normal 2 2 4 6 4 2 2 2" xfId="12757"/>
    <cellStyle name="Normal 2 2 4 6 4 2 3" xfId="12758"/>
    <cellStyle name="Normal 2 2 4 6 4 3" xfId="12759"/>
    <cellStyle name="Normal 2 2 4 6 4 3 2" xfId="12760"/>
    <cellStyle name="Normal 2 2 4 6 4 4" xfId="12761"/>
    <cellStyle name="Normal 2 2 4 6 5" xfId="12762"/>
    <cellStyle name="Normal 2 2 4 6 5 2" xfId="12763"/>
    <cellStyle name="Normal 2 2 4 6 5 2 2" xfId="12764"/>
    <cellStyle name="Normal 2 2 4 6 5 3" xfId="12765"/>
    <cellStyle name="Normal 2 2 4 6 6" xfId="12766"/>
    <cellStyle name="Normal 2 2 4 6 6 2" xfId="12767"/>
    <cellStyle name="Normal 2 2 4 6 7" xfId="12768"/>
    <cellStyle name="Normal 2 2 4 6 7 2" xfId="12769"/>
    <cellStyle name="Normal 2 2 4 6 8" xfId="12770"/>
    <cellStyle name="Normal 2 2 4 7" xfId="12771"/>
    <cellStyle name="Normal 2 2 4 7 2" xfId="12772"/>
    <cellStyle name="Normal 2 2 4 7 2 2" xfId="12773"/>
    <cellStyle name="Normal 2 2 4 7 2 2 2" xfId="12774"/>
    <cellStyle name="Normal 2 2 4 7 2 2 2 2" xfId="12775"/>
    <cellStyle name="Normal 2 2 4 7 2 2 3" xfId="12776"/>
    <cellStyle name="Normal 2 2 4 7 2 3" xfId="12777"/>
    <cellStyle name="Normal 2 2 4 7 2 3 2" xfId="12778"/>
    <cellStyle name="Normal 2 2 4 7 2 4" xfId="12779"/>
    <cellStyle name="Normal 2 2 4 7 3" xfId="12780"/>
    <cellStyle name="Normal 2 2 4 7 3 2" xfId="12781"/>
    <cellStyle name="Normal 2 2 4 7 3 2 2" xfId="12782"/>
    <cellStyle name="Normal 2 2 4 7 3 2 2 2" xfId="12783"/>
    <cellStyle name="Normal 2 2 4 7 3 2 3" xfId="12784"/>
    <cellStyle name="Normal 2 2 4 7 3 3" xfId="12785"/>
    <cellStyle name="Normal 2 2 4 7 3 3 2" xfId="12786"/>
    <cellStyle name="Normal 2 2 4 7 3 4" xfId="12787"/>
    <cellStyle name="Normal 2 2 4 7 4" xfId="12788"/>
    <cellStyle name="Normal 2 2 4 7 4 2" xfId="12789"/>
    <cellStyle name="Normal 2 2 4 7 4 2 2" xfId="12790"/>
    <cellStyle name="Normal 2 2 4 7 4 2 2 2" xfId="12791"/>
    <cellStyle name="Normal 2 2 4 7 4 2 3" xfId="12792"/>
    <cellStyle name="Normal 2 2 4 7 4 3" xfId="12793"/>
    <cellStyle name="Normal 2 2 4 7 4 3 2" xfId="12794"/>
    <cellStyle name="Normal 2 2 4 7 4 4" xfId="12795"/>
    <cellStyle name="Normal 2 2 4 7 5" xfId="12796"/>
    <cellStyle name="Normal 2 2 4 7 5 2" xfId="12797"/>
    <cellStyle name="Normal 2 2 4 7 5 2 2" xfId="12798"/>
    <cellStyle name="Normal 2 2 4 7 5 3" xfId="12799"/>
    <cellStyle name="Normal 2 2 4 7 6" xfId="12800"/>
    <cellStyle name="Normal 2 2 4 7 6 2" xfId="12801"/>
    <cellStyle name="Normal 2 2 4 7 7" xfId="12802"/>
    <cellStyle name="Normal 2 2 4 7 7 2" xfId="12803"/>
    <cellStyle name="Normal 2 2 4 7 8" xfId="12804"/>
    <cellStyle name="Normal 2 2 4 8" xfId="12805"/>
    <cellStyle name="Normal 2 2 4 8 2" xfId="12806"/>
    <cellStyle name="Normal 2 2 4 8 2 2" xfId="12807"/>
    <cellStyle name="Normal 2 2 4 8 2 2 2" xfId="12808"/>
    <cellStyle name="Normal 2 2 4 8 2 2 2 2" xfId="12809"/>
    <cellStyle name="Normal 2 2 4 8 2 2 3" xfId="12810"/>
    <cellStyle name="Normal 2 2 4 8 2 3" xfId="12811"/>
    <cellStyle name="Normal 2 2 4 8 2 3 2" xfId="12812"/>
    <cellStyle name="Normal 2 2 4 8 2 4" xfId="12813"/>
    <cellStyle name="Normal 2 2 4 8 3" xfId="12814"/>
    <cellStyle name="Normal 2 2 4 8 3 2" xfId="12815"/>
    <cellStyle name="Normal 2 2 4 8 3 2 2" xfId="12816"/>
    <cellStyle name="Normal 2 2 4 8 3 2 2 2" xfId="12817"/>
    <cellStyle name="Normal 2 2 4 8 3 2 3" xfId="12818"/>
    <cellStyle name="Normal 2 2 4 8 3 3" xfId="12819"/>
    <cellStyle name="Normal 2 2 4 8 3 3 2" xfId="12820"/>
    <cellStyle name="Normal 2 2 4 8 3 4" xfId="12821"/>
    <cellStyle name="Normal 2 2 4 8 4" xfId="12822"/>
    <cellStyle name="Normal 2 2 4 8 4 2" xfId="12823"/>
    <cellStyle name="Normal 2 2 4 8 4 2 2" xfId="12824"/>
    <cellStyle name="Normal 2 2 4 8 4 2 2 2" xfId="12825"/>
    <cellStyle name="Normal 2 2 4 8 4 2 3" xfId="12826"/>
    <cellStyle name="Normal 2 2 4 8 4 3" xfId="12827"/>
    <cellStyle name="Normal 2 2 4 8 4 3 2" xfId="12828"/>
    <cellStyle name="Normal 2 2 4 8 4 4" xfId="12829"/>
    <cellStyle name="Normal 2 2 4 8 5" xfId="12830"/>
    <cellStyle name="Normal 2 2 4 8 5 2" xfId="12831"/>
    <cellStyle name="Normal 2 2 4 8 5 2 2" xfId="12832"/>
    <cellStyle name="Normal 2 2 4 8 5 3" xfId="12833"/>
    <cellStyle name="Normal 2 2 4 8 6" xfId="12834"/>
    <cellStyle name="Normal 2 2 4 8 6 2" xfId="12835"/>
    <cellStyle name="Normal 2 2 4 8 7" xfId="12836"/>
    <cellStyle name="Normal 2 2 4 8 7 2" xfId="12837"/>
    <cellStyle name="Normal 2 2 4 8 8" xfId="12838"/>
    <cellStyle name="Normal 2 2 4 9" xfId="12839"/>
    <cellStyle name="Normal 2 2 4 9 2" xfId="12840"/>
    <cellStyle name="Normal 2 2 4 9 2 2" xfId="12841"/>
    <cellStyle name="Normal 2 2 4 9 2 2 2" xfId="12842"/>
    <cellStyle name="Normal 2 2 4 9 2 2 2 2" xfId="12843"/>
    <cellStyle name="Normal 2 2 4 9 2 2 3" xfId="12844"/>
    <cellStyle name="Normal 2 2 4 9 2 3" xfId="12845"/>
    <cellStyle name="Normal 2 2 4 9 2 3 2" xfId="12846"/>
    <cellStyle name="Normal 2 2 4 9 2 4" xfId="12847"/>
    <cellStyle name="Normal 2 2 4 9 3" xfId="12848"/>
    <cellStyle name="Normal 2 2 4 9 3 2" xfId="12849"/>
    <cellStyle name="Normal 2 2 4 9 3 2 2" xfId="12850"/>
    <cellStyle name="Normal 2 2 4 9 3 2 2 2" xfId="12851"/>
    <cellStyle name="Normal 2 2 4 9 3 2 3" xfId="12852"/>
    <cellStyle name="Normal 2 2 4 9 3 3" xfId="12853"/>
    <cellStyle name="Normal 2 2 4 9 3 3 2" xfId="12854"/>
    <cellStyle name="Normal 2 2 4 9 3 4" xfId="12855"/>
    <cellStyle name="Normal 2 2 4 9 4" xfId="12856"/>
    <cellStyle name="Normal 2 2 4 9 4 2" xfId="12857"/>
    <cellStyle name="Normal 2 2 4 9 4 2 2" xfId="12858"/>
    <cellStyle name="Normal 2 2 4 9 4 2 2 2" xfId="12859"/>
    <cellStyle name="Normal 2 2 4 9 4 2 3" xfId="12860"/>
    <cellStyle name="Normal 2 2 4 9 4 3" xfId="12861"/>
    <cellStyle name="Normal 2 2 4 9 4 3 2" xfId="12862"/>
    <cellStyle name="Normal 2 2 4 9 4 4" xfId="12863"/>
    <cellStyle name="Normal 2 2 4 9 5" xfId="12864"/>
    <cellStyle name="Normal 2 2 4 9 5 2" xfId="12865"/>
    <cellStyle name="Normal 2 2 4 9 5 2 2" xfId="12866"/>
    <cellStyle name="Normal 2 2 4 9 5 3" xfId="12867"/>
    <cellStyle name="Normal 2 2 4 9 6" xfId="12868"/>
    <cellStyle name="Normal 2 2 4 9 6 2" xfId="12869"/>
    <cellStyle name="Normal 2 2 4 9 7" xfId="12870"/>
    <cellStyle name="Normal 2 2 4 9 7 2" xfId="12871"/>
    <cellStyle name="Normal 2 2 4 9 8" xfId="12872"/>
    <cellStyle name="Normal 2 2 40" xfId="12873"/>
    <cellStyle name="Normal 2 2 40 2" xfId="12874"/>
    <cellStyle name="Normal 2 2 41" xfId="12875"/>
    <cellStyle name="Normal 2 2 41 2" xfId="12876"/>
    <cellStyle name="Normal 2 2 42" xfId="12877"/>
    <cellStyle name="Normal 2 2 5" xfId="12878"/>
    <cellStyle name="Normal 2 2 5 10" xfId="12879"/>
    <cellStyle name="Normal 2 2 5 10 2" xfId="12880"/>
    <cellStyle name="Normal 2 2 5 10 2 2" xfId="12881"/>
    <cellStyle name="Normal 2 2 5 10 2 2 2" xfId="12882"/>
    <cellStyle name="Normal 2 2 5 10 2 2 2 2" xfId="12883"/>
    <cellStyle name="Normal 2 2 5 10 2 2 3" xfId="12884"/>
    <cellStyle name="Normal 2 2 5 10 2 3" xfId="12885"/>
    <cellStyle name="Normal 2 2 5 10 2 3 2" xfId="12886"/>
    <cellStyle name="Normal 2 2 5 10 2 4" xfId="12887"/>
    <cellStyle name="Normal 2 2 5 10 3" xfId="12888"/>
    <cellStyle name="Normal 2 2 5 10 3 2" xfId="12889"/>
    <cellStyle name="Normal 2 2 5 10 3 2 2" xfId="12890"/>
    <cellStyle name="Normal 2 2 5 10 3 2 2 2" xfId="12891"/>
    <cellStyle name="Normal 2 2 5 10 3 2 3" xfId="12892"/>
    <cellStyle name="Normal 2 2 5 10 3 3" xfId="12893"/>
    <cellStyle name="Normal 2 2 5 10 3 3 2" xfId="12894"/>
    <cellStyle name="Normal 2 2 5 10 3 4" xfId="12895"/>
    <cellStyle name="Normal 2 2 5 10 4" xfId="12896"/>
    <cellStyle name="Normal 2 2 5 10 4 2" xfId="12897"/>
    <cellStyle name="Normal 2 2 5 10 4 2 2" xfId="12898"/>
    <cellStyle name="Normal 2 2 5 10 4 2 2 2" xfId="12899"/>
    <cellStyle name="Normal 2 2 5 10 4 2 3" xfId="12900"/>
    <cellStyle name="Normal 2 2 5 10 4 3" xfId="12901"/>
    <cellStyle name="Normal 2 2 5 10 4 3 2" xfId="12902"/>
    <cellStyle name="Normal 2 2 5 10 4 4" xfId="12903"/>
    <cellStyle name="Normal 2 2 5 10 5" xfId="12904"/>
    <cellStyle name="Normal 2 2 5 10 5 2" xfId="12905"/>
    <cellStyle name="Normal 2 2 5 10 5 2 2" xfId="12906"/>
    <cellStyle name="Normal 2 2 5 10 5 3" xfId="12907"/>
    <cellStyle name="Normal 2 2 5 10 6" xfId="12908"/>
    <cellStyle name="Normal 2 2 5 10 6 2" xfId="12909"/>
    <cellStyle name="Normal 2 2 5 10 7" xfId="12910"/>
    <cellStyle name="Normal 2 2 5 10 7 2" xfId="12911"/>
    <cellStyle name="Normal 2 2 5 10 8" xfId="12912"/>
    <cellStyle name="Normal 2 2 5 11" xfId="12913"/>
    <cellStyle name="Normal 2 2 5 11 2" xfId="12914"/>
    <cellStyle name="Normal 2 2 5 11 2 2" xfId="12915"/>
    <cellStyle name="Normal 2 2 5 11 2 2 2" xfId="12916"/>
    <cellStyle name="Normal 2 2 5 11 2 2 2 2" xfId="12917"/>
    <cellStyle name="Normal 2 2 5 11 2 2 3" xfId="12918"/>
    <cellStyle name="Normal 2 2 5 11 2 3" xfId="12919"/>
    <cellStyle name="Normal 2 2 5 11 2 3 2" xfId="12920"/>
    <cellStyle name="Normal 2 2 5 11 2 4" xfId="12921"/>
    <cellStyle name="Normal 2 2 5 11 3" xfId="12922"/>
    <cellStyle name="Normal 2 2 5 11 3 2" xfId="12923"/>
    <cellStyle name="Normal 2 2 5 11 3 2 2" xfId="12924"/>
    <cellStyle name="Normal 2 2 5 11 3 2 2 2" xfId="12925"/>
    <cellStyle name="Normal 2 2 5 11 3 2 3" xfId="12926"/>
    <cellStyle name="Normal 2 2 5 11 3 3" xfId="12927"/>
    <cellStyle name="Normal 2 2 5 11 3 3 2" xfId="12928"/>
    <cellStyle name="Normal 2 2 5 11 3 4" xfId="12929"/>
    <cellStyle name="Normal 2 2 5 11 4" xfId="12930"/>
    <cellStyle name="Normal 2 2 5 11 4 2" xfId="12931"/>
    <cellStyle name="Normal 2 2 5 11 4 2 2" xfId="12932"/>
    <cellStyle name="Normal 2 2 5 11 4 2 2 2" xfId="12933"/>
    <cellStyle name="Normal 2 2 5 11 4 2 3" xfId="12934"/>
    <cellStyle name="Normal 2 2 5 11 4 3" xfId="12935"/>
    <cellStyle name="Normal 2 2 5 11 4 3 2" xfId="12936"/>
    <cellStyle name="Normal 2 2 5 11 4 4" xfId="12937"/>
    <cellStyle name="Normal 2 2 5 11 5" xfId="12938"/>
    <cellStyle name="Normal 2 2 5 11 5 2" xfId="12939"/>
    <cellStyle name="Normal 2 2 5 11 5 2 2" xfId="12940"/>
    <cellStyle name="Normal 2 2 5 11 5 3" xfId="12941"/>
    <cellStyle name="Normal 2 2 5 11 6" xfId="12942"/>
    <cellStyle name="Normal 2 2 5 11 6 2" xfId="12943"/>
    <cellStyle name="Normal 2 2 5 11 7" xfId="12944"/>
    <cellStyle name="Normal 2 2 5 11 7 2" xfId="12945"/>
    <cellStyle name="Normal 2 2 5 11 8" xfId="12946"/>
    <cellStyle name="Normal 2 2 5 12" xfId="12947"/>
    <cellStyle name="Normal 2 2 5 12 2" xfId="12948"/>
    <cellStyle name="Normal 2 2 5 12 2 2" xfId="12949"/>
    <cellStyle name="Normal 2 2 5 12 2 2 2" xfId="12950"/>
    <cellStyle name="Normal 2 2 5 12 2 2 2 2" xfId="12951"/>
    <cellStyle name="Normal 2 2 5 12 2 2 3" xfId="12952"/>
    <cellStyle name="Normal 2 2 5 12 2 3" xfId="12953"/>
    <cellStyle name="Normal 2 2 5 12 2 3 2" xfId="12954"/>
    <cellStyle name="Normal 2 2 5 12 2 4" xfId="12955"/>
    <cellStyle name="Normal 2 2 5 12 3" xfId="12956"/>
    <cellStyle name="Normal 2 2 5 12 3 2" xfId="12957"/>
    <cellStyle name="Normal 2 2 5 12 3 2 2" xfId="12958"/>
    <cellStyle name="Normal 2 2 5 12 3 2 2 2" xfId="12959"/>
    <cellStyle name="Normal 2 2 5 12 3 2 3" xfId="12960"/>
    <cellStyle name="Normal 2 2 5 12 3 3" xfId="12961"/>
    <cellStyle name="Normal 2 2 5 12 3 3 2" xfId="12962"/>
    <cellStyle name="Normal 2 2 5 12 3 4" xfId="12963"/>
    <cellStyle name="Normal 2 2 5 12 4" xfId="12964"/>
    <cellStyle name="Normal 2 2 5 12 4 2" xfId="12965"/>
    <cellStyle name="Normal 2 2 5 12 4 2 2" xfId="12966"/>
    <cellStyle name="Normal 2 2 5 12 4 2 2 2" xfId="12967"/>
    <cellStyle name="Normal 2 2 5 12 4 2 3" xfId="12968"/>
    <cellStyle name="Normal 2 2 5 12 4 3" xfId="12969"/>
    <cellStyle name="Normal 2 2 5 12 4 3 2" xfId="12970"/>
    <cellStyle name="Normal 2 2 5 12 4 4" xfId="12971"/>
    <cellStyle name="Normal 2 2 5 12 5" xfId="12972"/>
    <cellStyle name="Normal 2 2 5 12 5 2" xfId="12973"/>
    <cellStyle name="Normal 2 2 5 12 5 2 2" xfId="12974"/>
    <cellStyle name="Normal 2 2 5 12 5 3" xfId="12975"/>
    <cellStyle name="Normal 2 2 5 12 6" xfId="12976"/>
    <cellStyle name="Normal 2 2 5 12 6 2" xfId="12977"/>
    <cellStyle name="Normal 2 2 5 12 7" xfId="12978"/>
    <cellStyle name="Normal 2 2 5 12 7 2" xfId="12979"/>
    <cellStyle name="Normal 2 2 5 12 8" xfId="12980"/>
    <cellStyle name="Normal 2 2 5 13" xfId="12981"/>
    <cellStyle name="Normal 2 2 5 13 2" xfId="12982"/>
    <cellStyle name="Normal 2 2 5 13 2 2" xfId="12983"/>
    <cellStyle name="Normal 2 2 5 13 2 2 2" xfId="12984"/>
    <cellStyle name="Normal 2 2 5 13 2 2 2 2" xfId="12985"/>
    <cellStyle name="Normal 2 2 5 13 2 2 3" xfId="12986"/>
    <cellStyle name="Normal 2 2 5 13 2 3" xfId="12987"/>
    <cellStyle name="Normal 2 2 5 13 2 3 2" xfId="12988"/>
    <cellStyle name="Normal 2 2 5 13 2 4" xfId="12989"/>
    <cellStyle name="Normal 2 2 5 13 3" xfId="12990"/>
    <cellStyle name="Normal 2 2 5 13 3 2" xfId="12991"/>
    <cellStyle name="Normal 2 2 5 13 3 2 2" xfId="12992"/>
    <cellStyle name="Normal 2 2 5 13 3 2 2 2" xfId="12993"/>
    <cellStyle name="Normal 2 2 5 13 3 2 3" xfId="12994"/>
    <cellStyle name="Normal 2 2 5 13 3 3" xfId="12995"/>
    <cellStyle name="Normal 2 2 5 13 3 3 2" xfId="12996"/>
    <cellStyle name="Normal 2 2 5 13 3 4" xfId="12997"/>
    <cellStyle name="Normal 2 2 5 13 4" xfId="12998"/>
    <cellStyle name="Normal 2 2 5 13 4 2" xfId="12999"/>
    <cellStyle name="Normal 2 2 5 13 4 2 2" xfId="13000"/>
    <cellStyle name="Normal 2 2 5 13 4 2 2 2" xfId="13001"/>
    <cellStyle name="Normal 2 2 5 13 4 2 3" xfId="13002"/>
    <cellStyle name="Normal 2 2 5 13 4 3" xfId="13003"/>
    <cellStyle name="Normal 2 2 5 13 4 3 2" xfId="13004"/>
    <cellStyle name="Normal 2 2 5 13 4 4" xfId="13005"/>
    <cellStyle name="Normal 2 2 5 13 5" xfId="13006"/>
    <cellStyle name="Normal 2 2 5 13 5 2" xfId="13007"/>
    <cellStyle name="Normal 2 2 5 13 5 2 2" xfId="13008"/>
    <cellStyle name="Normal 2 2 5 13 5 3" xfId="13009"/>
    <cellStyle name="Normal 2 2 5 13 6" xfId="13010"/>
    <cellStyle name="Normal 2 2 5 13 6 2" xfId="13011"/>
    <cellStyle name="Normal 2 2 5 13 7" xfId="13012"/>
    <cellStyle name="Normal 2 2 5 13 7 2" xfId="13013"/>
    <cellStyle name="Normal 2 2 5 13 8" xfId="13014"/>
    <cellStyle name="Normal 2 2 5 14" xfId="13015"/>
    <cellStyle name="Normal 2 2 5 14 2" xfId="13016"/>
    <cellStyle name="Normal 2 2 5 14 2 2" xfId="13017"/>
    <cellStyle name="Normal 2 2 5 14 2 2 2" xfId="13018"/>
    <cellStyle name="Normal 2 2 5 14 2 2 2 2" xfId="13019"/>
    <cellStyle name="Normal 2 2 5 14 2 2 3" xfId="13020"/>
    <cellStyle name="Normal 2 2 5 14 2 3" xfId="13021"/>
    <cellStyle name="Normal 2 2 5 14 2 3 2" xfId="13022"/>
    <cellStyle name="Normal 2 2 5 14 2 4" xfId="13023"/>
    <cellStyle name="Normal 2 2 5 14 3" xfId="13024"/>
    <cellStyle name="Normal 2 2 5 14 3 2" xfId="13025"/>
    <cellStyle name="Normal 2 2 5 14 3 2 2" xfId="13026"/>
    <cellStyle name="Normal 2 2 5 14 3 2 2 2" xfId="13027"/>
    <cellStyle name="Normal 2 2 5 14 3 2 3" xfId="13028"/>
    <cellStyle name="Normal 2 2 5 14 3 3" xfId="13029"/>
    <cellStyle name="Normal 2 2 5 14 3 3 2" xfId="13030"/>
    <cellStyle name="Normal 2 2 5 14 3 4" xfId="13031"/>
    <cellStyle name="Normal 2 2 5 14 4" xfId="13032"/>
    <cellStyle name="Normal 2 2 5 14 4 2" xfId="13033"/>
    <cellStyle name="Normal 2 2 5 14 4 2 2" xfId="13034"/>
    <cellStyle name="Normal 2 2 5 14 4 2 2 2" xfId="13035"/>
    <cellStyle name="Normal 2 2 5 14 4 2 3" xfId="13036"/>
    <cellStyle name="Normal 2 2 5 14 4 3" xfId="13037"/>
    <cellStyle name="Normal 2 2 5 14 4 3 2" xfId="13038"/>
    <cellStyle name="Normal 2 2 5 14 4 4" xfId="13039"/>
    <cellStyle name="Normal 2 2 5 14 5" xfId="13040"/>
    <cellStyle name="Normal 2 2 5 14 5 2" xfId="13041"/>
    <cellStyle name="Normal 2 2 5 14 5 2 2" xfId="13042"/>
    <cellStyle name="Normal 2 2 5 14 5 3" xfId="13043"/>
    <cellStyle name="Normal 2 2 5 14 6" xfId="13044"/>
    <cellStyle name="Normal 2 2 5 14 6 2" xfId="13045"/>
    <cellStyle name="Normal 2 2 5 14 7" xfId="13046"/>
    <cellStyle name="Normal 2 2 5 14 7 2" xfId="13047"/>
    <cellStyle name="Normal 2 2 5 14 8" xfId="13048"/>
    <cellStyle name="Normal 2 2 5 15" xfId="13049"/>
    <cellStyle name="Normal 2 2 5 15 2" xfId="13050"/>
    <cellStyle name="Normal 2 2 5 15 2 2" xfId="13051"/>
    <cellStyle name="Normal 2 2 5 15 2 2 2" xfId="13052"/>
    <cellStyle name="Normal 2 2 5 15 2 2 2 2" xfId="13053"/>
    <cellStyle name="Normal 2 2 5 15 2 2 3" xfId="13054"/>
    <cellStyle name="Normal 2 2 5 15 2 3" xfId="13055"/>
    <cellStyle name="Normal 2 2 5 15 2 3 2" xfId="13056"/>
    <cellStyle name="Normal 2 2 5 15 2 4" xfId="13057"/>
    <cellStyle name="Normal 2 2 5 15 3" xfId="13058"/>
    <cellStyle name="Normal 2 2 5 15 3 2" xfId="13059"/>
    <cellStyle name="Normal 2 2 5 15 3 2 2" xfId="13060"/>
    <cellStyle name="Normal 2 2 5 15 3 2 2 2" xfId="13061"/>
    <cellStyle name="Normal 2 2 5 15 3 2 3" xfId="13062"/>
    <cellStyle name="Normal 2 2 5 15 3 3" xfId="13063"/>
    <cellStyle name="Normal 2 2 5 15 3 3 2" xfId="13064"/>
    <cellStyle name="Normal 2 2 5 15 3 4" xfId="13065"/>
    <cellStyle name="Normal 2 2 5 15 4" xfId="13066"/>
    <cellStyle name="Normal 2 2 5 15 4 2" xfId="13067"/>
    <cellStyle name="Normal 2 2 5 15 4 2 2" xfId="13068"/>
    <cellStyle name="Normal 2 2 5 15 4 2 2 2" xfId="13069"/>
    <cellStyle name="Normal 2 2 5 15 4 2 3" xfId="13070"/>
    <cellStyle name="Normal 2 2 5 15 4 3" xfId="13071"/>
    <cellStyle name="Normal 2 2 5 15 4 3 2" xfId="13072"/>
    <cellStyle name="Normal 2 2 5 15 4 4" xfId="13073"/>
    <cellStyle name="Normal 2 2 5 15 5" xfId="13074"/>
    <cellStyle name="Normal 2 2 5 15 5 2" xfId="13075"/>
    <cellStyle name="Normal 2 2 5 15 5 2 2" xfId="13076"/>
    <cellStyle name="Normal 2 2 5 15 5 3" xfId="13077"/>
    <cellStyle name="Normal 2 2 5 15 6" xfId="13078"/>
    <cellStyle name="Normal 2 2 5 15 6 2" xfId="13079"/>
    <cellStyle name="Normal 2 2 5 15 7" xfId="13080"/>
    <cellStyle name="Normal 2 2 5 15 7 2" xfId="13081"/>
    <cellStyle name="Normal 2 2 5 15 8" xfId="13082"/>
    <cellStyle name="Normal 2 2 5 16" xfId="13083"/>
    <cellStyle name="Normal 2 2 5 16 2" xfId="13084"/>
    <cellStyle name="Normal 2 2 5 16 2 2" xfId="13085"/>
    <cellStyle name="Normal 2 2 5 16 2 2 2" xfId="13086"/>
    <cellStyle name="Normal 2 2 5 16 2 2 2 2" xfId="13087"/>
    <cellStyle name="Normal 2 2 5 16 2 2 3" xfId="13088"/>
    <cellStyle name="Normal 2 2 5 16 2 3" xfId="13089"/>
    <cellStyle name="Normal 2 2 5 16 2 3 2" xfId="13090"/>
    <cellStyle name="Normal 2 2 5 16 2 4" xfId="13091"/>
    <cellStyle name="Normal 2 2 5 16 3" xfId="13092"/>
    <cellStyle name="Normal 2 2 5 16 3 2" xfId="13093"/>
    <cellStyle name="Normal 2 2 5 16 3 2 2" xfId="13094"/>
    <cellStyle name="Normal 2 2 5 16 3 2 2 2" xfId="13095"/>
    <cellStyle name="Normal 2 2 5 16 3 2 3" xfId="13096"/>
    <cellStyle name="Normal 2 2 5 16 3 3" xfId="13097"/>
    <cellStyle name="Normal 2 2 5 16 3 3 2" xfId="13098"/>
    <cellStyle name="Normal 2 2 5 16 3 4" xfId="13099"/>
    <cellStyle name="Normal 2 2 5 16 4" xfId="13100"/>
    <cellStyle name="Normal 2 2 5 16 4 2" xfId="13101"/>
    <cellStyle name="Normal 2 2 5 16 4 2 2" xfId="13102"/>
    <cellStyle name="Normal 2 2 5 16 4 2 2 2" xfId="13103"/>
    <cellStyle name="Normal 2 2 5 16 4 2 3" xfId="13104"/>
    <cellStyle name="Normal 2 2 5 16 4 3" xfId="13105"/>
    <cellStyle name="Normal 2 2 5 16 4 3 2" xfId="13106"/>
    <cellStyle name="Normal 2 2 5 16 4 4" xfId="13107"/>
    <cellStyle name="Normal 2 2 5 16 5" xfId="13108"/>
    <cellStyle name="Normal 2 2 5 16 5 2" xfId="13109"/>
    <cellStyle name="Normal 2 2 5 16 5 2 2" xfId="13110"/>
    <cellStyle name="Normal 2 2 5 16 5 3" xfId="13111"/>
    <cellStyle name="Normal 2 2 5 16 6" xfId="13112"/>
    <cellStyle name="Normal 2 2 5 16 6 2" xfId="13113"/>
    <cellStyle name="Normal 2 2 5 16 7" xfId="13114"/>
    <cellStyle name="Normal 2 2 5 16 7 2" xfId="13115"/>
    <cellStyle name="Normal 2 2 5 16 8" xfId="13116"/>
    <cellStyle name="Normal 2 2 5 17" xfId="13117"/>
    <cellStyle name="Normal 2 2 5 17 2" xfId="13118"/>
    <cellStyle name="Normal 2 2 5 17 2 2" xfId="13119"/>
    <cellStyle name="Normal 2 2 5 17 2 2 2" xfId="13120"/>
    <cellStyle name="Normal 2 2 5 17 2 2 2 2" xfId="13121"/>
    <cellStyle name="Normal 2 2 5 17 2 2 3" xfId="13122"/>
    <cellStyle name="Normal 2 2 5 17 2 3" xfId="13123"/>
    <cellStyle name="Normal 2 2 5 17 2 3 2" xfId="13124"/>
    <cellStyle name="Normal 2 2 5 17 2 4" xfId="13125"/>
    <cellStyle name="Normal 2 2 5 17 3" xfId="13126"/>
    <cellStyle name="Normal 2 2 5 17 3 2" xfId="13127"/>
    <cellStyle name="Normal 2 2 5 17 3 2 2" xfId="13128"/>
    <cellStyle name="Normal 2 2 5 17 3 2 2 2" xfId="13129"/>
    <cellStyle name="Normal 2 2 5 17 3 2 3" xfId="13130"/>
    <cellStyle name="Normal 2 2 5 17 3 3" xfId="13131"/>
    <cellStyle name="Normal 2 2 5 17 3 3 2" xfId="13132"/>
    <cellStyle name="Normal 2 2 5 17 3 4" xfId="13133"/>
    <cellStyle name="Normal 2 2 5 17 4" xfId="13134"/>
    <cellStyle name="Normal 2 2 5 17 4 2" xfId="13135"/>
    <cellStyle name="Normal 2 2 5 17 4 2 2" xfId="13136"/>
    <cellStyle name="Normal 2 2 5 17 4 2 2 2" xfId="13137"/>
    <cellStyle name="Normal 2 2 5 17 4 2 3" xfId="13138"/>
    <cellStyle name="Normal 2 2 5 17 4 3" xfId="13139"/>
    <cellStyle name="Normal 2 2 5 17 4 3 2" xfId="13140"/>
    <cellStyle name="Normal 2 2 5 17 4 4" xfId="13141"/>
    <cellStyle name="Normal 2 2 5 17 5" xfId="13142"/>
    <cellStyle name="Normal 2 2 5 17 5 2" xfId="13143"/>
    <cellStyle name="Normal 2 2 5 17 5 2 2" xfId="13144"/>
    <cellStyle name="Normal 2 2 5 17 5 3" xfId="13145"/>
    <cellStyle name="Normal 2 2 5 17 6" xfId="13146"/>
    <cellStyle name="Normal 2 2 5 17 6 2" xfId="13147"/>
    <cellStyle name="Normal 2 2 5 17 7" xfId="13148"/>
    <cellStyle name="Normal 2 2 5 17 7 2" xfId="13149"/>
    <cellStyle name="Normal 2 2 5 17 8" xfId="13150"/>
    <cellStyle name="Normal 2 2 5 18" xfId="13151"/>
    <cellStyle name="Normal 2 2 5 18 2" xfId="13152"/>
    <cellStyle name="Normal 2 2 5 18 2 2" xfId="13153"/>
    <cellStyle name="Normal 2 2 5 18 2 2 2" xfId="13154"/>
    <cellStyle name="Normal 2 2 5 18 2 2 2 2" xfId="13155"/>
    <cellStyle name="Normal 2 2 5 18 2 2 3" xfId="13156"/>
    <cellStyle name="Normal 2 2 5 18 2 3" xfId="13157"/>
    <cellStyle name="Normal 2 2 5 18 2 3 2" xfId="13158"/>
    <cellStyle name="Normal 2 2 5 18 2 4" xfId="13159"/>
    <cellStyle name="Normal 2 2 5 18 3" xfId="13160"/>
    <cellStyle name="Normal 2 2 5 18 3 2" xfId="13161"/>
    <cellStyle name="Normal 2 2 5 18 3 2 2" xfId="13162"/>
    <cellStyle name="Normal 2 2 5 18 3 2 2 2" xfId="13163"/>
    <cellStyle name="Normal 2 2 5 18 3 2 3" xfId="13164"/>
    <cellStyle name="Normal 2 2 5 18 3 3" xfId="13165"/>
    <cellStyle name="Normal 2 2 5 18 3 3 2" xfId="13166"/>
    <cellStyle name="Normal 2 2 5 18 3 4" xfId="13167"/>
    <cellStyle name="Normal 2 2 5 18 4" xfId="13168"/>
    <cellStyle name="Normal 2 2 5 18 4 2" xfId="13169"/>
    <cellStyle name="Normal 2 2 5 18 4 2 2" xfId="13170"/>
    <cellStyle name="Normal 2 2 5 18 4 2 2 2" xfId="13171"/>
    <cellStyle name="Normal 2 2 5 18 4 2 3" xfId="13172"/>
    <cellStyle name="Normal 2 2 5 18 4 3" xfId="13173"/>
    <cellStyle name="Normal 2 2 5 18 4 3 2" xfId="13174"/>
    <cellStyle name="Normal 2 2 5 18 4 4" xfId="13175"/>
    <cellStyle name="Normal 2 2 5 18 5" xfId="13176"/>
    <cellStyle name="Normal 2 2 5 18 5 2" xfId="13177"/>
    <cellStyle name="Normal 2 2 5 18 5 2 2" xfId="13178"/>
    <cellStyle name="Normal 2 2 5 18 5 3" xfId="13179"/>
    <cellStyle name="Normal 2 2 5 18 6" xfId="13180"/>
    <cellStyle name="Normal 2 2 5 18 6 2" xfId="13181"/>
    <cellStyle name="Normal 2 2 5 18 7" xfId="13182"/>
    <cellStyle name="Normal 2 2 5 18 7 2" xfId="13183"/>
    <cellStyle name="Normal 2 2 5 18 8" xfId="13184"/>
    <cellStyle name="Normal 2 2 5 19" xfId="13185"/>
    <cellStyle name="Normal 2 2 5 19 2" xfId="13186"/>
    <cellStyle name="Normal 2 2 5 19 2 2" xfId="13187"/>
    <cellStyle name="Normal 2 2 5 19 2 2 2" xfId="13188"/>
    <cellStyle name="Normal 2 2 5 19 2 2 2 2" xfId="13189"/>
    <cellStyle name="Normal 2 2 5 19 2 2 3" xfId="13190"/>
    <cellStyle name="Normal 2 2 5 19 2 3" xfId="13191"/>
    <cellStyle name="Normal 2 2 5 19 2 3 2" xfId="13192"/>
    <cellStyle name="Normal 2 2 5 19 2 4" xfId="13193"/>
    <cellStyle name="Normal 2 2 5 19 3" xfId="13194"/>
    <cellStyle name="Normal 2 2 5 19 3 2" xfId="13195"/>
    <cellStyle name="Normal 2 2 5 19 3 2 2" xfId="13196"/>
    <cellStyle name="Normal 2 2 5 19 3 2 2 2" xfId="13197"/>
    <cellStyle name="Normal 2 2 5 19 3 2 3" xfId="13198"/>
    <cellStyle name="Normal 2 2 5 19 3 3" xfId="13199"/>
    <cellStyle name="Normal 2 2 5 19 3 3 2" xfId="13200"/>
    <cellStyle name="Normal 2 2 5 19 3 4" xfId="13201"/>
    <cellStyle name="Normal 2 2 5 19 4" xfId="13202"/>
    <cellStyle name="Normal 2 2 5 19 4 2" xfId="13203"/>
    <cellStyle name="Normal 2 2 5 19 4 2 2" xfId="13204"/>
    <cellStyle name="Normal 2 2 5 19 4 2 2 2" xfId="13205"/>
    <cellStyle name="Normal 2 2 5 19 4 2 3" xfId="13206"/>
    <cellStyle name="Normal 2 2 5 19 4 3" xfId="13207"/>
    <cellStyle name="Normal 2 2 5 19 4 3 2" xfId="13208"/>
    <cellStyle name="Normal 2 2 5 19 4 4" xfId="13209"/>
    <cellStyle name="Normal 2 2 5 19 5" xfId="13210"/>
    <cellStyle name="Normal 2 2 5 19 5 2" xfId="13211"/>
    <cellStyle name="Normal 2 2 5 19 5 2 2" xfId="13212"/>
    <cellStyle name="Normal 2 2 5 19 5 3" xfId="13213"/>
    <cellStyle name="Normal 2 2 5 19 6" xfId="13214"/>
    <cellStyle name="Normal 2 2 5 19 6 2" xfId="13215"/>
    <cellStyle name="Normal 2 2 5 19 7" xfId="13216"/>
    <cellStyle name="Normal 2 2 5 19 7 2" xfId="13217"/>
    <cellStyle name="Normal 2 2 5 19 8" xfId="13218"/>
    <cellStyle name="Normal 2 2 5 2" xfId="13219"/>
    <cellStyle name="Normal 2 2 5 2 2" xfId="13220"/>
    <cellStyle name="Normal 2 2 5 2 2 2" xfId="13221"/>
    <cellStyle name="Normal 2 2 5 2 2 2 2" xfId="13222"/>
    <cellStyle name="Normal 2 2 5 2 2 2 2 2" xfId="13223"/>
    <cellStyle name="Normal 2 2 5 2 2 2 3" xfId="13224"/>
    <cellStyle name="Normal 2 2 5 2 2 3" xfId="13225"/>
    <cellStyle name="Normal 2 2 5 2 2 3 2" xfId="13226"/>
    <cellStyle name="Normal 2 2 5 2 2 4" xfId="13227"/>
    <cellStyle name="Normal 2 2 5 2 3" xfId="13228"/>
    <cellStyle name="Normal 2 2 5 2 3 2" xfId="13229"/>
    <cellStyle name="Normal 2 2 5 2 3 2 2" xfId="13230"/>
    <cellStyle name="Normal 2 2 5 2 3 2 2 2" xfId="13231"/>
    <cellStyle name="Normal 2 2 5 2 3 2 3" xfId="13232"/>
    <cellStyle name="Normal 2 2 5 2 3 3" xfId="13233"/>
    <cellStyle name="Normal 2 2 5 2 3 3 2" xfId="13234"/>
    <cellStyle name="Normal 2 2 5 2 3 4" xfId="13235"/>
    <cellStyle name="Normal 2 2 5 2 4" xfId="13236"/>
    <cellStyle name="Normal 2 2 5 2 4 2" xfId="13237"/>
    <cellStyle name="Normal 2 2 5 2 4 2 2" xfId="13238"/>
    <cellStyle name="Normal 2 2 5 2 4 2 2 2" xfId="13239"/>
    <cellStyle name="Normal 2 2 5 2 4 2 3" xfId="13240"/>
    <cellStyle name="Normal 2 2 5 2 4 3" xfId="13241"/>
    <cellStyle name="Normal 2 2 5 2 4 3 2" xfId="13242"/>
    <cellStyle name="Normal 2 2 5 2 4 4" xfId="13243"/>
    <cellStyle name="Normal 2 2 5 2 5" xfId="13244"/>
    <cellStyle name="Normal 2 2 5 2 5 2" xfId="13245"/>
    <cellStyle name="Normal 2 2 5 2 5 2 2" xfId="13246"/>
    <cellStyle name="Normal 2 2 5 2 5 3" xfId="13247"/>
    <cellStyle name="Normal 2 2 5 2 6" xfId="13248"/>
    <cellStyle name="Normal 2 2 5 2 6 2" xfId="13249"/>
    <cellStyle name="Normal 2 2 5 2 7" xfId="13250"/>
    <cellStyle name="Normal 2 2 5 2 7 2" xfId="13251"/>
    <cellStyle name="Normal 2 2 5 2 8" xfId="13252"/>
    <cellStyle name="Normal 2 2 5 20" xfId="13253"/>
    <cellStyle name="Normal 2 2 5 20 2" xfId="13254"/>
    <cellStyle name="Normal 2 2 5 20 2 2" xfId="13255"/>
    <cellStyle name="Normal 2 2 5 20 2 2 2" xfId="13256"/>
    <cellStyle name="Normal 2 2 5 20 2 2 2 2" xfId="13257"/>
    <cellStyle name="Normal 2 2 5 20 2 2 3" xfId="13258"/>
    <cellStyle name="Normal 2 2 5 20 2 3" xfId="13259"/>
    <cellStyle name="Normal 2 2 5 20 2 3 2" xfId="13260"/>
    <cellStyle name="Normal 2 2 5 20 2 4" xfId="13261"/>
    <cellStyle name="Normal 2 2 5 20 3" xfId="13262"/>
    <cellStyle name="Normal 2 2 5 20 3 2" xfId="13263"/>
    <cellStyle name="Normal 2 2 5 20 3 2 2" xfId="13264"/>
    <cellStyle name="Normal 2 2 5 20 3 2 2 2" xfId="13265"/>
    <cellStyle name="Normal 2 2 5 20 3 2 3" xfId="13266"/>
    <cellStyle name="Normal 2 2 5 20 3 3" xfId="13267"/>
    <cellStyle name="Normal 2 2 5 20 3 3 2" xfId="13268"/>
    <cellStyle name="Normal 2 2 5 20 3 4" xfId="13269"/>
    <cellStyle name="Normal 2 2 5 20 4" xfId="13270"/>
    <cellStyle name="Normal 2 2 5 20 4 2" xfId="13271"/>
    <cellStyle name="Normal 2 2 5 20 4 2 2" xfId="13272"/>
    <cellStyle name="Normal 2 2 5 20 4 2 2 2" xfId="13273"/>
    <cellStyle name="Normal 2 2 5 20 4 2 3" xfId="13274"/>
    <cellStyle name="Normal 2 2 5 20 4 3" xfId="13275"/>
    <cellStyle name="Normal 2 2 5 20 4 3 2" xfId="13276"/>
    <cellStyle name="Normal 2 2 5 20 4 4" xfId="13277"/>
    <cellStyle name="Normal 2 2 5 20 5" xfId="13278"/>
    <cellStyle name="Normal 2 2 5 20 5 2" xfId="13279"/>
    <cellStyle name="Normal 2 2 5 20 5 2 2" xfId="13280"/>
    <cellStyle name="Normal 2 2 5 20 5 3" xfId="13281"/>
    <cellStyle name="Normal 2 2 5 20 6" xfId="13282"/>
    <cellStyle name="Normal 2 2 5 20 6 2" xfId="13283"/>
    <cellStyle name="Normal 2 2 5 20 7" xfId="13284"/>
    <cellStyle name="Normal 2 2 5 20 7 2" xfId="13285"/>
    <cellStyle name="Normal 2 2 5 20 8" xfId="13286"/>
    <cellStyle name="Normal 2 2 5 21" xfId="13287"/>
    <cellStyle name="Normal 2 2 5 21 2" xfId="13288"/>
    <cellStyle name="Normal 2 2 5 21 2 2" xfId="13289"/>
    <cellStyle name="Normal 2 2 5 21 2 2 2" xfId="13290"/>
    <cellStyle name="Normal 2 2 5 21 2 2 2 2" xfId="13291"/>
    <cellStyle name="Normal 2 2 5 21 2 2 3" xfId="13292"/>
    <cellStyle name="Normal 2 2 5 21 2 3" xfId="13293"/>
    <cellStyle name="Normal 2 2 5 21 2 3 2" xfId="13294"/>
    <cellStyle name="Normal 2 2 5 21 2 4" xfId="13295"/>
    <cellStyle name="Normal 2 2 5 21 3" xfId="13296"/>
    <cellStyle name="Normal 2 2 5 21 3 2" xfId="13297"/>
    <cellStyle name="Normal 2 2 5 21 3 2 2" xfId="13298"/>
    <cellStyle name="Normal 2 2 5 21 3 2 2 2" xfId="13299"/>
    <cellStyle name="Normal 2 2 5 21 3 2 3" xfId="13300"/>
    <cellStyle name="Normal 2 2 5 21 3 3" xfId="13301"/>
    <cellStyle name="Normal 2 2 5 21 3 3 2" xfId="13302"/>
    <cellStyle name="Normal 2 2 5 21 3 4" xfId="13303"/>
    <cellStyle name="Normal 2 2 5 21 4" xfId="13304"/>
    <cellStyle name="Normal 2 2 5 21 4 2" xfId="13305"/>
    <cellStyle name="Normal 2 2 5 21 4 2 2" xfId="13306"/>
    <cellStyle name="Normal 2 2 5 21 4 2 2 2" xfId="13307"/>
    <cellStyle name="Normal 2 2 5 21 4 2 3" xfId="13308"/>
    <cellStyle name="Normal 2 2 5 21 4 3" xfId="13309"/>
    <cellStyle name="Normal 2 2 5 21 4 3 2" xfId="13310"/>
    <cellStyle name="Normal 2 2 5 21 4 4" xfId="13311"/>
    <cellStyle name="Normal 2 2 5 21 5" xfId="13312"/>
    <cellStyle name="Normal 2 2 5 21 5 2" xfId="13313"/>
    <cellStyle name="Normal 2 2 5 21 5 2 2" xfId="13314"/>
    <cellStyle name="Normal 2 2 5 21 5 3" xfId="13315"/>
    <cellStyle name="Normal 2 2 5 21 6" xfId="13316"/>
    <cellStyle name="Normal 2 2 5 21 6 2" xfId="13317"/>
    <cellStyle name="Normal 2 2 5 21 7" xfId="13318"/>
    <cellStyle name="Normal 2 2 5 21 7 2" xfId="13319"/>
    <cellStyle name="Normal 2 2 5 21 8" xfId="13320"/>
    <cellStyle name="Normal 2 2 5 22" xfId="13321"/>
    <cellStyle name="Normal 2 2 5 22 2" xfId="13322"/>
    <cellStyle name="Normal 2 2 5 22 2 2" xfId="13323"/>
    <cellStyle name="Normal 2 2 5 22 2 2 2" xfId="13324"/>
    <cellStyle name="Normal 2 2 5 22 2 2 2 2" xfId="13325"/>
    <cellStyle name="Normal 2 2 5 22 2 2 3" xfId="13326"/>
    <cellStyle name="Normal 2 2 5 22 2 3" xfId="13327"/>
    <cellStyle name="Normal 2 2 5 22 2 3 2" xfId="13328"/>
    <cellStyle name="Normal 2 2 5 22 2 4" xfId="13329"/>
    <cellStyle name="Normal 2 2 5 22 3" xfId="13330"/>
    <cellStyle name="Normal 2 2 5 22 3 2" xfId="13331"/>
    <cellStyle name="Normal 2 2 5 22 3 2 2" xfId="13332"/>
    <cellStyle name="Normal 2 2 5 22 3 2 2 2" xfId="13333"/>
    <cellStyle name="Normal 2 2 5 22 3 2 3" xfId="13334"/>
    <cellStyle name="Normal 2 2 5 22 3 3" xfId="13335"/>
    <cellStyle name="Normal 2 2 5 22 3 3 2" xfId="13336"/>
    <cellStyle name="Normal 2 2 5 22 3 4" xfId="13337"/>
    <cellStyle name="Normal 2 2 5 22 4" xfId="13338"/>
    <cellStyle name="Normal 2 2 5 22 4 2" xfId="13339"/>
    <cellStyle name="Normal 2 2 5 22 4 2 2" xfId="13340"/>
    <cellStyle name="Normal 2 2 5 22 4 2 2 2" xfId="13341"/>
    <cellStyle name="Normal 2 2 5 22 4 2 3" xfId="13342"/>
    <cellStyle name="Normal 2 2 5 22 4 3" xfId="13343"/>
    <cellStyle name="Normal 2 2 5 22 4 3 2" xfId="13344"/>
    <cellStyle name="Normal 2 2 5 22 4 4" xfId="13345"/>
    <cellStyle name="Normal 2 2 5 22 5" xfId="13346"/>
    <cellStyle name="Normal 2 2 5 22 5 2" xfId="13347"/>
    <cellStyle name="Normal 2 2 5 22 5 2 2" xfId="13348"/>
    <cellStyle name="Normal 2 2 5 22 5 3" xfId="13349"/>
    <cellStyle name="Normal 2 2 5 22 6" xfId="13350"/>
    <cellStyle name="Normal 2 2 5 22 6 2" xfId="13351"/>
    <cellStyle name="Normal 2 2 5 22 7" xfId="13352"/>
    <cellStyle name="Normal 2 2 5 22 7 2" xfId="13353"/>
    <cellStyle name="Normal 2 2 5 22 8" xfId="13354"/>
    <cellStyle name="Normal 2 2 5 23" xfId="13355"/>
    <cellStyle name="Normal 2 2 5 23 2" xfId="13356"/>
    <cellStyle name="Normal 2 2 5 23 2 2" xfId="13357"/>
    <cellStyle name="Normal 2 2 5 23 2 2 2" xfId="13358"/>
    <cellStyle name="Normal 2 2 5 23 2 2 2 2" xfId="13359"/>
    <cellStyle name="Normal 2 2 5 23 2 2 3" xfId="13360"/>
    <cellStyle name="Normal 2 2 5 23 2 3" xfId="13361"/>
    <cellStyle name="Normal 2 2 5 23 2 3 2" xfId="13362"/>
    <cellStyle name="Normal 2 2 5 23 2 4" xfId="13363"/>
    <cellStyle name="Normal 2 2 5 23 3" xfId="13364"/>
    <cellStyle name="Normal 2 2 5 23 3 2" xfId="13365"/>
    <cellStyle name="Normal 2 2 5 23 3 2 2" xfId="13366"/>
    <cellStyle name="Normal 2 2 5 23 3 2 2 2" xfId="13367"/>
    <cellStyle name="Normal 2 2 5 23 3 2 3" xfId="13368"/>
    <cellStyle name="Normal 2 2 5 23 3 3" xfId="13369"/>
    <cellStyle name="Normal 2 2 5 23 3 3 2" xfId="13370"/>
    <cellStyle name="Normal 2 2 5 23 3 4" xfId="13371"/>
    <cellStyle name="Normal 2 2 5 23 4" xfId="13372"/>
    <cellStyle name="Normal 2 2 5 23 4 2" xfId="13373"/>
    <cellStyle name="Normal 2 2 5 23 4 2 2" xfId="13374"/>
    <cellStyle name="Normal 2 2 5 23 4 2 2 2" xfId="13375"/>
    <cellStyle name="Normal 2 2 5 23 4 2 3" xfId="13376"/>
    <cellStyle name="Normal 2 2 5 23 4 3" xfId="13377"/>
    <cellStyle name="Normal 2 2 5 23 4 3 2" xfId="13378"/>
    <cellStyle name="Normal 2 2 5 23 4 4" xfId="13379"/>
    <cellStyle name="Normal 2 2 5 23 5" xfId="13380"/>
    <cellStyle name="Normal 2 2 5 23 5 2" xfId="13381"/>
    <cellStyle name="Normal 2 2 5 23 5 2 2" xfId="13382"/>
    <cellStyle name="Normal 2 2 5 23 5 3" xfId="13383"/>
    <cellStyle name="Normal 2 2 5 23 6" xfId="13384"/>
    <cellStyle name="Normal 2 2 5 23 6 2" xfId="13385"/>
    <cellStyle name="Normal 2 2 5 23 7" xfId="13386"/>
    <cellStyle name="Normal 2 2 5 23 7 2" xfId="13387"/>
    <cellStyle name="Normal 2 2 5 23 8" xfId="13388"/>
    <cellStyle name="Normal 2 2 5 24" xfId="13389"/>
    <cellStyle name="Normal 2 2 5 24 2" xfId="13390"/>
    <cellStyle name="Normal 2 2 5 24 2 2" xfId="13391"/>
    <cellStyle name="Normal 2 2 5 24 2 2 2" xfId="13392"/>
    <cellStyle name="Normal 2 2 5 24 2 2 2 2" xfId="13393"/>
    <cellStyle name="Normal 2 2 5 24 2 2 3" xfId="13394"/>
    <cellStyle name="Normal 2 2 5 24 2 3" xfId="13395"/>
    <cellStyle name="Normal 2 2 5 24 2 3 2" xfId="13396"/>
    <cellStyle name="Normal 2 2 5 24 2 4" xfId="13397"/>
    <cellStyle name="Normal 2 2 5 24 3" xfId="13398"/>
    <cellStyle name="Normal 2 2 5 24 3 2" xfId="13399"/>
    <cellStyle name="Normal 2 2 5 24 3 2 2" xfId="13400"/>
    <cellStyle name="Normal 2 2 5 24 3 2 2 2" xfId="13401"/>
    <cellStyle name="Normal 2 2 5 24 3 2 3" xfId="13402"/>
    <cellStyle name="Normal 2 2 5 24 3 3" xfId="13403"/>
    <cellStyle name="Normal 2 2 5 24 3 3 2" xfId="13404"/>
    <cellStyle name="Normal 2 2 5 24 3 4" xfId="13405"/>
    <cellStyle name="Normal 2 2 5 24 4" xfId="13406"/>
    <cellStyle name="Normal 2 2 5 24 4 2" xfId="13407"/>
    <cellStyle name="Normal 2 2 5 24 4 2 2" xfId="13408"/>
    <cellStyle name="Normal 2 2 5 24 4 2 2 2" xfId="13409"/>
    <cellStyle name="Normal 2 2 5 24 4 2 3" xfId="13410"/>
    <cellStyle name="Normal 2 2 5 24 4 3" xfId="13411"/>
    <cellStyle name="Normal 2 2 5 24 4 3 2" xfId="13412"/>
    <cellStyle name="Normal 2 2 5 24 4 4" xfId="13413"/>
    <cellStyle name="Normal 2 2 5 24 5" xfId="13414"/>
    <cellStyle name="Normal 2 2 5 24 5 2" xfId="13415"/>
    <cellStyle name="Normal 2 2 5 24 5 2 2" xfId="13416"/>
    <cellStyle name="Normal 2 2 5 24 5 3" xfId="13417"/>
    <cellStyle name="Normal 2 2 5 24 6" xfId="13418"/>
    <cellStyle name="Normal 2 2 5 24 6 2" xfId="13419"/>
    <cellStyle name="Normal 2 2 5 24 7" xfId="13420"/>
    <cellStyle name="Normal 2 2 5 24 7 2" xfId="13421"/>
    <cellStyle name="Normal 2 2 5 24 8" xfId="13422"/>
    <cellStyle name="Normal 2 2 5 25" xfId="13423"/>
    <cellStyle name="Normal 2 2 5 25 2" xfId="13424"/>
    <cellStyle name="Normal 2 2 5 25 2 2" xfId="13425"/>
    <cellStyle name="Normal 2 2 5 25 2 2 2" xfId="13426"/>
    <cellStyle name="Normal 2 2 5 25 2 2 2 2" xfId="13427"/>
    <cellStyle name="Normal 2 2 5 25 2 2 3" xfId="13428"/>
    <cellStyle name="Normal 2 2 5 25 2 3" xfId="13429"/>
    <cellStyle name="Normal 2 2 5 25 2 3 2" xfId="13430"/>
    <cellStyle name="Normal 2 2 5 25 2 4" xfId="13431"/>
    <cellStyle name="Normal 2 2 5 25 3" xfId="13432"/>
    <cellStyle name="Normal 2 2 5 25 3 2" xfId="13433"/>
    <cellStyle name="Normal 2 2 5 25 3 2 2" xfId="13434"/>
    <cellStyle name="Normal 2 2 5 25 3 2 2 2" xfId="13435"/>
    <cellStyle name="Normal 2 2 5 25 3 2 3" xfId="13436"/>
    <cellStyle name="Normal 2 2 5 25 3 3" xfId="13437"/>
    <cellStyle name="Normal 2 2 5 25 3 3 2" xfId="13438"/>
    <cellStyle name="Normal 2 2 5 25 3 4" xfId="13439"/>
    <cellStyle name="Normal 2 2 5 25 4" xfId="13440"/>
    <cellStyle name="Normal 2 2 5 25 4 2" xfId="13441"/>
    <cellStyle name="Normal 2 2 5 25 4 2 2" xfId="13442"/>
    <cellStyle name="Normal 2 2 5 25 4 2 2 2" xfId="13443"/>
    <cellStyle name="Normal 2 2 5 25 4 2 3" xfId="13444"/>
    <cellStyle name="Normal 2 2 5 25 4 3" xfId="13445"/>
    <cellStyle name="Normal 2 2 5 25 4 3 2" xfId="13446"/>
    <cellStyle name="Normal 2 2 5 25 4 4" xfId="13447"/>
    <cellStyle name="Normal 2 2 5 25 5" xfId="13448"/>
    <cellStyle name="Normal 2 2 5 25 5 2" xfId="13449"/>
    <cellStyle name="Normal 2 2 5 25 5 2 2" xfId="13450"/>
    <cellStyle name="Normal 2 2 5 25 5 3" xfId="13451"/>
    <cellStyle name="Normal 2 2 5 25 6" xfId="13452"/>
    <cellStyle name="Normal 2 2 5 25 6 2" xfId="13453"/>
    <cellStyle name="Normal 2 2 5 25 7" xfId="13454"/>
    <cellStyle name="Normal 2 2 5 25 7 2" xfId="13455"/>
    <cellStyle name="Normal 2 2 5 25 8" xfId="13456"/>
    <cellStyle name="Normal 2 2 5 26" xfId="13457"/>
    <cellStyle name="Normal 2 2 5 26 2" xfId="13458"/>
    <cellStyle name="Normal 2 2 5 26 2 2" xfId="13459"/>
    <cellStyle name="Normal 2 2 5 26 2 2 2" xfId="13460"/>
    <cellStyle name="Normal 2 2 5 26 2 2 2 2" xfId="13461"/>
    <cellStyle name="Normal 2 2 5 26 2 2 3" xfId="13462"/>
    <cellStyle name="Normal 2 2 5 26 2 3" xfId="13463"/>
    <cellStyle name="Normal 2 2 5 26 2 3 2" xfId="13464"/>
    <cellStyle name="Normal 2 2 5 26 2 4" xfId="13465"/>
    <cellStyle name="Normal 2 2 5 26 3" xfId="13466"/>
    <cellStyle name="Normal 2 2 5 26 3 2" xfId="13467"/>
    <cellStyle name="Normal 2 2 5 26 3 2 2" xfId="13468"/>
    <cellStyle name="Normal 2 2 5 26 3 2 2 2" xfId="13469"/>
    <cellStyle name="Normal 2 2 5 26 3 2 3" xfId="13470"/>
    <cellStyle name="Normal 2 2 5 26 3 3" xfId="13471"/>
    <cellStyle name="Normal 2 2 5 26 3 3 2" xfId="13472"/>
    <cellStyle name="Normal 2 2 5 26 3 4" xfId="13473"/>
    <cellStyle name="Normal 2 2 5 26 4" xfId="13474"/>
    <cellStyle name="Normal 2 2 5 26 4 2" xfId="13475"/>
    <cellStyle name="Normal 2 2 5 26 4 2 2" xfId="13476"/>
    <cellStyle name="Normal 2 2 5 26 4 2 2 2" xfId="13477"/>
    <cellStyle name="Normal 2 2 5 26 4 2 3" xfId="13478"/>
    <cellStyle name="Normal 2 2 5 26 4 3" xfId="13479"/>
    <cellStyle name="Normal 2 2 5 26 4 3 2" xfId="13480"/>
    <cellStyle name="Normal 2 2 5 26 4 4" xfId="13481"/>
    <cellStyle name="Normal 2 2 5 26 5" xfId="13482"/>
    <cellStyle name="Normal 2 2 5 26 5 2" xfId="13483"/>
    <cellStyle name="Normal 2 2 5 26 5 2 2" xfId="13484"/>
    <cellStyle name="Normal 2 2 5 26 5 3" xfId="13485"/>
    <cellStyle name="Normal 2 2 5 26 6" xfId="13486"/>
    <cellStyle name="Normal 2 2 5 26 6 2" xfId="13487"/>
    <cellStyle name="Normal 2 2 5 26 7" xfId="13488"/>
    <cellStyle name="Normal 2 2 5 26 7 2" xfId="13489"/>
    <cellStyle name="Normal 2 2 5 26 8" xfId="13490"/>
    <cellStyle name="Normal 2 2 5 27" xfId="13491"/>
    <cellStyle name="Normal 2 2 5 27 2" xfId="13492"/>
    <cellStyle name="Normal 2 2 5 27 2 2" xfId="13493"/>
    <cellStyle name="Normal 2 2 5 27 2 2 2" xfId="13494"/>
    <cellStyle name="Normal 2 2 5 27 2 2 2 2" xfId="13495"/>
    <cellStyle name="Normal 2 2 5 27 2 2 3" xfId="13496"/>
    <cellStyle name="Normal 2 2 5 27 2 3" xfId="13497"/>
    <cellStyle name="Normal 2 2 5 27 2 3 2" xfId="13498"/>
    <cellStyle name="Normal 2 2 5 27 2 4" xfId="13499"/>
    <cellStyle name="Normal 2 2 5 27 3" xfId="13500"/>
    <cellStyle name="Normal 2 2 5 27 3 2" xfId="13501"/>
    <cellStyle name="Normal 2 2 5 27 3 2 2" xfId="13502"/>
    <cellStyle name="Normal 2 2 5 27 3 2 2 2" xfId="13503"/>
    <cellStyle name="Normal 2 2 5 27 3 2 3" xfId="13504"/>
    <cellStyle name="Normal 2 2 5 27 3 3" xfId="13505"/>
    <cellStyle name="Normal 2 2 5 27 3 3 2" xfId="13506"/>
    <cellStyle name="Normal 2 2 5 27 3 4" xfId="13507"/>
    <cellStyle name="Normal 2 2 5 27 4" xfId="13508"/>
    <cellStyle name="Normal 2 2 5 27 4 2" xfId="13509"/>
    <cellStyle name="Normal 2 2 5 27 4 2 2" xfId="13510"/>
    <cellStyle name="Normal 2 2 5 27 4 2 2 2" xfId="13511"/>
    <cellStyle name="Normal 2 2 5 27 4 2 3" xfId="13512"/>
    <cellStyle name="Normal 2 2 5 27 4 3" xfId="13513"/>
    <cellStyle name="Normal 2 2 5 27 4 3 2" xfId="13514"/>
    <cellStyle name="Normal 2 2 5 27 4 4" xfId="13515"/>
    <cellStyle name="Normal 2 2 5 27 5" xfId="13516"/>
    <cellStyle name="Normal 2 2 5 27 5 2" xfId="13517"/>
    <cellStyle name="Normal 2 2 5 27 5 2 2" xfId="13518"/>
    <cellStyle name="Normal 2 2 5 27 5 3" xfId="13519"/>
    <cellStyle name="Normal 2 2 5 27 6" xfId="13520"/>
    <cellStyle name="Normal 2 2 5 27 6 2" xfId="13521"/>
    <cellStyle name="Normal 2 2 5 27 7" xfId="13522"/>
    <cellStyle name="Normal 2 2 5 27 7 2" xfId="13523"/>
    <cellStyle name="Normal 2 2 5 27 8" xfId="13524"/>
    <cellStyle name="Normal 2 2 5 28" xfId="13525"/>
    <cellStyle name="Normal 2 2 5 28 2" xfId="13526"/>
    <cellStyle name="Normal 2 2 5 28 2 2" xfId="13527"/>
    <cellStyle name="Normal 2 2 5 28 2 2 2" xfId="13528"/>
    <cellStyle name="Normal 2 2 5 28 2 2 2 2" xfId="13529"/>
    <cellStyle name="Normal 2 2 5 28 2 2 3" xfId="13530"/>
    <cellStyle name="Normal 2 2 5 28 2 3" xfId="13531"/>
    <cellStyle name="Normal 2 2 5 28 2 3 2" xfId="13532"/>
    <cellStyle name="Normal 2 2 5 28 2 4" xfId="13533"/>
    <cellStyle name="Normal 2 2 5 28 3" xfId="13534"/>
    <cellStyle name="Normal 2 2 5 28 3 2" xfId="13535"/>
    <cellStyle name="Normal 2 2 5 28 3 2 2" xfId="13536"/>
    <cellStyle name="Normal 2 2 5 28 3 2 2 2" xfId="13537"/>
    <cellStyle name="Normal 2 2 5 28 3 2 3" xfId="13538"/>
    <cellStyle name="Normal 2 2 5 28 3 3" xfId="13539"/>
    <cellStyle name="Normal 2 2 5 28 3 3 2" xfId="13540"/>
    <cellStyle name="Normal 2 2 5 28 3 4" xfId="13541"/>
    <cellStyle name="Normal 2 2 5 28 4" xfId="13542"/>
    <cellStyle name="Normal 2 2 5 28 4 2" xfId="13543"/>
    <cellStyle name="Normal 2 2 5 28 4 2 2" xfId="13544"/>
    <cellStyle name="Normal 2 2 5 28 4 2 2 2" xfId="13545"/>
    <cellStyle name="Normal 2 2 5 28 4 2 3" xfId="13546"/>
    <cellStyle name="Normal 2 2 5 28 4 3" xfId="13547"/>
    <cellStyle name="Normal 2 2 5 28 4 3 2" xfId="13548"/>
    <cellStyle name="Normal 2 2 5 28 4 4" xfId="13549"/>
    <cellStyle name="Normal 2 2 5 28 5" xfId="13550"/>
    <cellStyle name="Normal 2 2 5 28 5 2" xfId="13551"/>
    <cellStyle name="Normal 2 2 5 28 5 2 2" xfId="13552"/>
    <cellStyle name="Normal 2 2 5 28 5 3" xfId="13553"/>
    <cellStyle name="Normal 2 2 5 28 6" xfId="13554"/>
    <cellStyle name="Normal 2 2 5 28 6 2" xfId="13555"/>
    <cellStyle name="Normal 2 2 5 28 7" xfId="13556"/>
    <cellStyle name="Normal 2 2 5 28 7 2" xfId="13557"/>
    <cellStyle name="Normal 2 2 5 28 8" xfId="13558"/>
    <cellStyle name="Normal 2 2 5 29" xfId="13559"/>
    <cellStyle name="Normal 2 2 5 29 2" xfId="13560"/>
    <cellStyle name="Normal 2 2 5 29 2 2" xfId="13561"/>
    <cellStyle name="Normal 2 2 5 29 2 2 2" xfId="13562"/>
    <cellStyle name="Normal 2 2 5 29 2 2 2 2" xfId="13563"/>
    <cellStyle name="Normal 2 2 5 29 2 2 3" xfId="13564"/>
    <cellStyle name="Normal 2 2 5 29 2 3" xfId="13565"/>
    <cellStyle name="Normal 2 2 5 29 2 3 2" xfId="13566"/>
    <cellStyle name="Normal 2 2 5 29 2 4" xfId="13567"/>
    <cellStyle name="Normal 2 2 5 29 3" xfId="13568"/>
    <cellStyle name="Normal 2 2 5 29 3 2" xfId="13569"/>
    <cellStyle name="Normal 2 2 5 29 3 2 2" xfId="13570"/>
    <cellStyle name="Normal 2 2 5 29 3 2 2 2" xfId="13571"/>
    <cellStyle name="Normal 2 2 5 29 3 2 3" xfId="13572"/>
    <cellStyle name="Normal 2 2 5 29 3 3" xfId="13573"/>
    <cellStyle name="Normal 2 2 5 29 3 3 2" xfId="13574"/>
    <cellStyle name="Normal 2 2 5 29 3 4" xfId="13575"/>
    <cellStyle name="Normal 2 2 5 29 4" xfId="13576"/>
    <cellStyle name="Normal 2 2 5 29 4 2" xfId="13577"/>
    <cellStyle name="Normal 2 2 5 29 4 2 2" xfId="13578"/>
    <cellStyle name="Normal 2 2 5 29 4 2 2 2" xfId="13579"/>
    <cellStyle name="Normal 2 2 5 29 4 2 3" xfId="13580"/>
    <cellStyle name="Normal 2 2 5 29 4 3" xfId="13581"/>
    <cellStyle name="Normal 2 2 5 29 4 3 2" xfId="13582"/>
    <cellStyle name="Normal 2 2 5 29 4 4" xfId="13583"/>
    <cellStyle name="Normal 2 2 5 29 5" xfId="13584"/>
    <cellStyle name="Normal 2 2 5 29 5 2" xfId="13585"/>
    <cellStyle name="Normal 2 2 5 29 5 2 2" xfId="13586"/>
    <cellStyle name="Normal 2 2 5 29 5 3" xfId="13587"/>
    <cellStyle name="Normal 2 2 5 29 6" xfId="13588"/>
    <cellStyle name="Normal 2 2 5 29 6 2" xfId="13589"/>
    <cellStyle name="Normal 2 2 5 29 7" xfId="13590"/>
    <cellStyle name="Normal 2 2 5 29 7 2" xfId="13591"/>
    <cellStyle name="Normal 2 2 5 29 8" xfId="13592"/>
    <cellStyle name="Normal 2 2 5 3" xfId="13593"/>
    <cellStyle name="Normal 2 2 5 3 2" xfId="13594"/>
    <cellStyle name="Normal 2 2 5 3 2 2" xfId="13595"/>
    <cellStyle name="Normal 2 2 5 3 2 2 2" xfId="13596"/>
    <cellStyle name="Normal 2 2 5 3 2 2 2 2" xfId="13597"/>
    <cellStyle name="Normal 2 2 5 3 2 2 3" xfId="13598"/>
    <cellStyle name="Normal 2 2 5 3 2 3" xfId="13599"/>
    <cellStyle name="Normal 2 2 5 3 2 3 2" xfId="13600"/>
    <cellStyle name="Normal 2 2 5 3 2 4" xfId="13601"/>
    <cellStyle name="Normal 2 2 5 3 3" xfId="13602"/>
    <cellStyle name="Normal 2 2 5 3 3 2" xfId="13603"/>
    <cellStyle name="Normal 2 2 5 3 3 2 2" xfId="13604"/>
    <cellStyle name="Normal 2 2 5 3 3 2 2 2" xfId="13605"/>
    <cellStyle name="Normal 2 2 5 3 3 2 3" xfId="13606"/>
    <cellStyle name="Normal 2 2 5 3 3 3" xfId="13607"/>
    <cellStyle name="Normal 2 2 5 3 3 3 2" xfId="13608"/>
    <cellStyle name="Normal 2 2 5 3 3 4" xfId="13609"/>
    <cellStyle name="Normal 2 2 5 3 4" xfId="13610"/>
    <cellStyle name="Normal 2 2 5 3 4 2" xfId="13611"/>
    <cellStyle name="Normal 2 2 5 3 4 2 2" xfId="13612"/>
    <cellStyle name="Normal 2 2 5 3 4 2 2 2" xfId="13613"/>
    <cellStyle name="Normal 2 2 5 3 4 2 3" xfId="13614"/>
    <cellStyle name="Normal 2 2 5 3 4 3" xfId="13615"/>
    <cellStyle name="Normal 2 2 5 3 4 3 2" xfId="13616"/>
    <cellStyle name="Normal 2 2 5 3 4 4" xfId="13617"/>
    <cellStyle name="Normal 2 2 5 3 5" xfId="13618"/>
    <cellStyle name="Normal 2 2 5 3 5 2" xfId="13619"/>
    <cellStyle name="Normal 2 2 5 3 5 2 2" xfId="13620"/>
    <cellStyle name="Normal 2 2 5 3 5 3" xfId="13621"/>
    <cellStyle name="Normal 2 2 5 3 6" xfId="13622"/>
    <cellStyle name="Normal 2 2 5 3 6 2" xfId="13623"/>
    <cellStyle name="Normal 2 2 5 3 7" xfId="13624"/>
    <cellStyle name="Normal 2 2 5 3 7 2" xfId="13625"/>
    <cellStyle name="Normal 2 2 5 3 8" xfId="13626"/>
    <cellStyle name="Normal 2 2 5 30" xfId="13627"/>
    <cellStyle name="Normal 2 2 5 30 2" xfId="13628"/>
    <cellStyle name="Normal 2 2 5 30 2 2" xfId="13629"/>
    <cellStyle name="Normal 2 2 5 30 2 2 2" xfId="13630"/>
    <cellStyle name="Normal 2 2 5 30 2 3" xfId="13631"/>
    <cellStyle name="Normal 2 2 5 30 3" xfId="13632"/>
    <cellStyle name="Normal 2 2 5 30 3 2" xfId="13633"/>
    <cellStyle name="Normal 2 2 5 30 4" xfId="13634"/>
    <cellStyle name="Normal 2 2 5 31" xfId="13635"/>
    <cellStyle name="Normal 2 2 5 31 2" xfId="13636"/>
    <cellStyle name="Normal 2 2 5 31 2 2" xfId="13637"/>
    <cellStyle name="Normal 2 2 5 31 2 2 2" xfId="13638"/>
    <cellStyle name="Normal 2 2 5 31 2 3" xfId="13639"/>
    <cellStyle name="Normal 2 2 5 31 3" xfId="13640"/>
    <cellStyle name="Normal 2 2 5 31 3 2" xfId="13641"/>
    <cellStyle name="Normal 2 2 5 31 4" xfId="13642"/>
    <cellStyle name="Normal 2 2 5 32" xfId="13643"/>
    <cellStyle name="Normal 2 2 5 32 2" xfId="13644"/>
    <cellStyle name="Normal 2 2 5 32 2 2" xfId="13645"/>
    <cellStyle name="Normal 2 2 5 32 2 2 2" xfId="13646"/>
    <cellStyle name="Normal 2 2 5 32 2 3" xfId="13647"/>
    <cellStyle name="Normal 2 2 5 32 3" xfId="13648"/>
    <cellStyle name="Normal 2 2 5 32 3 2" xfId="13649"/>
    <cellStyle name="Normal 2 2 5 32 4" xfId="13650"/>
    <cellStyle name="Normal 2 2 5 33" xfId="13651"/>
    <cellStyle name="Normal 2 2 5 33 2" xfId="13652"/>
    <cellStyle name="Normal 2 2 5 33 2 2" xfId="13653"/>
    <cellStyle name="Normal 2 2 5 33 3" xfId="13654"/>
    <cellStyle name="Normal 2 2 5 34" xfId="13655"/>
    <cellStyle name="Normal 2 2 5 34 2" xfId="13656"/>
    <cellStyle name="Normal 2 2 5 35" xfId="13657"/>
    <cellStyle name="Normal 2 2 5 35 2" xfId="13658"/>
    <cellStyle name="Normal 2 2 5 36" xfId="13659"/>
    <cellStyle name="Normal 2 2 5 4" xfId="13660"/>
    <cellStyle name="Normal 2 2 5 4 2" xfId="13661"/>
    <cellStyle name="Normal 2 2 5 4 2 2" xfId="13662"/>
    <cellStyle name="Normal 2 2 5 4 2 2 2" xfId="13663"/>
    <cellStyle name="Normal 2 2 5 4 2 2 2 2" xfId="13664"/>
    <cellStyle name="Normal 2 2 5 4 2 2 3" xfId="13665"/>
    <cellStyle name="Normal 2 2 5 4 2 3" xfId="13666"/>
    <cellStyle name="Normal 2 2 5 4 2 3 2" xfId="13667"/>
    <cellStyle name="Normal 2 2 5 4 2 4" xfId="13668"/>
    <cellStyle name="Normal 2 2 5 4 3" xfId="13669"/>
    <cellStyle name="Normal 2 2 5 4 3 2" xfId="13670"/>
    <cellStyle name="Normal 2 2 5 4 3 2 2" xfId="13671"/>
    <cellStyle name="Normal 2 2 5 4 3 2 2 2" xfId="13672"/>
    <cellStyle name="Normal 2 2 5 4 3 2 3" xfId="13673"/>
    <cellStyle name="Normal 2 2 5 4 3 3" xfId="13674"/>
    <cellStyle name="Normal 2 2 5 4 3 3 2" xfId="13675"/>
    <cellStyle name="Normal 2 2 5 4 3 4" xfId="13676"/>
    <cellStyle name="Normal 2 2 5 4 4" xfId="13677"/>
    <cellStyle name="Normal 2 2 5 4 4 2" xfId="13678"/>
    <cellStyle name="Normal 2 2 5 4 4 2 2" xfId="13679"/>
    <cellStyle name="Normal 2 2 5 4 4 2 2 2" xfId="13680"/>
    <cellStyle name="Normal 2 2 5 4 4 2 3" xfId="13681"/>
    <cellStyle name="Normal 2 2 5 4 4 3" xfId="13682"/>
    <cellStyle name="Normal 2 2 5 4 4 3 2" xfId="13683"/>
    <cellStyle name="Normal 2 2 5 4 4 4" xfId="13684"/>
    <cellStyle name="Normal 2 2 5 4 5" xfId="13685"/>
    <cellStyle name="Normal 2 2 5 4 5 2" xfId="13686"/>
    <cellStyle name="Normal 2 2 5 4 5 2 2" xfId="13687"/>
    <cellStyle name="Normal 2 2 5 4 5 3" xfId="13688"/>
    <cellStyle name="Normal 2 2 5 4 6" xfId="13689"/>
    <cellStyle name="Normal 2 2 5 4 6 2" xfId="13690"/>
    <cellStyle name="Normal 2 2 5 4 7" xfId="13691"/>
    <cellStyle name="Normal 2 2 5 4 7 2" xfId="13692"/>
    <cellStyle name="Normal 2 2 5 4 8" xfId="13693"/>
    <cellStyle name="Normal 2 2 5 5" xfId="13694"/>
    <cellStyle name="Normal 2 2 5 5 2" xfId="13695"/>
    <cellStyle name="Normal 2 2 5 5 2 2" xfId="13696"/>
    <cellStyle name="Normal 2 2 5 5 2 2 2" xfId="13697"/>
    <cellStyle name="Normal 2 2 5 5 2 2 2 2" xfId="13698"/>
    <cellStyle name="Normal 2 2 5 5 2 2 3" xfId="13699"/>
    <cellStyle name="Normal 2 2 5 5 2 3" xfId="13700"/>
    <cellStyle name="Normal 2 2 5 5 2 3 2" xfId="13701"/>
    <cellStyle name="Normal 2 2 5 5 2 4" xfId="13702"/>
    <cellStyle name="Normal 2 2 5 5 3" xfId="13703"/>
    <cellStyle name="Normal 2 2 5 5 3 2" xfId="13704"/>
    <cellStyle name="Normal 2 2 5 5 3 2 2" xfId="13705"/>
    <cellStyle name="Normal 2 2 5 5 3 2 2 2" xfId="13706"/>
    <cellStyle name="Normal 2 2 5 5 3 2 3" xfId="13707"/>
    <cellStyle name="Normal 2 2 5 5 3 3" xfId="13708"/>
    <cellStyle name="Normal 2 2 5 5 3 3 2" xfId="13709"/>
    <cellStyle name="Normal 2 2 5 5 3 4" xfId="13710"/>
    <cellStyle name="Normal 2 2 5 5 4" xfId="13711"/>
    <cellStyle name="Normal 2 2 5 5 4 2" xfId="13712"/>
    <cellStyle name="Normal 2 2 5 5 4 2 2" xfId="13713"/>
    <cellStyle name="Normal 2 2 5 5 4 2 2 2" xfId="13714"/>
    <cellStyle name="Normal 2 2 5 5 4 2 3" xfId="13715"/>
    <cellStyle name="Normal 2 2 5 5 4 3" xfId="13716"/>
    <cellStyle name="Normal 2 2 5 5 4 3 2" xfId="13717"/>
    <cellStyle name="Normal 2 2 5 5 4 4" xfId="13718"/>
    <cellStyle name="Normal 2 2 5 5 5" xfId="13719"/>
    <cellStyle name="Normal 2 2 5 5 5 2" xfId="13720"/>
    <cellStyle name="Normal 2 2 5 5 5 2 2" xfId="13721"/>
    <cellStyle name="Normal 2 2 5 5 5 3" xfId="13722"/>
    <cellStyle name="Normal 2 2 5 5 6" xfId="13723"/>
    <cellStyle name="Normal 2 2 5 5 6 2" xfId="13724"/>
    <cellStyle name="Normal 2 2 5 5 7" xfId="13725"/>
    <cellStyle name="Normal 2 2 5 5 7 2" xfId="13726"/>
    <cellStyle name="Normal 2 2 5 5 8" xfId="13727"/>
    <cellStyle name="Normal 2 2 5 6" xfId="13728"/>
    <cellStyle name="Normal 2 2 5 6 2" xfId="13729"/>
    <cellStyle name="Normal 2 2 5 6 2 2" xfId="13730"/>
    <cellStyle name="Normal 2 2 5 6 2 2 2" xfId="13731"/>
    <cellStyle name="Normal 2 2 5 6 2 2 2 2" xfId="13732"/>
    <cellStyle name="Normal 2 2 5 6 2 2 3" xfId="13733"/>
    <cellStyle name="Normal 2 2 5 6 2 3" xfId="13734"/>
    <cellStyle name="Normal 2 2 5 6 2 3 2" xfId="13735"/>
    <cellStyle name="Normal 2 2 5 6 2 4" xfId="13736"/>
    <cellStyle name="Normal 2 2 5 6 3" xfId="13737"/>
    <cellStyle name="Normal 2 2 5 6 3 2" xfId="13738"/>
    <cellStyle name="Normal 2 2 5 6 3 2 2" xfId="13739"/>
    <cellStyle name="Normal 2 2 5 6 3 2 2 2" xfId="13740"/>
    <cellStyle name="Normal 2 2 5 6 3 2 3" xfId="13741"/>
    <cellStyle name="Normal 2 2 5 6 3 3" xfId="13742"/>
    <cellStyle name="Normal 2 2 5 6 3 3 2" xfId="13743"/>
    <cellStyle name="Normal 2 2 5 6 3 4" xfId="13744"/>
    <cellStyle name="Normal 2 2 5 6 4" xfId="13745"/>
    <cellStyle name="Normal 2 2 5 6 4 2" xfId="13746"/>
    <cellStyle name="Normal 2 2 5 6 4 2 2" xfId="13747"/>
    <cellStyle name="Normal 2 2 5 6 4 2 2 2" xfId="13748"/>
    <cellStyle name="Normal 2 2 5 6 4 2 3" xfId="13749"/>
    <cellStyle name="Normal 2 2 5 6 4 3" xfId="13750"/>
    <cellStyle name="Normal 2 2 5 6 4 3 2" xfId="13751"/>
    <cellStyle name="Normal 2 2 5 6 4 4" xfId="13752"/>
    <cellStyle name="Normal 2 2 5 6 5" xfId="13753"/>
    <cellStyle name="Normal 2 2 5 6 5 2" xfId="13754"/>
    <cellStyle name="Normal 2 2 5 6 5 2 2" xfId="13755"/>
    <cellStyle name="Normal 2 2 5 6 5 3" xfId="13756"/>
    <cellStyle name="Normal 2 2 5 6 6" xfId="13757"/>
    <cellStyle name="Normal 2 2 5 6 6 2" xfId="13758"/>
    <cellStyle name="Normal 2 2 5 6 7" xfId="13759"/>
    <cellStyle name="Normal 2 2 5 6 7 2" xfId="13760"/>
    <cellStyle name="Normal 2 2 5 6 8" xfId="13761"/>
    <cellStyle name="Normal 2 2 5 7" xfId="13762"/>
    <cellStyle name="Normal 2 2 5 7 2" xfId="13763"/>
    <cellStyle name="Normal 2 2 5 7 2 2" xfId="13764"/>
    <cellStyle name="Normal 2 2 5 7 2 2 2" xfId="13765"/>
    <cellStyle name="Normal 2 2 5 7 2 2 2 2" xfId="13766"/>
    <cellStyle name="Normal 2 2 5 7 2 2 3" xfId="13767"/>
    <cellStyle name="Normal 2 2 5 7 2 3" xfId="13768"/>
    <cellStyle name="Normal 2 2 5 7 2 3 2" xfId="13769"/>
    <cellStyle name="Normal 2 2 5 7 2 4" xfId="13770"/>
    <cellStyle name="Normal 2 2 5 7 3" xfId="13771"/>
    <cellStyle name="Normal 2 2 5 7 3 2" xfId="13772"/>
    <cellStyle name="Normal 2 2 5 7 3 2 2" xfId="13773"/>
    <cellStyle name="Normal 2 2 5 7 3 2 2 2" xfId="13774"/>
    <cellStyle name="Normal 2 2 5 7 3 2 3" xfId="13775"/>
    <cellStyle name="Normal 2 2 5 7 3 3" xfId="13776"/>
    <cellStyle name="Normal 2 2 5 7 3 3 2" xfId="13777"/>
    <cellStyle name="Normal 2 2 5 7 3 4" xfId="13778"/>
    <cellStyle name="Normal 2 2 5 7 4" xfId="13779"/>
    <cellStyle name="Normal 2 2 5 7 4 2" xfId="13780"/>
    <cellStyle name="Normal 2 2 5 7 4 2 2" xfId="13781"/>
    <cellStyle name="Normal 2 2 5 7 4 2 2 2" xfId="13782"/>
    <cellStyle name="Normal 2 2 5 7 4 2 3" xfId="13783"/>
    <cellStyle name="Normal 2 2 5 7 4 3" xfId="13784"/>
    <cellStyle name="Normal 2 2 5 7 4 3 2" xfId="13785"/>
    <cellStyle name="Normal 2 2 5 7 4 4" xfId="13786"/>
    <cellStyle name="Normal 2 2 5 7 5" xfId="13787"/>
    <cellStyle name="Normal 2 2 5 7 5 2" xfId="13788"/>
    <cellStyle name="Normal 2 2 5 7 5 2 2" xfId="13789"/>
    <cellStyle name="Normal 2 2 5 7 5 3" xfId="13790"/>
    <cellStyle name="Normal 2 2 5 7 6" xfId="13791"/>
    <cellStyle name="Normal 2 2 5 7 6 2" xfId="13792"/>
    <cellStyle name="Normal 2 2 5 7 7" xfId="13793"/>
    <cellStyle name="Normal 2 2 5 7 7 2" xfId="13794"/>
    <cellStyle name="Normal 2 2 5 7 8" xfId="13795"/>
    <cellStyle name="Normal 2 2 5 8" xfId="13796"/>
    <cellStyle name="Normal 2 2 5 8 2" xfId="13797"/>
    <cellStyle name="Normal 2 2 5 8 2 2" xfId="13798"/>
    <cellStyle name="Normal 2 2 5 8 2 2 2" xfId="13799"/>
    <cellStyle name="Normal 2 2 5 8 2 2 2 2" xfId="13800"/>
    <cellStyle name="Normal 2 2 5 8 2 2 3" xfId="13801"/>
    <cellStyle name="Normal 2 2 5 8 2 3" xfId="13802"/>
    <cellStyle name="Normal 2 2 5 8 2 3 2" xfId="13803"/>
    <cellStyle name="Normal 2 2 5 8 2 4" xfId="13804"/>
    <cellStyle name="Normal 2 2 5 8 3" xfId="13805"/>
    <cellStyle name="Normal 2 2 5 8 3 2" xfId="13806"/>
    <cellStyle name="Normal 2 2 5 8 3 2 2" xfId="13807"/>
    <cellStyle name="Normal 2 2 5 8 3 2 2 2" xfId="13808"/>
    <cellStyle name="Normal 2 2 5 8 3 2 3" xfId="13809"/>
    <cellStyle name="Normal 2 2 5 8 3 3" xfId="13810"/>
    <cellStyle name="Normal 2 2 5 8 3 3 2" xfId="13811"/>
    <cellStyle name="Normal 2 2 5 8 3 4" xfId="13812"/>
    <cellStyle name="Normal 2 2 5 8 4" xfId="13813"/>
    <cellStyle name="Normal 2 2 5 8 4 2" xfId="13814"/>
    <cellStyle name="Normal 2 2 5 8 4 2 2" xfId="13815"/>
    <cellStyle name="Normal 2 2 5 8 4 2 2 2" xfId="13816"/>
    <cellStyle name="Normal 2 2 5 8 4 2 3" xfId="13817"/>
    <cellStyle name="Normal 2 2 5 8 4 3" xfId="13818"/>
    <cellStyle name="Normal 2 2 5 8 4 3 2" xfId="13819"/>
    <cellStyle name="Normal 2 2 5 8 4 4" xfId="13820"/>
    <cellStyle name="Normal 2 2 5 8 5" xfId="13821"/>
    <cellStyle name="Normal 2 2 5 8 5 2" xfId="13822"/>
    <cellStyle name="Normal 2 2 5 8 5 2 2" xfId="13823"/>
    <cellStyle name="Normal 2 2 5 8 5 3" xfId="13824"/>
    <cellStyle name="Normal 2 2 5 8 6" xfId="13825"/>
    <cellStyle name="Normal 2 2 5 8 6 2" xfId="13826"/>
    <cellStyle name="Normal 2 2 5 8 7" xfId="13827"/>
    <cellStyle name="Normal 2 2 5 8 7 2" xfId="13828"/>
    <cellStyle name="Normal 2 2 5 8 8" xfId="13829"/>
    <cellStyle name="Normal 2 2 5 9" xfId="13830"/>
    <cellStyle name="Normal 2 2 5 9 2" xfId="13831"/>
    <cellStyle name="Normal 2 2 5 9 2 2" xfId="13832"/>
    <cellStyle name="Normal 2 2 5 9 2 2 2" xfId="13833"/>
    <cellStyle name="Normal 2 2 5 9 2 2 2 2" xfId="13834"/>
    <cellStyle name="Normal 2 2 5 9 2 2 3" xfId="13835"/>
    <cellStyle name="Normal 2 2 5 9 2 3" xfId="13836"/>
    <cellStyle name="Normal 2 2 5 9 2 3 2" xfId="13837"/>
    <cellStyle name="Normal 2 2 5 9 2 4" xfId="13838"/>
    <cellStyle name="Normal 2 2 5 9 3" xfId="13839"/>
    <cellStyle name="Normal 2 2 5 9 3 2" xfId="13840"/>
    <cellStyle name="Normal 2 2 5 9 3 2 2" xfId="13841"/>
    <cellStyle name="Normal 2 2 5 9 3 2 2 2" xfId="13842"/>
    <cellStyle name="Normal 2 2 5 9 3 2 3" xfId="13843"/>
    <cellStyle name="Normal 2 2 5 9 3 3" xfId="13844"/>
    <cellStyle name="Normal 2 2 5 9 3 3 2" xfId="13845"/>
    <cellStyle name="Normal 2 2 5 9 3 4" xfId="13846"/>
    <cellStyle name="Normal 2 2 5 9 4" xfId="13847"/>
    <cellStyle name="Normal 2 2 5 9 4 2" xfId="13848"/>
    <cellStyle name="Normal 2 2 5 9 4 2 2" xfId="13849"/>
    <cellStyle name="Normal 2 2 5 9 4 2 2 2" xfId="13850"/>
    <cellStyle name="Normal 2 2 5 9 4 2 3" xfId="13851"/>
    <cellStyle name="Normal 2 2 5 9 4 3" xfId="13852"/>
    <cellStyle name="Normal 2 2 5 9 4 3 2" xfId="13853"/>
    <cellStyle name="Normal 2 2 5 9 4 4" xfId="13854"/>
    <cellStyle name="Normal 2 2 5 9 5" xfId="13855"/>
    <cellStyle name="Normal 2 2 5 9 5 2" xfId="13856"/>
    <cellStyle name="Normal 2 2 5 9 5 2 2" xfId="13857"/>
    <cellStyle name="Normal 2 2 5 9 5 3" xfId="13858"/>
    <cellStyle name="Normal 2 2 5 9 6" xfId="13859"/>
    <cellStyle name="Normal 2 2 5 9 6 2" xfId="13860"/>
    <cellStyle name="Normal 2 2 5 9 7" xfId="13861"/>
    <cellStyle name="Normal 2 2 5 9 7 2" xfId="13862"/>
    <cellStyle name="Normal 2 2 5 9 8" xfId="13863"/>
    <cellStyle name="Normal 2 2 6" xfId="13864"/>
    <cellStyle name="Normal 2 2 6 10" xfId="13865"/>
    <cellStyle name="Normal 2 2 6 10 2" xfId="13866"/>
    <cellStyle name="Normal 2 2 6 10 2 2" xfId="13867"/>
    <cellStyle name="Normal 2 2 6 10 2 2 2" xfId="13868"/>
    <cellStyle name="Normal 2 2 6 10 2 2 2 2" xfId="13869"/>
    <cellStyle name="Normal 2 2 6 10 2 2 3" xfId="13870"/>
    <cellStyle name="Normal 2 2 6 10 2 3" xfId="13871"/>
    <cellStyle name="Normal 2 2 6 10 2 3 2" xfId="13872"/>
    <cellStyle name="Normal 2 2 6 10 2 4" xfId="13873"/>
    <cellStyle name="Normal 2 2 6 10 3" xfId="13874"/>
    <cellStyle name="Normal 2 2 6 10 3 2" xfId="13875"/>
    <cellStyle name="Normal 2 2 6 10 3 2 2" xfId="13876"/>
    <cellStyle name="Normal 2 2 6 10 3 2 2 2" xfId="13877"/>
    <cellStyle name="Normal 2 2 6 10 3 2 3" xfId="13878"/>
    <cellStyle name="Normal 2 2 6 10 3 3" xfId="13879"/>
    <cellStyle name="Normal 2 2 6 10 3 3 2" xfId="13880"/>
    <cellStyle name="Normal 2 2 6 10 3 4" xfId="13881"/>
    <cellStyle name="Normal 2 2 6 10 4" xfId="13882"/>
    <cellStyle name="Normal 2 2 6 10 4 2" xfId="13883"/>
    <cellStyle name="Normal 2 2 6 10 4 2 2" xfId="13884"/>
    <cellStyle name="Normal 2 2 6 10 4 2 2 2" xfId="13885"/>
    <cellStyle name="Normal 2 2 6 10 4 2 3" xfId="13886"/>
    <cellStyle name="Normal 2 2 6 10 4 3" xfId="13887"/>
    <cellStyle name="Normal 2 2 6 10 4 3 2" xfId="13888"/>
    <cellStyle name="Normal 2 2 6 10 4 4" xfId="13889"/>
    <cellStyle name="Normal 2 2 6 10 5" xfId="13890"/>
    <cellStyle name="Normal 2 2 6 10 5 2" xfId="13891"/>
    <cellStyle name="Normal 2 2 6 10 5 2 2" xfId="13892"/>
    <cellStyle name="Normal 2 2 6 10 5 3" xfId="13893"/>
    <cellStyle name="Normal 2 2 6 10 6" xfId="13894"/>
    <cellStyle name="Normal 2 2 6 10 6 2" xfId="13895"/>
    <cellStyle name="Normal 2 2 6 10 7" xfId="13896"/>
    <cellStyle name="Normal 2 2 6 10 7 2" xfId="13897"/>
    <cellStyle name="Normal 2 2 6 10 8" xfId="13898"/>
    <cellStyle name="Normal 2 2 6 11" xfId="13899"/>
    <cellStyle name="Normal 2 2 6 11 2" xfId="13900"/>
    <cellStyle name="Normal 2 2 6 11 2 2" xfId="13901"/>
    <cellStyle name="Normal 2 2 6 11 2 2 2" xfId="13902"/>
    <cellStyle name="Normal 2 2 6 11 2 2 2 2" xfId="13903"/>
    <cellStyle name="Normal 2 2 6 11 2 2 3" xfId="13904"/>
    <cellStyle name="Normal 2 2 6 11 2 3" xfId="13905"/>
    <cellStyle name="Normal 2 2 6 11 2 3 2" xfId="13906"/>
    <cellStyle name="Normal 2 2 6 11 2 4" xfId="13907"/>
    <cellStyle name="Normal 2 2 6 11 3" xfId="13908"/>
    <cellStyle name="Normal 2 2 6 11 3 2" xfId="13909"/>
    <cellStyle name="Normal 2 2 6 11 3 2 2" xfId="13910"/>
    <cellStyle name="Normal 2 2 6 11 3 2 2 2" xfId="13911"/>
    <cellStyle name="Normal 2 2 6 11 3 2 3" xfId="13912"/>
    <cellStyle name="Normal 2 2 6 11 3 3" xfId="13913"/>
    <cellStyle name="Normal 2 2 6 11 3 3 2" xfId="13914"/>
    <cellStyle name="Normal 2 2 6 11 3 4" xfId="13915"/>
    <cellStyle name="Normal 2 2 6 11 4" xfId="13916"/>
    <cellStyle name="Normal 2 2 6 11 4 2" xfId="13917"/>
    <cellStyle name="Normal 2 2 6 11 4 2 2" xfId="13918"/>
    <cellStyle name="Normal 2 2 6 11 4 2 2 2" xfId="13919"/>
    <cellStyle name="Normal 2 2 6 11 4 2 3" xfId="13920"/>
    <cellStyle name="Normal 2 2 6 11 4 3" xfId="13921"/>
    <cellStyle name="Normal 2 2 6 11 4 3 2" xfId="13922"/>
    <cellStyle name="Normal 2 2 6 11 4 4" xfId="13923"/>
    <cellStyle name="Normal 2 2 6 11 5" xfId="13924"/>
    <cellStyle name="Normal 2 2 6 11 5 2" xfId="13925"/>
    <cellStyle name="Normal 2 2 6 11 5 2 2" xfId="13926"/>
    <cellStyle name="Normal 2 2 6 11 5 3" xfId="13927"/>
    <cellStyle name="Normal 2 2 6 11 6" xfId="13928"/>
    <cellStyle name="Normal 2 2 6 11 6 2" xfId="13929"/>
    <cellStyle name="Normal 2 2 6 11 7" xfId="13930"/>
    <cellStyle name="Normal 2 2 6 11 7 2" xfId="13931"/>
    <cellStyle name="Normal 2 2 6 11 8" xfId="13932"/>
    <cellStyle name="Normal 2 2 6 12" xfId="13933"/>
    <cellStyle name="Normal 2 2 6 12 2" xfId="13934"/>
    <cellStyle name="Normal 2 2 6 12 2 2" xfId="13935"/>
    <cellStyle name="Normal 2 2 6 12 2 2 2" xfId="13936"/>
    <cellStyle name="Normal 2 2 6 12 2 2 2 2" xfId="13937"/>
    <cellStyle name="Normal 2 2 6 12 2 2 3" xfId="13938"/>
    <cellStyle name="Normal 2 2 6 12 2 3" xfId="13939"/>
    <cellStyle name="Normal 2 2 6 12 2 3 2" xfId="13940"/>
    <cellStyle name="Normal 2 2 6 12 2 4" xfId="13941"/>
    <cellStyle name="Normal 2 2 6 12 3" xfId="13942"/>
    <cellStyle name="Normal 2 2 6 12 3 2" xfId="13943"/>
    <cellStyle name="Normal 2 2 6 12 3 2 2" xfId="13944"/>
    <cellStyle name="Normal 2 2 6 12 3 2 2 2" xfId="13945"/>
    <cellStyle name="Normal 2 2 6 12 3 2 3" xfId="13946"/>
    <cellStyle name="Normal 2 2 6 12 3 3" xfId="13947"/>
    <cellStyle name="Normal 2 2 6 12 3 3 2" xfId="13948"/>
    <cellStyle name="Normal 2 2 6 12 3 4" xfId="13949"/>
    <cellStyle name="Normal 2 2 6 12 4" xfId="13950"/>
    <cellStyle name="Normal 2 2 6 12 4 2" xfId="13951"/>
    <cellStyle name="Normal 2 2 6 12 4 2 2" xfId="13952"/>
    <cellStyle name="Normal 2 2 6 12 4 2 2 2" xfId="13953"/>
    <cellStyle name="Normal 2 2 6 12 4 2 3" xfId="13954"/>
    <cellStyle name="Normal 2 2 6 12 4 3" xfId="13955"/>
    <cellStyle name="Normal 2 2 6 12 4 3 2" xfId="13956"/>
    <cellStyle name="Normal 2 2 6 12 4 4" xfId="13957"/>
    <cellStyle name="Normal 2 2 6 12 5" xfId="13958"/>
    <cellStyle name="Normal 2 2 6 12 5 2" xfId="13959"/>
    <cellStyle name="Normal 2 2 6 12 5 2 2" xfId="13960"/>
    <cellStyle name="Normal 2 2 6 12 5 3" xfId="13961"/>
    <cellStyle name="Normal 2 2 6 12 6" xfId="13962"/>
    <cellStyle name="Normal 2 2 6 12 6 2" xfId="13963"/>
    <cellStyle name="Normal 2 2 6 12 7" xfId="13964"/>
    <cellStyle name="Normal 2 2 6 12 7 2" xfId="13965"/>
    <cellStyle name="Normal 2 2 6 12 8" xfId="13966"/>
    <cellStyle name="Normal 2 2 6 13" xfId="13967"/>
    <cellStyle name="Normal 2 2 6 13 2" xfId="13968"/>
    <cellStyle name="Normal 2 2 6 13 2 2" xfId="13969"/>
    <cellStyle name="Normal 2 2 6 13 2 2 2" xfId="13970"/>
    <cellStyle name="Normal 2 2 6 13 2 2 2 2" xfId="13971"/>
    <cellStyle name="Normal 2 2 6 13 2 2 3" xfId="13972"/>
    <cellStyle name="Normal 2 2 6 13 2 3" xfId="13973"/>
    <cellStyle name="Normal 2 2 6 13 2 3 2" xfId="13974"/>
    <cellStyle name="Normal 2 2 6 13 2 4" xfId="13975"/>
    <cellStyle name="Normal 2 2 6 13 3" xfId="13976"/>
    <cellStyle name="Normal 2 2 6 13 3 2" xfId="13977"/>
    <cellStyle name="Normal 2 2 6 13 3 2 2" xfId="13978"/>
    <cellStyle name="Normal 2 2 6 13 3 2 2 2" xfId="13979"/>
    <cellStyle name="Normal 2 2 6 13 3 2 3" xfId="13980"/>
    <cellStyle name="Normal 2 2 6 13 3 3" xfId="13981"/>
    <cellStyle name="Normal 2 2 6 13 3 3 2" xfId="13982"/>
    <cellStyle name="Normal 2 2 6 13 3 4" xfId="13983"/>
    <cellStyle name="Normal 2 2 6 13 4" xfId="13984"/>
    <cellStyle name="Normal 2 2 6 13 4 2" xfId="13985"/>
    <cellStyle name="Normal 2 2 6 13 4 2 2" xfId="13986"/>
    <cellStyle name="Normal 2 2 6 13 4 2 2 2" xfId="13987"/>
    <cellStyle name="Normal 2 2 6 13 4 2 3" xfId="13988"/>
    <cellStyle name="Normal 2 2 6 13 4 3" xfId="13989"/>
    <cellStyle name="Normal 2 2 6 13 4 3 2" xfId="13990"/>
    <cellStyle name="Normal 2 2 6 13 4 4" xfId="13991"/>
    <cellStyle name="Normal 2 2 6 13 5" xfId="13992"/>
    <cellStyle name="Normal 2 2 6 13 5 2" xfId="13993"/>
    <cellStyle name="Normal 2 2 6 13 5 2 2" xfId="13994"/>
    <cellStyle name="Normal 2 2 6 13 5 3" xfId="13995"/>
    <cellStyle name="Normal 2 2 6 13 6" xfId="13996"/>
    <cellStyle name="Normal 2 2 6 13 6 2" xfId="13997"/>
    <cellStyle name="Normal 2 2 6 13 7" xfId="13998"/>
    <cellStyle name="Normal 2 2 6 13 7 2" xfId="13999"/>
    <cellStyle name="Normal 2 2 6 13 8" xfId="14000"/>
    <cellStyle name="Normal 2 2 6 14" xfId="14001"/>
    <cellStyle name="Normal 2 2 6 14 2" xfId="14002"/>
    <cellStyle name="Normal 2 2 6 14 2 2" xfId="14003"/>
    <cellStyle name="Normal 2 2 6 14 2 2 2" xfId="14004"/>
    <cellStyle name="Normal 2 2 6 14 2 2 2 2" xfId="14005"/>
    <cellStyle name="Normal 2 2 6 14 2 2 3" xfId="14006"/>
    <cellStyle name="Normal 2 2 6 14 2 3" xfId="14007"/>
    <cellStyle name="Normal 2 2 6 14 2 3 2" xfId="14008"/>
    <cellStyle name="Normal 2 2 6 14 2 4" xfId="14009"/>
    <cellStyle name="Normal 2 2 6 14 3" xfId="14010"/>
    <cellStyle name="Normal 2 2 6 14 3 2" xfId="14011"/>
    <cellStyle name="Normal 2 2 6 14 3 2 2" xfId="14012"/>
    <cellStyle name="Normal 2 2 6 14 3 2 2 2" xfId="14013"/>
    <cellStyle name="Normal 2 2 6 14 3 2 3" xfId="14014"/>
    <cellStyle name="Normal 2 2 6 14 3 3" xfId="14015"/>
    <cellStyle name="Normal 2 2 6 14 3 3 2" xfId="14016"/>
    <cellStyle name="Normal 2 2 6 14 3 4" xfId="14017"/>
    <cellStyle name="Normal 2 2 6 14 4" xfId="14018"/>
    <cellStyle name="Normal 2 2 6 14 4 2" xfId="14019"/>
    <cellStyle name="Normal 2 2 6 14 4 2 2" xfId="14020"/>
    <cellStyle name="Normal 2 2 6 14 4 2 2 2" xfId="14021"/>
    <cellStyle name="Normal 2 2 6 14 4 2 3" xfId="14022"/>
    <cellStyle name="Normal 2 2 6 14 4 3" xfId="14023"/>
    <cellStyle name="Normal 2 2 6 14 4 3 2" xfId="14024"/>
    <cellStyle name="Normal 2 2 6 14 4 4" xfId="14025"/>
    <cellStyle name="Normal 2 2 6 14 5" xfId="14026"/>
    <cellStyle name="Normal 2 2 6 14 5 2" xfId="14027"/>
    <cellStyle name="Normal 2 2 6 14 5 2 2" xfId="14028"/>
    <cellStyle name="Normal 2 2 6 14 5 3" xfId="14029"/>
    <cellStyle name="Normal 2 2 6 14 6" xfId="14030"/>
    <cellStyle name="Normal 2 2 6 14 6 2" xfId="14031"/>
    <cellStyle name="Normal 2 2 6 14 7" xfId="14032"/>
    <cellStyle name="Normal 2 2 6 14 7 2" xfId="14033"/>
    <cellStyle name="Normal 2 2 6 14 8" xfId="14034"/>
    <cellStyle name="Normal 2 2 6 15" xfId="14035"/>
    <cellStyle name="Normal 2 2 6 15 2" xfId="14036"/>
    <cellStyle name="Normal 2 2 6 15 2 2" xfId="14037"/>
    <cellStyle name="Normal 2 2 6 15 2 2 2" xfId="14038"/>
    <cellStyle name="Normal 2 2 6 15 2 2 2 2" xfId="14039"/>
    <cellStyle name="Normal 2 2 6 15 2 2 3" xfId="14040"/>
    <cellStyle name="Normal 2 2 6 15 2 3" xfId="14041"/>
    <cellStyle name="Normal 2 2 6 15 2 3 2" xfId="14042"/>
    <cellStyle name="Normal 2 2 6 15 2 4" xfId="14043"/>
    <cellStyle name="Normal 2 2 6 15 3" xfId="14044"/>
    <cellStyle name="Normal 2 2 6 15 3 2" xfId="14045"/>
    <cellStyle name="Normal 2 2 6 15 3 2 2" xfId="14046"/>
    <cellStyle name="Normal 2 2 6 15 3 2 2 2" xfId="14047"/>
    <cellStyle name="Normal 2 2 6 15 3 2 3" xfId="14048"/>
    <cellStyle name="Normal 2 2 6 15 3 3" xfId="14049"/>
    <cellStyle name="Normal 2 2 6 15 3 3 2" xfId="14050"/>
    <cellStyle name="Normal 2 2 6 15 3 4" xfId="14051"/>
    <cellStyle name="Normal 2 2 6 15 4" xfId="14052"/>
    <cellStyle name="Normal 2 2 6 15 4 2" xfId="14053"/>
    <cellStyle name="Normal 2 2 6 15 4 2 2" xfId="14054"/>
    <cellStyle name="Normal 2 2 6 15 4 2 2 2" xfId="14055"/>
    <cellStyle name="Normal 2 2 6 15 4 2 3" xfId="14056"/>
    <cellStyle name="Normal 2 2 6 15 4 3" xfId="14057"/>
    <cellStyle name="Normal 2 2 6 15 4 3 2" xfId="14058"/>
    <cellStyle name="Normal 2 2 6 15 4 4" xfId="14059"/>
    <cellStyle name="Normal 2 2 6 15 5" xfId="14060"/>
    <cellStyle name="Normal 2 2 6 15 5 2" xfId="14061"/>
    <cellStyle name="Normal 2 2 6 15 5 2 2" xfId="14062"/>
    <cellStyle name="Normal 2 2 6 15 5 3" xfId="14063"/>
    <cellStyle name="Normal 2 2 6 15 6" xfId="14064"/>
    <cellStyle name="Normal 2 2 6 15 6 2" xfId="14065"/>
    <cellStyle name="Normal 2 2 6 15 7" xfId="14066"/>
    <cellStyle name="Normal 2 2 6 15 7 2" xfId="14067"/>
    <cellStyle name="Normal 2 2 6 15 8" xfId="14068"/>
    <cellStyle name="Normal 2 2 6 16" xfId="14069"/>
    <cellStyle name="Normal 2 2 6 16 2" xfId="14070"/>
    <cellStyle name="Normal 2 2 6 16 2 2" xfId="14071"/>
    <cellStyle name="Normal 2 2 6 16 2 2 2" xfId="14072"/>
    <cellStyle name="Normal 2 2 6 16 2 2 2 2" xfId="14073"/>
    <cellStyle name="Normal 2 2 6 16 2 2 3" xfId="14074"/>
    <cellStyle name="Normal 2 2 6 16 2 3" xfId="14075"/>
    <cellStyle name="Normal 2 2 6 16 2 3 2" xfId="14076"/>
    <cellStyle name="Normal 2 2 6 16 2 4" xfId="14077"/>
    <cellStyle name="Normal 2 2 6 16 3" xfId="14078"/>
    <cellStyle name="Normal 2 2 6 16 3 2" xfId="14079"/>
    <cellStyle name="Normal 2 2 6 16 3 2 2" xfId="14080"/>
    <cellStyle name="Normal 2 2 6 16 3 2 2 2" xfId="14081"/>
    <cellStyle name="Normal 2 2 6 16 3 2 3" xfId="14082"/>
    <cellStyle name="Normal 2 2 6 16 3 3" xfId="14083"/>
    <cellStyle name="Normal 2 2 6 16 3 3 2" xfId="14084"/>
    <cellStyle name="Normal 2 2 6 16 3 4" xfId="14085"/>
    <cellStyle name="Normal 2 2 6 16 4" xfId="14086"/>
    <cellStyle name="Normal 2 2 6 16 4 2" xfId="14087"/>
    <cellStyle name="Normal 2 2 6 16 4 2 2" xfId="14088"/>
    <cellStyle name="Normal 2 2 6 16 4 2 2 2" xfId="14089"/>
    <cellStyle name="Normal 2 2 6 16 4 2 3" xfId="14090"/>
    <cellStyle name="Normal 2 2 6 16 4 3" xfId="14091"/>
    <cellStyle name="Normal 2 2 6 16 4 3 2" xfId="14092"/>
    <cellStyle name="Normal 2 2 6 16 4 4" xfId="14093"/>
    <cellStyle name="Normal 2 2 6 16 5" xfId="14094"/>
    <cellStyle name="Normal 2 2 6 16 5 2" xfId="14095"/>
    <cellStyle name="Normal 2 2 6 16 5 2 2" xfId="14096"/>
    <cellStyle name="Normal 2 2 6 16 5 3" xfId="14097"/>
    <cellStyle name="Normal 2 2 6 16 6" xfId="14098"/>
    <cellStyle name="Normal 2 2 6 16 6 2" xfId="14099"/>
    <cellStyle name="Normal 2 2 6 16 7" xfId="14100"/>
    <cellStyle name="Normal 2 2 6 16 7 2" xfId="14101"/>
    <cellStyle name="Normal 2 2 6 16 8" xfId="14102"/>
    <cellStyle name="Normal 2 2 6 17" xfId="14103"/>
    <cellStyle name="Normal 2 2 6 17 2" xfId="14104"/>
    <cellStyle name="Normal 2 2 6 17 2 2" xfId="14105"/>
    <cellStyle name="Normal 2 2 6 17 2 2 2" xfId="14106"/>
    <cellStyle name="Normal 2 2 6 17 2 2 2 2" xfId="14107"/>
    <cellStyle name="Normal 2 2 6 17 2 2 3" xfId="14108"/>
    <cellStyle name="Normal 2 2 6 17 2 3" xfId="14109"/>
    <cellStyle name="Normal 2 2 6 17 2 3 2" xfId="14110"/>
    <cellStyle name="Normal 2 2 6 17 2 4" xfId="14111"/>
    <cellStyle name="Normal 2 2 6 17 3" xfId="14112"/>
    <cellStyle name="Normal 2 2 6 17 3 2" xfId="14113"/>
    <cellStyle name="Normal 2 2 6 17 3 2 2" xfId="14114"/>
    <cellStyle name="Normal 2 2 6 17 3 2 2 2" xfId="14115"/>
    <cellStyle name="Normal 2 2 6 17 3 2 3" xfId="14116"/>
    <cellStyle name="Normal 2 2 6 17 3 3" xfId="14117"/>
    <cellStyle name="Normal 2 2 6 17 3 3 2" xfId="14118"/>
    <cellStyle name="Normal 2 2 6 17 3 4" xfId="14119"/>
    <cellStyle name="Normal 2 2 6 17 4" xfId="14120"/>
    <cellStyle name="Normal 2 2 6 17 4 2" xfId="14121"/>
    <cellStyle name="Normal 2 2 6 17 4 2 2" xfId="14122"/>
    <cellStyle name="Normal 2 2 6 17 4 2 2 2" xfId="14123"/>
    <cellStyle name="Normal 2 2 6 17 4 2 3" xfId="14124"/>
    <cellStyle name="Normal 2 2 6 17 4 3" xfId="14125"/>
    <cellStyle name="Normal 2 2 6 17 4 3 2" xfId="14126"/>
    <cellStyle name="Normal 2 2 6 17 4 4" xfId="14127"/>
    <cellStyle name="Normal 2 2 6 17 5" xfId="14128"/>
    <cellStyle name="Normal 2 2 6 17 5 2" xfId="14129"/>
    <cellStyle name="Normal 2 2 6 17 5 2 2" xfId="14130"/>
    <cellStyle name="Normal 2 2 6 17 5 3" xfId="14131"/>
    <cellStyle name="Normal 2 2 6 17 6" xfId="14132"/>
    <cellStyle name="Normal 2 2 6 17 6 2" xfId="14133"/>
    <cellStyle name="Normal 2 2 6 17 7" xfId="14134"/>
    <cellStyle name="Normal 2 2 6 17 7 2" xfId="14135"/>
    <cellStyle name="Normal 2 2 6 17 8" xfId="14136"/>
    <cellStyle name="Normal 2 2 6 18" xfId="14137"/>
    <cellStyle name="Normal 2 2 6 18 2" xfId="14138"/>
    <cellStyle name="Normal 2 2 6 18 2 2" xfId="14139"/>
    <cellStyle name="Normal 2 2 6 18 2 2 2" xfId="14140"/>
    <cellStyle name="Normal 2 2 6 18 2 2 2 2" xfId="14141"/>
    <cellStyle name="Normal 2 2 6 18 2 2 3" xfId="14142"/>
    <cellStyle name="Normal 2 2 6 18 2 3" xfId="14143"/>
    <cellStyle name="Normal 2 2 6 18 2 3 2" xfId="14144"/>
    <cellStyle name="Normal 2 2 6 18 2 4" xfId="14145"/>
    <cellStyle name="Normal 2 2 6 18 3" xfId="14146"/>
    <cellStyle name="Normal 2 2 6 18 3 2" xfId="14147"/>
    <cellStyle name="Normal 2 2 6 18 3 2 2" xfId="14148"/>
    <cellStyle name="Normal 2 2 6 18 3 2 2 2" xfId="14149"/>
    <cellStyle name="Normal 2 2 6 18 3 2 3" xfId="14150"/>
    <cellStyle name="Normal 2 2 6 18 3 3" xfId="14151"/>
    <cellStyle name="Normal 2 2 6 18 3 3 2" xfId="14152"/>
    <cellStyle name="Normal 2 2 6 18 3 4" xfId="14153"/>
    <cellStyle name="Normal 2 2 6 18 4" xfId="14154"/>
    <cellStyle name="Normal 2 2 6 18 4 2" xfId="14155"/>
    <cellStyle name="Normal 2 2 6 18 4 2 2" xfId="14156"/>
    <cellStyle name="Normal 2 2 6 18 4 2 2 2" xfId="14157"/>
    <cellStyle name="Normal 2 2 6 18 4 2 3" xfId="14158"/>
    <cellStyle name="Normal 2 2 6 18 4 3" xfId="14159"/>
    <cellStyle name="Normal 2 2 6 18 4 3 2" xfId="14160"/>
    <cellStyle name="Normal 2 2 6 18 4 4" xfId="14161"/>
    <cellStyle name="Normal 2 2 6 18 5" xfId="14162"/>
    <cellStyle name="Normal 2 2 6 18 5 2" xfId="14163"/>
    <cellStyle name="Normal 2 2 6 18 5 2 2" xfId="14164"/>
    <cellStyle name="Normal 2 2 6 18 5 3" xfId="14165"/>
    <cellStyle name="Normal 2 2 6 18 6" xfId="14166"/>
    <cellStyle name="Normal 2 2 6 18 6 2" xfId="14167"/>
    <cellStyle name="Normal 2 2 6 18 7" xfId="14168"/>
    <cellStyle name="Normal 2 2 6 18 7 2" xfId="14169"/>
    <cellStyle name="Normal 2 2 6 18 8" xfId="14170"/>
    <cellStyle name="Normal 2 2 6 19" xfId="14171"/>
    <cellStyle name="Normal 2 2 6 19 2" xfId="14172"/>
    <cellStyle name="Normal 2 2 6 19 2 2" xfId="14173"/>
    <cellStyle name="Normal 2 2 6 19 2 2 2" xfId="14174"/>
    <cellStyle name="Normal 2 2 6 19 2 2 2 2" xfId="14175"/>
    <cellStyle name="Normal 2 2 6 19 2 2 3" xfId="14176"/>
    <cellStyle name="Normal 2 2 6 19 2 3" xfId="14177"/>
    <cellStyle name="Normal 2 2 6 19 2 3 2" xfId="14178"/>
    <cellStyle name="Normal 2 2 6 19 2 4" xfId="14179"/>
    <cellStyle name="Normal 2 2 6 19 3" xfId="14180"/>
    <cellStyle name="Normal 2 2 6 19 3 2" xfId="14181"/>
    <cellStyle name="Normal 2 2 6 19 3 2 2" xfId="14182"/>
    <cellStyle name="Normal 2 2 6 19 3 2 2 2" xfId="14183"/>
    <cellStyle name="Normal 2 2 6 19 3 2 3" xfId="14184"/>
    <cellStyle name="Normal 2 2 6 19 3 3" xfId="14185"/>
    <cellStyle name="Normal 2 2 6 19 3 3 2" xfId="14186"/>
    <cellStyle name="Normal 2 2 6 19 3 4" xfId="14187"/>
    <cellStyle name="Normal 2 2 6 19 4" xfId="14188"/>
    <cellStyle name="Normal 2 2 6 19 4 2" xfId="14189"/>
    <cellStyle name="Normal 2 2 6 19 4 2 2" xfId="14190"/>
    <cellStyle name="Normal 2 2 6 19 4 2 2 2" xfId="14191"/>
    <cellStyle name="Normal 2 2 6 19 4 2 3" xfId="14192"/>
    <cellStyle name="Normal 2 2 6 19 4 3" xfId="14193"/>
    <cellStyle name="Normal 2 2 6 19 4 3 2" xfId="14194"/>
    <cellStyle name="Normal 2 2 6 19 4 4" xfId="14195"/>
    <cellStyle name="Normal 2 2 6 19 5" xfId="14196"/>
    <cellStyle name="Normal 2 2 6 19 5 2" xfId="14197"/>
    <cellStyle name="Normal 2 2 6 19 5 2 2" xfId="14198"/>
    <cellStyle name="Normal 2 2 6 19 5 3" xfId="14199"/>
    <cellStyle name="Normal 2 2 6 19 6" xfId="14200"/>
    <cellStyle name="Normal 2 2 6 19 6 2" xfId="14201"/>
    <cellStyle name="Normal 2 2 6 19 7" xfId="14202"/>
    <cellStyle name="Normal 2 2 6 19 7 2" xfId="14203"/>
    <cellStyle name="Normal 2 2 6 19 8" xfId="14204"/>
    <cellStyle name="Normal 2 2 6 2" xfId="14205"/>
    <cellStyle name="Normal 2 2 6 2 2" xfId="14206"/>
    <cellStyle name="Normal 2 2 6 2 2 2" xfId="14207"/>
    <cellStyle name="Normal 2 2 6 2 2 2 2" xfId="14208"/>
    <cellStyle name="Normal 2 2 6 2 2 2 2 2" xfId="14209"/>
    <cellStyle name="Normal 2 2 6 2 2 2 3" xfId="14210"/>
    <cellStyle name="Normal 2 2 6 2 2 3" xfId="14211"/>
    <cellStyle name="Normal 2 2 6 2 2 3 2" xfId="14212"/>
    <cellStyle name="Normal 2 2 6 2 2 4" xfId="14213"/>
    <cellStyle name="Normal 2 2 6 2 3" xfId="14214"/>
    <cellStyle name="Normal 2 2 6 2 3 2" xfId="14215"/>
    <cellStyle name="Normal 2 2 6 2 3 2 2" xfId="14216"/>
    <cellStyle name="Normal 2 2 6 2 3 2 2 2" xfId="14217"/>
    <cellStyle name="Normal 2 2 6 2 3 2 3" xfId="14218"/>
    <cellStyle name="Normal 2 2 6 2 3 3" xfId="14219"/>
    <cellStyle name="Normal 2 2 6 2 3 3 2" xfId="14220"/>
    <cellStyle name="Normal 2 2 6 2 3 4" xfId="14221"/>
    <cellStyle name="Normal 2 2 6 2 4" xfId="14222"/>
    <cellStyle name="Normal 2 2 6 2 4 2" xfId="14223"/>
    <cellStyle name="Normal 2 2 6 2 4 2 2" xfId="14224"/>
    <cellStyle name="Normal 2 2 6 2 4 2 2 2" xfId="14225"/>
    <cellStyle name="Normal 2 2 6 2 4 2 3" xfId="14226"/>
    <cellStyle name="Normal 2 2 6 2 4 3" xfId="14227"/>
    <cellStyle name="Normal 2 2 6 2 4 3 2" xfId="14228"/>
    <cellStyle name="Normal 2 2 6 2 4 4" xfId="14229"/>
    <cellStyle name="Normal 2 2 6 2 5" xfId="14230"/>
    <cellStyle name="Normal 2 2 6 2 5 2" xfId="14231"/>
    <cellStyle name="Normal 2 2 6 2 5 2 2" xfId="14232"/>
    <cellStyle name="Normal 2 2 6 2 5 3" xfId="14233"/>
    <cellStyle name="Normal 2 2 6 2 6" xfId="14234"/>
    <cellStyle name="Normal 2 2 6 2 6 2" xfId="14235"/>
    <cellStyle name="Normal 2 2 6 2 7" xfId="14236"/>
    <cellStyle name="Normal 2 2 6 2 7 2" xfId="14237"/>
    <cellStyle name="Normal 2 2 6 2 8" xfId="14238"/>
    <cellStyle name="Normal 2 2 6 20" xfId="14239"/>
    <cellStyle name="Normal 2 2 6 20 2" xfId="14240"/>
    <cellStyle name="Normal 2 2 6 20 2 2" xfId="14241"/>
    <cellStyle name="Normal 2 2 6 20 2 2 2" xfId="14242"/>
    <cellStyle name="Normal 2 2 6 20 2 2 2 2" xfId="14243"/>
    <cellStyle name="Normal 2 2 6 20 2 2 3" xfId="14244"/>
    <cellStyle name="Normal 2 2 6 20 2 3" xfId="14245"/>
    <cellStyle name="Normal 2 2 6 20 2 3 2" xfId="14246"/>
    <cellStyle name="Normal 2 2 6 20 2 4" xfId="14247"/>
    <cellStyle name="Normal 2 2 6 20 3" xfId="14248"/>
    <cellStyle name="Normal 2 2 6 20 3 2" xfId="14249"/>
    <cellStyle name="Normal 2 2 6 20 3 2 2" xfId="14250"/>
    <cellStyle name="Normal 2 2 6 20 3 2 2 2" xfId="14251"/>
    <cellStyle name="Normal 2 2 6 20 3 2 3" xfId="14252"/>
    <cellStyle name="Normal 2 2 6 20 3 3" xfId="14253"/>
    <cellStyle name="Normal 2 2 6 20 3 3 2" xfId="14254"/>
    <cellStyle name="Normal 2 2 6 20 3 4" xfId="14255"/>
    <cellStyle name="Normal 2 2 6 20 4" xfId="14256"/>
    <cellStyle name="Normal 2 2 6 20 4 2" xfId="14257"/>
    <cellStyle name="Normal 2 2 6 20 4 2 2" xfId="14258"/>
    <cellStyle name="Normal 2 2 6 20 4 2 2 2" xfId="14259"/>
    <cellStyle name="Normal 2 2 6 20 4 2 3" xfId="14260"/>
    <cellStyle name="Normal 2 2 6 20 4 3" xfId="14261"/>
    <cellStyle name="Normal 2 2 6 20 4 3 2" xfId="14262"/>
    <cellStyle name="Normal 2 2 6 20 4 4" xfId="14263"/>
    <cellStyle name="Normal 2 2 6 20 5" xfId="14264"/>
    <cellStyle name="Normal 2 2 6 20 5 2" xfId="14265"/>
    <cellStyle name="Normal 2 2 6 20 5 2 2" xfId="14266"/>
    <cellStyle name="Normal 2 2 6 20 5 3" xfId="14267"/>
    <cellStyle name="Normal 2 2 6 20 6" xfId="14268"/>
    <cellStyle name="Normal 2 2 6 20 6 2" xfId="14269"/>
    <cellStyle name="Normal 2 2 6 20 7" xfId="14270"/>
    <cellStyle name="Normal 2 2 6 20 7 2" xfId="14271"/>
    <cellStyle name="Normal 2 2 6 20 8" xfId="14272"/>
    <cellStyle name="Normal 2 2 6 21" xfId="14273"/>
    <cellStyle name="Normal 2 2 6 21 2" xfId="14274"/>
    <cellStyle name="Normal 2 2 6 21 2 2" xfId="14275"/>
    <cellStyle name="Normal 2 2 6 21 2 2 2" xfId="14276"/>
    <cellStyle name="Normal 2 2 6 21 2 2 2 2" xfId="14277"/>
    <cellStyle name="Normal 2 2 6 21 2 2 3" xfId="14278"/>
    <cellStyle name="Normal 2 2 6 21 2 3" xfId="14279"/>
    <cellStyle name="Normal 2 2 6 21 2 3 2" xfId="14280"/>
    <cellStyle name="Normal 2 2 6 21 2 4" xfId="14281"/>
    <cellStyle name="Normal 2 2 6 21 3" xfId="14282"/>
    <cellStyle name="Normal 2 2 6 21 3 2" xfId="14283"/>
    <cellStyle name="Normal 2 2 6 21 3 2 2" xfId="14284"/>
    <cellStyle name="Normal 2 2 6 21 3 2 2 2" xfId="14285"/>
    <cellStyle name="Normal 2 2 6 21 3 2 3" xfId="14286"/>
    <cellStyle name="Normal 2 2 6 21 3 3" xfId="14287"/>
    <cellStyle name="Normal 2 2 6 21 3 3 2" xfId="14288"/>
    <cellStyle name="Normal 2 2 6 21 3 4" xfId="14289"/>
    <cellStyle name="Normal 2 2 6 21 4" xfId="14290"/>
    <cellStyle name="Normal 2 2 6 21 4 2" xfId="14291"/>
    <cellStyle name="Normal 2 2 6 21 4 2 2" xfId="14292"/>
    <cellStyle name="Normal 2 2 6 21 4 2 2 2" xfId="14293"/>
    <cellStyle name="Normal 2 2 6 21 4 2 3" xfId="14294"/>
    <cellStyle name="Normal 2 2 6 21 4 3" xfId="14295"/>
    <cellStyle name="Normal 2 2 6 21 4 3 2" xfId="14296"/>
    <cellStyle name="Normal 2 2 6 21 4 4" xfId="14297"/>
    <cellStyle name="Normal 2 2 6 21 5" xfId="14298"/>
    <cellStyle name="Normal 2 2 6 21 5 2" xfId="14299"/>
    <cellStyle name="Normal 2 2 6 21 5 2 2" xfId="14300"/>
    <cellStyle name="Normal 2 2 6 21 5 3" xfId="14301"/>
    <cellStyle name="Normal 2 2 6 21 6" xfId="14302"/>
    <cellStyle name="Normal 2 2 6 21 6 2" xfId="14303"/>
    <cellStyle name="Normal 2 2 6 21 7" xfId="14304"/>
    <cellStyle name="Normal 2 2 6 21 7 2" xfId="14305"/>
    <cellStyle name="Normal 2 2 6 21 8" xfId="14306"/>
    <cellStyle name="Normal 2 2 6 22" xfId="14307"/>
    <cellStyle name="Normal 2 2 6 22 2" xfId="14308"/>
    <cellStyle name="Normal 2 2 6 22 2 2" xfId="14309"/>
    <cellStyle name="Normal 2 2 6 22 2 2 2" xfId="14310"/>
    <cellStyle name="Normal 2 2 6 22 2 2 2 2" xfId="14311"/>
    <cellStyle name="Normal 2 2 6 22 2 2 3" xfId="14312"/>
    <cellStyle name="Normal 2 2 6 22 2 3" xfId="14313"/>
    <cellStyle name="Normal 2 2 6 22 2 3 2" xfId="14314"/>
    <cellStyle name="Normal 2 2 6 22 2 4" xfId="14315"/>
    <cellStyle name="Normal 2 2 6 22 3" xfId="14316"/>
    <cellStyle name="Normal 2 2 6 22 3 2" xfId="14317"/>
    <cellStyle name="Normal 2 2 6 22 3 2 2" xfId="14318"/>
    <cellStyle name="Normal 2 2 6 22 3 2 2 2" xfId="14319"/>
    <cellStyle name="Normal 2 2 6 22 3 2 3" xfId="14320"/>
    <cellStyle name="Normal 2 2 6 22 3 3" xfId="14321"/>
    <cellStyle name="Normal 2 2 6 22 3 3 2" xfId="14322"/>
    <cellStyle name="Normal 2 2 6 22 3 4" xfId="14323"/>
    <cellStyle name="Normal 2 2 6 22 4" xfId="14324"/>
    <cellStyle name="Normal 2 2 6 22 4 2" xfId="14325"/>
    <cellStyle name="Normal 2 2 6 22 4 2 2" xfId="14326"/>
    <cellStyle name="Normal 2 2 6 22 4 2 2 2" xfId="14327"/>
    <cellStyle name="Normal 2 2 6 22 4 2 3" xfId="14328"/>
    <cellStyle name="Normal 2 2 6 22 4 3" xfId="14329"/>
    <cellStyle name="Normal 2 2 6 22 4 3 2" xfId="14330"/>
    <cellStyle name="Normal 2 2 6 22 4 4" xfId="14331"/>
    <cellStyle name="Normal 2 2 6 22 5" xfId="14332"/>
    <cellStyle name="Normal 2 2 6 22 5 2" xfId="14333"/>
    <cellStyle name="Normal 2 2 6 22 5 2 2" xfId="14334"/>
    <cellStyle name="Normal 2 2 6 22 5 3" xfId="14335"/>
    <cellStyle name="Normal 2 2 6 22 6" xfId="14336"/>
    <cellStyle name="Normal 2 2 6 22 6 2" xfId="14337"/>
    <cellStyle name="Normal 2 2 6 22 7" xfId="14338"/>
    <cellStyle name="Normal 2 2 6 22 7 2" xfId="14339"/>
    <cellStyle name="Normal 2 2 6 22 8" xfId="14340"/>
    <cellStyle name="Normal 2 2 6 23" xfId="14341"/>
    <cellStyle name="Normal 2 2 6 23 2" xfId="14342"/>
    <cellStyle name="Normal 2 2 6 23 2 2" xfId="14343"/>
    <cellStyle name="Normal 2 2 6 23 2 2 2" xfId="14344"/>
    <cellStyle name="Normal 2 2 6 23 2 2 2 2" xfId="14345"/>
    <cellStyle name="Normal 2 2 6 23 2 2 3" xfId="14346"/>
    <cellStyle name="Normal 2 2 6 23 2 3" xfId="14347"/>
    <cellStyle name="Normal 2 2 6 23 2 3 2" xfId="14348"/>
    <cellStyle name="Normal 2 2 6 23 2 4" xfId="14349"/>
    <cellStyle name="Normal 2 2 6 23 3" xfId="14350"/>
    <cellStyle name="Normal 2 2 6 23 3 2" xfId="14351"/>
    <cellStyle name="Normal 2 2 6 23 3 2 2" xfId="14352"/>
    <cellStyle name="Normal 2 2 6 23 3 2 2 2" xfId="14353"/>
    <cellStyle name="Normal 2 2 6 23 3 2 3" xfId="14354"/>
    <cellStyle name="Normal 2 2 6 23 3 3" xfId="14355"/>
    <cellStyle name="Normal 2 2 6 23 3 3 2" xfId="14356"/>
    <cellStyle name="Normal 2 2 6 23 3 4" xfId="14357"/>
    <cellStyle name="Normal 2 2 6 23 4" xfId="14358"/>
    <cellStyle name="Normal 2 2 6 23 4 2" xfId="14359"/>
    <cellStyle name="Normal 2 2 6 23 4 2 2" xfId="14360"/>
    <cellStyle name="Normal 2 2 6 23 4 2 2 2" xfId="14361"/>
    <cellStyle name="Normal 2 2 6 23 4 2 3" xfId="14362"/>
    <cellStyle name="Normal 2 2 6 23 4 3" xfId="14363"/>
    <cellStyle name="Normal 2 2 6 23 4 3 2" xfId="14364"/>
    <cellStyle name="Normal 2 2 6 23 4 4" xfId="14365"/>
    <cellStyle name="Normal 2 2 6 23 5" xfId="14366"/>
    <cellStyle name="Normal 2 2 6 23 5 2" xfId="14367"/>
    <cellStyle name="Normal 2 2 6 23 5 2 2" xfId="14368"/>
    <cellStyle name="Normal 2 2 6 23 5 3" xfId="14369"/>
    <cellStyle name="Normal 2 2 6 23 6" xfId="14370"/>
    <cellStyle name="Normal 2 2 6 23 6 2" xfId="14371"/>
    <cellStyle name="Normal 2 2 6 23 7" xfId="14372"/>
    <cellStyle name="Normal 2 2 6 23 7 2" xfId="14373"/>
    <cellStyle name="Normal 2 2 6 23 8" xfId="14374"/>
    <cellStyle name="Normal 2 2 6 24" xfId="14375"/>
    <cellStyle name="Normal 2 2 6 24 2" xfId="14376"/>
    <cellStyle name="Normal 2 2 6 24 2 2" xfId="14377"/>
    <cellStyle name="Normal 2 2 6 24 2 2 2" xfId="14378"/>
    <cellStyle name="Normal 2 2 6 24 2 2 2 2" xfId="14379"/>
    <cellStyle name="Normal 2 2 6 24 2 2 3" xfId="14380"/>
    <cellStyle name="Normal 2 2 6 24 2 3" xfId="14381"/>
    <cellStyle name="Normal 2 2 6 24 2 3 2" xfId="14382"/>
    <cellStyle name="Normal 2 2 6 24 2 4" xfId="14383"/>
    <cellStyle name="Normal 2 2 6 24 3" xfId="14384"/>
    <cellStyle name="Normal 2 2 6 24 3 2" xfId="14385"/>
    <cellStyle name="Normal 2 2 6 24 3 2 2" xfId="14386"/>
    <cellStyle name="Normal 2 2 6 24 3 2 2 2" xfId="14387"/>
    <cellStyle name="Normal 2 2 6 24 3 2 3" xfId="14388"/>
    <cellStyle name="Normal 2 2 6 24 3 3" xfId="14389"/>
    <cellStyle name="Normal 2 2 6 24 3 3 2" xfId="14390"/>
    <cellStyle name="Normal 2 2 6 24 3 4" xfId="14391"/>
    <cellStyle name="Normal 2 2 6 24 4" xfId="14392"/>
    <cellStyle name="Normal 2 2 6 24 4 2" xfId="14393"/>
    <cellStyle name="Normal 2 2 6 24 4 2 2" xfId="14394"/>
    <cellStyle name="Normal 2 2 6 24 4 2 2 2" xfId="14395"/>
    <cellStyle name="Normal 2 2 6 24 4 2 3" xfId="14396"/>
    <cellStyle name="Normal 2 2 6 24 4 3" xfId="14397"/>
    <cellStyle name="Normal 2 2 6 24 4 3 2" xfId="14398"/>
    <cellStyle name="Normal 2 2 6 24 4 4" xfId="14399"/>
    <cellStyle name="Normal 2 2 6 24 5" xfId="14400"/>
    <cellStyle name="Normal 2 2 6 24 5 2" xfId="14401"/>
    <cellStyle name="Normal 2 2 6 24 5 2 2" xfId="14402"/>
    <cellStyle name="Normal 2 2 6 24 5 3" xfId="14403"/>
    <cellStyle name="Normal 2 2 6 24 6" xfId="14404"/>
    <cellStyle name="Normal 2 2 6 24 6 2" xfId="14405"/>
    <cellStyle name="Normal 2 2 6 24 7" xfId="14406"/>
    <cellStyle name="Normal 2 2 6 24 7 2" xfId="14407"/>
    <cellStyle name="Normal 2 2 6 24 8" xfId="14408"/>
    <cellStyle name="Normal 2 2 6 25" xfId="14409"/>
    <cellStyle name="Normal 2 2 6 25 2" xfId="14410"/>
    <cellStyle name="Normal 2 2 6 25 2 2" xfId="14411"/>
    <cellStyle name="Normal 2 2 6 25 2 2 2" xfId="14412"/>
    <cellStyle name="Normal 2 2 6 25 2 2 2 2" xfId="14413"/>
    <cellStyle name="Normal 2 2 6 25 2 2 3" xfId="14414"/>
    <cellStyle name="Normal 2 2 6 25 2 3" xfId="14415"/>
    <cellStyle name="Normal 2 2 6 25 2 3 2" xfId="14416"/>
    <cellStyle name="Normal 2 2 6 25 2 4" xfId="14417"/>
    <cellStyle name="Normal 2 2 6 25 3" xfId="14418"/>
    <cellStyle name="Normal 2 2 6 25 3 2" xfId="14419"/>
    <cellStyle name="Normal 2 2 6 25 3 2 2" xfId="14420"/>
    <cellStyle name="Normal 2 2 6 25 3 2 2 2" xfId="14421"/>
    <cellStyle name="Normal 2 2 6 25 3 2 3" xfId="14422"/>
    <cellStyle name="Normal 2 2 6 25 3 3" xfId="14423"/>
    <cellStyle name="Normal 2 2 6 25 3 3 2" xfId="14424"/>
    <cellStyle name="Normal 2 2 6 25 3 4" xfId="14425"/>
    <cellStyle name="Normal 2 2 6 25 4" xfId="14426"/>
    <cellStyle name="Normal 2 2 6 25 4 2" xfId="14427"/>
    <cellStyle name="Normal 2 2 6 25 4 2 2" xfId="14428"/>
    <cellStyle name="Normal 2 2 6 25 4 2 2 2" xfId="14429"/>
    <cellStyle name="Normal 2 2 6 25 4 2 3" xfId="14430"/>
    <cellStyle name="Normal 2 2 6 25 4 3" xfId="14431"/>
    <cellStyle name="Normal 2 2 6 25 4 3 2" xfId="14432"/>
    <cellStyle name="Normal 2 2 6 25 4 4" xfId="14433"/>
    <cellStyle name="Normal 2 2 6 25 5" xfId="14434"/>
    <cellStyle name="Normal 2 2 6 25 5 2" xfId="14435"/>
    <cellStyle name="Normal 2 2 6 25 5 2 2" xfId="14436"/>
    <cellStyle name="Normal 2 2 6 25 5 3" xfId="14437"/>
    <cellStyle name="Normal 2 2 6 25 6" xfId="14438"/>
    <cellStyle name="Normal 2 2 6 25 6 2" xfId="14439"/>
    <cellStyle name="Normal 2 2 6 25 7" xfId="14440"/>
    <cellStyle name="Normal 2 2 6 25 7 2" xfId="14441"/>
    <cellStyle name="Normal 2 2 6 25 8" xfId="14442"/>
    <cellStyle name="Normal 2 2 6 26" xfId="14443"/>
    <cellStyle name="Normal 2 2 6 26 2" xfId="14444"/>
    <cellStyle name="Normal 2 2 6 26 2 2" xfId="14445"/>
    <cellStyle name="Normal 2 2 6 26 2 2 2" xfId="14446"/>
    <cellStyle name="Normal 2 2 6 26 2 2 2 2" xfId="14447"/>
    <cellStyle name="Normal 2 2 6 26 2 2 3" xfId="14448"/>
    <cellStyle name="Normal 2 2 6 26 2 3" xfId="14449"/>
    <cellStyle name="Normal 2 2 6 26 2 3 2" xfId="14450"/>
    <cellStyle name="Normal 2 2 6 26 2 4" xfId="14451"/>
    <cellStyle name="Normal 2 2 6 26 3" xfId="14452"/>
    <cellStyle name="Normal 2 2 6 26 3 2" xfId="14453"/>
    <cellStyle name="Normal 2 2 6 26 3 2 2" xfId="14454"/>
    <cellStyle name="Normal 2 2 6 26 3 2 2 2" xfId="14455"/>
    <cellStyle name="Normal 2 2 6 26 3 2 3" xfId="14456"/>
    <cellStyle name="Normal 2 2 6 26 3 3" xfId="14457"/>
    <cellStyle name="Normal 2 2 6 26 3 3 2" xfId="14458"/>
    <cellStyle name="Normal 2 2 6 26 3 4" xfId="14459"/>
    <cellStyle name="Normal 2 2 6 26 4" xfId="14460"/>
    <cellStyle name="Normal 2 2 6 26 4 2" xfId="14461"/>
    <cellStyle name="Normal 2 2 6 26 4 2 2" xfId="14462"/>
    <cellStyle name="Normal 2 2 6 26 4 2 2 2" xfId="14463"/>
    <cellStyle name="Normal 2 2 6 26 4 2 3" xfId="14464"/>
    <cellStyle name="Normal 2 2 6 26 4 3" xfId="14465"/>
    <cellStyle name="Normal 2 2 6 26 4 3 2" xfId="14466"/>
    <cellStyle name="Normal 2 2 6 26 4 4" xfId="14467"/>
    <cellStyle name="Normal 2 2 6 26 5" xfId="14468"/>
    <cellStyle name="Normal 2 2 6 26 5 2" xfId="14469"/>
    <cellStyle name="Normal 2 2 6 26 5 2 2" xfId="14470"/>
    <cellStyle name="Normal 2 2 6 26 5 3" xfId="14471"/>
    <cellStyle name="Normal 2 2 6 26 6" xfId="14472"/>
    <cellStyle name="Normal 2 2 6 26 6 2" xfId="14473"/>
    <cellStyle name="Normal 2 2 6 26 7" xfId="14474"/>
    <cellStyle name="Normal 2 2 6 26 7 2" xfId="14475"/>
    <cellStyle name="Normal 2 2 6 26 8" xfId="14476"/>
    <cellStyle name="Normal 2 2 6 27" xfId="14477"/>
    <cellStyle name="Normal 2 2 6 27 2" xfId="14478"/>
    <cellStyle name="Normal 2 2 6 27 2 2" xfId="14479"/>
    <cellStyle name="Normal 2 2 6 27 2 2 2" xfId="14480"/>
    <cellStyle name="Normal 2 2 6 27 2 2 2 2" xfId="14481"/>
    <cellStyle name="Normal 2 2 6 27 2 2 3" xfId="14482"/>
    <cellStyle name="Normal 2 2 6 27 2 3" xfId="14483"/>
    <cellStyle name="Normal 2 2 6 27 2 3 2" xfId="14484"/>
    <cellStyle name="Normal 2 2 6 27 2 4" xfId="14485"/>
    <cellStyle name="Normal 2 2 6 27 3" xfId="14486"/>
    <cellStyle name="Normal 2 2 6 27 3 2" xfId="14487"/>
    <cellStyle name="Normal 2 2 6 27 3 2 2" xfId="14488"/>
    <cellStyle name="Normal 2 2 6 27 3 2 2 2" xfId="14489"/>
    <cellStyle name="Normal 2 2 6 27 3 2 3" xfId="14490"/>
    <cellStyle name="Normal 2 2 6 27 3 3" xfId="14491"/>
    <cellStyle name="Normal 2 2 6 27 3 3 2" xfId="14492"/>
    <cellStyle name="Normal 2 2 6 27 3 4" xfId="14493"/>
    <cellStyle name="Normal 2 2 6 27 4" xfId="14494"/>
    <cellStyle name="Normal 2 2 6 27 4 2" xfId="14495"/>
    <cellStyle name="Normal 2 2 6 27 4 2 2" xfId="14496"/>
    <cellStyle name="Normal 2 2 6 27 4 2 2 2" xfId="14497"/>
    <cellStyle name="Normal 2 2 6 27 4 2 3" xfId="14498"/>
    <cellStyle name="Normal 2 2 6 27 4 3" xfId="14499"/>
    <cellStyle name="Normal 2 2 6 27 4 3 2" xfId="14500"/>
    <cellStyle name="Normal 2 2 6 27 4 4" xfId="14501"/>
    <cellStyle name="Normal 2 2 6 27 5" xfId="14502"/>
    <cellStyle name="Normal 2 2 6 27 5 2" xfId="14503"/>
    <cellStyle name="Normal 2 2 6 27 5 2 2" xfId="14504"/>
    <cellStyle name="Normal 2 2 6 27 5 3" xfId="14505"/>
    <cellStyle name="Normal 2 2 6 27 6" xfId="14506"/>
    <cellStyle name="Normal 2 2 6 27 6 2" xfId="14507"/>
    <cellStyle name="Normal 2 2 6 27 7" xfId="14508"/>
    <cellStyle name="Normal 2 2 6 27 7 2" xfId="14509"/>
    <cellStyle name="Normal 2 2 6 27 8" xfId="14510"/>
    <cellStyle name="Normal 2 2 6 28" xfId="14511"/>
    <cellStyle name="Normal 2 2 6 28 2" xfId="14512"/>
    <cellStyle name="Normal 2 2 6 28 2 2" xfId="14513"/>
    <cellStyle name="Normal 2 2 6 28 2 2 2" xfId="14514"/>
    <cellStyle name="Normal 2 2 6 28 2 2 2 2" xfId="14515"/>
    <cellStyle name="Normal 2 2 6 28 2 2 3" xfId="14516"/>
    <cellStyle name="Normal 2 2 6 28 2 3" xfId="14517"/>
    <cellStyle name="Normal 2 2 6 28 2 3 2" xfId="14518"/>
    <cellStyle name="Normal 2 2 6 28 2 4" xfId="14519"/>
    <cellStyle name="Normal 2 2 6 28 3" xfId="14520"/>
    <cellStyle name="Normal 2 2 6 28 3 2" xfId="14521"/>
    <cellStyle name="Normal 2 2 6 28 3 2 2" xfId="14522"/>
    <cellStyle name="Normal 2 2 6 28 3 2 2 2" xfId="14523"/>
    <cellStyle name="Normal 2 2 6 28 3 2 3" xfId="14524"/>
    <cellStyle name="Normal 2 2 6 28 3 3" xfId="14525"/>
    <cellStyle name="Normal 2 2 6 28 3 3 2" xfId="14526"/>
    <cellStyle name="Normal 2 2 6 28 3 4" xfId="14527"/>
    <cellStyle name="Normal 2 2 6 28 4" xfId="14528"/>
    <cellStyle name="Normal 2 2 6 28 4 2" xfId="14529"/>
    <cellStyle name="Normal 2 2 6 28 4 2 2" xfId="14530"/>
    <cellStyle name="Normal 2 2 6 28 4 2 2 2" xfId="14531"/>
    <cellStyle name="Normal 2 2 6 28 4 2 3" xfId="14532"/>
    <cellStyle name="Normal 2 2 6 28 4 3" xfId="14533"/>
    <cellStyle name="Normal 2 2 6 28 4 3 2" xfId="14534"/>
    <cellStyle name="Normal 2 2 6 28 4 4" xfId="14535"/>
    <cellStyle name="Normal 2 2 6 28 5" xfId="14536"/>
    <cellStyle name="Normal 2 2 6 28 5 2" xfId="14537"/>
    <cellStyle name="Normal 2 2 6 28 5 2 2" xfId="14538"/>
    <cellStyle name="Normal 2 2 6 28 5 3" xfId="14539"/>
    <cellStyle name="Normal 2 2 6 28 6" xfId="14540"/>
    <cellStyle name="Normal 2 2 6 28 6 2" xfId="14541"/>
    <cellStyle name="Normal 2 2 6 28 7" xfId="14542"/>
    <cellStyle name="Normal 2 2 6 28 7 2" xfId="14543"/>
    <cellStyle name="Normal 2 2 6 28 8" xfId="14544"/>
    <cellStyle name="Normal 2 2 6 29" xfId="14545"/>
    <cellStyle name="Normal 2 2 6 29 2" xfId="14546"/>
    <cellStyle name="Normal 2 2 6 29 2 2" xfId="14547"/>
    <cellStyle name="Normal 2 2 6 29 2 2 2" xfId="14548"/>
    <cellStyle name="Normal 2 2 6 29 2 2 2 2" xfId="14549"/>
    <cellStyle name="Normal 2 2 6 29 2 2 3" xfId="14550"/>
    <cellStyle name="Normal 2 2 6 29 2 3" xfId="14551"/>
    <cellStyle name="Normal 2 2 6 29 2 3 2" xfId="14552"/>
    <cellStyle name="Normal 2 2 6 29 2 4" xfId="14553"/>
    <cellStyle name="Normal 2 2 6 29 3" xfId="14554"/>
    <cellStyle name="Normal 2 2 6 29 3 2" xfId="14555"/>
    <cellStyle name="Normal 2 2 6 29 3 2 2" xfId="14556"/>
    <cellStyle name="Normal 2 2 6 29 3 2 2 2" xfId="14557"/>
    <cellStyle name="Normal 2 2 6 29 3 2 3" xfId="14558"/>
    <cellStyle name="Normal 2 2 6 29 3 3" xfId="14559"/>
    <cellStyle name="Normal 2 2 6 29 3 3 2" xfId="14560"/>
    <cellStyle name="Normal 2 2 6 29 3 4" xfId="14561"/>
    <cellStyle name="Normal 2 2 6 29 4" xfId="14562"/>
    <cellStyle name="Normal 2 2 6 29 4 2" xfId="14563"/>
    <cellStyle name="Normal 2 2 6 29 4 2 2" xfId="14564"/>
    <cellStyle name="Normal 2 2 6 29 4 2 2 2" xfId="14565"/>
    <cellStyle name="Normal 2 2 6 29 4 2 3" xfId="14566"/>
    <cellStyle name="Normal 2 2 6 29 4 3" xfId="14567"/>
    <cellStyle name="Normal 2 2 6 29 4 3 2" xfId="14568"/>
    <cellStyle name="Normal 2 2 6 29 4 4" xfId="14569"/>
    <cellStyle name="Normal 2 2 6 29 5" xfId="14570"/>
    <cellStyle name="Normal 2 2 6 29 5 2" xfId="14571"/>
    <cellStyle name="Normal 2 2 6 29 5 2 2" xfId="14572"/>
    <cellStyle name="Normal 2 2 6 29 5 3" xfId="14573"/>
    <cellStyle name="Normal 2 2 6 29 6" xfId="14574"/>
    <cellStyle name="Normal 2 2 6 29 6 2" xfId="14575"/>
    <cellStyle name="Normal 2 2 6 29 7" xfId="14576"/>
    <cellStyle name="Normal 2 2 6 29 7 2" xfId="14577"/>
    <cellStyle name="Normal 2 2 6 29 8" xfId="14578"/>
    <cellStyle name="Normal 2 2 6 3" xfId="14579"/>
    <cellStyle name="Normal 2 2 6 3 2" xfId="14580"/>
    <cellStyle name="Normal 2 2 6 3 2 2" xfId="14581"/>
    <cellStyle name="Normal 2 2 6 3 2 2 2" xfId="14582"/>
    <cellStyle name="Normal 2 2 6 3 2 2 2 2" xfId="14583"/>
    <cellStyle name="Normal 2 2 6 3 2 2 3" xfId="14584"/>
    <cellStyle name="Normal 2 2 6 3 2 3" xfId="14585"/>
    <cellStyle name="Normal 2 2 6 3 2 3 2" xfId="14586"/>
    <cellStyle name="Normal 2 2 6 3 2 4" xfId="14587"/>
    <cellStyle name="Normal 2 2 6 3 3" xfId="14588"/>
    <cellStyle name="Normal 2 2 6 3 3 2" xfId="14589"/>
    <cellStyle name="Normal 2 2 6 3 3 2 2" xfId="14590"/>
    <cellStyle name="Normal 2 2 6 3 3 2 2 2" xfId="14591"/>
    <cellStyle name="Normal 2 2 6 3 3 2 3" xfId="14592"/>
    <cellStyle name="Normal 2 2 6 3 3 3" xfId="14593"/>
    <cellStyle name="Normal 2 2 6 3 3 3 2" xfId="14594"/>
    <cellStyle name="Normal 2 2 6 3 3 4" xfId="14595"/>
    <cellStyle name="Normal 2 2 6 3 4" xfId="14596"/>
    <cellStyle name="Normal 2 2 6 3 4 2" xfId="14597"/>
    <cellStyle name="Normal 2 2 6 3 4 2 2" xfId="14598"/>
    <cellStyle name="Normal 2 2 6 3 4 2 2 2" xfId="14599"/>
    <cellStyle name="Normal 2 2 6 3 4 2 3" xfId="14600"/>
    <cellStyle name="Normal 2 2 6 3 4 3" xfId="14601"/>
    <cellStyle name="Normal 2 2 6 3 4 3 2" xfId="14602"/>
    <cellStyle name="Normal 2 2 6 3 4 4" xfId="14603"/>
    <cellStyle name="Normal 2 2 6 3 5" xfId="14604"/>
    <cellStyle name="Normal 2 2 6 3 5 2" xfId="14605"/>
    <cellStyle name="Normal 2 2 6 3 5 2 2" xfId="14606"/>
    <cellStyle name="Normal 2 2 6 3 5 3" xfId="14607"/>
    <cellStyle name="Normal 2 2 6 3 6" xfId="14608"/>
    <cellStyle name="Normal 2 2 6 3 6 2" xfId="14609"/>
    <cellStyle name="Normal 2 2 6 3 7" xfId="14610"/>
    <cellStyle name="Normal 2 2 6 3 7 2" xfId="14611"/>
    <cellStyle name="Normal 2 2 6 3 8" xfId="14612"/>
    <cellStyle name="Normal 2 2 6 30" xfId="14613"/>
    <cellStyle name="Normal 2 2 6 30 2" xfId="14614"/>
    <cellStyle name="Normal 2 2 6 30 2 2" xfId="14615"/>
    <cellStyle name="Normal 2 2 6 30 2 2 2" xfId="14616"/>
    <cellStyle name="Normal 2 2 6 30 2 3" xfId="14617"/>
    <cellStyle name="Normal 2 2 6 30 3" xfId="14618"/>
    <cellStyle name="Normal 2 2 6 30 3 2" xfId="14619"/>
    <cellStyle name="Normal 2 2 6 30 4" xfId="14620"/>
    <cellStyle name="Normal 2 2 6 31" xfId="14621"/>
    <cellStyle name="Normal 2 2 6 31 2" xfId="14622"/>
    <cellStyle name="Normal 2 2 6 31 2 2" xfId="14623"/>
    <cellStyle name="Normal 2 2 6 31 2 2 2" xfId="14624"/>
    <cellStyle name="Normal 2 2 6 31 2 3" xfId="14625"/>
    <cellStyle name="Normal 2 2 6 31 3" xfId="14626"/>
    <cellStyle name="Normal 2 2 6 31 3 2" xfId="14627"/>
    <cellStyle name="Normal 2 2 6 31 4" xfId="14628"/>
    <cellStyle name="Normal 2 2 6 32" xfId="14629"/>
    <cellStyle name="Normal 2 2 6 32 2" xfId="14630"/>
    <cellStyle name="Normal 2 2 6 32 2 2" xfId="14631"/>
    <cellStyle name="Normal 2 2 6 32 2 2 2" xfId="14632"/>
    <cellStyle name="Normal 2 2 6 32 2 3" xfId="14633"/>
    <cellStyle name="Normal 2 2 6 32 3" xfId="14634"/>
    <cellStyle name="Normal 2 2 6 32 3 2" xfId="14635"/>
    <cellStyle name="Normal 2 2 6 32 4" xfId="14636"/>
    <cellStyle name="Normal 2 2 6 33" xfId="14637"/>
    <cellStyle name="Normal 2 2 6 33 2" xfId="14638"/>
    <cellStyle name="Normal 2 2 6 33 2 2" xfId="14639"/>
    <cellStyle name="Normal 2 2 6 33 3" xfId="14640"/>
    <cellStyle name="Normal 2 2 6 34" xfId="14641"/>
    <cellStyle name="Normal 2 2 6 34 2" xfId="14642"/>
    <cellStyle name="Normal 2 2 6 35" xfId="14643"/>
    <cellStyle name="Normal 2 2 6 35 2" xfId="14644"/>
    <cellStyle name="Normal 2 2 6 36" xfId="14645"/>
    <cellStyle name="Normal 2 2 6 4" xfId="14646"/>
    <cellStyle name="Normal 2 2 6 4 2" xfId="14647"/>
    <cellStyle name="Normal 2 2 6 4 2 2" xfId="14648"/>
    <cellStyle name="Normal 2 2 6 4 2 2 2" xfId="14649"/>
    <cellStyle name="Normal 2 2 6 4 2 2 2 2" xfId="14650"/>
    <cellStyle name="Normal 2 2 6 4 2 2 3" xfId="14651"/>
    <cellStyle name="Normal 2 2 6 4 2 3" xfId="14652"/>
    <cellStyle name="Normal 2 2 6 4 2 3 2" xfId="14653"/>
    <cellStyle name="Normal 2 2 6 4 2 4" xfId="14654"/>
    <cellStyle name="Normal 2 2 6 4 3" xfId="14655"/>
    <cellStyle name="Normal 2 2 6 4 3 2" xfId="14656"/>
    <cellStyle name="Normal 2 2 6 4 3 2 2" xfId="14657"/>
    <cellStyle name="Normal 2 2 6 4 3 2 2 2" xfId="14658"/>
    <cellStyle name="Normal 2 2 6 4 3 2 3" xfId="14659"/>
    <cellStyle name="Normal 2 2 6 4 3 3" xfId="14660"/>
    <cellStyle name="Normal 2 2 6 4 3 3 2" xfId="14661"/>
    <cellStyle name="Normal 2 2 6 4 3 4" xfId="14662"/>
    <cellStyle name="Normal 2 2 6 4 4" xfId="14663"/>
    <cellStyle name="Normal 2 2 6 4 4 2" xfId="14664"/>
    <cellStyle name="Normal 2 2 6 4 4 2 2" xfId="14665"/>
    <cellStyle name="Normal 2 2 6 4 4 2 2 2" xfId="14666"/>
    <cellStyle name="Normal 2 2 6 4 4 2 3" xfId="14667"/>
    <cellStyle name="Normal 2 2 6 4 4 3" xfId="14668"/>
    <cellStyle name="Normal 2 2 6 4 4 3 2" xfId="14669"/>
    <cellStyle name="Normal 2 2 6 4 4 4" xfId="14670"/>
    <cellStyle name="Normal 2 2 6 4 5" xfId="14671"/>
    <cellStyle name="Normal 2 2 6 4 5 2" xfId="14672"/>
    <cellStyle name="Normal 2 2 6 4 5 2 2" xfId="14673"/>
    <cellStyle name="Normal 2 2 6 4 5 3" xfId="14674"/>
    <cellStyle name="Normal 2 2 6 4 6" xfId="14675"/>
    <cellStyle name="Normal 2 2 6 4 6 2" xfId="14676"/>
    <cellStyle name="Normal 2 2 6 4 7" xfId="14677"/>
    <cellStyle name="Normal 2 2 6 4 7 2" xfId="14678"/>
    <cellStyle name="Normal 2 2 6 4 8" xfId="14679"/>
    <cellStyle name="Normal 2 2 6 5" xfId="14680"/>
    <cellStyle name="Normal 2 2 6 5 2" xfId="14681"/>
    <cellStyle name="Normal 2 2 6 5 2 2" xfId="14682"/>
    <cellStyle name="Normal 2 2 6 5 2 2 2" xfId="14683"/>
    <cellStyle name="Normal 2 2 6 5 2 2 2 2" xfId="14684"/>
    <cellStyle name="Normal 2 2 6 5 2 2 3" xfId="14685"/>
    <cellStyle name="Normal 2 2 6 5 2 3" xfId="14686"/>
    <cellStyle name="Normal 2 2 6 5 2 3 2" xfId="14687"/>
    <cellStyle name="Normal 2 2 6 5 2 4" xfId="14688"/>
    <cellStyle name="Normal 2 2 6 5 3" xfId="14689"/>
    <cellStyle name="Normal 2 2 6 5 3 2" xfId="14690"/>
    <cellStyle name="Normal 2 2 6 5 3 2 2" xfId="14691"/>
    <cellStyle name="Normal 2 2 6 5 3 2 2 2" xfId="14692"/>
    <cellStyle name="Normal 2 2 6 5 3 2 3" xfId="14693"/>
    <cellStyle name="Normal 2 2 6 5 3 3" xfId="14694"/>
    <cellStyle name="Normal 2 2 6 5 3 3 2" xfId="14695"/>
    <cellStyle name="Normal 2 2 6 5 3 4" xfId="14696"/>
    <cellStyle name="Normal 2 2 6 5 4" xfId="14697"/>
    <cellStyle name="Normal 2 2 6 5 4 2" xfId="14698"/>
    <cellStyle name="Normal 2 2 6 5 4 2 2" xfId="14699"/>
    <cellStyle name="Normal 2 2 6 5 4 2 2 2" xfId="14700"/>
    <cellStyle name="Normal 2 2 6 5 4 2 3" xfId="14701"/>
    <cellStyle name="Normal 2 2 6 5 4 3" xfId="14702"/>
    <cellStyle name="Normal 2 2 6 5 4 3 2" xfId="14703"/>
    <cellStyle name="Normal 2 2 6 5 4 4" xfId="14704"/>
    <cellStyle name="Normal 2 2 6 5 5" xfId="14705"/>
    <cellStyle name="Normal 2 2 6 5 5 2" xfId="14706"/>
    <cellStyle name="Normal 2 2 6 5 5 2 2" xfId="14707"/>
    <cellStyle name="Normal 2 2 6 5 5 3" xfId="14708"/>
    <cellStyle name="Normal 2 2 6 5 6" xfId="14709"/>
    <cellStyle name="Normal 2 2 6 5 6 2" xfId="14710"/>
    <cellStyle name="Normal 2 2 6 5 7" xfId="14711"/>
    <cellStyle name="Normal 2 2 6 5 7 2" xfId="14712"/>
    <cellStyle name="Normal 2 2 6 5 8" xfId="14713"/>
    <cellStyle name="Normal 2 2 6 6" xfId="14714"/>
    <cellStyle name="Normal 2 2 6 6 2" xfId="14715"/>
    <cellStyle name="Normal 2 2 6 6 2 2" xfId="14716"/>
    <cellStyle name="Normal 2 2 6 6 2 2 2" xfId="14717"/>
    <cellStyle name="Normal 2 2 6 6 2 2 2 2" xfId="14718"/>
    <cellStyle name="Normal 2 2 6 6 2 2 3" xfId="14719"/>
    <cellStyle name="Normal 2 2 6 6 2 3" xfId="14720"/>
    <cellStyle name="Normal 2 2 6 6 2 3 2" xfId="14721"/>
    <cellStyle name="Normal 2 2 6 6 2 4" xfId="14722"/>
    <cellStyle name="Normal 2 2 6 6 3" xfId="14723"/>
    <cellStyle name="Normal 2 2 6 6 3 2" xfId="14724"/>
    <cellStyle name="Normal 2 2 6 6 3 2 2" xfId="14725"/>
    <cellStyle name="Normal 2 2 6 6 3 2 2 2" xfId="14726"/>
    <cellStyle name="Normal 2 2 6 6 3 2 3" xfId="14727"/>
    <cellStyle name="Normal 2 2 6 6 3 3" xfId="14728"/>
    <cellStyle name="Normal 2 2 6 6 3 3 2" xfId="14729"/>
    <cellStyle name="Normal 2 2 6 6 3 4" xfId="14730"/>
    <cellStyle name="Normal 2 2 6 6 4" xfId="14731"/>
    <cellStyle name="Normal 2 2 6 6 4 2" xfId="14732"/>
    <cellStyle name="Normal 2 2 6 6 4 2 2" xfId="14733"/>
    <cellStyle name="Normal 2 2 6 6 4 2 2 2" xfId="14734"/>
    <cellStyle name="Normal 2 2 6 6 4 2 3" xfId="14735"/>
    <cellStyle name="Normal 2 2 6 6 4 3" xfId="14736"/>
    <cellStyle name="Normal 2 2 6 6 4 3 2" xfId="14737"/>
    <cellStyle name="Normal 2 2 6 6 4 4" xfId="14738"/>
    <cellStyle name="Normal 2 2 6 6 5" xfId="14739"/>
    <cellStyle name="Normal 2 2 6 6 5 2" xfId="14740"/>
    <cellStyle name="Normal 2 2 6 6 5 2 2" xfId="14741"/>
    <cellStyle name="Normal 2 2 6 6 5 3" xfId="14742"/>
    <cellStyle name="Normal 2 2 6 6 6" xfId="14743"/>
    <cellStyle name="Normal 2 2 6 6 6 2" xfId="14744"/>
    <cellStyle name="Normal 2 2 6 6 7" xfId="14745"/>
    <cellStyle name="Normal 2 2 6 6 7 2" xfId="14746"/>
    <cellStyle name="Normal 2 2 6 6 8" xfId="14747"/>
    <cellStyle name="Normal 2 2 6 7" xfId="14748"/>
    <cellStyle name="Normal 2 2 6 7 2" xfId="14749"/>
    <cellStyle name="Normal 2 2 6 7 2 2" xfId="14750"/>
    <cellStyle name="Normal 2 2 6 7 2 2 2" xfId="14751"/>
    <cellStyle name="Normal 2 2 6 7 2 2 2 2" xfId="14752"/>
    <cellStyle name="Normal 2 2 6 7 2 2 3" xfId="14753"/>
    <cellStyle name="Normal 2 2 6 7 2 3" xfId="14754"/>
    <cellStyle name="Normal 2 2 6 7 2 3 2" xfId="14755"/>
    <cellStyle name="Normal 2 2 6 7 2 4" xfId="14756"/>
    <cellStyle name="Normal 2 2 6 7 3" xfId="14757"/>
    <cellStyle name="Normal 2 2 6 7 3 2" xfId="14758"/>
    <cellStyle name="Normal 2 2 6 7 3 2 2" xfId="14759"/>
    <cellStyle name="Normal 2 2 6 7 3 2 2 2" xfId="14760"/>
    <cellStyle name="Normal 2 2 6 7 3 2 3" xfId="14761"/>
    <cellStyle name="Normal 2 2 6 7 3 3" xfId="14762"/>
    <cellStyle name="Normal 2 2 6 7 3 3 2" xfId="14763"/>
    <cellStyle name="Normal 2 2 6 7 3 4" xfId="14764"/>
    <cellStyle name="Normal 2 2 6 7 4" xfId="14765"/>
    <cellStyle name="Normal 2 2 6 7 4 2" xfId="14766"/>
    <cellStyle name="Normal 2 2 6 7 4 2 2" xfId="14767"/>
    <cellStyle name="Normal 2 2 6 7 4 2 2 2" xfId="14768"/>
    <cellStyle name="Normal 2 2 6 7 4 2 3" xfId="14769"/>
    <cellStyle name="Normal 2 2 6 7 4 3" xfId="14770"/>
    <cellStyle name="Normal 2 2 6 7 4 3 2" xfId="14771"/>
    <cellStyle name="Normal 2 2 6 7 4 4" xfId="14772"/>
    <cellStyle name="Normal 2 2 6 7 5" xfId="14773"/>
    <cellStyle name="Normal 2 2 6 7 5 2" xfId="14774"/>
    <cellStyle name="Normal 2 2 6 7 5 2 2" xfId="14775"/>
    <cellStyle name="Normal 2 2 6 7 5 3" xfId="14776"/>
    <cellStyle name="Normal 2 2 6 7 6" xfId="14777"/>
    <cellStyle name="Normal 2 2 6 7 6 2" xfId="14778"/>
    <cellStyle name="Normal 2 2 6 7 7" xfId="14779"/>
    <cellStyle name="Normal 2 2 6 7 7 2" xfId="14780"/>
    <cellStyle name="Normal 2 2 6 7 8" xfId="14781"/>
    <cellStyle name="Normal 2 2 6 8" xfId="14782"/>
    <cellStyle name="Normal 2 2 6 8 2" xfId="14783"/>
    <cellStyle name="Normal 2 2 6 8 2 2" xfId="14784"/>
    <cellStyle name="Normal 2 2 6 8 2 2 2" xfId="14785"/>
    <cellStyle name="Normal 2 2 6 8 2 2 2 2" xfId="14786"/>
    <cellStyle name="Normal 2 2 6 8 2 2 3" xfId="14787"/>
    <cellStyle name="Normal 2 2 6 8 2 3" xfId="14788"/>
    <cellStyle name="Normal 2 2 6 8 2 3 2" xfId="14789"/>
    <cellStyle name="Normal 2 2 6 8 2 4" xfId="14790"/>
    <cellStyle name="Normal 2 2 6 8 3" xfId="14791"/>
    <cellStyle name="Normal 2 2 6 8 3 2" xfId="14792"/>
    <cellStyle name="Normal 2 2 6 8 3 2 2" xfId="14793"/>
    <cellStyle name="Normal 2 2 6 8 3 2 2 2" xfId="14794"/>
    <cellStyle name="Normal 2 2 6 8 3 2 3" xfId="14795"/>
    <cellStyle name="Normal 2 2 6 8 3 3" xfId="14796"/>
    <cellStyle name="Normal 2 2 6 8 3 3 2" xfId="14797"/>
    <cellStyle name="Normal 2 2 6 8 3 4" xfId="14798"/>
    <cellStyle name="Normal 2 2 6 8 4" xfId="14799"/>
    <cellStyle name="Normal 2 2 6 8 4 2" xfId="14800"/>
    <cellStyle name="Normal 2 2 6 8 4 2 2" xfId="14801"/>
    <cellStyle name="Normal 2 2 6 8 4 2 2 2" xfId="14802"/>
    <cellStyle name="Normal 2 2 6 8 4 2 3" xfId="14803"/>
    <cellStyle name="Normal 2 2 6 8 4 3" xfId="14804"/>
    <cellStyle name="Normal 2 2 6 8 4 3 2" xfId="14805"/>
    <cellStyle name="Normal 2 2 6 8 4 4" xfId="14806"/>
    <cellStyle name="Normal 2 2 6 8 5" xfId="14807"/>
    <cellStyle name="Normal 2 2 6 8 5 2" xfId="14808"/>
    <cellStyle name="Normal 2 2 6 8 5 2 2" xfId="14809"/>
    <cellStyle name="Normal 2 2 6 8 5 3" xfId="14810"/>
    <cellStyle name="Normal 2 2 6 8 6" xfId="14811"/>
    <cellStyle name="Normal 2 2 6 8 6 2" xfId="14812"/>
    <cellStyle name="Normal 2 2 6 8 7" xfId="14813"/>
    <cellStyle name="Normal 2 2 6 8 7 2" xfId="14814"/>
    <cellStyle name="Normal 2 2 6 8 8" xfId="14815"/>
    <cellStyle name="Normal 2 2 6 9" xfId="14816"/>
    <cellStyle name="Normal 2 2 6 9 2" xfId="14817"/>
    <cellStyle name="Normal 2 2 6 9 2 2" xfId="14818"/>
    <cellStyle name="Normal 2 2 6 9 2 2 2" xfId="14819"/>
    <cellStyle name="Normal 2 2 6 9 2 2 2 2" xfId="14820"/>
    <cellStyle name="Normal 2 2 6 9 2 2 3" xfId="14821"/>
    <cellStyle name="Normal 2 2 6 9 2 3" xfId="14822"/>
    <cellStyle name="Normal 2 2 6 9 2 3 2" xfId="14823"/>
    <cellStyle name="Normal 2 2 6 9 2 4" xfId="14824"/>
    <cellStyle name="Normal 2 2 6 9 3" xfId="14825"/>
    <cellStyle name="Normal 2 2 6 9 3 2" xfId="14826"/>
    <cellStyle name="Normal 2 2 6 9 3 2 2" xfId="14827"/>
    <cellStyle name="Normal 2 2 6 9 3 2 2 2" xfId="14828"/>
    <cellStyle name="Normal 2 2 6 9 3 2 3" xfId="14829"/>
    <cellStyle name="Normal 2 2 6 9 3 3" xfId="14830"/>
    <cellStyle name="Normal 2 2 6 9 3 3 2" xfId="14831"/>
    <cellStyle name="Normal 2 2 6 9 3 4" xfId="14832"/>
    <cellStyle name="Normal 2 2 6 9 4" xfId="14833"/>
    <cellStyle name="Normal 2 2 6 9 4 2" xfId="14834"/>
    <cellStyle name="Normal 2 2 6 9 4 2 2" xfId="14835"/>
    <cellStyle name="Normal 2 2 6 9 4 2 2 2" xfId="14836"/>
    <cellStyle name="Normal 2 2 6 9 4 2 3" xfId="14837"/>
    <cellStyle name="Normal 2 2 6 9 4 3" xfId="14838"/>
    <cellStyle name="Normal 2 2 6 9 4 3 2" xfId="14839"/>
    <cellStyle name="Normal 2 2 6 9 4 4" xfId="14840"/>
    <cellStyle name="Normal 2 2 6 9 5" xfId="14841"/>
    <cellStyle name="Normal 2 2 6 9 5 2" xfId="14842"/>
    <cellStyle name="Normal 2 2 6 9 5 2 2" xfId="14843"/>
    <cellStyle name="Normal 2 2 6 9 5 3" xfId="14844"/>
    <cellStyle name="Normal 2 2 6 9 6" xfId="14845"/>
    <cellStyle name="Normal 2 2 6 9 6 2" xfId="14846"/>
    <cellStyle name="Normal 2 2 6 9 7" xfId="14847"/>
    <cellStyle name="Normal 2 2 6 9 7 2" xfId="14848"/>
    <cellStyle name="Normal 2 2 6 9 8" xfId="14849"/>
    <cellStyle name="Normal 2 2 7" xfId="14850"/>
    <cellStyle name="Normal 2 2 7 10" xfId="14851"/>
    <cellStyle name="Normal 2 2 7 10 2" xfId="14852"/>
    <cellStyle name="Normal 2 2 7 10 2 2" xfId="14853"/>
    <cellStyle name="Normal 2 2 7 10 2 2 2" xfId="14854"/>
    <cellStyle name="Normal 2 2 7 10 2 2 2 2" xfId="14855"/>
    <cellStyle name="Normal 2 2 7 10 2 2 3" xfId="14856"/>
    <cellStyle name="Normal 2 2 7 10 2 3" xfId="14857"/>
    <cellStyle name="Normal 2 2 7 10 2 3 2" xfId="14858"/>
    <cellStyle name="Normal 2 2 7 10 2 4" xfId="14859"/>
    <cellStyle name="Normal 2 2 7 10 3" xfId="14860"/>
    <cellStyle name="Normal 2 2 7 10 3 2" xfId="14861"/>
    <cellStyle name="Normal 2 2 7 10 3 2 2" xfId="14862"/>
    <cellStyle name="Normal 2 2 7 10 3 2 2 2" xfId="14863"/>
    <cellStyle name="Normal 2 2 7 10 3 2 3" xfId="14864"/>
    <cellStyle name="Normal 2 2 7 10 3 3" xfId="14865"/>
    <cellStyle name="Normal 2 2 7 10 3 3 2" xfId="14866"/>
    <cellStyle name="Normal 2 2 7 10 3 4" xfId="14867"/>
    <cellStyle name="Normal 2 2 7 10 4" xfId="14868"/>
    <cellStyle name="Normal 2 2 7 10 4 2" xfId="14869"/>
    <cellStyle name="Normal 2 2 7 10 4 2 2" xfId="14870"/>
    <cellStyle name="Normal 2 2 7 10 4 2 2 2" xfId="14871"/>
    <cellStyle name="Normal 2 2 7 10 4 2 3" xfId="14872"/>
    <cellStyle name="Normal 2 2 7 10 4 3" xfId="14873"/>
    <cellStyle name="Normal 2 2 7 10 4 3 2" xfId="14874"/>
    <cellStyle name="Normal 2 2 7 10 4 4" xfId="14875"/>
    <cellStyle name="Normal 2 2 7 10 5" xfId="14876"/>
    <cellStyle name="Normal 2 2 7 10 5 2" xfId="14877"/>
    <cellStyle name="Normal 2 2 7 10 5 2 2" xfId="14878"/>
    <cellStyle name="Normal 2 2 7 10 5 3" xfId="14879"/>
    <cellStyle name="Normal 2 2 7 10 6" xfId="14880"/>
    <cellStyle name="Normal 2 2 7 10 6 2" xfId="14881"/>
    <cellStyle name="Normal 2 2 7 10 7" xfId="14882"/>
    <cellStyle name="Normal 2 2 7 10 7 2" xfId="14883"/>
    <cellStyle name="Normal 2 2 7 10 8" xfId="14884"/>
    <cellStyle name="Normal 2 2 7 11" xfId="14885"/>
    <cellStyle name="Normal 2 2 7 11 2" xfId="14886"/>
    <cellStyle name="Normal 2 2 7 11 2 2" xfId="14887"/>
    <cellStyle name="Normal 2 2 7 11 2 2 2" xfId="14888"/>
    <cellStyle name="Normal 2 2 7 11 2 2 2 2" xfId="14889"/>
    <cellStyle name="Normal 2 2 7 11 2 2 3" xfId="14890"/>
    <cellStyle name="Normal 2 2 7 11 2 3" xfId="14891"/>
    <cellStyle name="Normal 2 2 7 11 2 3 2" xfId="14892"/>
    <cellStyle name="Normal 2 2 7 11 2 4" xfId="14893"/>
    <cellStyle name="Normal 2 2 7 11 3" xfId="14894"/>
    <cellStyle name="Normal 2 2 7 11 3 2" xfId="14895"/>
    <cellStyle name="Normal 2 2 7 11 3 2 2" xfId="14896"/>
    <cellStyle name="Normal 2 2 7 11 3 2 2 2" xfId="14897"/>
    <cellStyle name="Normal 2 2 7 11 3 2 3" xfId="14898"/>
    <cellStyle name="Normal 2 2 7 11 3 3" xfId="14899"/>
    <cellStyle name="Normal 2 2 7 11 3 3 2" xfId="14900"/>
    <cellStyle name="Normal 2 2 7 11 3 4" xfId="14901"/>
    <cellStyle name="Normal 2 2 7 11 4" xfId="14902"/>
    <cellStyle name="Normal 2 2 7 11 4 2" xfId="14903"/>
    <cellStyle name="Normal 2 2 7 11 4 2 2" xfId="14904"/>
    <cellStyle name="Normal 2 2 7 11 4 2 2 2" xfId="14905"/>
    <cellStyle name="Normal 2 2 7 11 4 2 3" xfId="14906"/>
    <cellStyle name="Normal 2 2 7 11 4 3" xfId="14907"/>
    <cellStyle name="Normal 2 2 7 11 4 3 2" xfId="14908"/>
    <cellStyle name="Normal 2 2 7 11 4 4" xfId="14909"/>
    <cellStyle name="Normal 2 2 7 11 5" xfId="14910"/>
    <cellStyle name="Normal 2 2 7 11 5 2" xfId="14911"/>
    <cellStyle name="Normal 2 2 7 11 5 2 2" xfId="14912"/>
    <cellStyle name="Normal 2 2 7 11 5 3" xfId="14913"/>
    <cellStyle name="Normal 2 2 7 11 6" xfId="14914"/>
    <cellStyle name="Normal 2 2 7 11 6 2" xfId="14915"/>
    <cellStyle name="Normal 2 2 7 11 7" xfId="14916"/>
    <cellStyle name="Normal 2 2 7 11 7 2" xfId="14917"/>
    <cellStyle name="Normal 2 2 7 11 8" xfId="14918"/>
    <cellStyle name="Normal 2 2 7 12" xfId="14919"/>
    <cellStyle name="Normal 2 2 7 12 2" xfId="14920"/>
    <cellStyle name="Normal 2 2 7 12 2 2" xfId="14921"/>
    <cellStyle name="Normal 2 2 7 12 2 2 2" xfId="14922"/>
    <cellStyle name="Normal 2 2 7 12 2 2 2 2" xfId="14923"/>
    <cellStyle name="Normal 2 2 7 12 2 2 3" xfId="14924"/>
    <cellStyle name="Normal 2 2 7 12 2 3" xfId="14925"/>
    <cellStyle name="Normal 2 2 7 12 2 3 2" xfId="14926"/>
    <cellStyle name="Normal 2 2 7 12 2 4" xfId="14927"/>
    <cellStyle name="Normal 2 2 7 12 3" xfId="14928"/>
    <cellStyle name="Normal 2 2 7 12 3 2" xfId="14929"/>
    <cellStyle name="Normal 2 2 7 12 3 2 2" xfId="14930"/>
    <cellStyle name="Normal 2 2 7 12 3 2 2 2" xfId="14931"/>
    <cellStyle name="Normal 2 2 7 12 3 2 3" xfId="14932"/>
    <cellStyle name="Normal 2 2 7 12 3 3" xfId="14933"/>
    <cellStyle name="Normal 2 2 7 12 3 3 2" xfId="14934"/>
    <cellStyle name="Normal 2 2 7 12 3 4" xfId="14935"/>
    <cellStyle name="Normal 2 2 7 12 4" xfId="14936"/>
    <cellStyle name="Normal 2 2 7 12 4 2" xfId="14937"/>
    <cellStyle name="Normal 2 2 7 12 4 2 2" xfId="14938"/>
    <cellStyle name="Normal 2 2 7 12 4 2 2 2" xfId="14939"/>
    <cellStyle name="Normal 2 2 7 12 4 2 3" xfId="14940"/>
    <cellStyle name="Normal 2 2 7 12 4 3" xfId="14941"/>
    <cellStyle name="Normal 2 2 7 12 4 3 2" xfId="14942"/>
    <cellStyle name="Normal 2 2 7 12 4 4" xfId="14943"/>
    <cellStyle name="Normal 2 2 7 12 5" xfId="14944"/>
    <cellStyle name="Normal 2 2 7 12 5 2" xfId="14945"/>
    <cellStyle name="Normal 2 2 7 12 5 2 2" xfId="14946"/>
    <cellStyle name="Normal 2 2 7 12 5 3" xfId="14947"/>
    <cellStyle name="Normal 2 2 7 12 6" xfId="14948"/>
    <cellStyle name="Normal 2 2 7 12 6 2" xfId="14949"/>
    <cellStyle name="Normal 2 2 7 12 7" xfId="14950"/>
    <cellStyle name="Normal 2 2 7 12 7 2" xfId="14951"/>
    <cellStyle name="Normal 2 2 7 12 8" xfId="14952"/>
    <cellStyle name="Normal 2 2 7 13" xfId="14953"/>
    <cellStyle name="Normal 2 2 7 13 2" xfId="14954"/>
    <cellStyle name="Normal 2 2 7 13 2 2" xfId="14955"/>
    <cellStyle name="Normal 2 2 7 13 2 2 2" xfId="14956"/>
    <cellStyle name="Normal 2 2 7 13 2 2 2 2" xfId="14957"/>
    <cellStyle name="Normal 2 2 7 13 2 2 3" xfId="14958"/>
    <cellStyle name="Normal 2 2 7 13 2 3" xfId="14959"/>
    <cellStyle name="Normal 2 2 7 13 2 3 2" xfId="14960"/>
    <cellStyle name="Normal 2 2 7 13 2 4" xfId="14961"/>
    <cellStyle name="Normal 2 2 7 13 3" xfId="14962"/>
    <cellStyle name="Normal 2 2 7 13 3 2" xfId="14963"/>
    <cellStyle name="Normal 2 2 7 13 3 2 2" xfId="14964"/>
    <cellStyle name="Normal 2 2 7 13 3 2 2 2" xfId="14965"/>
    <cellStyle name="Normal 2 2 7 13 3 2 3" xfId="14966"/>
    <cellStyle name="Normal 2 2 7 13 3 3" xfId="14967"/>
    <cellStyle name="Normal 2 2 7 13 3 3 2" xfId="14968"/>
    <cellStyle name="Normal 2 2 7 13 3 4" xfId="14969"/>
    <cellStyle name="Normal 2 2 7 13 4" xfId="14970"/>
    <cellStyle name="Normal 2 2 7 13 4 2" xfId="14971"/>
    <cellStyle name="Normal 2 2 7 13 4 2 2" xfId="14972"/>
    <cellStyle name="Normal 2 2 7 13 4 2 2 2" xfId="14973"/>
    <cellStyle name="Normal 2 2 7 13 4 2 3" xfId="14974"/>
    <cellStyle name="Normal 2 2 7 13 4 3" xfId="14975"/>
    <cellStyle name="Normal 2 2 7 13 4 3 2" xfId="14976"/>
    <cellStyle name="Normal 2 2 7 13 4 4" xfId="14977"/>
    <cellStyle name="Normal 2 2 7 13 5" xfId="14978"/>
    <cellStyle name="Normal 2 2 7 13 5 2" xfId="14979"/>
    <cellStyle name="Normal 2 2 7 13 5 2 2" xfId="14980"/>
    <cellStyle name="Normal 2 2 7 13 5 3" xfId="14981"/>
    <cellStyle name="Normal 2 2 7 13 6" xfId="14982"/>
    <cellStyle name="Normal 2 2 7 13 6 2" xfId="14983"/>
    <cellStyle name="Normal 2 2 7 13 7" xfId="14984"/>
    <cellStyle name="Normal 2 2 7 13 7 2" xfId="14985"/>
    <cellStyle name="Normal 2 2 7 13 8" xfId="14986"/>
    <cellStyle name="Normal 2 2 7 14" xfId="14987"/>
    <cellStyle name="Normal 2 2 7 14 2" xfId="14988"/>
    <cellStyle name="Normal 2 2 7 14 2 2" xfId="14989"/>
    <cellStyle name="Normal 2 2 7 14 2 2 2" xfId="14990"/>
    <cellStyle name="Normal 2 2 7 14 2 2 2 2" xfId="14991"/>
    <cellStyle name="Normal 2 2 7 14 2 2 3" xfId="14992"/>
    <cellStyle name="Normal 2 2 7 14 2 3" xfId="14993"/>
    <cellStyle name="Normal 2 2 7 14 2 3 2" xfId="14994"/>
    <cellStyle name="Normal 2 2 7 14 2 4" xfId="14995"/>
    <cellStyle name="Normal 2 2 7 14 3" xfId="14996"/>
    <cellStyle name="Normal 2 2 7 14 3 2" xfId="14997"/>
    <cellStyle name="Normal 2 2 7 14 3 2 2" xfId="14998"/>
    <cellStyle name="Normal 2 2 7 14 3 2 2 2" xfId="14999"/>
    <cellStyle name="Normal 2 2 7 14 3 2 3" xfId="15000"/>
    <cellStyle name="Normal 2 2 7 14 3 3" xfId="15001"/>
    <cellStyle name="Normal 2 2 7 14 3 3 2" xfId="15002"/>
    <cellStyle name="Normal 2 2 7 14 3 4" xfId="15003"/>
    <cellStyle name="Normal 2 2 7 14 4" xfId="15004"/>
    <cellStyle name="Normal 2 2 7 14 4 2" xfId="15005"/>
    <cellStyle name="Normal 2 2 7 14 4 2 2" xfId="15006"/>
    <cellStyle name="Normal 2 2 7 14 4 2 2 2" xfId="15007"/>
    <cellStyle name="Normal 2 2 7 14 4 2 3" xfId="15008"/>
    <cellStyle name="Normal 2 2 7 14 4 3" xfId="15009"/>
    <cellStyle name="Normal 2 2 7 14 4 3 2" xfId="15010"/>
    <cellStyle name="Normal 2 2 7 14 4 4" xfId="15011"/>
    <cellStyle name="Normal 2 2 7 14 5" xfId="15012"/>
    <cellStyle name="Normal 2 2 7 14 5 2" xfId="15013"/>
    <cellStyle name="Normal 2 2 7 14 5 2 2" xfId="15014"/>
    <cellStyle name="Normal 2 2 7 14 5 3" xfId="15015"/>
    <cellStyle name="Normal 2 2 7 14 6" xfId="15016"/>
    <cellStyle name="Normal 2 2 7 14 6 2" xfId="15017"/>
    <cellStyle name="Normal 2 2 7 14 7" xfId="15018"/>
    <cellStyle name="Normal 2 2 7 14 7 2" xfId="15019"/>
    <cellStyle name="Normal 2 2 7 14 8" xfId="15020"/>
    <cellStyle name="Normal 2 2 7 15" xfId="15021"/>
    <cellStyle name="Normal 2 2 7 15 2" xfId="15022"/>
    <cellStyle name="Normal 2 2 7 15 2 2" xfId="15023"/>
    <cellStyle name="Normal 2 2 7 15 2 2 2" xfId="15024"/>
    <cellStyle name="Normal 2 2 7 15 2 2 2 2" xfId="15025"/>
    <cellStyle name="Normal 2 2 7 15 2 2 3" xfId="15026"/>
    <cellStyle name="Normal 2 2 7 15 2 3" xfId="15027"/>
    <cellStyle name="Normal 2 2 7 15 2 3 2" xfId="15028"/>
    <cellStyle name="Normal 2 2 7 15 2 4" xfId="15029"/>
    <cellStyle name="Normal 2 2 7 15 3" xfId="15030"/>
    <cellStyle name="Normal 2 2 7 15 3 2" xfId="15031"/>
    <cellStyle name="Normal 2 2 7 15 3 2 2" xfId="15032"/>
    <cellStyle name="Normal 2 2 7 15 3 2 2 2" xfId="15033"/>
    <cellStyle name="Normal 2 2 7 15 3 2 3" xfId="15034"/>
    <cellStyle name="Normal 2 2 7 15 3 3" xfId="15035"/>
    <cellStyle name="Normal 2 2 7 15 3 3 2" xfId="15036"/>
    <cellStyle name="Normal 2 2 7 15 3 4" xfId="15037"/>
    <cellStyle name="Normal 2 2 7 15 4" xfId="15038"/>
    <cellStyle name="Normal 2 2 7 15 4 2" xfId="15039"/>
    <cellStyle name="Normal 2 2 7 15 4 2 2" xfId="15040"/>
    <cellStyle name="Normal 2 2 7 15 4 2 2 2" xfId="15041"/>
    <cellStyle name="Normal 2 2 7 15 4 2 3" xfId="15042"/>
    <cellStyle name="Normal 2 2 7 15 4 3" xfId="15043"/>
    <cellStyle name="Normal 2 2 7 15 4 3 2" xfId="15044"/>
    <cellStyle name="Normal 2 2 7 15 4 4" xfId="15045"/>
    <cellStyle name="Normal 2 2 7 15 5" xfId="15046"/>
    <cellStyle name="Normal 2 2 7 15 5 2" xfId="15047"/>
    <cellStyle name="Normal 2 2 7 15 5 2 2" xfId="15048"/>
    <cellStyle name="Normal 2 2 7 15 5 3" xfId="15049"/>
    <cellStyle name="Normal 2 2 7 15 6" xfId="15050"/>
    <cellStyle name="Normal 2 2 7 15 6 2" xfId="15051"/>
    <cellStyle name="Normal 2 2 7 15 7" xfId="15052"/>
    <cellStyle name="Normal 2 2 7 15 7 2" xfId="15053"/>
    <cellStyle name="Normal 2 2 7 15 8" xfId="15054"/>
    <cellStyle name="Normal 2 2 7 16" xfId="15055"/>
    <cellStyle name="Normal 2 2 7 16 2" xfId="15056"/>
    <cellStyle name="Normal 2 2 7 16 2 2" xfId="15057"/>
    <cellStyle name="Normal 2 2 7 16 2 2 2" xfId="15058"/>
    <cellStyle name="Normal 2 2 7 16 2 2 2 2" xfId="15059"/>
    <cellStyle name="Normal 2 2 7 16 2 2 3" xfId="15060"/>
    <cellStyle name="Normal 2 2 7 16 2 3" xfId="15061"/>
    <cellStyle name="Normal 2 2 7 16 2 3 2" xfId="15062"/>
    <cellStyle name="Normal 2 2 7 16 2 4" xfId="15063"/>
    <cellStyle name="Normal 2 2 7 16 3" xfId="15064"/>
    <cellStyle name="Normal 2 2 7 16 3 2" xfId="15065"/>
    <cellStyle name="Normal 2 2 7 16 3 2 2" xfId="15066"/>
    <cellStyle name="Normal 2 2 7 16 3 2 2 2" xfId="15067"/>
    <cellStyle name="Normal 2 2 7 16 3 2 3" xfId="15068"/>
    <cellStyle name="Normal 2 2 7 16 3 3" xfId="15069"/>
    <cellStyle name="Normal 2 2 7 16 3 3 2" xfId="15070"/>
    <cellStyle name="Normal 2 2 7 16 3 4" xfId="15071"/>
    <cellStyle name="Normal 2 2 7 16 4" xfId="15072"/>
    <cellStyle name="Normal 2 2 7 16 4 2" xfId="15073"/>
    <cellStyle name="Normal 2 2 7 16 4 2 2" xfId="15074"/>
    <cellStyle name="Normal 2 2 7 16 4 2 2 2" xfId="15075"/>
    <cellStyle name="Normal 2 2 7 16 4 2 3" xfId="15076"/>
    <cellStyle name="Normal 2 2 7 16 4 3" xfId="15077"/>
    <cellStyle name="Normal 2 2 7 16 4 3 2" xfId="15078"/>
    <cellStyle name="Normal 2 2 7 16 4 4" xfId="15079"/>
    <cellStyle name="Normal 2 2 7 16 5" xfId="15080"/>
    <cellStyle name="Normal 2 2 7 16 5 2" xfId="15081"/>
    <cellStyle name="Normal 2 2 7 16 5 2 2" xfId="15082"/>
    <cellStyle name="Normal 2 2 7 16 5 3" xfId="15083"/>
    <cellStyle name="Normal 2 2 7 16 6" xfId="15084"/>
    <cellStyle name="Normal 2 2 7 16 6 2" xfId="15085"/>
    <cellStyle name="Normal 2 2 7 16 7" xfId="15086"/>
    <cellStyle name="Normal 2 2 7 16 7 2" xfId="15087"/>
    <cellStyle name="Normal 2 2 7 16 8" xfId="15088"/>
    <cellStyle name="Normal 2 2 7 17" xfId="15089"/>
    <cellStyle name="Normal 2 2 7 17 2" xfId="15090"/>
    <cellStyle name="Normal 2 2 7 17 2 2" xfId="15091"/>
    <cellStyle name="Normal 2 2 7 17 2 2 2" xfId="15092"/>
    <cellStyle name="Normal 2 2 7 17 2 2 2 2" xfId="15093"/>
    <cellStyle name="Normal 2 2 7 17 2 2 3" xfId="15094"/>
    <cellStyle name="Normal 2 2 7 17 2 3" xfId="15095"/>
    <cellStyle name="Normal 2 2 7 17 2 3 2" xfId="15096"/>
    <cellStyle name="Normal 2 2 7 17 2 4" xfId="15097"/>
    <cellStyle name="Normal 2 2 7 17 3" xfId="15098"/>
    <cellStyle name="Normal 2 2 7 17 3 2" xfId="15099"/>
    <cellStyle name="Normal 2 2 7 17 3 2 2" xfId="15100"/>
    <cellStyle name="Normal 2 2 7 17 3 2 2 2" xfId="15101"/>
    <cellStyle name="Normal 2 2 7 17 3 2 3" xfId="15102"/>
    <cellStyle name="Normal 2 2 7 17 3 3" xfId="15103"/>
    <cellStyle name="Normal 2 2 7 17 3 3 2" xfId="15104"/>
    <cellStyle name="Normal 2 2 7 17 3 4" xfId="15105"/>
    <cellStyle name="Normal 2 2 7 17 4" xfId="15106"/>
    <cellStyle name="Normal 2 2 7 17 4 2" xfId="15107"/>
    <cellStyle name="Normal 2 2 7 17 4 2 2" xfId="15108"/>
    <cellStyle name="Normal 2 2 7 17 4 2 2 2" xfId="15109"/>
    <cellStyle name="Normal 2 2 7 17 4 2 3" xfId="15110"/>
    <cellStyle name="Normal 2 2 7 17 4 3" xfId="15111"/>
    <cellStyle name="Normal 2 2 7 17 4 3 2" xfId="15112"/>
    <cellStyle name="Normal 2 2 7 17 4 4" xfId="15113"/>
    <cellStyle name="Normal 2 2 7 17 5" xfId="15114"/>
    <cellStyle name="Normal 2 2 7 17 5 2" xfId="15115"/>
    <cellStyle name="Normal 2 2 7 17 5 2 2" xfId="15116"/>
    <cellStyle name="Normal 2 2 7 17 5 3" xfId="15117"/>
    <cellStyle name="Normal 2 2 7 17 6" xfId="15118"/>
    <cellStyle name="Normal 2 2 7 17 6 2" xfId="15119"/>
    <cellStyle name="Normal 2 2 7 17 7" xfId="15120"/>
    <cellStyle name="Normal 2 2 7 17 7 2" xfId="15121"/>
    <cellStyle name="Normal 2 2 7 17 8" xfId="15122"/>
    <cellStyle name="Normal 2 2 7 18" xfId="15123"/>
    <cellStyle name="Normal 2 2 7 18 2" xfId="15124"/>
    <cellStyle name="Normal 2 2 7 18 2 2" xfId="15125"/>
    <cellStyle name="Normal 2 2 7 18 2 2 2" xfId="15126"/>
    <cellStyle name="Normal 2 2 7 18 2 2 2 2" xfId="15127"/>
    <cellStyle name="Normal 2 2 7 18 2 2 3" xfId="15128"/>
    <cellStyle name="Normal 2 2 7 18 2 3" xfId="15129"/>
    <cellStyle name="Normal 2 2 7 18 2 3 2" xfId="15130"/>
    <cellStyle name="Normal 2 2 7 18 2 4" xfId="15131"/>
    <cellStyle name="Normal 2 2 7 18 3" xfId="15132"/>
    <cellStyle name="Normal 2 2 7 18 3 2" xfId="15133"/>
    <cellStyle name="Normal 2 2 7 18 3 2 2" xfId="15134"/>
    <cellStyle name="Normal 2 2 7 18 3 2 2 2" xfId="15135"/>
    <cellStyle name="Normal 2 2 7 18 3 2 3" xfId="15136"/>
    <cellStyle name="Normal 2 2 7 18 3 3" xfId="15137"/>
    <cellStyle name="Normal 2 2 7 18 3 3 2" xfId="15138"/>
    <cellStyle name="Normal 2 2 7 18 3 4" xfId="15139"/>
    <cellStyle name="Normal 2 2 7 18 4" xfId="15140"/>
    <cellStyle name="Normal 2 2 7 18 4 2" xfId="15141"/>
    <cellStyle name="Normal 2 2 7 18 4 2 2" xfId="15142"/>
    <cellStyle name="Normal 2 2 7 18 4 2 2 2" xfId="15143"/>
    <cellStyle name="Normal 2 2 7 18 4 2 3" xfId="15144"/>
    <cellStyle name="Normal 2 2 7 18 4 3" xfId="15145"/>
    <cellStyle name="Normal 2 2 7 18 4 3 2" xfId="15146"/>
    <cellStyle name="Normal 2 2 7 18 4 4" xfId="15147"/>
    <cellStyle name="Normal 2 2 7 18 5" xfId="15148"/>
    <cellStyle name="Normal 2 2 7 18 5 2" xfId="15149"/>
    <cellStyle name="Normal 2 2 7 18 5 2 2" xfId="15150"/>
    <cellStyle name="Normal 2 2 7 18 5 3" xfId="15151"/>
    <cellStyle name="Normal 2 2 7 18 6" xfId="15152"/>
    <cellStyle name="Normal 2 2 7 18 6 2" xfId="15153"/>
    <cellStyle name="Normal 2 2 7 18 7" xfId="15154"/>
    <cellStyle name="Normal 2 2 7 18 7 2" xfId="15155"/>
    <cellStyle name="Normal 2 2 7 18 8" xfId="15156"/>
    <cellStyle name="Normal 2 2 7 19" xfId="15157"/>
    <cellStyle name="Normal 2 2 7 19 2" xfId="15158"/>
    <cellStyle name="Normal 2 2 7 19 2 2" xfId="15159"/>
    <cellStyle name="Normal 2 2 7 19 2 2 2" xfId="15160"/>
    <cellStyle name="Normal 2 2 7 19 2 2 2 2" xfId="15161"/>
    <cellStyle name="Normal 2 2 7 19 2 2 3" xfId="15162"/>
    <cellStyle name="Normal 2 2 7 19 2 3" xfId="15163"/>
    <cellStyle name="Normal 2 2 7 19 2 3 2" xfId="15164"/>
    <cellStyle name="Normal 2 2 7 19 2 4" xfId="15165"/>
    <cellStyle name="Normal 2 2 7 19 3" xfId="15166"/>
    <cellStyle name="Normal 2 2 7 19 3 2" xfId="15167"/>
    <cellStyle name="Normal 2 2 7 19 3 2 2" xfId="15168"/>
    <cellStyle name="Normal 2 2 7 19 3 2 2 2" xfId="15169"/>
    <cellStyle name="Normal 2 2 7 19 3 2 3" xfId="15170"/>
    <cellStyle name="Normal 2 2 7 19 3 3" xfId="15171"/>
    <cellStyle name="Normal 2 2 7 19 3 3 2" xfId="15172"/>
    <cellStyle name="Normal 2 2 7 19 3 4" xfId="15173"/>
    <cellStyle name="Normal 2 2 7 19 4" xfId="15174"/>
    <cellStyle name="Normal 2 2 7 19 4 2" xfId="15175"/>
    <cellStyle name="Normal 2 2 7 19 4 2 2" xfId="15176"/>
    <cellStyle name="Normal 2 2 7 19 4 2 2 2" xfId="15177"/>
    <cellStyle name="Normal 2 2 7 19 4 2 3" xfId="15178"/>
    <cellStyle name="Normal 2 2 7 19 4 3" xfId="15179"/>
    <cellStyle name="Normal 2 2 7 19 4 3 2" xfId="15180"/>
    <cellStyle name="Normal 2 2 7 19 4 4" xfId="15181"/>
    <cellStyle name="Normal 2 2 7 19 5" xfId="15182"/>
    <cellStyle name="Normal 2 2 7 19 5 2" xfId="15183"/>
    <cellStyle name="Normal 2 2 7 19 5 2 2" xfId="15184"/>
    <cellStyle name="Normal 2 2 7 19 5 3" xfId="15185"/>
    <cellStyle name="Normal 2 2 7 19 6" xfId="15186"/>
    <cellStyle name="Normal 2 2 7 19 6 2" xfId="15187"/>
    <cellStyle name="Normal 2 2 7 19 7" xfId="15188"/>
    <cellStyle name="Normal 2 2 7 19 7 2" xfId="15189"/>
    <cellStyle name="Normal 2 2 7 19 8" xfId="15190"/>
    <cellStyle name="Normal 2 2 7 2" xfId="15191"/>
    <cellStyle name="Normal 2 2 7 2 2" xfId="15192"/>
    <cellStyle name="Normal 2 2 7 2 2 2" xfId="15193"/>
    <cellStyle name="Normal 2 2 7 2 2 2 2" xfId="15194"/>
    <cellStyle name="Normal 2 2 7 2 2 2 2 2" xfId="15195"/>
    <cellStyle name="Normal 2 2 7 2 2 2 3" xfId="15196"/>
    <cellStyle name="Normal 2 2 7 2 2 3" xfId="15197"/>
    <cellStyle name="Normal 2 2 7 2 2 3 2" xfId="15198"/>
    <cellStyle name="Normal 2 2 7 2 2 4" xfId="15199"/>
    <cellStyle name="Normal 2 2 7 2 3" xfId="15200"/>
    <cellStyle name="Normal 2 2 7 2 3 2" xfId="15201"/>
    <cellStyle name="Normal 2 2 7 2 3 2 2" xfId="15202"/>
    <cellStyle name="Normal 2 2 7 2 3 2 2 2" xfId="15203"/>
    <cellStyle name="Normal 2 2 7 2 3 2 3" xfId="15204"/>
    <cellStyle name="Normal 2 2 7 2 3 3" xfId="15205"/>
    <cellStyle name="Normal 2 2 7 2 3 3 2" xfId="15206"/>
    <cellStyle name="Normal 2 2 7 2 3 4" xfId="15207"/>
    <cellStyle name="Normal 2 2 7 2 4" xfId="15208"/>
    <cellStyle name="Normal 2 2 7 2 4 2" xfId="15209"/>
    <cellStyle name="Normal 2 2 7 2 4 2 2" xfId="15210"/>
    <cellStyle name="Normal 2 2 7 2 4 2 2 2" xfId="15211"/>
    <cellStyle name="Normal 2 2 7 2 4 2 3" xfId="15212"/>
    <cellStyle name="Normal 2 2 7 2 4 3" xfId="15213"/>
    <cellStyle name="Normal 2 2 7 2 4 3 2" xfId="15214"/>
    <cellStyle name="Normal 2 2 7 2 4 4" xfId="15215"/>
    <cellStyle name="Normal 2 2 7 2 5" xfId="15216"/>
    <cellStyle name="Normal 2 2 7 2 5 2" xfId="15217"/>
    <cellStyle name="Normal 2 2 7 2 5 2 2" xfId="15218"/>
    <cellStyle name="Normal 2 2 7 2 5 3" xfId="15219"/>
    <cellStyle name="Normal 2 2 7 2 6" xfId="15220"/>
    <cellStyle name="Normal 2 2 7 2 6 2" xfId="15221"/>
    <cellStyle name="Normal 2 2 7 2 7" xfId="15222"/>
    <cellStyle name="Normal 2 2 7 2 7 2" xfId="15223"/>
    <cellStyle name="Normal 2 2 7 2 8" xfId="15224"/>
    <cellStyle name="Normal 2 2 7 20" xfId="15225"/>
    <cellStyle name="Normal 2 2 7 20 2" xfId="15226"/>
    <cellStyle name="Normal 2 2 7 20 2 2" xfId="15227"/>
    <cellStyle name="Normal 2 2 7 20 2 2 2" xfId="15228"/>
    <cellStyle name="Normal 2 2 7 20 2 2 2 2" xfId="15229"/>
    <cellStyle name="Normal 2 2 7 20 2 2 3" xfId="15230"/>
    <cellStyle name="Normal 2 2 7 20 2 3" xfId="15231"/>
    <cellStyle name="Normal 2 2 7 20 2 3 2" xfId="15232"/>
    <cellStyle name="Normal 2 2 7 20 2 4" xfId="15233"/>
    <cellStyle name="Normal 2 2 7 20 3" xfId="15234"/>
    <cellStyle name="Normal 2 2 7 20 3 2" xfId="15235"/>
    <cellStyle name="Normal 2 2 7 20 3 2 2" xfId="15236"/>
    <cellStyle name="Normal 2 2 7 20 3 2 2 2" xfId="15237"/>
    <cellStyle name="Normal 2 2 7 20 3 2 3" xfId="15238"/>
    <cellStyle name="Normal 2 2 7 20 3 3" xfId="15239"/>
    <cellStyle name="Normal 2 2 7 20 3 3 2" xfId="15240"/>
    <cellStyle name="Normal 2 2 7 20 3 4" xfId="15241"/>
    <cellStyle name="Normal 2 2 7 20 4" xfId="15242"/>
    <cellStyle name="Normal 2 2 7 20 4 2" xfId="15243"/>
    <cellStyle name="Normal 2 2 7 20 4 2 2" xfId="15244"/>
    <cellStyle name="Normal 2 2 7 20 4 2 2 2" xfId="15245"/>
    <cellStyle name="Normal 2 2 7 20 4 2 3" xfId="15246"/>
    <cellStyle name="Normal 2 2 7 20 4 3" xfId="15247"/>
    <cellStyle name="Normal 2 2 7 20 4 3 2" xfId="15248"/>
    <cellStyle name="Normal 2 2 7 20 4 4" xfId="15249"/>
    <cellStyle name="Normal 2 2 7 20 5" xfId="15250"/>
    <cellStyle name="Normal 2 2 7 20 5 2" xfId="15251"/>
    <cellStyle name="Normal 2 2 7 20 5 2 2" xfId="15252"/>
    <cellStyle name="Normal 2 2 7 20 5 3" xfId="15253"/>
    <cellStyle name="Normal 2 2 7 20 6" xfId="15254"/>
    <cellStyle name="Normal 2 2 7 20 6 2" xfId="15255"/>
    <cellStyle name="Normal 2 2 7 20 7" xfId="15256"/>
    <cellStyle name="Normal 2 2 7 20 7 2" xfId="15257"/>
    <cellStyle name="Normal 2 2 7 20 8" xfId="15258"/>
    <cellStyle name="Normal 2 2 7 21" xfId="15259"/>
    <cellStyle name="Normal 2 2 7 21 2" xfId="15260"/>
    <cellStyle name="Normal 2 2 7 21 2 2" xfId="15261"/>
    <cellStyle name="Normal 2 2 7 21 2 2 2" xfId="15262"/>
    <cellStyle name="Normal 2 2 7 21 2 2 2 2" xfId="15263"/>
    <cellStyle name="Normal 2 2 7 21 2 2 3" xfId="15264"/>
    <cellStyle name="Normal 2 2 7 21 2 3" xfId="15265"/>
    <cellStyle name="Normal 2 2 7 21 2 3 2" xfId="15266"/>
    <cellStyle name="Normal 2 2 7 21 2 4" xfId="15267"/>
    <cellStyle name="Normal 2 2 7 21 3" xfId="15268"/>
    <cellStyle name="Normal 2 2 7 21 3 2" xfId="15269"/>
    <cellStyle name="Normal 2 2 7 21 3 2 2" xfId="15270"/>
    <cellStyle name="Normal 2 2 7 21 3 2 2 2" xfId="15271"/>
    <cellStyle name="Normal 2 2 7 21 3 2 3" xfId="15272"/>
    <cellStyle name="Normal 2 2 7 21 3 3" xfId="15273"/>
    <cellStyle name="Normal 2 2 7 21 3 3 2" xfId="15274"/>
    <cellStyle name="Normal 2 2 7 21 3 4" xfId="15275"/>
    <cellStyle name="Normal 2 2 7 21 4" xfId="15276"/>
    <cellStyle name="Normal 2 2 7 21 4 2" xfId="15277"/>
    <cellStyle name="Normal 2 2 7 21 4 2 2" xfId="15278"/>
    <cellStyle name="Normal 2 2 7 21 4 2 2 2" xfId="15279"/>
    <cellStyle name="Normal 2 2 7 21 4 2 3" xfId="15280"/>
    <cellStyle name="Normal 2 2 7 21 4 3" xfId="15281"/>
    <cellStyle name="Normal 2 2 7 21 4 3 2" xfId="15282"/>
    <cellStyle name="Normal 2 2 7 21 4 4" xfId="15283"/>
    <cellStyle name="Normal 2 2 7 21 5" xfId="15284"/>
    <cellStyle name="Normal 2 2 7 21 5 2" xfId="15285"/>
    <cellStyle name="Normal 2 2 7 21 5 2 2" xfId="15286"/>
    <cellStyle name="Normal 2 2 7 21 5 3" xfId="15287"/>
    <cellStyle name="Normal 2 2 7 21 6" xfId="15288"/>
    <cellStyle name="Normal 2 2 7 21 6 2" xfId="15289"/>
    <cellStyle name="Normal 2 2 7 21 7" xfId="15290"/>
    <cellStyle name="Normal 2 2 7 21 7 2" xfId="15291"/>
    <cellStyle name="Normal 2 2 7 21 8" xfId="15292"/>
    <cellStyle name="Normal 2 2 7 22" xfId="15293"/>
    <cellStyle name="Normal 2 2 7 22 2" xfId="15294"/>
    <cellStyle name="Normal 2 2 7 22 2 2" xfId="15295"/>
    <cellStyle name="Normal 2 2 7 22 2 2 2" xfId="15296"/>
    <cellStyle name="Normal 2 2 7 22 2 2 2 2" xfId="15297"/>
    <cellStyle name="Normal 2 2 7 22 2 2 3" xfId="15298"/>
    <cellStyle name="Normal 2 2 7 22 2 3" xfId="15299"/>
    <cellStyle name="Normal 2 2 7 22 2 3 2" xfId="15300"/>
    <cellStyle name="Normal 2 2 7 22 2 4" xfId="15301"/>
    <cellStyle name="Normal 2 2 7 22 3" xfId="15302"/>
    <cellStyle name="Normal 2 2 7 22 3 2" xfId="15303"/>
    <cellStyle name="Normal 2 2 7 22 3 2 2" xfId="15304"/>
    <cellStyle name="Normal 2 2 7 22 3 2 2 2" xfId="15305"/>
    <cellStyle name="Normal 2 2 7 22 3 2 3" xfId="15306"/>
    <cellStyle name="Normal 2 2 7 22 3 3" xfId="15307"/>
    <cellStyle name="Normal 2 2 7 22 3 3 2" xfId="15308"/>
    <cellStyle name="Normal 2 2 7 22 3 4" xfId="15309"/>
    <cellStyle name="Normal 2 2 7 22 4" xfId="15310"/>
    <cellStyle name="Normal 2 2 7 22 4 2" xfId="15311"/>
    <cellStyle name="Normal 2 2 7 22 4 2 2" xfId="15312"/>
    <cellStyle name="Normal 2 2 7 22 4 2 2 2" xfId="15313"/>
    <cellStyle name="Normal 2 2 7 22 4 2 3" xfId="15314"/>
    <cellStyle name="Normal 2 2 7 22 4 3" xfId="15315"/>
    <cellStyle name="Normal 2 2 7 22 4 3 2" xfId="15316"/>
    <cellStyle name="Normal 2 2 7 22 4 4" xfId="15317"/>
    <cellStyle name="Normal 2 2 7 22 5" xfId="15318"/>
    <cellStyle name="Normal 2 2 7 22 5 2" xfId="15319"/>
    <cellStyle name="Normal 2 2 7 22 5 2 2" xfId="15320"/>
    <cellStyle name="Normal 2 2 7 22 5 3" xfId="15321"/>
    <cellStyle name="Normal 2 2 7 22 6" xfId="15322"/>
    <cellStyle name="Normal 2 2 7 22 6 2" xfId="15323"/>
    <cellStyle name="Normal 2 2 7 22 7" xfId="15324"/>
    <cellStyle name="Normal 2 2 7 22 7 2" xfId="15325"/>
    <cellStyle name="Normal 2 2 7 22 8" xfId="15326"/>
    <cellStyle name="Normal 2 2 7 23" xfId="15327"/>
    <cellStyle name="Normal 2 2 7 23 2" xfId="15328"/>
    <cellStyle name="Normal 2 2 7 23 2 2" xfId="15329"/>
    <cellStyle name="Normal 2 2 7 23 2 2 2" xfId="15330"/>
    <cellStyle name="Normal 2 2 7 23 2 2 2 2" xfId="15331"/>
    <cellStyle name="Normal 2 2 7 23 2 2 3" xfId="15332"/>
    <cellStyle name="Normal 2 2 7 23 2 3" xfId="15333"/>
    <cellStyle name="Normal 2 2 7 23 2 3 2" xfId="15334"/>
    <cellStyle name="Normal 2 2 7 23 2 4" xfId="15335"/>
    <cellStyle name="Normal 2 2 7 23 3" xfId="15336"/>
    <cellStyle name="Normal 2 2 7 23 3 2" xfId="15337"/>
    <cellStyle name="Normal 2 2 7 23 3 2 2" xfId="15338"/>
    <cellStyle name="Normal 2 2 7 23 3 2 2 2" xfId="15339"/>
    <cellStyle name="Normal 2 2 7 23 3 2 3" xfId="15340"/>
    <cellStyle name="Normal 2 2 7 23 3 3" xfId="15341"/>
    <cellStyle name="Normal 2 2 7 23 3 3 2" xfId="15342"/>
    <cellStyle name="Normal 2 2 7 23 3 4" xfId="15343"/>
    <cellStyle name="Normal 2 2 7 23 4" xfId="15344"/>
    <cellStyle name="Normal 2 2 7 23 4 2" xfId="15345"/>
    <cellStyle name="Normal 2 2 7 23 4 2 2" xfId="15346"/>
    <cellStyle name="Normal 2 2 7 23 4 2 2 2" xfId="15347"/>
    <cellStyle name="Normal 2 2 7 23 4 2 3" xfId="15348"/>
    <cellStyle name="Normal 2 2 7 23 4 3" xfId="15349"/>
    <cellStyle name="Normal 2 2 7 23 4 3 2" xfId="15350"/>
    <cellStyle name="Normal 2 2 7 23 4 4" xfId="15351"/>
    <cellStyle name="Normal 2 2 7 23 5" xfId="15352"/>
    <cellStyle name="Normal 2 2 7 23 5 2" xfId="15353"/>
    <cellStyle name="Normal 2 2 7 23 5 2 2" xfId="15354"/>
    <cellStyle name="Normal 2 2 7 23 5 3" xfId="15355"/>
    <cellStyle name="Normal 2 2 7 23 6" xfId="15356"/>
    <cellStyle name="Normal 2 2 7 23 6 2" xfId="15357"/>
    <cellStyle name="Normal 2 2 7 23 7" xfId="15358"/>
    <cellStyle name="Normal 2 2 7 23 7 2" xfId="15359"/>
    <cellStyle name="Normal 2 2 7 23 8" xfId="15360"/>
    <cellStyle name="Normal 2 2 7 24" xfId="15361"/>
    <cellStyle name="Normal 2 2 7 24 2" xfId="15362"/>
    <cellStyle name="Normal 2 2 7 24 2 2" xfId="15363"/>
    <cellStyle name="Normal 2 2 7 24 2 2 2" xfId="15364"/>
    <cellStyle name="Normal 2 2 7 24 2 2 2 2" xfId="15365"/>
    <cellStyle name="Normal 2 2 7 24 2 2 3" xfId="15366"/>
    <cellStyle name="Normal 2 2 7 24 2 3" xfId="15367"/>
    <cellStyle name="Normal 2 2 7 24 2 3 2" xfId="15368"/>
    <cellStyle name="Normal 2 2 7 24 2 4" xfId="15369"/>
    <cellStyle name="Normal 2 2 7 24 3" xfId="15370"/>
    <cellStyle name="Normal 2 2 7 24 3 2" xfId="15371"/>
    <cellStyle name="Normal 2 2 7 24 3 2 2" xfId="15372"/>
    <cellStyle name="Normal 2 2 7 24 3 2 2 2" xfId="15373"/>
    <cellStyle name="Normal 2 2 7 24 3 2 3" xfId="15374"/>
    <cellStyle name="Normal 2 2 7 24 3 3" xfId="15375"/>
    <cellStyle name="Normal 2 2 7 24 3 3 2" xfId="15376"/>
    <cellStyle name="Normal 2 2 7 24 3 4" xfId="15377"/>
    <cellStyle name="Normal 2 2 7 24 4" xfId="15378"/>
    <cellStyle name="Normal 2 2 7 24 4 2" xfId="15379"/>
    <cellStyle name="Normal 2 2 7 24 4 2 2" xfId="15380"/>
    <cellStyle name="Normal 2 2 7 24 4 2 2 2" xfId="15381"/>
    <cellStyle name="Normal 2 2 7 24 4 2 3" xfId="15382"/>
    <cellStyle name="Normal 2 2 7 24 4 3" xfId="15383"/>
    <cellStyle name="Normal 2 2 7 24 4 3 2" xfId="15384"/>
    <cellStyle name="Normal 2 2 7 24 4 4" xfId="15385"/>
    <cellStyle name="Normal 2 2 7 24 5" xfId="15386"/>
    <cellStyle name="Normal 2 2 7 24 5 2" xfId="15387"/>
    <cellStyle name="Normal 2 2 7 24 5 2 2" xfId="15388"/>
    <cellStyle name="Normal 2 2 7 24 5 3" xfId="15389"/>
    <cellStyle name="Normal 2 2 7 24 6" xfId="15390"/>
    <cellStyle name="Normal 2 2 7 24 6 2" xfId="15391"/>
    <cellStyle name="Normal 2 2 7 24 7" xfId="15392"/>
    <cellStyle name="Normal 2 2 7 24 7 2" xfId="15393"/>
    <cellStyle name="Normal 2 2 7 24 8" xfId="15394"/>
    <cellStyle name="Normal 2 2 7 25" xfId="15395"/>
    <cellStyle name="Normal 2 2 7 25 2" xfId="15396"/>
    <cellStyle name="Normal 2 2 7 25 2 2" xfId="15397"/>
    <cellStyle name="Normal 2 2 7 25 2 2 2" xfId="15398"/>
    <cellStyle name="Normal 2 2 7 25 2 2 2 2" xfId="15399"/>
    <cellStyle name="Normal 2 2 7 25 2 2 3" xfId="15400"/>
    <cellStyle name="Normal 2 2 7 25 2 3" xfId="15401"/>
    <cellStyle name="Normal 2 2 7 25 2 3 2" xfId="15402"/>
    <cellStyle name="Normal 2 2 7 25 2 4" xfId="15403"/>
    <cellStyle name="Normal 2 2 7 25 3" xfId="15404"/>
    <cellStyle name="Normal 2 2 7 25 3 2" xfId="15405"/>
    <cellStyle name="Normal 2 2 7 25 3 2 2" xfId="15406"/>
    <cellStyle name="Normal 2 2 7 25 3 2 2 2" xfId="15407"/>
    <cellStyle name="Normal 2 2 7 25 3 2 3" xfId="15408"/>
    <cellStyle name="Normal 2 2 7 25 3 3" xfId="15409"/>
    <cellStyle name="Normal 2 2 7 25 3 3 2" xfId="15410"/>
    <cellStyle name="Normal 2 2 7 25 3 4" xfId="15411"/>
    <cellStyle name="Normal 2 2 7 25 4" xfId="15412"/>
    <cellStyle name="Normal 2 2 7 25 4 2" xfId="15413"/>
    <cellStyle name="Normal 2 2 7 25 4 2 2" xfId="15414"/>
    <cellStyle name="Normal 2 2 7 25 4 2 2 2" xfId="15415"/>
    <cellStyle name="Normal 2 2 7 25 4 2 3" xfId="15416"/>
    <cellStyle name="Normal 2 2 7 25 4 3" xfId="15417"/>
    <cellStyle name="Normal 2 2 7 25 4 3 2" xfId="15418"/>
    <cellStyle name="Normal 2 2 7 25 4 4" xfId="15419"/>
    <cellStyle name="Normal 2 2 7 25 5" xfId="15420"/>
    <cellStyle name="Normal 2 2 7 25 5 2" xfId="15421"/>
    <cellStyle name="Normal 2 2 7 25 5 2 2" xfId="15422"/>
    <cellStyle name="Normal 2 2 7 25 5 3" xfId="15423"/>
    <cellStyle name="Normal 2 2 7 25 6" xfId="15424"/>
    <cellStyle name="Normal 2 2 7 25 6 2" xfId="15425"/>
    <cellStyle name="Normal 2 2 7 25 7" xfId="15426"/>
    <cellStyle name="Normal 2 2 7 25 7 2" xfId="15427"/>
    <cellStyle name="Normal 2 2 7 25 8" xfId="15428"/>
    <cellStyle name="Normal 2 2 7 26" xfId="15429"/>
    <cellStyle name="Normal 2 2 7 26 2" xfId="15430"/>
    <cellStyle name="Normal 2 2 7 26 2 2" xfId="15431"/>
    <cellStyle name="Normal 2 2 7 26 2 2 2" xfId="15432"/>
    <cellStyle name="Normal 2 2 7 26 2 2 2 2" xfId="15433"/>
    <cellStyle name="Normal 2 2 7 26 2 2 3" xfId="15434"/>
    <cellStyle name="Normal 2 2 7 26 2 3" xfId="15435"/>
    <cellStyle name="Normal 2 2 7 26 2 3 2" xfId="15436"/>
    <cellStyle name="Normal 2 2 7 26 2 4" xfId="15437"/>
    <cellStyle name="Normal 2 2 7 26 3" xfId="15438"/>
    <cellStyle name="Normal 2 2 7 26 3 2" xfId="15439"/>
    <cellStyle name="Normal 2 2 7 26 3 2 2" xfId="15440"/>
    <cellStyle name="Normal 2 2 7 26 3 2 2 2" xfId="15441"/>
    <cellStyle name="Normal 2 2 7 26 3 2 3" xfId="15442"/>
    <cellStyle name="Normal 2 2 7 26 3 3" xfId="15443"/>
    <cellStyle name="Normal 2 2 7 26 3 3 2" xfId="15444"/>
    <cellStyle name="Normal 2 2 7 26 3 4" xfId="15445"/>
    <cellStyle name="Normal 2 2 7 26 4" xfId="15446"/>
    <cellStyle name="Normal 2 2 7 26 4 2" xfId="15447"/>
    <cellStyle name="Normal 2 2 7 26 4 2 2" xfId="15448"/>
    <cellStyle name="Normal 2 2 7 26 4 2 2 2" xfId="15449"/>
    <cellStyle name="Normal 2 2 7 26 4 2 3" xfId="15450"/>
    <cellStyle name="Normal 2 2 7 26 4 3" xfId="15451"/>
    <cellStyle name="Normal 2 2 7 26 4 3 2" xfId="15452"/>
    <cellStyle name="Normal 2 2 7 26 4 4" xfId="15453"/>
    <cellStyle name="Normal 2 2 7 26 5" xfId="15454"/>
    <cellStyle name="Normal 2 2 7 26 5 2" xfId="15455"/>
    <cellStyle name="Normal 2 2 7 26 5 2 2" xfId="15456"/>
    <cellStyle name="Normal 2 2 7 26 5 3" xfId="15457"/>
    <cellStyle name="Normal 2 2 7 26 6" xfId="15458"/>
    <cellStyle name="Normal 2 2 7 26 6 2" xfId="15459"/>
    <cellStyle name="Normal 2 2 7 26 7" xfId="15460"/>
    <cellStyle name="Normal 2 2 7 26 7 2" xfId="15461"/>
    <cellStyle name="Normal 2 2 7 26 8" xfId="15462"/>
    <cellStyle name="Normal 2 2 7 27" xfId="15463"/>
    <cellStyle name="Normal 2 2 7 27 2" xfId="15464"/>
    <cellStyle name="Normal 2 2 7 27 2 2" xfId="15465"/>
    <cellStyle name="Normal 2 2 7 27 2 2 2" xfId="15466"/>
    <cellStyle name="Normal 2 2 7 27 2 2 2 2" xfId="15467"/>
    <cellStyle name="Normal 2 2 7 27 2 2 3" xfId="15468"/>
    <cellStyle name="Normal 2 2 7 27 2 3" xfId="15469"/>
    <cellStyle name="Normal 2 2 7 27 2 3 2" xfId="15470"/>
    <cellStyle name="Normal 2 2 7 27 2 4" xfId="15471"/>
    <cellStyle name="Normal 2 2 7 27 3" xfId="15472"/>
    <cellStyle name="Normal 2 2 7 27 3 2" xfId="15473"/>
    <cellStyle name="Normal 2 2 7 27 3 2 2" xfId="15474"/>
    <cellStyle name="Normal 2 2 7 27 3 2 2 2" xfId="15475"/>
    <cellStyle name="Normal 2 2 7 27 3 2 3" xfId="15476"/>
    <cellStyle name="Normal 2 2 7 27 3 3" xfId="15477"/>
    <cellStyle name="Normal 2 2 7 27 3 3 2" xfId="15478"/>
    <cellStyle name="Normal 2 2 7 27 3 4" xfId="15479"/>
    <cellStyle name="Normal 2 2 7 27 4" xfId="15480"/>
    <cellStyle name="Normal 2 2 7 27 4 2" xfId="15481"/>
    <cellStyle name="Normal 2 2 7 27 4 2 2" xfId="15482"/>
    <cellStyle name="Normal 2 2 7 27 4 2 2 2" xfId="15483"/>
    <cellStyle name="Normal 2 2 7 27 4 2 3" xfId="15484"/>
    <cellStyle name="Normal 2 2 7 27 4 3" xfId="15485"/>
    <cellStyle name="Normal 2 2 7 27 4 3 2" xfId="15486"/>
    <cellStyle name="Normal 2 2 7 27 4 4" xfId="15487"/>
    <cellStyle name="Normal 2 2 7 27 5" xfId="15488"/>
    <cellStyle name="Normal 2 2 7 27 5 2" xfId="15489"/>
    <cellStyle name="Normal 2 2 7 27 5 2 2" xfId="15490"/>
    <cellStyle name="Normal 2 2 7 27 5 3" xfId="15491"/>
    <cellStyle name="Normal 2 2 7 27 6" xfId="15492"/>
    <cellStyle name="Normal 2 2 7 27 6 2" xfId="15493"/>
    <cellStyle name="Normal 2 2 7 27 7" xfId="15494"/>
    <cellStyle name="Normal 2 2 7 27 7 2" xfId="15495"/>
    <cellStyle name="Normal 2 2 7 27 8" xfId="15496"/>
    <cellStyle name="Normal 2 2 7 28" xfId="15497"/>
    <cellStyle name="Normal 2 2 7 28 2" xfId="15498"/>
    <cellStyle name="Normal 2 2 7 28 2 2" xfId="15499"/>
    <cellStyle name="Normal 2 2 7 28 2 2 2" xfId="15500"/>
    <cellStyle name="Normal 2 2 7 28 2 2 2 2" xfId="15501"/>
    <cellStyle name="Normal 2 2 7 28 2 2 3" xfId="15502"/>
    <cellStyle name="Normal 2 2 7 28 2 3" xfId="15503"/>
    <cellStyle name="Normal 2 2 7 28 2 3 2" xfId="15504"/>
    <cellStyle name="Normal 2 2 7 28 2 4" xfId="15505"/>
    <cellStyle name="Normal 2 2 7 28 3" xfId="15506"/>
    <cellStyle name="Normal 2 2 7 28 3 2" xfId="15507"/>
    <cellStyle name="Normal 2 2 7 28 3 2 2" xfId="15508"/>
    <cellStyle name="Normal 2 2 7 28 3 2 2 2" xfId="15509"/>
    <cellStyle name="Normal 2 2 7 28 3 2 3" xfId="15510"/>
    <cellStyle name="Normal 2 2 7 28 3 3" xfId="15511"/>
    <cellStyle name="Normal 2 2 7 28 3 3 2" xfId="15512"/>
    <cellStyle name="Normal 2 2 7 28 3 4" xfId="15513"/>
    <cellStyle name="Normal 2 2 7 28 4" xfId="15514"/>
    <cellStyle name="Normal 2 2 7 28 4 2" xfId="15515"/>
    <cellStyle name="Normal 2 2 7 28 4 2 2" xfId="15516"/>
    <cellStyle name="Normal 2 2 7 28 4 2 2 2" xfId="15517"/>
    <cellStyle name="Normal 2 2 7 28 4 2 3" xfId="15518"/>
    <cellStyle name="Normal 2 2 7 28 4 3" xfId="15519"/>
    <cellStyle name="Normal 2 2 7 28 4 3 2" xfId="15520"/>
    <cellStyle name="Normal 2 2 7 28 4 4" xfId="15521"/>
    <cellStyle name="Normal 2 2 7 28 5" xfId="15522"/>
    <cellStyle name="Normal 2 2 7 28 5 2" xfId="15523"/>
    <cellStyle name="Normal 2 2 7 28 5 2 2" xfId="15524"/>
    <cellStyle name="Normal 2 2 7 28 5 3" xfId="15525"/>
    <cellStyle name="Normal 2 2 7 28 6" xfId="15526"/>
    <cellStyle name="Normal 2 2 7 28 6 2" xfId="15527"/>
    <cellStyle name="Normal 2 2 7 28 7" xfId="15528"/>
    <cellStyle name="Normal 2 2 7 28 7 2" xfId="15529"/>
    <cellStyle name="Normal 2 2 7 28 8" xfId="15530"/>
    <cellStyle name="Normal 2 2 7 29" xfId="15531"/>
    <cellStyle name="Normal 2 2 7 29 2" xfId="15532"/>
    <cellStyle name="Normal 2 2 7 29 2 2" xfId="15533"/>
    <cellStyle name="Normal 2 2 7 29 2 2 2" xfId="15534"/>
    <cellStyle name="Normal 2 2 7 29 2 2 2 2" xfId="15535"/>
    <cellStyle name="Normal 2 2 7 29 2 2 3" xfId="15536"/>
    <cellStyle name="Normal 2 2 7 29 2 3" xfId="15537"/>
    <cellStyle name="Normal 2 2 7 29 2 3 2" xfId="15538"/>
    <cellStyle name="Normal 2 2 7 29 2 4" xfId="15539"/>
    <cellStyle name="Normal 2 2 7 29 3" xfId="15540"/>
    <cellStyle name="Normal 2 2 7 29 3 2" xfId="15541"/>
    <cellStyle name="Normal 2 2 7 29 3 2 2" xfId="15542"/>
    <cellStyle name="Normal 2 2 7 29 3 2 2 2" xfId="15543"/>
    <cellStyle name="Normal 2 2 7 29 3 2 3" xfId="15544"/>
    <cellStyle name="Normal 2 2 7 29 3 3" xfId="15545"/>
    <cellStyle name="Normal 2 2 7 29 3 3 2" xfId="15546"/>
    <cellStyle name="Normal 2 2 7 29 3 4" xfId="15547"/>
    <cellStyle name="Normal 2 2 7 29 4" xfId="15548"/>
    <cellStyle name="Normal 2 2 7 29 4 2" xfId="15549"/>
    <cellStyle name="Normal 2 2 7 29 4 2 2" xfId="15550"/>
    <cellStyle name="Normal 2 2 7 29 4 2 2 2" xfId="15551"/>
    <cellStyle name="Normal 2 2 7 29 4 2 3" xfId="15552"/>
    <cellStyle name="Normal 2 2 7 29 4 3" xfId="15553"/>
    <cellStyle name="Normal 2 2 7 29 4 3 2" xfId="15554"/>
    <cellStyle name="Normal 2 2 7 29 4 4" xfId="15555"/>
    <cellStyle name="Normal 2 2 7 29 5" xfId="15556"/>
    <cellStyle name="Normal 2 2 7 29 5 2" xfId="15557"/>
    <cellStyle name="Normal 2 2 7 29 5 2 2" xfId="15558"/>
    <cellStyle name="Normal 2 2 7 29 5 3" xfId="15559"/>
    <cellStyle name="Normal 2 2 7 29 6" xfId="15560"/>
    <cellStyle name="Normal 2 2 7 29 6 2" xfId="15561"/>
    <cellStyle name="Normal 2 2 7 29 7" xfId="15562"/>
    <cellStyle name="Normal 2 2 7 29 7 2" xfId="15563"/>
    <cellStyle name="Normal 2 2 7 29 8" xfId="15564"/>
    <cellStyle name="Normal 2 2 7 3" xfId="15565"/>
    <cellStyle name="Normal 2 2 7 3 2" xfId="15566"/>
    <cellStyle name="Normal 2 2 7 3 2 2" xfId="15567"/>
    <cellStyle name="Normal 2 2 7 3 2 2 2" xfId="15568"/>
    <cellStyle name="Normal 2 2 7 3 2 2 2 2" xfId="15569"/>
    <cellStyle name="Normal 2 2 7 3 2 2 3" xfId="15570"/>
    <cellStyle name="Normal 2 2 7 3 2 3" xfId="15571"/>
    <cellStyle name="Normal 2 2 7 3 2 3 2" xfId="15572"/>
    <cellStyle name="Normal 2 2 7 3 2 4" xfId="15573"/>
    <cellStyle name="Normal 2 2 7 3 3" xfId="15574"/>
    <cellStyle name="Normal 2 2 7 3 3 2" xfId="15575"/>
    <cellStyle name="Normal 2 2 7 3 3 2 2" xfId="15576"/>
    <cellStyle name="Normal 2 2 7 3 3 2 2 2" xfId="15577"/>
    <cellStyle name="Normal 2 2 7 3 3 2 3" xfId="15578"/>
    <cellStyle name="Normal 2 2 7 3 3 3" xfId="15579"/>
    <cellStyle name="Normal 2 2 7 3 3 3 2" xfId="15580"/>
    <cellStyle name="Normal 2 2 7 3 3 4" xfId="15581"/>
    <cellStyle name="Normal 2 2 7 3 4" xfId="15582"/>
    <cellStyle name="Normal 2 2 7 3 4 2" xfId="15583"/>
    <cellStyle name="Normal 2 2 7 3 4 2 2" xfId="15584"/>
    <cellStyle name="Normal 2 2 7 3 4 2 2 2" xfId="15585"/>
    <cellStyle name="Normal 2 2 7 3 4 2 3" xfId="15586"/>
    <cellStyle name="Normal 2 2 7 3 4 3" xfId="15587"/>
    <cellStyle name="Normal 2 2 7 3 4 3 2" xfId="15588"/>
    <cellStyle name="Normal 2 2 7 3 4 4" xfId="15589"/>
    <cellStyle name="Normal 2 2 7 3 5" xfId="15590"/>
    <cellStyle name="Normal 2 2 7 3 5 2" xfId="15591"/>
    <cellStyle name="Normal 2 2 7 3 5 2 2" xfId="15592"/>
    <cellStyle name="Normal 2 2 7 3 5 3" xfId="15593"/>
    <cellStyle name="Normal 2 2 7 3 6" xfId="15594"/>
    <cellStyle name="Normal 2 2 7 3 6 2" xfId="15595"/>
    <cellStyle name="Normal 2 2 7 3 7" xfId="15596"/>
    <cellStyle name="Normal 2 2 7 3 7 2" xfId="15597"/>
    <cellStyle name="Normal 2 2 7 3 8" xfId="15598"/>
    <cellStyle name="Normal 2 2 7 30" xfId="15599"/>
    <cellStyle name="Normal 2 2 7 30 2" xfId="15600"/>
    <cellStyle name="Normal 2 2 7 30 2 2" xfId="15601"/>
    <cellStyle name="Normal 2 2 7 30 2 2 2" xfId="15602"/>
    <cellStyle name="Normal 2 2 7 30 2 3" xfId="15603"/>
    <cellStyle name="Normal 2 2 7 30 3" xfId="15604"/>
    <cellStyle name="Normal 2 2 7 30 3 2" xfId="15605"/>
    <cellStyle name="Normal 2 2 7 30 4" xfId="15606"/>
    <cellStyle name="Normal 2 2 7 31" xfId="15607"/>
    <cellStyle name="Normal 2 2 7 31 2" xfId="15608"/>
    <cellStyle name="Normal 2 2 7 31 2 2" xfId="15609"/>
    <cellStyle name="Normal 2 2 7 31 2 2 2" xfId="15610"/>
    <cellStyle name="Normal 2 2 7 31 2 3" xfId="15611"/>
    <cellStyle name="Normal 2 2 7 31 3" xfId="15612"/>
    <cellStyle name="Normal 2 2 7 31 3 2" xfId="15613"/>
    <cellStyle name="Normal 2 2 7 31 4" xfId="15614"/>
    <cellStyle name="Normal 2 2 7 32" xfId="15615"/>
    <cellStyle name="Normal 2 2 7 32 2" xfId="15616"/>
    <cellStyle name="Normal 2 2 7 32 2 2" xfId="15617"/>
    <cellStyle name="Normal 2 2 7 32 2 2 2" xfId="15618"/>
    <cellStyle name="Normal 2 2 7 32 2 3" xfId="15619"/>
    <cellStyle name="Normal 2 2 7 32 3" xfId="15620"/>
    <cellStyle name="Normal 2 2 7 32 3 2" xfId="15621"/>
    <cellStyle name="Normal 2 2 7 32 4" xfId="15622"/>
    <cellStyle name="Normal 2 2 7 33" xfId="15623"/>
    <cellStyle name="Normal 2 2 7 33 2" xfId="15624"/>
    <cellStyle name="Normal 2 2 7 33 2 2" xfId="15625"/>
    <cellStyle name="Normal 2 2 7 33 3" xfId="15626"/>
    <cellStyle name="Normal 2 2 7 34" xfId="15627"/>
    <cellStyle name="Normal 2 2 7 34 2" xfId="15628"/>
    <cellStyle name="Normal 2 2 7 35" xfId="15629"/>
    <cellStyle name="Normal 2 2 7 35 2" xfId="15630"/>
    <cellStyle name="Normal 2 2 7 36" xfId="15631"/>
    <cellStyle name="Normal 2 2 7 4" xfId="15632"/>
    <cellStyle name="Normal 2 2 7 4 2" xfId="15633"/>
    <cellStyle name="Normal 2 2 7 4 2 2" xfId="15634"/>
    <cellStyle name="Normal 2 2 7 4 2 2 2" xfId="15635"/>
    <cellStyle name="Normal 2 2 7 4 2 2 2 2" xfId="15636"/>
    <cellStyle name="Normal 2 2 7 4 2 2 3" xfId="15637"/>
    <cellStyle name="Normal 2 2 7 4 2 3" xfId="15638"/>
    <cellStyle name="Normal 2 2 7 4 2 3 2" xfId="15639"/>
    <cellStyle name="Normal 2 2 7 4 2 4" xfId="15640"/>
    <cellStyle name="Normal 2 2 7 4 3" xfId="15641"/>
    <cellStyle name="Normal 2 2 7 4 3 2" xfId="15642"/>
    <cellStyle name="Normal 2 2 7 4 3 2 2" xfId="15643"/>
    <cellStyle name="Normal 2 2 7 4 3 2 2 2" xfId="15644"/>
    <cellStyle name="Normal 2 2 7 4 3 2 3" xfId="15645"/>
    <cellStyle name="Normal 2 2 7 4 3 3" xfId="15646"/>
    <cellStyle name="Normal 2 2 7 4 3 3 2" xfId="15647"/>
    <cellStyle name="Normal 2 2 7 4 3 4" xfId="15648"/>
    <cellStyle name="Normal 2 2 7 4 4" xfId="15649"/>
    <cellStyle name="Normal 2 2 7 4 4 2" xfId="15650"/>
    <cellStyle name="Normal 2 2 7 4 4 2 2" xfId="15651"/>
    <cellStyle name="Normal 2 2 7 4 4 2 2 2" xfId="15652"/>
    <cellStyle name="Normal 2 2 7 4 4 2 3" xfId="15653"/>
    <cellStyle name="Normal 2 2 7 4 4 3" xfId="15654"/>
    <cellStyle name="Normal 2 2 7 4 4 3 2" xfId="15655"/>
    <cellStyle name="Normal 2 2 7 4 4 4" xfId="15656"/>
    <cellStyle name="Normal 2 2 7 4 5" xfId="15657"/>
    <cellStyle name="Normal 2 2 7 4 5 2" xfId="15658"/>
    <cellStyle name="Normal 2 2 7 4 5 2 2" xfId="15659"/>
    <cellStyle name="Normal 2 2 7 4 5 3" xfId="15660"/>
    <cellStyle name="Normal 2 2 7 4 6" xfId="15661"/>
    <cellStyle name="Normal 2 2 7 4 6 2" xfId="15662"/>
    <cellStyle name="Normal 2 2 7 4 7" xfId="15663"/>
    <cellStyle name="Normal 2 2 7 4 7 2" xfId="15664"/>
    <cellStyle name="Normal 2 2 7 4 8" xfId="15665"/>
    <cellStyle name="Normal 2 2 7 5" xfId="15666"/>
    <cellStyle name="Normal 2 2 7 5 2" xfId="15667"/>
    <cellStyle name="Normal 2 2 7 5 2 2" xfId="15668"/>
    <cellStyle name="Normal 2 2 7 5 2 2 2" xfId="15669"/>
    <cellStyle name="Normal 2 2 7 5 2 2 2 2" xfId="15670"/>
    <cellStyle name="Normal 2 2 7 5 2 2 3" xfId="15671"/>
    <cellStyle name="Normal 2 2 7 5 2 3" xfId="15672"/>
    <cellStyle name="Normal 2 2 7 5 2 3 2" xfId="15673"/>
    <cellStyle name="Normal 2 2 7 5 2 4" xfId="15674"/>
    <cellStyle name="Normal 2 2 7 5 3" xfId="15675"/>
    <cellStyle name="Normal 2 2 7 5 3 2" xfId="15676"/>
    <cellStyle name="Normal 2 2 7 5 3 2 2" xfId="15677"/>
    <cellStyle name="Normal 2 2 7 5 3 2 2 2" xfId="15678"/>
    <cellStyle name="Normal 2 2 7 5 3 2 3" xfId="15679"/>
    <cellStyle name="Normal 2 2 7 5 3 3" xfId="15680"/>
    <cellStyle name="Normal 2 2 7 5 3 3 2" xfId="15681"/>
    <cellStyle name="Normal 2 2 7 5 3 4" xfId="15682"/>
    <cellStyle name="Normal 2 2 7 5 4" xfId="15683"/>
    <cellStyle name="Normal 2 2 7 5 4 2" xfId="15684"/>
    <cellStyle name="Normal 2 2 7 5 4 2 2" xfId="15685"/>
    <cellStyle name="Normal 2 2 7 5 4 2 2 2" xfId="15686"/>
    <cellStyle name="Normal 2 2 7 5 4 2 3" xfId="15687"/>
    <cellStyle name="Normal 2 2 7 5 4 3" xfId="15688"/>
    <cellStyle name="Normal 2 2 7 5 4 3 2" xfId="15689"/>
    <cellStyle name="Normal 2 2 7 5 4 4" xfId="15690"/>
    <cellStyle name="Normal 2 2 7 5 5" xfId="15691"/>
    <cellStyle name="Normal 2 2 7 5 5 2" xfId="15692"/>
    <cellStyle name="Normal 2 2 7 5 5 2 2" xfId="15693"/>
    <cellStyle name="Normal 2 2 7 5 5 3" xfId="15694"/>
    <cellStyle name="Normal 2 2 7 5 6" xfId="15695"/>
    <cellStyle name="Normal 2 2 7 5 6 2" xfId="15696"/>
    <cellStyle name="Normal 2 2 7 5 7" xfId="15697"/>
    <cellStyle name="Normal 2 2 7 5 7 2" xfId="15698"/>
    <cellStyle name="Normal 2 2 7 5 8" xfId="15699"/>
    <cellStyle name="Normal 2 2 7 6" xfId="15700"/>
    <cellStyle name="Normal 2 2 7 6 2" xfId="15701"/>
    <cellStyle name="Normal 2 2 7 6 2 2" xfId="15702"/>
    <cellStyle name="Normal 2 2 7 6 2 2 2" xfId="15703"/>
    <cellStyle name="Normal 2 2 7 6 2 2 2 2" xfId="15704"/>
    <cellStyle name="Normal 2 2 7 6 2 2 3" xfId="15705"/>
    <cellStyle name="Normal 2 2 7 6 2 3" xfId="15706"/>
    <cellStyle name="Normal 2 2 7 6 2 3 2" xfId="15707"/>
    <cellStyle name="Normal 2 2 7 6 2 4" xfId="15708"/>
    <cellStyle name="Normal 2 2 7 6 3" xfId="15709"/>
    <cellStyle name="Normal 2 2 7 6 3 2" xfId="15710"/>
    <cellStyle name="Normal 2 2 7 6 3 2 2" xfId="15711"/>
    <cellStyle name="Normal 2 2 7 6 3 2 2 2" xfId="15712"/>
    <cellStyle name="Normal 2 2 7 6 3 2 3" xfId="15713"/>
    <cellStyle name="Normal 2 2 7 6 3 3" xfId="15714"/>
    <cellStyle name="Normal 2 2 7 6 3 3 2" xfId="15715"/>
    <cellStyle name="Normal 2 2 7 6 3 4" xfId="15716"/>
    <cellStyle name="Normal 2 2 7 6 4" xfId="15717"/>
    <cellStyle name="Normal 2 2 7 6 4 2" xfId="15718"/>
    <cellStyle name="Normal 2 2 7 6 4 2 2" xfId="15719"/>
    <cellStyle name="Normal 2 2 7 6 4 2 2 2" xfId="15720"/>
    <cellStyle name="Normal 2 2 7 6 4 2 3" xfId="15721"/>
    <cellStyle name="Normal 2 2 7 6 4 3" xfId="15722"/>
    <cellStyle name="Normal 2 2 7 6 4 3 2" xfId="15723"/>
    <cellStyle name="Normal 2 2 7 6 4 4" xfId="15724"/>
    <cellStyle name="Normal 2 2 7 6 5" xfId="15725"/>
    <cellStyle name="Normal 2 2 7 6 5 2" xfId="15726"/>
    <cellStyle name="Normal 2 2 7 6 5 2 2" xfId="15727"/>
    <cellStyle name="Normal 2 2 7 6 5 3" xfId="15728"/>
    <cellStyle name="Normal 2 2 7 6 6" xfId="15729"/>
    <cellStyle name="Normal 2 2 7 6 6 2" xfId="15730"/>
    <cellStyle name="Normal 2 2 7 6 7" xfId="15731"/>
    <cellStyle name="Normal 2 2 7 6 7 2" xfId="15732"/>
    <cellStyle name="Normal 2 2 7 6 8" xfId="15733"/>
    <cellStyle name="Normal 2 2 7 7" xfId="15734"/>
    <cellStyle name="Normal 2 2 7 7 2" xfId="15735"/>
    <cellStyle name="Normal 2 2 7 7 2 2" xfId="15736"/>
    <cellStyle name="Normal 2 2 7 7 2 2 2" xfId="15737"/>
    <cellStyle name="Normal 2 2 7 7 2 2 2 2" xfId="15738"/>
    <cellStyle name="Normal 2 2 7 7 2 2 3" xfId="15739"/>
    <cellStyle name="Normal 2 2 7 7 2 3" xfId="15740"/>
    <cellStyle name="Normal 2 2 7 7 2 3 2" xfId="15741"/>
    <cellStyle name="Normal 2 2 7 7 2 4" xfId="15742"/>
    <cellStyle name="Normal 2 2 7 7 3" xfId="15743"/>
    <cellStyle name="Normal 2 2 7 7 3 2" xfId="15744"/>
    <cellStyle name="Normal 2 2 7 7 3 2 2" xfId="15745"/>
    <cellStyle name="Normal 2 2 7 7 3 2 2 2" xfId="15746"/>
    <cellStyle name="Normal 2 2 7 7 3 2 3" xfId="15747"/>
    <cellStyle name="Normal 2 2 7 7 3 3" xfId="15748"/>
    <cellStyle name="Normal 2 2 7 7 3 3 2" xfId="15749"/>
    <cellStyle name="Normal 2 2 7 7 3 4" xfId="15750"/>
    <cellStyle name="Normal 2 2 7 7 4" xfId="15751"/>
    <cellStyle name="Normal 2 2 7 7 4 2" xfId="15752"/>
    <cellStyle name="Normal 2 2 7 7 4 2 2" xfId="15753"/>
    <cellStyle name="Normal 2 2 7 7 4 2 2 2" xfId="15754"/>
    <cellStyle name="Normal 2 2 7 7 4 2 3" xfId="15755"/>
    <cellStyle name="Normal 2 2 7 7 4 3" xfId="15756"/>
    <cellStyle name="Normal 2 2 7 7 4 3 2" xfId="15757"/>
    <cellStyle name="Normal 2 2 7 7 4 4" xfId="15758"/>
    <cellStyle name="Normal 2 2 7 7 5" xfId="15759"/>
    <cellStyle name="Normal 2 2 7 7 5 2" xfId="15760"/>
    <cellStyle name="Normal 2 2 7 7 5 2 2" xfId="15761"/>
    <cellStyle name="Normal 2 2 7 7 5 3" xfId="15762"/>
    <cellStyle name="Normal 2 2 7 7 6" xfId="15763"/>
    <cellStyle name="Normal 2 2 7 7 6 2" xfId="15764"/>
    <cellStyle name="Normal 2 2 7 7 7" xfId="15765"/>
    <cellStyle name="Normal 2 2 7 7 7 2" xfId="15766"/>
    <cellStyle name="Normal 2 2 7 7 8" xfId="15767"/>
    <cellStyle name="Normal 2 2 7 8" xfId="15768"/>
    <cellStyle name="Normal 2 2 7 8 2" xfId="15769"/>
    <cellStyle name="Normal 2 2 7 8 2 2" xfId="15770"/>
    <cellStyle name="Normal 2 2 7 8 2 2 2" xfId="15771"/>
    <cellStyle name="Normal 2 2 7 8 2 2 2 2" xfId="15772"/>
    <cellStyle name="Normal 2 2 7 8 2 2 3" xfId="15773"/>
    <cellStyle name="Normal 2 2 7 8 2 3" xfId="15774"/>
    <cellStyle name="Normal 2 2 7 8 2 3 2" xfId="15775"/>
    <cellStyle name="Normal 2 2 7 8 2 4" xfId="15776"/>
    <cellStyle name="Normal 2 2 7 8 3" xfId="15777"/>
    <cellStyle name="Normal 2 2 7 8 3 2" xfId="15778"/>
    <cellStyle name="Normal 2 2 7 8 3 2 2" xfId="15779"/>
    <cellStyle name="Normal 2 2 7 8 3 2 2 2" xfId="15780"/>
    <cellStyle name="Normal 2 2 7 8 3 2 3" xfId="15781"/>
    <cellStyle name="Normal 2 2 7 8 3 3" xfId="15782"/>
    <cellStyle name="Normal 2 2 7 8 3 3 2" xfId="15783"/>
    <cellStyle name="Normal 2 2 7 8 3 4" xfId="15784"/>
    <cellStyle name="Normal 2 2 7 8 4" xfId="15785"/>
    <cellStyle name="Normal 2 2 7 8 4 2" xfId="15786"/>
    <cellStyle name="Normal 2 2 7 8 4 2 2" xfId="15787"/>
    <cellStyle name="Normal 2 2 7 8 4 2 2 2" xfId="15788"/>
    <cellStyle name="Normal 2 2 7 8 4 2 3" xfId="15789"/>
    <cellStyle name="Normal 2 2 7 8 4 3" xfId="15790"/>
    <cellStyle name="Normal 2 2 7 8 4 3 2" xfId="15791"/>
    <cellStyle name="Normal 2 2 7 8 4 4" xfId="15792"/>
    <cellStyle name="Normal 2 2 7 8 5" xfId="15793"/>
    <cellStyle name="Normal 2 2 7 8 5 2" xfId="15794"/>
    <cellStyle name="Normal 2 2 7 8 5 2 2" xfId="15795"/>
    <cellStyle name="Normal 2 2 7 8 5 3" xfId="15796"/>
    <cellStyle name="Normal 2 2 7 8 6" xfId="15797"/>
    <cellStyle name="Normal 2 2 7 8 6 2" xfId="15798"/>
    <cellStyle name="Normal 2 2 7 8 7" xfId="15799"/>
    <cellStyle name="Normal 2 2 7 8 7 2" xfId="15800"/>
    <cellStyle name="Normal 2 2 7 8 8" xfId="15801"/>
    <cellStyle name="Normal 2 2 7 9" xfId="15802"/>
    <cellStyle name="Normal 2 2 7 9 2" xfId="15803"/>
    <cellStyle name="Normal 2 2 7 9 2 2" xfId="15804"/>
    <cellStyle name="Normal 2 2 7 9 2 2 2" xfId="15805"/>
    <cellStyle name="Normal 2 2 7 9 2 2 2 2" xfId="15806"/>
    <cellStyle name="Normal 2 2 7 9 2 2 3" xfId="15807"/>
    <cellStyle name="Normal 2 2 7 9 2 3" xfId="15808"/>
    <cellStyle name="Normal 2 2 7 9 2 3 2" xfId="15809"/>
    <cellStyle name="Normal 2 2 7 9 2 4" xfId="15810"/>
    <cellStyle name="Normal 2 2 7 9 3" xfId="15811"/>
    <cellStyle name="Normal 2 2 7 9 3 2" xfId="15812"/>
    <cellStyle name="Normal 2 2 7 9 3 2 2" xfId="15813"/>
    <cellStyle name="Normal 2 2 7 9 3 2 2 2" xfId="15814"/>
    <cellStyle name="Normal 2 2 7 9 3 2 3" xfId="15815"/>
    <cellStyle name="Normal 2 2 7 9 3 3" xfId="15816"/>
    <cellStyle name="Normal 2 2 7 9 3 3 2" xfId="15817"/>
    <cellStyle name="Normal 2 2 7 9 3 4" xfId="15818"/>
    <cellStyle name="Normal 2 2 7 9 4" xfId="15819"/>
    <cellStyle name="Normal 2 2 7 9 4 2" xfId="15820"/>
    <cellStyle name="Normal 2 2 7 9 4 2 2" xfId="15821"/>
    <cellStyle name="Normal 2 2 7 9 4 2 2 2" xfId="15822"/>
    <cellStyle name="Normal 2 2 7 9 4 2 3" xfId="15823"/>
    <cellStyle name="Normal 2 2 7 9 4 3" xfId="15824"/>
    <cellStyle name="Normal 2 2 7 9 4 3 2" xfId="15825"/>
    <cellStyle name="Normal 2 2 7 9 4 4" xfId="15826"/>
    <cellStyle name="Normal 2 2 7 9 5" xfId="15827"/>
    <cellStyle name="Normal 2 2 7 9 5 2" xfId="15828"/>
    <cellStyle name="Normal 2 2 7 9 5 2 2" xfId="15829"/>
    <cellStyle name="Normal 2 2 7 9 5 3" xfId="15830"/>
    <cellStyle name="Normal 2 2 7 9 6" xfId="15831"/>
    <cellStyle name="Normal 2 2 7 9 6 2" xfId="15832"/>
    <cellStyle name="Normal 2 2 7 9 7" xfId="15833"/>
    <cellStyle name="Normal 2 2 7 9 7 2" xfId="15834"/>
    <cellStyle name="Normal 2 2 7 9 8" xfId="15835"/>
    <cellStyle name="Normal 2 2 8" xfId="15836"/>
    <cellStyle name="Normal 2 2 8 2" xfId="15837"/>
    <cellStyle name="Normal 2 2 8 2 2" xfId="15838"/>
    <cellStyle name="Normal 2 2 8 2 2 2" xfId="15839"/>
    <cellStyle name="Normal 2 2 8 2 2 2 2" xfId="15840"/>
    <cellStyle name="Normal 2 2 8 2 2 3" xfId="15841"/>
    <cellStyle name="Normal 2 2 8 2 3" xfId="15842"/>
    <cellStyle name="Normal 2 2 8 2 3 2" xfId="15843"/>
    <cellStyle name="Normal 2 2 8 2 4" xfId="15844"/>
    <cellStyle name="Normal 2 2 8 3" xfId="15845"/>
    <cellStyle name="Normal 2 2 8 3 2" xfId="15846"/>
    <cellStyle name="Normal 2 2 8 3 2 2" xfId="15847"/>
    <cellStyle name="Normal 2 2 8 3 2 2 2" xfId="15848"/>
    <cellStyle name="Normal 2 2 8 3 2 3" xfId="15849"/>
    <cellStyle name="Normal 2 2 8 3 3" xfId="15850"/>
    <cellStyle name="Normal 2 2 8 3 3 2" xfId="15851"/>
    <cellStyle name="Normal 2 2 8 3 4" xfId="15852"/>
    <cellStyle name="Normal 2 2 8 4" xfId="15853"/>
    <cellStyle name="Normal 2 2 8 4 2" xfId="15854"/>
    <cellStyle name="Normal 2 2 8 4 2 2" xfId="15855"/>
    <cellStyle name="Normal 2 2 8 4 2 2 2" xfId="15856"/>
    <cellStyle name="Normal 2 2 8 4 2 3" xfId="15857"/>
    <cellStyle name="Normal 2 2 8 4 3" xfId="15858"/>
    <cellStyle name="Normal 2 2 8 4 3 2" xfId="15859"/>
    <cellStyle name="Normal 2 2 8 4 4" xfId="15860"/>
    <cellStyle name="Normal 2 2 8 5" xfId="15861"/>
    <cellStyle name="Normal 2 2 8 5 2" xfId="15862"/>
    <cellStyle name="Normal 2 2 8 5 2 2" xfId="15863"/>
    <cellStyle name="Normal 2 2 8 5 3" xfId="15864"/>
    <cellStyle name="Normal 2 2 8 6" xfId="15865"/>
    <cellStyle name="Normal 2 2 8 6 2" xfId="15866"/>
    <cellStyle name="Normal 2 2 8 7" xfId="15867"/>
    <cellStyle name="Normal 2 2 8 7 2" xfId="15868"/>
    <cellStyle name="Normal 2 2 8 8" xfId="15869"/>
    <cellStyle name="Normal 2 2 9" xfId="15870"/>
    <cellStyle name="Normal 2 2 9 2" xfId="15871"/>
    <cellStyle name="Normal 2 2 9 2 2" xfId="15872"/>
    <cellStyle name="Normal 2 2 9 2 2 2" xfId="15873"/>
    <cellStyle name="Normal 2 2 9 2 2 2 2" xfId="15874"/>
    <cellStyle name="Normal 2 2 9 2 2 3" xfId="15875"/>
    <cellStyle name="Normal 2 2 9 2 3" xfId="15876"/>
    <cellStyle name="Normal 2 2 9 2 3 2" xfId="15877"/>
    <cellStyle name="Normal 2 2 9 2 4" xfId="15878"/>
    <cellStyle name="Normal 2 2 9 3" xfId="15879"/>
    <cellStyle name="Normal 2 2 9 3 2" xfId="15880"/>
    <cellStyle name="Normal 2 2 9 3 2 2" xfId="15881"/>
    <cellStyle name="Normal 2 2 9 3 2 2 2" xfId="15882"/>
    <cellStyle name="Normal 2 2 9 3 2 3" xfId="15883"/>
    <cellStyle name="Normal 2 2 9 3 3" xfId="15884"/>
    <cellStyle name="Normal 2 2 9 3 3 2" xfId="15885"/>
    <cellStyle name="Normal 2 2 9 3 4" xfId="15886"/>
    <cellStyle name="Normal 2 2 9 4" xfId="15887"/>
    <cellStyle name="Normal 2 2 9 4 2" xfId="15888"/>
    <cellStyle name="Normal 2 2 9 4 2 2" xfId="15889"/>
    <cellStyle name="Normal 2 2 9 4 2 2 2" xfId="15890"/>
    <cellStyle name="Normal 2 2 9 4 2 3" xfId="15891"/>
    <cellStyle name="Normal 2 2 9 4 3" xfId="15892"/>
    <cellStyle name="Normal 2 2 9 4 3 2" xfId="15893"/>
    <cellStyle name="Normal 2 2 9 4 4" xfId="15894"/>
    <cellStyle name="Normal 2 2 9 5" xfId="15895"/>
    <cellStyle name="Normal 2 2 9 5 2" xfId="15896"/>
    <cellStyle name="Normal 2 2 9 5 2 2" xfId="15897"/>
    <cellStyle name="Normal 2 2 9 5 3" xfId="15898"/>
    <cellStyle name="Normal 2 2 9 6" xfId="15899"/>
    <cellStyle name="Normal 2 2 9 6 2" xfId="15900"/>
    <cellStyle name="Normal 2 2 9 7" xfId="15901"/>
    <cellStyle name="Normal 2 2 9 7 2" xfId="15902"/>
    <cellStyle name="Normal 2 2 9 8" xfId="15903"/>
    <cellStyle name="Normal 2 20" xfId="15904"/>
    <cellStyle name="Normal 2 20 2" xfId="15905"/>
    <cellStyle name="Normal 2 20 2 2" xfId="15906"/>
    <cellStyle name="Normal 2 20 2 2 2" xfId="15907"/>
    <cellStyle name="Normal 2 20 2 2 2 2" xfId="15908"/>
    <cellStyle name="Normal 2 20 2 2 3" xfId="15909"/>
    <cellStyle name="Normal 2 20 2 3" xfId="15910"/>
    <cellStyle name="Normal 2 20 2 3 2" xfId="15911"/>
    <cellStyle name="Normal 2 20 2 4" xfId="15912"/>
    <cellStyle name="Normal 2 20 3" xfId="15913"/>
    <cellStyle name="Normal 2 20 3 2" xfId="15914"/>
    <cellStyle name="Normal 2 20 3 2 2" xfId="15915"/>
    <cellStyle name="Normal 2 20 3 2 2 2" xfId="15916"/>
    <cellStyle name="Normal 2 20 3 2 3" xfId="15917"/>
    <cellStyle name="Normal 2 20 3 3" xfId="15918"/>
    <cellStyle name="Normal 2 20 3 3 2" xfId="15919"/>
    <cellStyle name="Normal 2 20 3 4" xfId="15920"/>
    <cellStyle name="Normal 2 20 4" xfId="15921"/>
    <cellStyle name="Normal 2 20 4 2" xfId="15922"/>
    <cellStyle name="Normal 2 20 4 2 2" xfId="15923"/>
    <cellStyle name="Normal 2 20 4 2 2 2" xfId="15924"/>
    <cellStyle name="Normal 2 20 4 2 3" xfId="15925"/>
    <cellStyle name="Normal 2 20 4 3" xfId="15926"/>
    <cellStyle name="Normal 2 20 4 3 2" xfId="15927"/>
    <cellStyle name="Normal 2 20 4 4" xfId="15928"/>
    <cellStyle name="Normal 2 20 5" xfId="15929"/>
    <cellStyle name="Normal 2 20 5 2" xfId="15930"/>
    <cellStyle name="Normal 2 20 5 2 2" xfId="15931"/>
    <cellStyle name="Normal 2 20 5 3" xfId="15932"/>
    <cellStyle name="Normal 2 20 6" xfId="15933"/>
    <cellStyle name="Normal 2 20 6 2" xfId="15934"/>
    <cellStyle name="Normal 2 20 7" xfId="15935"/>
    <cellStyle name="Normal 2 20 7 2" xfId="15936"/>
    <cellStyle name="Normal 2 20 8" xfId="15937"/>
    <cellStyle name="Normal 2 21" xfId="15938"/>
    <cellStyle name="Normal 2 21 2" xfId="15939"/>
    <cellStyle name="Normal 2 21 2 2" xfId="15940"/>
    <cellStyle name="Normal 2 21 2 2 2" xfId="15941"/>
    <cellStyle name="Normal 2 21 2 2 2 2" xfId="15942"/>
    <cellStyle name="Normal 2 21 2 2 3" xfId="15943"/>
    <cellStyle name="Normal 2 21 2 3" xfId="15944"/>
    <cellStyle name="Normal 2 21 2 3 2" xfId="15945"/>
    <cellStyle name="Normal 2 21 2 4" xfId="15946"/>
    <cellStyle name="Normal 2 21 3" xfId="15947"/>
    <cellStyle name="Normal 2 21 3 2" xfId="15948"/>
    <cellStyle name="Normal 2 21 3 2 2" xfId="15949"/>
    <cellStyle name="Normal 2 21 3 2 2 2" xfId="15950"/>
    <cellStyle name="Normal 2 21 3 2 3" xfId="15951"/>
    <cellStyle name="Normal 2 21 3 3" xfId="15952"/>
    <cellStyle name="Normal 2 21 3 3 2" xfId="15953"/>
    <cellStyle name="Normal 2 21 3 4" xfId="15954"/>
    <cellStyle name="Normal 2 21 4" xfId="15955"/>
    <cellStyle name="Normal 2 21 4 2" xfId="15956"/>
    <cellStyle name="Normal 2 21 4 2 2" xfId="15957"/>
    <cellStyle name="Normal 2 21 4 2 2 2" xfId="15958"/>
    <cellStyle name="Normal 2 21 4 2 3" xfId="15959"/>
    <cellStyle name="Normal 2 21 4 3" xfId="15960"/>
    <cellStyle name="Normal 2 21 4 3 2" xfId="15961"/>
    <cellStyle name="Normal 2 21 4 4" xfId="15962"/>
    <cellStyle name="Normal 2 21 5" xfId="15963"/>
    <cellStyle name="Normal 2 21 5 2" xfId="15964"/>
    <cellStyle name="Normal 2 21 5 2 2" xfId="15965"/>
    <cellStyle name="Normal 2 21 5 3" xfId="15966"/>
    <cellStyle name="Normal 2 21 6" xfId="15967"/>
    <cellStyle name="Normal 2 21 6 2" xfId="15968"/>
    <cellStyle name="Normal 2 21 7" xfId="15969"/>
    <cellStyle name="Normal 2 21 7 2" xfId="15970"/>
    <cellStyle name="Normal 2 21 8" xfId="15971"/>
    <cellStyle name="Normal 2 22" xfId="15972"/>
    <cellStyle name="Normal 2 22 2" xfId="15973"/>
    <cellStyle name="Normal 2 22 2 2" xfId="15974"/>
    <cellStyle name="Normal 2 22 2 2 2" xfId="15975"/>
    <cellStyle name="Normal 2 22 2 2 2 2" xfId="15976"/>
    <cellStyle name="Normal 2 22 2 2 3" xfId="15977"/>
    <cellStyle name="Normal 2 22 2 3" xfId="15978"/>
    <cellStyle name="Normal 2 22 2 3 2" xfId="15979"/>
    <cellStyle name="Normal 2 22 2 4" xfId="15980"/>
    <cellStyle name="Normal 2 22 3" xfId="15981"/>
    <cellStyle name="Normal 2 22 3 2" xfId="15982"/>
    <cellStyle name="Normal 2 22 3 2 2" xfId="15983"/>
    <cellStyle name="Normal 2 22 3 2 2 2" xfId="15984"/>
    <cellStyle name="Normal 2 22 3 2 3" xfId="15985"/>
    <cellStyle name="Normal 2 22 3 3" xfId="15986"/>
    <cellStyle name="Normal 2 22 3 3 2" xfId="15987"/>
    <cellStyle name="Normal 2 22 3 4" xfId="15988"/>
    <cellStyle name="Normal 2 22 4" xfId="15989"/>
    <cellStyle name="Normal 2 22 4 2" xfId="15990"/>
    <cellStyle name="Normal 2 22 4 2 2" xfId="15991"/>
    <cellStyle name="Normal 2 22 4 2 2 2" xfId="15992"/>
    <cellStyle name="Normal 2 22 4 2 3" xfId="15993"/>
    <cellStyle name="Normal 2 22 4 3" xfId="15994"/>
    <cellStyle name="Normal 2 22 4 3 2" xfId="15995"/>
    <cellStyle name="Normal 2 22 4 4" xfId="15996"/>
    <cellStyle name="Normal 2 22 5" xfId="15997"/>
    <cellStyle name="Normal 2 22 5 2" xfId="15998"/>
    <cellStyle name="Normal 2 22 5 2 2" xfId="15999"/>
    <cellStyle name="Normal 2 22 5 3" xfId="16000"/>
    <cellStyle name="Normal 2 22 6" xfId="16001"/>
    <cellStyle name="Normal 2 22 6 2" xfId="16002"/>
    <cellStyle name="Normal 2 22 7" xfId="16003"/>
    <cellStyle name="Normal 2 22 7 2" xfId="16004"/>
    <cellStyle name="Normal 2 22 8" xfId="16005"/>
    <cellStyle name="Normal 2 23" xfId="16006"/>
    <cellStyle name="Normal 2 23 2" xfId="16007"/>
    <cellStyle name="Normal 2 23 2 2" xfId="16008"/>
    <cellStyle name="Normal 2 23 2 2 2" xfId="16009"/>
    <cellStyle name="Normal 2 23 2 2 2 2" xfId="16010"/>
    <cellStyle name="Normal 2 23 2 2 3" xfId="16011"/>
    <cellStyle name="Normal 2 23 2 3" xfId="16012"/>
    <cellStyle name="Normal 2 23 2 3 2" xfId="16013"/>
    <cellStyle name="Normal 2 23 2 4" xfId="16014"/>
    <cellStyle name="Normal 2 23 3" xfId="16015"/>
    <cellStyle name="Normal 2 23 3 2" xfId="16016"/>
    <cellStyle name="Normal 2 23 3 2 2" xfId="16017"/>
    <cellStyle name="Normal 2 23 3 2 2 2" xfId="16018"/>
    <cellStyle name="Normal 2 23 3 2 3" xfId="16019"/>
    <cellStyle name="Normal 2 23 3 3" xfId="16020"/>
    <cellStyle name="Normal 2 23 3 3 2" xfId="16021"/>
    <cellStyle name="Normal 2 23 3 4" xfId="16022"/>
    <cellStyle name="Normal 2 23 4" xfId="16023"/>
    <cellStyle name="Normal 2 23 4 2" xfId="16024"/>
    <cellStyle name="Normal 2 23 4 2 2" xfId="16025"/>
    <cellStyle name="Normal 2 23 4 2 2 2" xfId="16026"/>
    <cellStyle name="Normal 2 23 4 2 3" xfId="16027"/>
    <cellStyle name="Normal 2 23 4 3" xfId="16028"/>
    <cellStyle name="Normal 2 23 4 3 2" xfId="16029"/>
    <cellStyle name="Normal 2 23 4 4" xfId="16030"/>
    <cellStyle name="Normal 2 23 5" xfId="16031"/>
    <cellStyle name="Normal 2 23 5 2" xfId="16032"/>
    <cellStyle name="Normal 2 23 5 2 2" xfId="16033"/>
    <cellStyle name="Normal 2 23 5 3" xfId="16034"/>
    <cellStyle name="Normal 2 23 6" xfId="16035"/>
    <cellStyle name="Normal 2 23 6 2" xfId="16036"/>
    <cellStyle name="Normal 2 23 7" xfId="16037"/>
    <cellStyle name="Normal 2 23 7 2" xfId="16038"/>
    <cellStyle name="Normal 2 23 8" xfId="16039"/>
    <cellStyle name="Normal 2 24" xfId="16040"/>
    <cellStyle name="Normal 2 24 2" xfId="16041"/>
    <cellStyle name="Normal 2 24 2 2" xfId="16042"/>
    <cellStyle name="Normal 2 24 2 2 2" xfId="16043"/>
    <cellStyle name="Normal 2 24 2 2 2 2" xfId="16044"/>
    <cellStyle name="Normal 2 24 2 2 3" xfId="16045"/>
    <cellStyle name="Normal 2 24 2 3" xfId="16046"/>
    <cellStyle name="Normal 2 24 2 3 2" xfId="16047"/>
    <cellStyle name="Normal 2 24 2 4" xfId="16048"/>
    <cellStyle name="Normal 2 24 3" xfId="16049"/>
    <cellStyle name="Normal 2 24 3 2" xfId="16050"/>
    <cellStyle name="Normal 2 24 3 2 2" xfId="16051"/>
    <cellStyle name="Normal 2 24 3 2 2 2" xfId="16052"/>
    <cellStyle name="Normal 2 24 3 2 3" xfId="16053"/>
    <cellStyle name="Normal 2 24 3 3" xfId="16054"/>
    <cellStyle name="Normal 2 24 3 3 2" xfId="16055"/>
    <cellStyle name="Normal 2 24 3 4" xfId="16056"/>
    <cellStyle name="Normal 2 24 4" xfId="16057"/>
    <cellStyle name="Normal 2 24 4 2" xfId="16058"/>
    <cellStyle name="Normal 2 24 4 2 2" xfId="16059"/>
    <cellStyle name="Normal 2 24 4 2 2 2" xfId="16060"/>
    <cellStyle name="Normal 2 24 4 2 3" xfId="16061"/>
    <cellStyle name="Normal 2 24 4 3" xfId="16062"/>
    <cellStyle name="Normal 2 24 4 3 2" xfId="16063"/>
    <cellStyle name="Normal 2 24 4 4" xfId="16064"/>
    <cellStyle name="Normal 2 24 5" xfId="16065"/>
    <cellStyle name="Normal 2 24 5 2" xfId="16066"/>
    <cellStyle name="Normal 2 24 5 2 2" xfId="16067"/>
    <cellStyle name="Normal 2 24 5 3" xfId="16068"/>
    <cellStyle name="Normal 2 24 6" xfId="16069"/>
    <cellStyle name="Normal 2 24 6 2" xfId="16070"/>
    <cellStyle name="Normal 2 24 7" xfId="16071"/>
    <cellStyle name="Normal 2 24 7 2" xfId="16072"/>
    <cellStyle name="Normal 2 24 8" xfId="16073"/>
    <cellStyle name="Normal 2 25" xfId="16074"/>
    <cellStyle name="Normal 2 25 2" xfId="16075"/>
    <cellStyle name="Normal 2 25 2 2" xfId="16076"/>
    <cellStyle name="Normal 2 25 2 2 2" xfId="16077"/>
    <cellStyle name="Normal 2 25 2 2 2 2" xfId="16078"/>
    <cellStyle name="Normal 2 25 2 2 3" xfId="16079"/>
    <cellStyle name="Normal 2 25 2 3" xfId="16080"/>
    <cellStyle name="Normal 2 25 2 3 2" xfId="16081"/>
    <cellStyle name="Normal 2 25 2 4" xfId="16082"/>
    <cellStyle name="Normal 2 25 3" xfId="16083"/>
    <cellStyle name="Normal 2 25 3 2" xfId="16084"/>
    <cellStyle name="Normal 2 25 3 2 2" xfId="16085"/>
    <cellStyle name="Normal 2 25 3 2 2 2" xfId="16086"/>
    <cellStyle name="Normal 2 25 3 2 3" xfId="16087"/>
    <cellStyle name="Normal 2 25 3 3" xfId="16088"/>
    <cellStyle name="Normal 2 25 3 3 2" xfId="16089"/>
    <cellStyle name="Normal 2 25 3 4" xfId="16090"/>
    <cellStyle name="Normal 2 25 4" xfId="16091"/>
    <cellStyle name="Normal 2 25 4 2" xfId="16092"/>
    <cellStyle name="Normal 2 25 4 2 2" xfId="16093"/>
    <cellStyle name="Normal 2 25 4 2 2 2" xfId="16094"/>
    <cellStyle name="Normal 2 25 4 2 3" xfId="16095"/>
    <cellStyle name="Normal 2 25 4 3" xfId="16096"/>
    <cellStyle name="Normal 2 25 4 3 2" xfId="16097"/>
    <cellStyle name="Normal 2 25 4 4" xfId="16098"/>
    <cellStyle name="Normal 2 25 5" xfId="16099"/>
    <cellStyle name="Normal 2 25 5 2" xfId="16100"/>
    <cellStyle name="Normal 2 25 5 2 2" xfId="16101"/>
    <cellStyle name="Normal 2 25 5 3" xfId="16102"/>
    <cellStyle name="Normal 2 25 6" xfId="16103"/>
    <cellStyle name="Normal 2 25 6 2" xfId="16104"/>
    <cellStyle name="Normal 2 25 7" xfId="16105"/>
    <cellStyle name="Normal 2 25 7 2" xfId="16106"/>
    <cellStyle name="Normal 2 25 8" xfId="16107"/>
    <cellStyle name="Normal 2 26" xfId="16108"/>
    <cellStyle name="Normal 2 26 2" xfId="16109"/>
    <cellStyle name="Normal 2 26 2 2" xfId="16110"/>
    <cellStyle name="Normal 2 26 2 2 2" xfId="16111"/>
    <cellStyle name="Normal 2 26 2 2 2 2" xfId="16112"/>
    <cellStyle name="Normal 2 26 2 2 3" xfId="16113"/>
    <cellStyle name="Normal 2 26 2 3" xfId="16114"/>
    <cellStyle name="Normal 2 26 2 3 2" xfId="16115"/>
    <cellStyle name="Normal 2 26 2 4" xfId="16116"/>
    <cellStyle name="Normal 2 26 3" xfId="16117"/>
    <cellStyle name="Normal 2 26 3 2" xfId="16118"/>
    <cellStyle name="Normal 2 26 3 2 2" xfId="16119"/>
    <cellStyle name="Normal 2 26 3 2 2 2" xfId="16120"/>
    <cellStyle name="Normal 2 26 3 2 3" xfId="16121"/>
    <cellStyle name="Normal 2 26 3 3" xfId="16122"/>
    <cellStyle name="Normal 2 26 3 3 2" xfId="16123"/>
    <cellStyle name="Normal 2 26 3 4" xfId="16124"/>
    <cellStyle name="Normal 2 26 4" xfId="16125"/>
    <cellStyle name="Normal 2 26 4 2" xfId="16126"/>
    <cellStyle name="Normal 2 26 4 2 2" xfId="16127"/>
    <cellStyle name="Normal 2 26 4 2 2 2" xfId="16128"/>
    <cellStyle name="Normal 2 26 4 2 3" xfId="16129"/>
    <cellStyle name="Normal 2 26 4 3" xfId="16130"/>
    <cellStyle name="Normal 2 26 4 3 2" xfId="16131"/>
    <cellStyle name="Normal 2 26 4 4" xfId="16132"/>
    <cellStyle name="Normal 2 26 5" xfId="16133"/>
    <cellStyle name="Normal 2 26 5 2" xfId="16134"/>
    <cellStyle name="Normal 2 26 5 2 2" xfId="16135"/>
    <cellStyle name="Normal 2 26 5 3" xfId="16136"/>
    <cellStyle name="Normal 2 26 6" xfId="16137"/>
    <cellStyle name="Normal 2 26 6 2" xfId="16138"/>
    <cellStyle name="Normal 2 26 7" xfId="16139"/>
    <cellStyle name="Normal 2 26 7 2" xfId="16140"/>
    <cellStyle name="Normal 2 26 8" xfId="16141"/>
    <cellStyle name="Normal 2 27" xfId="16142"/>
    <cellStyle name="Normal 2 27 2" xfId="16143"/>
    <cellStyle name="Normal 2 27 2 2" xfId="16144"/>
    <cellStyle name="Normal 2 27 2 2 2" xfId="16145"/>
    <cellStyle name="Normal 2 27 2 2 2 2" xfId="16146"/>
    <cellStyle name="Normal 2 27 2 2 3" xfId="16147"/>
    <cellStyle name="Normal 2 27 2 3" xfId="16148"/>
    <cellStyle name="Normal 2 27 2 3 2" xfId="16149"/>
    <cellStyle name="Normal 2 27 2 4" xfId="16150"/>
    <cellStyle name="Normal 2 27 3" xfId="16151"/>
    <cellStyle name="Normal 2 27 3 2" xfId="16152"/>
    <cellStyle name="Normal 2 27 3 2 2" xfId="16153"/>
    <cellStyle name="Normal 2 27 3 2 2 2" xfId="16154"/>
    <cellStyle name="Normal 2 27 3 2 3" xfId="16155"/>
    <cellStyle name="Normal 2 27 3 3" xfId="16156"/>
    <cellStyle name="Normal 2 27 3 3 2" xfId="16157"/>
    <cellStyle name="Normal 2 27 3 4" xfId="16158"/>
    <cellStyle name="Normal 2 27 4" xfId="16159"/>
    <cellStyle name="Normal 2 27 4 2" xfId="16160"/>
    <cellStyle name="Normal 2 27 4 2 2" xfId="16161"/>
    <cellStyle name="Normal 2 27 4 2 2 2" xfId="16162"/>
    <cellStyle name="Normal 2 27 4 2 3" xfId="16163"/>
    <cellStyle name="Normal 2 27 4 3" xfId="16164"/>
    <cellStyle name="Normal 2 27 4 3 2" xfId="16165"/>
    <cellStyle name="Normal 2 27 4 4" xfId="16166"/>
    <cellStyle name="Normal 2 27 5" xfId="16167"/>
    <cellStyle name="Normal 2 27 5 2" xfId="16168"/>
    <cellStyle name="Normal 2 27 5 2 2" xfId="16169"/>
    <cellStyle name="Normal 2 27 5 3" xfId="16170"/>
    <cellStyle name="Normal 2 27 6" xfId="16171"/>
    <cellStyle name="Normal 2 27 6 2" xfId="16172"/>
    <cellStyle name="Normal 2 27 7" xfId="16173"/>
    <cellStyle name="Normal 2 27 7 2" xfId="16174"/>
    <cellStyle name="Normal 2 27 8" xfId="16175"/>
    <cellStyle name="Normal 2 28" xfId="16176"/>
    <cellStyle name="Normal 2 28 2" xfId="16177"/>
    <cellStyle name="Normal 2 28 2 2" xfId="16178"/>
    <cellStyle name="Normal 2 28 2 2 2" xfId="16179"/>
    <cellStyle name="Normal 2 28 2 2 2 2" xfId="16180"/>
    <cellStyle name="Normal 2 28 2 2 3" xfId="16181"/>
    <cellStyle name="Normal 2 28 2 3" xfId="16182"/>
    <cellStyle name="Normal 2 28 2 3 2" xfId="16183"/>
    <cellStyle name="Normal 2 28 2 4" xfId="16184"/>
    <cellStyle name="Normal 2 28 3" xfId="16185"/>
    <cellStyle name="Normal 2 28 3 2" xfId="16186"/>
    <cellStyle name="Normal 2 28 3 2 2" xfId="16187"/>
    <cellStyle name="Normal 2 28 3 2 2 2" xfId="16188"/>
    <cellStyle name="Normal 2 28 3 2 3" xfId="16189"/>
    <cellStyle name="Normal 2 28 3 3" xfId="16190"/>
    <cellStyle name="Normal 2 28 3 3 2" xfId="16191"/>
    <cellStyle name="Normal 2 28 3 4" xfId="16192"/>
    <cellStyle name="Normal 2 28 4" xfId="16193"/>
    <cellStyle name="Normal 2 28 4 2" xfId="16194"/>
    <cellStyle name="Normal 2 28 4 2 2" xfId="16195"/>
    <cellStyle name="Normal 2 28 4 2 2 2" xfId="16196"/>
    <cellStyle name="Normal 2 28 4 2 3" xfId="16197"/>
    <cellStyle name="Normal 2 28 4 3" xfId="16198"/>
    <cellStyle name="Normal 2 28 4 3 2" xfId="16199"/>
    <cellStyle name="Normal 2 28 4 4" xfId="16200"/>
    <cellStyle name="Normal 2 28 5" xfId="16201"/>
    <cellStyle name="Normal 2 28 5 2" xfId="16202"/>
    <cellStyle name="Normal 2 28 5 2 2" xfId="16203"/>
    <cellStyle name="Normal 2 28 5 3" xfId="16204"/>
    <cellStyle name="Normal 2 28 6" xfId="16205"/>
    <cellStyle name="Normal 2 28 6 2" xfId="16206"/>
    <cellStyle name="Normal 2 28 7" xfId="16207"/>
    <cellStyle name="Normal 2 28 7 2" xfId="16208"/>
    <cellStyle name="Normal 2 28 8" xfId="16209"/>
    <cellStyle name="Normal 2 29" xfId="16210"/>
    <cellStyle name="Normal 2 29 2" xfId="16211"/>
    <cellStyle name="Normal 2 29 2 2" xfId="16212"/>
    <cellStyle name="Normal 2 29 2 2 2" xfId="16213"/>
    <cellStyle name="Normal 2 29 2 2 2 2" xfId="16214"/>
    <cellStyle name="Normal 2 29 2 2 3" xfId="16215"/>
    <cellStyle name="Normal 2 29 2 3" xfId="16216"/>
    <cellStyle name="Normal 2 29 2 3 2" xfId="16217"/>
    <cellStyle name="Normal 2 29 2 4" xfId="16218"/>
    <cellStyle name="Normal 2 29 3" xfId="16219"/>
    <cellStyle name="Normal 2 29 3 2" xfId="16220"/>
    <cellStyle name="Normal 2 29 3 2 2" xfId="16221"/>
    <cellStyle name="Normal 2 29 3 2 2 2" xfId="16222"/>
    <cellStyle name="Normal 2 29 3 2 3" xfId="16223"/>
    <cellStyle name="Normal 2 29 3 3" xfId="16224"/>
    <cellStyle name="Normal 2 29 3 3 2" xfId="16225"/>
    <cellStyle name="Normal 2 29 3 4" xfId="16226"/>
    <cellStyle name="Normal 2 29 4" xfId="16227"/>
    <cellStyle name="Normal 2 29 4 2" xfId="16228"/>
    <cellStyle name="Normal 2 29 4 2 2" xfId="16229"/>
    <cellStyle name="Normal 2 29 4 2 2 2" xfId="16230"/>
    <cellStyle name="Normal 2 29 4 2 3" xfId="16231"/>
    <cellStyle name="Normal 2 29 4 3" xfId="16232"/>
    <cellStyle name="Normal 2 29 4 3 2" xfId="16233"/>
    <cellStyle name="Normal 2 29 4 4" xfId="16234"/>
    <cellStyle name="Normal 2 29 5" xfId="16235"/>
    <cellStyle name="Normal 2 29 5 2" xfId="16236"/>
    <cellStyle name="Normal 2 29 5 2 2" xfId="16237"/>
    <cellStyle name="Normal 2 29 5 3" xfId="16238"/>
    <cellStyle name="Normal 2 29 6" xfId="16239"/>
    <cellStyle name="Normal 2 29 6 2" xfId="16240"/>
    <cellStyle name="Normal 2 29 7" xfId="16241"/>
    <cellStyle name="Normal 2 29 7 2" xfId="16242"/>
    <cellStyle name="Normal 2 29 8" xfId="16243"/>
    <cellStyle name="Normal 2 3" xfId="16244"/>
    <cellStyle name="Normal 2 3 10" xfId="16245"/>
    <cellStyle name="Normal 2 3 10 2" xfId="16246"/>
    <cellStyle name="Normal 2 3 10 2 2" xfId="16247"/>
    <cellStyle name="Normal 2 3 10 2 2 2" xfId="16248"/>
    <cellStyle name="Normal 2 3 10 2 2 2 2" xfId="16249"/>
    <cellStyle name="Normal 2 3 10 2 2 3" xfId="16250"/>
    <cellStyle name="Normal 2 3 10 2 3" xfId="16251"/>
    <cellStyle name="Normal 2 3 10 2 3 2" xfId="16252"/>
    <cellStyle name="Normal 2 3 10 2 4" xfId="16253"/>
    <cellStyle name="Normal 2 3 10 3" xfId="16254"/>
    <cellStyle name="Normal 2 3 10 3 2" xfId="16255"/>
    <cellStyle name="Normal 2 3 10 3 2 2" xfId="16256"/>
    <cellStyle name="Normal 2 3 10 3 2 2 2" xfId="16257"/>
    <cellStyle name="Normal 2 3 10 3 2 3" xfId="16258"/>
    <cellStyle name="Normal 2 3 10 3 3" xfId="16259"/>
    <cellStyle name="Normal 2 3 10 3 3 2" xfId="16260"/>
    <cellStyle name="Normal 2 3 10 3 4" xfId="16261"/>
    <cellStyle name="Normal 2 3 10 4" xfId="16262"/>
    <cellStyle name="Normal 2 3 10 4 2" xfId="16263"/>
    <cellStyle name="Normal 2 3 10 4 2 2" xfId="16264"/>
    <cellStyle name="Normal 2 3 10 4 2 2 2" xfId="16265"/>
    <cellStyle name="Normal 2 3 10 4 2 3" xfId="16266"/>
    <cellStyle name="Normal 2 3 10 4 3" xfId="16267"/>
    <cellStyle name="Normal 2 3 10 4 3 2" xfId="16268"/>
    <cellStyle name="Normal 2 3 10 4 4" xfId="16269"/>
    <cellStyle name="Normal 2 3 10 5" xfId="16270"/>
    <cellStyle name="Normal 2 3 10 5 2" xfId="16271"/>
    <cellStyle name="Normal 2 3 10 5 2 2" xfId="16272"/>
    <cellStyle name="Normal 2 3 10 5 3" xfId="16273"/>
    <cellStyle name="Normal 2 3 10 6" xfId="16274"/>
    <cellStyle name="Normal 2 3 10 6 2" xfId="16275"/>
    <cellStyle name="Normal 2 3 10 7" xfId="16276"/>
    <cellStyle name="Normal 2 3 10 7 2" xfId="16277"/>
    <cellStyle name="Normal 2 3 10 8" xfId="16278"/>
    <cellStyle name="Normal 2 3 11" xfId="16279"/>
    <cellStyle name="Normal 2 3 11 2" xfId="16280"/>
    <cellStyle name="Normal 2 3 11 2 2" xfId="16281"/>
    <cellStyle name="Normal 2 3 11 2 2 2" xfId="16282"/>
    <cellStyle name="Normal 2 3 11 2 2 2 2" xfId="16283"/>
    <cellStyle name="Normal 2 3 11 2 2 3" xfId="16284"/>
    <cellStyle name="Normal 2 3 11 2 3" xfId="16285"/>
    <cellStyle name="Normal 2 3 11 2 3 2" xfId="16286"/>
    <cellStyle name="Normal 2 3 11 2 4" xfId="16287"/>
    <cellStyle name="Normal 2 3 11 3" xfId="16288"/>
    <cellStyle name="Normal 2 3 11 3 2" xfId="16289"/>
    <cellStyle name="Normal 2 3 11 3 2 2" xfId="16290"/>
    <cellStyle name="Normal 2 3 11 3 2 2 2" xfId="16291"/>
    <cellStyle name="Normal 2 3 11 3 2 3" xfId="16292"/>
    <cellStyle name="Normal 2 3 11 3 3" xfId="16293"/>
    <cellStyle name="Normal 2 3 11 3 3 2" xfId="16294"/>
    <cellStyle name="Normal 2 3 11 3 4" xfId="16295"/>
    <cellStyle name="Normal 2 3 11 4" xfId="16296"/>
    <cellStyle name="Normal 2 3 11 4 2" xfId="16297"/>
    <cellStyle name="Normal 2 3 11 4 2 2" xfId="16298"/>
    <cellStyle name="Normal 2 3 11 4 2 2 2" xfId="16299"/>
    <cellStyle name="Normal 2 3 11 4 2 3" xfId="16300"/>
    <cellStyle name="Normal 2 3 11 4 3" xfId="16301"/>
    <cellStyle name="Normal 2 3 11 4 3 2" xfId="16302"/>
    <cellStyle name="Normal 2 3 11 4 4" xfId="16303"/>
    <cellStyle name="Normal 2 3 11 5" xfId="16304"/>
    <cellStyle name="Normal 2 3 11 5 2" xfId="16305"/>
    <cellStyle name="Normal 2 3 11 5 2 2" xfId="16306"/>
    <cellStyle name="Normal 2 3 11 5 3" xfId="16307"/>
    <cellStyle name="Normal 2 3 11 6" xfId="16308"/>
    <cellStyle name="Normal 2 3 11 6 2" xfId="16309"/>
    <cellStyle name="Normal 2 3 11 7" xfId="16310"/>
    <cellStyle name="Normal 2 3 11 7 2" xfId="16311"/>
    <cellStyle name="Normal 2 3 11 8" xfId="16312"/>
    <cellStyle name="Normal 2 3 12" xfId="16313"/>
    <cellStyle name="Normal 2 3 12 2" xfId="16314"/>
    <cellStyle name="Normal 2 3 12 2 2" xfId="16315"/>
    <cellStyle name="Normal 2 3 12 2 2 2" xfId="16316"/>
    <cellStyle name="Normal 2 3 12 2 2 2 2" xfId="16317"/>
    <cellStyle name="Normal 2 3 12 2 2 3" xfId="16318"/>
    <cellStyle name="Normal 2 3 12 2 3" xfId="16319"/>
    <cellStyle name="Normal 2 3 12 2 3 2" xfId="16320"/>
    <cellStyle name="Normal 2 3 12 2 4" xfId="16321"/>
    <cellStyle name="Normal 2 3 12 3" xfId="16322"/>
    <cellStyle name="Normal 2 3 12 3 2" xfId="16323"/>
    <cellStyle name="Normal 2 3 12 3 2 2" xfId="16324"/>
    <cellStyle name="Normal 2 3 12 3 2 2 2" xfId="16325"/>
    <cellStyle name="Normal 2 3 12 3 2 3" xfId="16326"/>
    <cellStyle name="Normal 2 3 12 3 3" xfId="16327"/>
    <cellStyle name="Normal 2 3 12 3 3 2" xfId="16328"/>
    <cellStyle name="Normal 2 3 12 3 4" xfId="16329"/>
    <cellStyle name="Normal 2 3 12 4" xfId="16330"/>
    <cellStyle name="Normal 2 3 12 4 2" xfId="16331"/>
    <cellStyle name="Normal 2 3 12 4 2 2" xfId="16332"/>
    <cellStyle name="Normal 2 3 12 4 2 2 2" xfId="16333"/>
    <cellStyle name="Normal 2 3 12 4 2 3" xfId="16334"/>
    <cellStyle name="Normal 2 3 12 4 3" xfId="16335"/>
    <cellStyle name="Normal 2 3 12 4 3 2" xfId="16336"/>
    <cellStyle name="Normal 2 3 12 4 4" xfId="16337"/>
    <cellStyle name="Normal 2 3 12 5" xfId="16338"/>
    <cellStyle name="Normal 2 3 12 5 2" xfId="16339"/>
    <cellStyle name="Normal 2 3 12 5 2 2" xfId="16340"/>
    <cellStyle name="Normal 2 3 12 5 3" xfId="16341"/>
    <cellStyle name="Normal 2 3 12 6" xfId="16342"/>
    <cellStyle name="Normal 2 3 12 6 2" xfId="16343"/>
    <cellStyle name="Normal 2 3 12 7" xfId="16344"/>
    <cellStyle name="Normal 2 3 12 7 2" xfId="16345"/>
    <cellStyle name="Normal 2 3 12 8" xfId="16346"/>
    <cellStyle name="Normal 2 3 13" xfId="16347"/>
    <cellStyle name="Normal 2 3 13 2" xfId="16348"/>
    <cellStyle name="Normal 2 3 13 2 2" xfId="16349"/>
    <cellStyle name="Normal 2 3 13 2 2 2" xfId="16350"/>
    <cellStyle name="Normal 2 3 13 2 2 2 2" xfId="16351"/>
    <cellStyle name="Normal 2 3 13 2 2 3" xfId="16352"/>
    <cellStyle name="Normal 2 3 13 2 3" xfId="16353"/>
    <cellStyle name="Normal 2 3 13 2 3 2" xfId="16354"/>
    <cellStyle name="Normal 2 3 13 2 4" xfId="16355"/>
    <cellStyle name="Normal 2 3 13 3" xfId="16356"/>
    <cellStyle name="Normal 2 3 13 3 2" xfId="16357"/>
    <cellStyle name="Normal 2 3 13 3 2 2" xfId="16358"/>
    <cellStyle name="Normal 2 3 13 3 2 2 2" xfId="16359"/>
    <cellStyle name="Normal 2 3 13 3 2 3" xfId="16360"/>
    <cellStyle name="Normal 2 3 13 3 3" xfId="16361"/>
    <cellStyle name="Normal 2 3 13 3 3 2" xfId="16362"/>
    <cellStyle name="Normal 2 3 13 3 4" xfId="16363"/>
    <cellStyle name="Normal 2 3 13 4" xfId="16364"/>
    <cellStyle name="Normal 2 3 13 4 2" xfId="16365"/>
    <cellStyle name="Normal 2 3 13 4 2 2" xfId="16366"/>
    <cellStyle name="Normal 2 3 13 4 2 2 2" xfId="16367"/>
    <cellStyle name="Normal 2 3 13 4 2 3" xfId="16368"/>
    <cellStyle name="Normal 2 3 13 4 3" xfId="16369"/>
    <cellStyle name="Normal 2 3 13 4 3 2" xfId="16370"/>
    <cellStyle name="Normal 2 3 13 4 4" xfId="16371"/>
    <cellStyle name="Normal 2 3 13 5" xfId="16372"/>
    <cellStyle name="Normal 2 3 13 5 2" xfId="16373"/>
    <cellStyle name="Normal 2 3 13 5 2 2" xfId="16374"/>
    <cellStyle name="Normal 2 3 13 5 3" xfId="16375"/>
    <cellStyle name="Normal 2 3 13 6" xfId="16376"/>
    <cellStyle name="Normal 2 3 13 6 2" xfId="16377"/>
    <cellStyle name="Normal 2 3 13 7" xfId="16378"/>
    <cellStyle name="Normal 2 3 13 7 2" xfId="16379"/>
    <cellStyle name="Normal 2 3 13 8" xfId="16380"/>
    <cellStyle name="Normal 2 3 14" xfId="16381"/>
    <cellStyle name="Normal 2 3 14 2" xfId="16382"/>
    <cellStyle name="Normal 2 3 14 2 2" xfId="16383"/>
    <cellStyle name="Normal 2 3 14 2 2 2" xfId="16384"/>
    <cellStyle name="Normal 2 3 14 2 2 2 2" xfId="16385"/>
    <cellStyle name="Normal 2 3 14 2 2 3" xfId="16386"/>
    <cellStyle name="Normal 2 3 14 2 3" xfId="16387"/>
    <cellStyle name="Normal 2 3 14 2 3 2" xfId="16388"/>
    <cellStyle name="Normal 2 3 14 2 4" xfId="16389"/>
    <cellStyle name="Normal 2 3 14 3" xfId="16390"/>
    <cellStyle name="Normal 2 3 14 3 2" xfId="16391"/>
    <cellStyle name="Normal 2 3 14 3 2 2" xfId="16392"/>
    <cellStyle name="Normal 2 3 14 3 2 2 2" xfId="16393"/>
    <cellStyle name="Normal 2 3 14 3 2 3" xfId="16394"/>
    <cellStyle name="Normal 2 3 14 3 3" xfId="16395"/>
    <cellStyle name="Normal 2 3 14 3 3 2" xfId="16396"/>
    <cellStyle name="Normal 2 3 14 3 4" xfId="16397"/>
    <cellStyle name="Normal 2 3 14 4" xfId="16398"/>
    <cellStyle name="Normal 2 3 14 4 2" xfId="16399"/>
    <cellStyle name="Normal 2 3 14 4 2 2" xfId="16400"/>
    <cellStyle name="Normal 2 3 14 4 2 2 2" xfId="16401"/>
    <cellStyle name="Normal 2 3 14 4 2 3" xfId="16402"/>
    <cellStyle name="Normal 2 3 14 4 3" xfId="16403"/>
    <cellStyle name="Normal 2 3 14 4 3 2" xfId="16404"/>
    <cellStyle name="Normal 2 3 14 4 4" xfId="16405"/>
    <cellStyle name="Normal 2 3 14 5" xfId="16406"/>
    <cellStyle name="Normal 2 3 14 5 2" xfId="16407"/>
    <cellStyle name="Normal 2 3 14 5 2 2" xfId="16408"/>
    <cellStyle name="Normal 2 3 14 5 3" xfId="16409"/>
    <cellStyle name="Normal 2 3 14 6" xfId="16410"/>
    <cellStyle name="Normal 2 3 14 6 2" xfId="16411"/>
    <cellStyle name="Normal 2 3 14 7" xfId="16412"/>
    <cellStyle name="Normal 2 3 14 7 2" xfId="16413"/>
    <cellStyle name="Normal 2 3 14 8" xfId="16414"/>
    <cellStyle name="Normal 2 3 15" xfId="16415"/>
    <cellStyle name="Normal 2 3 15 2" xfId="16416"/>
    <cellStyle name="Normal 2 3 15 2 2" xfId="16417"/>
    <cellStyle name="Normal 2 3 15 2 2 2" xfId="16418"/>
    <cellStyle name="Normal 2 3 15 2 2 2 2" xfId="16419"/>
    <cellStyle name="Normal 2 3 15 2 2 3" xfId="16420"/>
    <cellStyle name="Normal 2 3 15 2 3" xfId="16421"/>
    <cellStyle name="Normal 2 3 15 2 3 2" xfId="16422"/>
    <cellStyle name="Normal 2 3 15 2 4" xfId="16423"/>
    <cellStyle name="Normal 2 3 15 3" xfId="16424"/>
    <cellStyle name="Normal 2 3 15 3 2" xfId="16425"/>
    <cellStyle name="Normal 2 3 15 3 2 2" xfId="16426"/>
    <cellStyle name="Normal 2 3 15 3 2 2 2" xfId="16427"/>
    <cellStyle name="Normal 2 3 15 3 2 3" xfId="16428"/>
    <cellStyle name="Normal 2 3 15 3 3" xfId="16429"/>
    <cellStyle name="Normal 2 3 15 3 3 2" xfId="16430"/>
    <cellStyle name="Normal 2 3 15 3 4" xfId="16431"/>
    <cellStyle name="Normal 2 3 15 4" xfId="16432"/>
    <cellStyle name="Normal 2 3 15 4 2" xfId="16433"/>
    <cellStyle name="Normal 2 3 15 4 2 2" xfId="16434"/>
    <cellStyle name="Normal 2 3 15 4 2 2 2" xfId="16435"/>
    <cellStyle name="Normal 2 3 15 4 2 3" xfId="16436"/>
    <cellStyle name="Normal 2 3 15 4 3" xfId="16437"/>
    <cellStyle name="Normal 2 3 15 4 3 2" xfId="16438"/>
    <cellStyle name="Normal 2 3 15 4 4" xfId="16439"/>
    <cellStyle name="Normal 2 3 15 5" xfId="16440"/>
    <cellStyle name="Normal 2 3 15 5 2" xfId="16441"/>
    <cellStyle name="Normal 2 3 15 5 2 2" xfId="16442"/>
    <cellStyle name="Normal 2 3 15 5 3" xfId="16443"/>
    <cellStyle name="Normal 2 3 15 6" xfId="16444"/>
    <cellStyle name="Normal 2 3 15 6 2" xfId="16445"/>
    <cellStyle name="Normal 2 3 15 7" xfId="16446"/>
    <cellStyle name="Normal 2 3 15 7 2" xfId="16447"/>
    <cellStyle name="Normal 2 3 15 8" xfId="16448"/>
    <cellStyle name="Normal 2 3 16" xfId="16449"/>
    <cellStyle name="Normal 2 3 16 2" xfId="16450"/>
    <cellStyle name="Normal 2 3 16 2 2" xfId="16451"/>
    <cellStyle name="Normal 2 3 16 2 2 2" xfId="16452"/>
    <cellStyle name="Normal 2 3 16 2 2 2 2" xfId="16453"/>
    <cellStyle name="Normal 2 3 16 2 2 3" xfId="16454"/>
    <cellStyle name="Normal 2 3 16 2 3" xfId="16455"/>
    <cellStyle name="Normal 2 3 16 2 3 2" xfId="16456"/>
    <cellStyle name="Normal 2 3 16 2 4" xfId="16457"/>
    <cellStyle name="Normal 2 3 16 3" xfId="16458"/>
    <cellStyle name="Normal 2 3 16 3 2" xfId="16459"/>
    <cellStyle name="Normal 2 3 16 3 2 2" xfId="16460"/>
    <cellStyle name="Normal 2 3 16 3 2 2 2" xfId="16461"/>
    <cellStyle name="Normal 2 3 16 3 2 3" xfId="16462"/>
    <cellStyle name="Normal 2 3 16 3 3" xfId="16463"/>
    <cellStyle name="Normal 2 3 16 3 3 2" xfId="16464"/>
    <cellStyle name="Normal 2 3 16 3 4" xfId="16465"/>
    <cellStyle name="Normal 2 3 16 4" xfId="16466"/>
    <cellStyle name="Normal 2 3 16 4 2" xfId="16467"/>
    <cellStyle name="Normal 2 3 16 4 2 2" xfId="16468"/>
    <cellStyle name="Normal 2 3 16 4 2 2 2" xfId="16469"/>
    <cellStyle name="Normal 2 3 16 4 2 3" xfId="16470"/>
    <cellStyle name="Normal 2 3 16 4 3" xfId="16471"/>
    <cellStyle name="Normal 2 3 16 4 3 2" xfId="16472"/>
    <cellStyle name="Normal 2 3 16 4 4" xfId="16473"/>
    <cellStyle name="Normal 2 3 16 5" xfId="16474"/>
    <cellStyle name="Normal 2 3 16 5 2" xfId="16475"/>
    <cellStyle name="Normal 2 3 16 5 2 2" xfId="16476"/>
    <cellStyle name="Normal 2 3 16 5 3" xfId="16477"/>
    <cellStyle name="Normal 2 3 16 6" xfId="16478"/>
    <cellStyle name="Normal 2 3 16 6 2" xfId="16479"/>
    <cellStyle name="Normal 2 3 16 7" xfId="16480"/>
    <cellStyle name="Normal 2 3 16 7 2" xfId="16481"/>
    <cellStyle name="Normal 2 3 16 8" xfId="16482"/>
    <cellStyle name="Normal 2 3 17" xfId="16483"/>
    <cellStyle name="Normal 2 3 17 2" xfId="16484"/>
    <cellStyle name="Normal 2 3 17 2 2" xfId="16485"/>
    <cellStyle name="Normal 2 3 17 2 2 2" xfId="16486"/>
    <cellStyle name="Normal 2 3 17 2 2 2 2" xfId="16487"/>
    <cellStyle name="Normal 2 3 17 2 2 3" xfId="16488"/>
    <cellStyle name="Normal 2 3 17 2 3" xfId="16489"/>
    <cellStyle name="Normal 2 3 17 2 3 2" xfId="16490"/>
    <cellStyle name="Normal 2 3 17 2 4" xfId="16491"/>
    <cellStyle name="Normal 2 3 17 3" xfId="16492"/>
    <cellStyle name="Normal 2 3 17 3 2" xfId="16493"/>
    <cellStyle name="Normal 2 3 17 3 2 2" xfId="16494"/>
    <cellStyle name="Normal 2 3 17 3 2 2 2" xfId="16495"/>
    <cellStyle name="Normal 2 3 17 3 2 3" xfId="16496"/>
    <cellStyle name="Normal 2 3 17 3 3" xfId="16497"/>
    <cellStyle name="Normal 2 3 17 3 3 2" xfId="16498"/>
    <cellStyle name="Normal 2 3 17 3 4" xfId="16499"/>
    <cellStyle name="Normal 2 3 17 4" xfId="16500"/>
    <cellStyle name="Normal 2 3 17 4 2" xfId="16501"/>
    <cellStyle name="Normal 2 3 17 4 2 2" xfId="16502"/>
    <cellStyle name="Normal 2 3 17 4 2 2 2" xfId="16503"/>
    <cellStyle name="Normal 2 3 17 4 2 3" xfId="16504"/>
    <cellStyle name="Normal 2 3 17 4 3" xfId="16505"/>
    <cellStyle name="Normal 2 3 17 4 3 2" xfId="16506"/>
    <cellStyle name="Normal 2 3 17 4 4" xfId="16507"/>
    <cellStyle name="Normal 2 3 17 5" xfId="16508"/>
    <cellStyle name="Normal 2 3 17 5 2" xfId="16509"/>
    <cellStyle name="Normal 2 3 17 5 2 2" xfId="16510"/>
    <cellStyle name="Normal 2 3 17 5 3" xfId="16511"/>
    <cellStyle name="Normal 2 3 17 6" xfId="16512"/>
    <cellStyle name="Normal 2 3 17 6 2" xfId="16513"/>
    <cellStyle name="Normal 2 3 17 7" xfId="16514"/>
    <cellStyle name="Normal 2 3 17 7 2" xfId="16515"/>
    <cellStyle name="Normal 2 3 17 8" xfId="16516"/>
    <cellStyle name="Normal 2 3 18" xfId="16517"/>
    <cellStyle name="Normal 2 3 18 2" xfId="16518"/>
    <cellStyle name="Normal 2 3 18 2 2" xfId="16519"/>
    <cellStyle name="Normal 2 3 18 2 2 2" xfId="16520"/>
    <cellStyle name="Normal 2 3 18 2 2 2 2" xfId="16521"/>
    <cellStyle name="Normal 2 3 18 2 2 3" xfId="16522"/>
    <cellStyle name="Normal 2 3 18 2 3" xfId="16523"/>
    <cellStyle name="Normal 2 3 18 2 3 2" xfId="16524"/>
    <cellStyle name="Normal 2 3 18 2 4" xfId="16525"/>
    <cellStyle name="Normal 2 3 18 3" xfId="16526"/>
    <cellStyle name="Normal 2 3 18 3 2" xfId="16527"/>
    <cellStyle name="Normal 2 3 18 3 2 2" xfId="16528"/>
    <cellStyle name="Normal 2 3 18 3 2 2 2" xfId="16529"/>
    <cellStyle name="Normal 2 3 18 3 2 3" xfId="16530"/>
    <cellStyle name="Normal 2 3 18 3 3" xfId="16531"/>
    <cellStyle name="Normal 2 3 18 3 3 2" xfId="16532"/>
    <cellStyle name="Normal 2 3 18 3 4" xfId="16533"/>
    <cellStyle name="Normal 2 3 18 4" xfId="16534"/>
    <cellStyle name="Normal 2 3 18 4 2" xfId="16535"/>
    <cellStyle name="Normal 2 3 18 4 2 2" xfId="16536"/>
    <cellStyle name="Normal 2 3 18 4 2 2 2" xfId="16537"/>
    <cellStyle name="Normal 2 3 18 4 2 3" xfId="16538"/>
    <cellStyle name="Normal 2 3 18 4 3" xfId="16539"/>
    <cellStyle name="Normal 2 3 18 4 3 2" xfId="16540"/>
    <cellStyle name="Normal 2 3 18 4 4" xfId="16541"/>
    <cellStyle name="Normal 2 3 18 5" xfId="16542"/>
    <cellStyle name="Normal 2 3 18 5 2" xfId="16543"/>
    <cellStyle name="Normal 2 3 18 5 2 2" xfId="16544"/>
    <cellStyle name="Normal 2 3 18 5 3" xfId="16545"/>
    <cellStyle name="Normal 2 3 18 6" xfId="16546"/>
    <cellStyle name="Normal 2 3 18 6 2" xfId="16547"/>
    <cellStyle name="Normal 2 3 18 7" xfId="16548"/>
    <cellStyle name="Normal 2 3 18 7 2" xfId="16549"/>
    <cellStyle name="Normal 2 3 18 8" xfId="16550"/>
    <cellStyle name="Normal 2 3 19" xfId="16551"/>
    <cellStyle name="Normal 2 3 19 2" xfId="16552"/>
    <cellStyle name="Normal 2 3 19 2 2" xfId="16553"/>
    <cellStyle name="Normal 2 3 19 2 2 2" xfId="16554"/>
    <cellStyle name="Normal 2 3 19 2 2 2 2" xfId="16555"/>
    <cellStyle name="Normal 2 3 19 2 2 3" xfId="16556"/>
    <cellStyle name="Normal 2 3 19 2 3" xfId="16557"/>
    <cellStyle name="Normal 2 3 19 2 3 2" xfId="16558"/>
    <cellStyle name="Normal 2 3 19 2 4" xfId="16559"/>
    <cellStyle name="Normal 2 3 19 3" xfId="16560"/>
    <cellStyle name="Normal 2 3 19 3 2" xfId="16561"/>
    <cellStyle name="Normal 2 3 19 3 2 2" xfId="16562"/>
    <cellStyle name="Normal 2 3 19 3 2 2 2" xfId="16563"/>
    <cellStyle name="Normal 2 3 19 3 2 3" xfId="16564"/>
    <cellStyle name="Normal 2 3 19 3 3" xfId="16565"/>
    <cellStyle name="Normal 2 3 19 3 3 2" xfId="16566"/>
    <cellStyle name="Normal 2 3 19 3 4" xfId="16567"/>
    <cellStyle name="Normal 2 3 19 4" xfId="16568"/>
    <cellStyle name="Normal 2 3 19 4 2" xfId="16569"/>
    <cellStyle name="Normal 2 3 19 4 2 2" xfId="16570"/>
    <cellStyle name="Normal 2 3 19 4 2 2 2" xfId="16571"/>
    <cellStyle name="Normal 2 3 19 4 2 3" xfId="16572"/>
    <cellStyle name="Normal 2 3 19 4 3" xfId="16573"/>
    <cellStyle name="Normal 2 3 19 4 3 2" xfId="16574"/>
    <cellStyle name="Normal 2 3 19 4 4" xfId="16575"/>
    <cellStyle name="Normal 2 3 19 5" xfId="16576"/>
    <cellStyle name="Normal 2 3 19 5 2" xfId="16577"/>
    <cellStyle name="Normal 2 3 19 5 2 2" xfId="16578"/>
    <cellStyle name="Normal 2 3 19 5 3" xfId="16579"/>
    <cellStyle name="Normal 2 3 19 6" xfId="16580"/>
    <cellStyle name="Normal 2 3 19 6 2" xfId="16581"/>
    <cellStyle name="Normal 2 3 19 7" xfId="16582"/>
    <cellStyle name="Normal 2 3 19 7 2" xfId="16583"/>
    <cellStyle name="Normal 2 3 19 8" xfId="16584"/>
    <cellStyle name="Normal 2 3 2" xfId="16585"/>
    <cellStyle name="Normal 2 3 2 2" xfId="16586"/>
    <cellStyle name="Normal 2 3 2 2 2" xfId="16587"/>
    <cellStyle name="Normal 2 3 2 2 2 2" xfId="16588"/>
    <cellStyle name="Normal 2 3 2 2 2 2 2" xfId="16589"/>
    <cellStyle name="Normal 2 3 2 2 2 3" xfId="16590"/>
    <cellStyle name="Normal 2 3 2 2 3" xfId="16591"/>
    <cellStyle name="Normal 2 3 2 2 3 2" xfId="16592"/>
    <cellStyle name="Normal 2 3 2 2 4" xfId="16593"/>
    <cellStyle name="Normal 2 3 2 3" xfId="16594"/>
    <cellStyle name="Normal 2 3 2 3 2" xfId="16595"/>
    <cellStyle name="Normal 2 3 2 3 2 2" xfId="16596"/>
    <cellStyle name="Normal 2 3 2 3 2 2 2" xfId="16597"/>
    <cellStyle name="Normal 2 3 2 3 2 3" xfId="16598"/>
    <cellStyle name="Normal 2 3 2 3 3" xfId="16599"/>
    <cellStyle name="Normal 2 3 2 3 3 2" xfId="16600"/>
    <cellStyle name="Normal 2 3 2 3 4" xfId="16601"/>
    <cellStyle name="Normal 2 3 2 4" xfId="16602"/>
    <cellStyle name="Normal 2 3 2 4 2" xfId="16603"/>
    <cellStyle name="Normal 2 3 2 4 2 2" xfId="16604"/>
    <cellStyle name="Normal 2 3 2 4 2 2 2" xfId="16605"/>
    <cellStyle name="Normal 2 3 2 4 2 3" xfId="16606"/>
    <cellStyle name="Normal 2 3 2 4 3" xfId="16607"/>
    <cellStyle name="Normal 2 3 2 4 3 2" xfId="16608"/>
    <cellStyle name="Normal 2 3 2 4 4" xfId="16609"/>
    <cellStyle name="Normal 2 3 2 5" xfId="16610"/>
    <cellStyle name="Normal 2 3 2 5 2" xfId="16611"/>
    <cellStyle name="Normal 2 3 2 5 2 2" xfId="16612"/>
    <cellStyle name="Normal 2 3 2 5 3" xfId="16613"/>
    <cellStyle name="Normal 2 3 2 6" xfId="16614"/>
    <cellStyle name="Normal 2 3 2 6 2" xfId="16615"/>
    <cellStyle name="Normal 2 3 2 7" xfId="16616"/>
    <cellStyle name="Normal 2 3 2 7 2" xfId="16617"/>
    <cellStyle name="Normal 2 3 2 8" xfId="16618"/>
    <cellStyle name="Normal 2 3 20" xfId="16619"/>
    <cellStyle name="Normal 2 3 20 2" xfId="16620"/>
    <cellStyle name="Normal 2 3 20 2 2" xfId="16621"/>
    <cellStyle name="Normal 2 3 20 2 2 2" xfId="16622"/>
    <cellStyle name="Normal 2 3 20 2 2 2 2" xfId="16623"/>
    <cellStyle name="Normal 2 3 20 2 2 3" xfId="16624"/>
    <cellStyle name="Normal 2 3 20 2 3" xfId="16625"/>
    <cellStyle name="Normal 2 3 20 2 3 2" xfId="16626"/>
    <cellStyle name="Normal 2 3 20 2 4" xfId="16627"/>
    <cellStyle name="Normal 2 3 20 3" xfId="16628"/>
    <cellStyle name="Normal 2 3 20 3 2" xfId="16629"/>
    <cellStyle name="Normal 2 3 20 3 2 2" xfId="16630"/>
    <cellStyle name="Normal 2 3 20 3 2 2 2" xfId="16631"/>
    <cellStyle name="Normal 2 3 20 3 2 3" xfId="16632"/>
    <cellStyle name="Normal 2 3 20 3 3" xfId="16633"/>
    <cellStyle name="Normal 2 3 20 3 3 2" xfId="16634"/>
    <cellStyle name="Normal 2 3 20 3 4" xfId="16635"/>
    <cellStyle name="Normal 2 3 20 4" xfId="16636"/>
    <cellStyle name="Normal 2 3 20 4 2" xfId="16637"/>
    <cellStyle name="Normal 2 3 20 4 2 2" xfId="16638"/>
    <cellStyle name="Normal 2 3 20 4 2 2 2" xfId="16639"/>
    <cellStyle name="Normal 2 3 20 4 2 3" xfId="16640"/>
    <cellStyle name="Normal 2 3 20 4 3" xfId="16641"/>
    <cellStyle name="Normal 2 3 20 4 3 2" xfId="16642"/>
    <cellStyle name="Normal 2 3 20 4 4" xfId="16643"/>
    <cellStyle name="Normal 2 3 20 5" xfId="16644"/>
    <cellStyle name="Normal 2 3 20 5 2" xfId="16645"/>
    <cellStyle name="Normal 2 3 20 5 2 2" xfId="16646"/>
    <cellStyle name="Normal 2 3 20 5 3" xfId="16647"/>
    <cellStyle name="Normal 2 3 20 6" xfId="16648"/>
    <cellStyle name="Normal 2 3 20 6 2" xfId="16649"/>
    <cellStyle name="Normal 2 3 20 7" xfId="16650"/>
    <cellStyle name="Normal 2 3 20 7 2" xfId="16651"/>
    <cellStyle name="Normal 2 3 20 8" xfId="16652"/>
    <cellStyle name="Normal 2 3 21" xfId="16653"/>
    <cellStyle name="Normal 2 3 21 2" xfId="16654"/>
    <cellStyle name="Normal 2 3 21 2 2" xfId="16655"/>
    <cellStyle name="Normal 2 3 21 2 2 2" xfId="16656"/>
    <cellStyle name="Normal 2 3 21 2 2 2 2" xfId="16657"/>
    <cellStyle name="Normal 2 3 21 2 2 3" xfId="16658"/>
    <cellStyle name="Normal 2 3 21 2 3" xfId="16659"/>
    <cellStyle name="Normal 2 3 21 2 3 2" xfId="16660"/>
    <cellStyle name="Normal 2 3 21 2 4" xfId="16661"/>
    <cellStyle name="Normal 2 3 21 3" xfId="16662"/>
    <cellStyle name="Normal 2 3 21 3 2" xfId="16663"/>
    <cellStyle name="Normal 2 3 21 3 2 2" xfId="16664"/>
    <cellStyle name="Normal 2 3 21 3 2 2 2" xfId="16665"/>
    <cellStyle name="Normal 2 3 21 3 2 3" xfId="16666"/>
    <cellStyle name="Normal 2 3 21 3 3" xfId="16667"/>
    <cellStyle name="Normal 2 3 21 3 3 2" xfId="16668"/>
    <cellStyle name="Normal 2 3 21 3 4" xfId="16669"/>
    <cellStyle name="Normal 2 3 21 4" xfId="16670"/>
    <cellStyle name="Normal 2 3 21 4 2" xfId="16671"/>
    <cellStyle name="Normal 2 3 21 4 2 2" xfId="16672"/>
    <cellStyle name="Normal 2 3 21 4 2 2 2" xfId="16673"/>
    <cellStyle name="Normal 2 3 21 4 2 3" xfId="16674"/>
    <cellStyle name="Normal 2 3 21 4 3" xfId="16675"/>
    <cellStyle name="Normal 2 3 21 4 3 2" xfId="16676"/>
    <cellStyle name="Normal 2 3 21 4 4" xfId="16677"/>
    <cellStyle name="Normal 2 3 21 5" xfId="16678"/>
    <cellStyle name="Normal 2 3 21 5 2" xfId="16679"/>
    <cellStyle name="Normal 2 3 21 5 2 2" xfId="16680"/>
    <cellStyle name="Normal 2 3 21 5 3" xfId="16681"/>
    <cellStyle name="Normal 2 3 21 6" xfId="16682"/>
    <cellStyle name="Normal 2 3 21 6 2" xfId="16683"/>
    <cellStyle name="Normal 2 3 21 7" xfId="16684"/>
    <cellStyle name="Normal 2 3 21 7 2" xfId="16685"/>
    <cellStyle name="Normal 2 3 21 8" xfId="16686"/>
    <cellStyle name="Normal 2 3 22" xfId="16687"/>
    <cellStyle name="Normal 2 3 22 2" xfId="16688"/>
    <cellStyle name="Normal 2 3 22 2 2" xfId="16689"/>
    <cellStyle name="Normal 2 3 22 2 2 2" xfId="16690"/>
    <cellStyle name="Normal 2 3 22 2 2 2 2" xfId="16691"/>
    <cellStyle name="Normal 2 3 22 2 2 3" xfId="16692"/>
    <cellStyle name="Normal 2 3 22 2 3" xfId="16693"/>
    <cellStyle name="Normal 2 3 22 2 3 2" xfId="16694"/>
    <cellStyle name="Normal 2 3 22 2 4" xfId="16695"/>
    <cellStyle name="Normal 2 3 22 3" xfId="16696"/>
    <cellStyle name="Normal 2 3 22 3 2" xfId="16697"/>
    <cellStyle name="Normal 2 3 22 3 2 2" xfId="16698"/>
    <cellStyle name="Normal 2 3 22 3 2 2 2" xfId="16699"/>
    <cellStyle name="Normal 2 3 22 3 2 3" xfId="16700"/>
    <cellStyle name="Normal 2 3 22 3 3" xfId="16701"/>
    <cellStyle name="Normal 2 3 22 3 3 2" xfId="16702"/>
    <cellStyle name="Normal 2 3 22 3 4" xfId="16703"/>
    <cellStyle name="Normal 2 3 22 4" xfId="16704"/>
    <cellStyle name="Normal 2 3 22 4 2" xfId="16705"/>
    <cellStyle name="Normal 2 3 22 4 2 2" xfId="16706"/>
    <cellStyle name="Normal 2 3 22 4 2 2 2" xfId="16707"/>
    <cellStyle name="Normal 2 3 22 4 2 3" xfId="16708"/>
    <cellStyle name="Normal 2 3 22 4 3" xfId="16709"/>
    <cellStyle name="Normal 2 3 22 4 3 2" xfId="16710"/>
    <cellStyle name="Normal 2 3 22 4 4" xfId="16711"/>
    <cellStyle name="Normal 2 3 22 5" xfId="16712"/>
    <cellStyle name="Normal 2 3 22 5 2" xfId="16713"/>
    <cellStyle name="Normal 2 3 22 5 2 2" xfId="16714"/>
    <cellStyle name="Normal 2 3 22 5 3" xfId="16715"/>
    <cellStyle name="Normal 2 3 22 6" xfId="16716"/>
    <cellStyle name="Normal 2 3 22 6 2" xfId="16717"/>
    <cellStyle name="Normal 2 3 22 7" xfId="16718"/>
    <cellStyle name="Normal 2 3 22 7 2" xfId="16719"/>
    <cellStyle name="Normal 2 3 22 8" xfId="16720"/>
    <cellStyle name="Normal 2 3 23" xfId="16721"/>
    <cellStyle name="Normal 2 3 23 2" xfId="16722"/>
    <cellStyle name="Normal 2 3 23 2 2" xfId="16723"/>
    <cellStyle name="Normal 2 3 23 2 2 2" xfId="16724"/>
    <cellStyle name="Normal 2 3 23 2 2 2 2" xfId="16725"/>
    <cellStyle name="Normal 2 3 23 2 2 3" xfId="16726"/>
    <cellStyle name="Normal 2 3 23 2 3" xfId="16727"/>
    <cellStyle name="Normal 2 3 23 2 3 2" xfId="16728"/>
    <cellStyle name="Normal 2 3 23 2 4" xfId="16729"/>
    <cellStyle name="Normal 2 3 23 3" xfId="16730"/>
    <cellStyle name="Normal 2 3 23 3 2" xfId="16731"/>
    <cellStyle name="Normal 2 3 23 3 2 2" xfId="16732"/>
    <cellStyle name="Normal 2 3 23 3 2 2 2" xfId="16733"/>
    <cellStyle name="Normal 2 3 23 3 2 3" xfId="16734"/>
    <cellStyle name="Normal 2 3 23 3 3" xfId="16735"/>
    <cellStyle name="Normal 2 3 23 3 3 2" xfId="16736"/>
    <cellStyle name="Normal 2 3 23 3 4" xfId="16737"/>
    <cellStyle name="Normal 2 3 23 4" xfId="16738"/>
    <cellStyle name="Normal 2 3 23 4 2" xfId="16739"/>
    <cellStyle name="Normal 2 3 23 4 2 2" xfId="16740"/>
    <cellStyle name="Normal 2 3 23 4 2 2 2" xfId="16741"/>
    <cellStyle name="Normal 2 3 23 4 2 3" xfId="16742"/>
    <cellStyle name="Normal 2 3 23 4 3" xfId="16743"/>
    <cellStyle name="Normal 2 3 23 4 3 2" xfId="16744"/>
    <cellStyle name="Normal 2 3 23 4 4" xfId="16745"/>
    <cellStyle name="Normal 2 3 23 5" xfId="16746"/>
    <cellStyle name="Normal 2 3 23 5 2" xfId="16747"/>
    <cellStyle name="Normal 2 3 23 5 2 2" xfId="16748"/>
    <cellStyle name="Normal 2 3 23 5 3" xfId="16749"/>
    <cellStyle name="Normal 2 3 23 6" xfId="16750"/>
    <cellStyle name="Normal 2 3 23 6 2" xfId="16751"/>
    <cellStyle name="Normal 2 3 23 7" xfId="16752"/>
    <cellStyle name="Normal 2 3 23 7 2" xfId="16753"/>
    <cellStyle name="Normal 2 3 23 8" xfId="16754"/>
    <cellStyle name="Normal 2 3 24" xfId="16755"/>
    <cellStyle name="Normal 2 3 24 2" xfId="16756"/>
    <cellStyle name="Normal 2 3 24 2 2" xfId="16757"/>
    <cellStyle name="Normal 2 3 24 2 2 2" xfId="16758"/>
    <cellStyle name="Normal 2 3 24 2 2 2 2" xfId="16759"/>
    <cellStyle name="Normal 2 3 24 2 2 3" xfId="16760"/>
    <cellStyle name="Normal 2 3 24 2 3" xfId="16761"/>
    <cellStyle name="Normal 2 3 24 2 3 2" xfId="16762"/>
    <cellStyle name="Normal 2 3 24 2 4" xfId="16763"/>
    <cellStyle name="Normal 2 3 24 3" xfId="16764"/>
    <cellStyle name="Normal 2 3 24 3 2" xfId="16765"/>
    <cellStyle name="Normal 2 3 24 3 2 2" xfId="16766"/>
    <cellStyle name="Normal 2 3 24 3 2 2 2" xfId="16767"/>
    <cellStyle name="Normal 2 3 24 3 2 3" xfId="16768"/>
    <cellStyle name="Normal 2 3 24 3 3" xfId="16769"/>
    <cellStyle name="Normal 2 3 24 3 3 2" xfId="16770"/>
    <cellStyle name="Normal 2 3 24 3 4" xfId="16771"/>
    <cellStyle name="Normal 2 3 24 4" xfId="16772"/>
    <cellStyle name="Normal 2 3 24 4 2" xfId="16773"/>
    <cellStyle name="Normal 2 3 24 4 2 2" xfId="16774"/>
    <cellStyle name="Normal 2 3 24 4 2 2 2" xfId="16775"/>
    <cellStyle name="Normal 2 3 24 4 2 3" xfId="16776"/>
    <cellStyle name="Normal 2 3 24 4 3" xfId="16777"/>
    <cellStyle name="Normal 2 3 24 4 3 2" xfId="16778"/>
    <cellStyle name="Normal 2 3 24 4 4" xfId="16779"/>
    <cellStyle name="Normal 2 3 24 5" xfId="16780"/>
    <cellStyle name="Normal 2 3 24 5 2" xfId="16781"/>
    <cellStyle name="Normal 2 3 24 5 2 2" xfId="16782"/>
    <cellStyle name="Normal 2 3 24 5 3" xfId="16783"/>
    <cellStyle name="Normal 2 3 24 6" xfId="16784"/>
    <cellStyle name="Normal 2 3 24 6 2" xfId="16785"/>
    <cellStyle name="Normal 2 3 24 7" xfId="16786"/>
    <cellStyle name="Normal 2 3 24 7 2" xfId="16787"/>
    <cellStyle name="Normal 2 3 24 8" xfId="16788"/>
    <cellStyle name="Normal 2 3 25" xfId="16789"/>
    <cellStyle name="Normal 2 3 25 2" xfId="16790"/>
    <cellStyle name="Normal 2 3 25 2 2" xfId="16791"/>
    <cellStyle name="Normal 2 3 25 2 2 2" xfId="16792"/>
    <cellStyle name="Normal 2 3 25 2 2 2 2" xfId="16793"/>
    <cellStyle name="Normal 2 3 25 2 2 3" xfId="16794"/>
    <cellStyle name="Normal 2 3 25 2 3" xfId="16795"/>
    <cellStyle name="Normal 2 3 25 2 3 2" xfId="16796"/>
    <cellStyle name="Normal 2 3 25 2 4" xfId="16797"/>
    <cellStyle name="Normal 2 3 25 3" xfId="16798"/>
    <cellStyle name="Normal 2 3 25 3 2" xfId="16799"/>
    <cellStyle name="Normal 2 3 25 3 2 2" xfId="16800"/>
    <cellStyle name="Normal 2 3 25 3 2 2 2" xfId="16801"/>
    <cellStyle name="Normal 2 3 25 3 2 3" xfId="16802"/>
    <cellStyle name="Normal 2 3 25 3 3" xfId="16803"/>
    <cellStyle name="Normal 2 3 25 3 3 2" xfId="16804"/>
    <cellStyle name="Normal 2 3 25 3 4" xfId="16805"/>
    <cellStyle name="Normal 2 3 25 4" xfId="16806"/>
    <cellStyle name="Normal 2 3 25 4 2" xfId="16807"/>
    <cellStyle name="Normal 2 3 25 4 2 2" xfId="16808"/>
    <cellStyle name="Normal 2 3 25 4 2 2 2" xfId="16809"/>
    <cellStyle name="Normal 2 3 25 4 2 3" xfId="16810"/>
    <cellStyle name="Normal 2 3 25 4 3" xfId="16811"/>
    <cellStyle name="Normal 2 3 25 4 3 2" xfId="16812"/>
    <cellStyle name="Normal 2 3 25 4 4" xfId="16813"/>
    <cellStyle name="Normal 2 3 25 5" xfId="16814"/>
    <cellStyle name="Normal 2 3 25 5 2" xfId="16815"/>
    <cellStyle name="Normal 2 3 25 5 2 2" xfId="16816"/>
    <cellStyle name="Normal 2 3 25 5 3" xfId="16817"/>
    <cellStyle name="Normal 2 3 25 6" xfId="16818"/>
    <cellStyle name="Normal 2 3 25 6 2" xfId="16819"/>
    <cellStyle name="Normal 2 3 25 7" xfId="16820"/>
    <cellStyle name="Normal 2 3 25 7 2" xfId="16821"/>
    <cellStyle name="Normal 2 3 25 8" xfId="16822"/>
    <cellStyle name="Normal 2 3 26" xfId="16823"/>
    <cellStyle name="Normal 2 3 26 2" xfId="16824"/>
    <cellStyle name="Normal 2 3 26 2 2" xfId="16825"/>
    <cellStyle name="Normal 2 3 26 2 2 2" xfId="16826"/>
    <cellStyle name="Normal 2 3 26 2 2 2 2" xfId="16827"/>
    <cellStyle name="Normal 2 3 26 2 2 3" xfId="16828"/>
    <cellStyle name="Normal 2 3 26 2 3" xfId="16829"/>
    <cellStyle name="Normal 2 3 26 2 3 2" xfId="16830"/>
    <cellStyle name="Normal 2 3 26 2 4" xfId="16831"/>
    <cellStyle name="Normal 2 3 26 3" xfId="16832"/>
    <cellStyle name="Normal 2 3 26 3 2" xfId="16833"/>
    <cellStyle name="Normal 2 3 26 3 2 2" xfId="16834"/>
    <cellStyle name="Normal 2 3 26 3 2 2 2" xfId="16835"/>
    <cellStyle name="Normal 2 3 26 3 2 3" xfId="16836"/>
    <cellStyle name="Normal 2 3 26 3 3" xfId="16837"/>
    <cellStyle name="Normal 2 3 26 3 3 2" xfId="16838"/>
    <cellStyle name="Normal 2 3 26 3 4" xfId="16839"/>
    <cellStyle name="Normal 2 3 26 4" xfId="16840"/>
    <cellStyle name="Normal 2 3 26 4 2" xfId="16841"/>
    <cellStyle name="Normal 2 3 26 4 2 2" xfId="16842"/>
    <cellStyle name="Normal 2 3 26 4 2 2 2" xfId="16843"/>
    <cellStyle name="Normal 2 3 26 4 2 3" xfId="16844"/>
    <cellStyle name="Normal 2 3 26 4 3" xfId="16845"/>
    <cellStyle name="Normal 2 3 26 4 3 2" xfId="16846"/>
    <cellStyle name="Normal 2 3 26 4 4" xfId="16847"/>
    <cellStyle name="Normal 2 3 26 5" xfId="16848"/>
    <cellStyle name="Normal 2 3 26 5 2" xfId="16849"/>
    <cellStyle name="Normal 2 3 26 5 2 2" xfId="16850"/>
    <cellStyle name="Normal 2 3 26 5 3" xfId="16851"/>
    <cellStyle name="Normal 2 3 26 6" xfId="16852"/>
    <cellStyle name="Normal 2 3 26 6 2" xfId="16853"/>
    <cellStyle name="Normal 2 3 26 7" xfId="16854"/>
    <cellStyle name="Normal 2 3 26 7 2" xfId="16855"/>
    <cellStyle name="Normal 2 3 26 8" xfId="16856"/>
    <cellStyle name="Normal 2 3 27" xfId="16857"/>
    <cellStyle name="Normal 2 3 27 2" xfId="16858"/>
    <cellStyle name="Normal 2 3 27 2 2" xfId="16859"/>
    <cellStyle name="Normal 2 3 27 2 2 2" xfId="16860"/>
    <cellStyle name="Normal 2 3 27 2 2 2 2" xfId="16861"/>
    <cellStyle name="Normal 2 3 27 2 2 3" xfId="16862"/>
    <cellStyle name="Normal 2 3 27 2 3" xfId="16863"/>
    <cellStyle name="Normal 2 3 27 2 3 2" xfId="16864"/>
    <cellStyle name="Normal 2 3 27 2 4" xfId="16865"/>
    <cellStyle name="Normal 2 3 27 3" xfId="16866"/>
    <cellStyle name="Normal 2 3 27 3 2" xfId="16867"/>
    <cellStyle name="Normal 2 3 27 3 2 2" xfId="16868"/>
    <cellStyle name="Normal 2 3 27 3 2 2 2" xfId="16869"/>
    <cellStyle name="Normal 2 3 27 3 2 3" xfId="16870"/>
    <cellStyle name="Normal 2 3 27 3 3" xfId="16871"/>
    <cellStyle name="Normal 2 3 27 3 3 2" xfId="16872"/>
    <cellStyle name="Normal 2 3 27 3 4" xfId="16873"/>
    <cellStyle name="Normal 2 3 27 4" xfId="16874"/>
    <cellStyle name="Normal 2 3 27 4 2" xfId="16875"/>
    <cellStyle name="Normal 2 3 27 4 2 2" xfId="16876"/>
    <cellStyle name="Normal 2 3 27 4 2 2 2" xfId="16877"/>
    <cellStyle name="Normal 2 3 27 4 2 3" xfId="16878"/>
    <cellStyle name="Normal 2 3 27 4 3" xfId="16879"/>
    <cellStyle name="Normal 2 3 27 4 3 2" xfId="16880"/>
    <cellStyle name="Normal 2 3 27 4 4" xfId="16881"/>
    <cellStyle name="Normal 2 3 27 5" xfId="16882"/>
    <cellStyle name="Normal 2 3 27 5 2" xfId="16883"/>
    <cellStyle name="Normal 2 3 27 5 2 2" xfId="16884"/>
    <cellStyle name="Normal 2 3 27 5 3" xfId="16885"/>
    <cellStyle name="Normal 2 3 27 6" xfId="16886"/>
    <cellStyle name="Normal 2 3 27 6 2" xfId="16887"/>
    <cellStyle name="Normal 2 3 27 7" xfId="16888"/>
    <cellStyle name="Normal 2 3 27 7 2" xfId="16889"/>
    <cellStyle name="Normal 2 3 27 8" xfId="16890"/>
    <cellStyle name="Normal 2 3 28" xfId="16891"/>
    <cellStyle name="Normal 2 3 28 2" xfId="16892"/>
    <cellStyle name="Normal 2 3 28 2 2" xfId="16893"/>
    <cellStyle name="Normal 2 3 28 2 2 2" xfId="16894"/>
    <cellStyle name="Normal 2 3 28 2 2 2 2" xfId="16895"/>
    <cellStyle name="Normal 2 3 28 2 2 3" xfId="16896"/>
    <cellStyle name="Normal 2 3 28 2 3" xfId="16897"/>
    <cellStyle name="Normal 2 3 28 2 3 2" xfId="16898"/>
    <cellStyle name="Normal 2 3 28 2 4" xfId="16899"/>
    <cellStyle name="Normal 2 3 28 3" xfId="16900"/>
    <cellStyle name="Normal 2 3 28 3 2" xfId="16901"/>
    <cellStyle name="Normal 2 3 28 3 2 2" xfId="16902"/>
    <cellStyle name="Normal 2 3 28 3 2 2 2" xfId="16903"/>
    <cellStyle name="Normal 2 3 28 3 2 3" xfId="16904"/>
    <cellStyle name="Normal 2 3 28 3 3" xfId="16905"/>
    <cellStyle name="Normal 2 3 28 3 3 2" xfId="16906"/>
    <cellStyle name="Normal 2 3 28 3 4" xfId="16907"/>
    <cellStyle name="Normal 2 3 28 4" xfId="16908"/>
    <cellStyle name="Normal 2 3 28 4 2" xfId="16909"/>
    <cellStyle name="Normal 2 3 28 4 2 2" xfId="16910"/>
    <cellStyle name="Normal 2 3 28 4 2 2 2" xfId="16911"/>
    <cellStyle name="Normal 2 3 28 4 2 3" xfId="16912"/>
    <cellStyle name="Normal 2 3 28 4 3" xfId="16913"/>
    <cellStyle name="Normal 2 3 28 4 3 2" xfId="16914"/>
    <cellStyle name="Normal 2 3 28 4 4" xfId="16915"/>
    <cellStyle name="Normal 2 3 28 5" xfId="16916"/>
    <cellStyle name="Normal 2 3 28 5 2" xfId="16917"/>
    <cellStyle name="Normal 2 3 28 5 2 2" xfId="16918"/>
    <cellStyle name="Normal 2 3 28 5 3" xfId="16919"/>
    <cellStyle name="Normal 2 3 28 6" xfId="16920"/>
    <cellStyle name="Normal 2 3 28 6 2" xfId="16921"/>
    <cellStyle name="Normal 2 3 28 7" xfId="16922"/>
    <cellStyle name="Normal 2 3 28 7 2" xfId="16923"/>
    <cellStyle name="Normal 2 3 28 8" xfId="16924"/>
    <cellStyle name="Normal 2 3 29" xfId="16925"/>
    <cellStyle name="Normal 2 3 29 2" xfId="16926"/>
    <cellStyle name="Normal 2 3 29 2 2" xfId="16927"/>
    <cellStyle name="Normal 2 3 29 2 2 2" xfId="16928"/>
    <cellStyle name="Normal 2 3 29 2 2 2 2" xfId="16929"/>
    <cellStyle name="Normal 2 3 29 2 2 3" xfId="16930"/>
    <cellStyle name="Normal 2 3 29 2 3" xfId="16931"/>
    <cellStyle name="Normal 2 3 29 2 3 2" xfId="16932"/>
    <cellStyle name="Normal 2 3 29 2 4" xfId="16933"/>
    <cellStyle name="Normal 2 3 29 3" xfId="16934"/>
    <cellStyle name="Normal 2 3 29 3 2" xfId="16935"/>
    <cellStyle name="Normal 2 3 29 3 2 2" xfId="16936"/>
    <cellStyle name="Normal 2 3 29 3 2 2 2" xfId="16937"/>
    <cellStyle name="Normal 2 3 29 3 2 3" xfId="16938"/>
    <cellStyle name="Normal 2 3 29 3 3" xfId="16939"/>
    <cellStyle name="Normal 2 3 29 3 3 2" xfId="16940"/>
    <cellStyle name="Normal 2 3 29 3 4" xfId="16941"/>
    <cellStyle name="Normal 2 3 29 4" xfId="16942"/>
    <cellStyle name="Normal 2 3 29 4 2" xfId="16943"/>
    <cellStyle name="Normal 2 3 29 4 2 2" xfId="16944"/>
    <cellStyle name="Normal 2 3 29 4 2 2 2" xfId="16945"/>
    <cellStyle name="Normal 2 3 29 4 2 3" xfId="16946"/>
    <cellStyle name="Normal 2 3 29 4 3" xfId="16947"/>
    <cellStyle name="Normal 2 3 29 4 3 2" xfId="16948"/>
    <cellStyle name="Normal 2 3 29 4 4" xfId="16949"/>
    <cellStyle name="Normal 2 3 29 5" xfId="16950"/>
    <cellStyle name="Normal 2 3 29 5 2" xfId="16951"/>
    <cellStyle name="Normal 2 3 29 5 2 2" xfId="16952"/>
    <cellStyle name="Normal 2 3 29 5 3" xfId="16953"/>
    <cellStyle name="Normal 2 3 29 6" xfId="16954"/>
    <cellStyle name="Normal 2 3 29 6 2" xfId="16955"/>
    <cellStyle name="Normal 2 3 29 7" xfId="16956"/>
    <cellStyle name="Normal 2 3 29 7 2" xfId="16957"/>
    <cellStyle name="Normal 2 3 29 8" xfId="16958"/>
    <cellStyle name="Normal 2 3 3" xfId="16959"/>
    <cellStyle name="Normal 2 3 3 2" xfId="16960"/>
    <cellStyle name="Normal 2 3 3 2 2" xfId="16961"/>
    <cellStyle name="Normal 2 3 3 2 2 2" xfId="16962"/>
    <cellStyle name="Normal 2 3 3 2 2 2 2" xfId="16963"/>
    <cellStyle name="Normal 2 3 3 2 2 3" xfId="16964"/>
    <cellStyle name="Normal 2 3 3 2 3" xfId="16965"/>
    <cellStyle name="Normal 2 3 3 2 3 2" xfId="16966"/>
    <cellStyle name="Normal 2 3 3 2 4" xfId="16967"/>
    <cellStyle name="Normal 2 3 3 3" xfId="16968"/>
    <cellStyle name="Normal 2 3 3 3 2" xfId="16969"/>
    <cellStyle name="Normal 2 3 3 3 2 2" xfId="16970"/>
    <cellStyle name="Normal 2 3 3 3 2 2 2" xfId="16971"/>
    <cellStyle name="Normal 2 3 3 3 2 3" xfId="16972"/>
    <cellStyle name="Normal 2 3 3 3 3" xfId="16973"/>
    <cellStyle name="Normal 2 3 3 3 3 2" xfId="16974"/>
    <cellStyle name="Normal 2 3 3 3 4" xfId="16975"/>
    <cellStyle name="Normal 2 3 3 4" xfId="16976"/>
    <cellStyle name="Normal 2 3 3 4 2" xfId="16977"/>
    <cellStyle name="Normal 2 3 3 4 2 2" xfId="16978"/>
    <cellStyle name="Normal 2 3 3 4 2 2 2" xfId="16979"/>
    <cellStyle name="Normal 2 3 3 4 2 3" xfId="16980"/>
    <cellStyle name="Normal 2 3 3 4 3" xfId="16981"/>
    <cellStyle name="Normal 2 3 3 4 3 2" xfId="16982"/>
    <cellStyle name="Normal 2 3 3 4 4" xfId="16983"/>
    <cellStyle name="Normal 2 3 3 5" xfId="16984"/>
    <cellStyle name="Normal 2 3 3 5 2" xfId="16985"/>
    <cellStyle name="Normal 2 3 3 5 2 2" xfId="16986"/>
    <cellStyle name="Normal 2 3 3 5 3" xfId="16987"/>
    <cellStyle name="Normal 2 3 3 6" xfId="16988"/>
    <cellStyle name="Normal 2 3 3 6 2" xfId="16989"/>
    <cellStyle name="Normal 2 3 3 7" xfId="16990"/>
    <cellStyle name="Normal 2 3 3 7 2" xfId="16991"/>
    <cellStyle name="Normal 2 3 3 8" xfId="16992"/>
    <cellStyle name="Normal 2 3 30" xfId="16993"/>
    <cellStyle name="Normal 2 3 30 2" xfId="16994"/>
    <cellStyle name="Normal 2 3 30 2 2" xfId="16995"/>
    <cellStyle name="Normal 2 3 30 2 2 2" xfId="16996"/>
    <cellStyle name="Normal 2 3 30 2 3" xfId="16997"/>
    <cellStyle name="Normal 2 3 30 3" xfId="16998"/>
    <cellStyle name="Normal 2 3 30 3 2" xfId="16999"/>
    <cellStyle name="Normal 2 3 30 4" xfId="17000"/>
    <cellStyle name="Normal 2 3 31" xfId="17001"/>
    <cellStyle name="Normal 2 3 31 2" xfId="17002"/>
    <cellStyle name="Normal 2 3 31 2 2" xfId="17003"/>
    <cellStyle name="Normal 2 3 31 2 2 2" xfId="17004"/>
    <cellStyle name="Normal 2 3 31 2 3" xfId="17005"/>
    <cellStyle name="Normal 2 3 31 3" xfId="17006"/>
    <cellStyle name="Normal 2 3 31 3 2" xfId="17007"/>
    <cellStyle name="Normal 2 3 31 4" xfId="17008"/>
    <cellStyle name="Normal 2 3 32" xfId="17009"/>
    <cellStyle name="Normal 2 3 32 2" xfId="17010"/>
    <cellStyle name="Normal 2 3 32 2 2" xfId="17011"/>
    <cellStyle name="Normal 2 3 32 2 2 2" xfId="17012"/>
    <cellStyle name="Normal 2 3 32 2 3" xfId="17013"/>
    <cellStyle name="Normal 2 3 32 3" xfId="17014"/>
    <cellStyle name="Normal 2 3 32 3 2" xfId="17015"/>
    <cellStyle name="Normal 2 3 32 4" xfId="17016"/>
    <cellStyle name="Normal 2 3 33" xfId="17017"/>
    <cellStyle name="Normal 2 3 33 2" xfId="17018"/>
    <cellStyle name="Normal 2 3 33 2 2" xfId="17019"/>
    <cellStyle name="Normal 2 3 33 3" xfId="17020"/>
    <cellStyle name="Normal 2 3 34" xfId="17021"/>
    <cellStyle name="Normal 2 3 34 2" xfId="17022"/>
    <cellStyle name="Normal 2 3 35" xfId="17023"/>
    <cellStyle name="Normal 2 3 35 2" xfId="17024"/>
    <cellStyle name="Normal 2 3 36" xfId="17025"/>
    <cellStyle name="Normal 2 3 4" xfId="17026"/>
    <cellStyle name="Normal 2 3 4 2" xfId="17027"/>
    <cellStyle name="Normal 2 3 4 2 2" xfId="17028"/>
    <cellStyle name="Normal 2 3 4 2 2 2" xfId="17029"/>
    <cellStyle name="Normal 2 3 4 2 2 2 2" xfId="17030"/>
    <cellStyle name="Normal 2 3 4 2 2 3" xfId="17031"/>
    <cellStyle name="Normal 2 3 4 2 3" xfId="17032"/>
    <cellStyle name="Normal 2 3 4 2 3 2" xfId="17033"/>
    <cellStyle name="Normal 2 3 4 2 4" xfId="17034"/>
    <cellStyle name="Normal 2 3 4 3" xfId="17035"/>
    <cellStyle name="Normal 2 3 4 3 2" xfId="17036"/>
    <cellStyle name="Normal 2 3 4 3 2 2" xfId="17037"/>
    <cellStyle name="Normal 2 3 4 3 2 2 2" xfId="17038"/>
    <cellStyle name="Normal 2 3 4 3 2 3" xfId="17039"/>
    <cellStyle name="Normal 2 3 4 3 3" xfId="17040"/>
    <cellStyle name="Normal 2 3 4 3 3 2" xfId="17041"/>
    <cellStyle name="Normal 2 3 4 3 4" xfId="17042"/>
    <cellStyle name="Normal 2 3 4 4" xfId="17043"/>
    <cellStyle name="Normal 2 3 4 4 2" xfId="17044"/>
    <cellStyle name="Normal 2 3 4 4 2 2" xfId="17045"/>
    <cellStyle name="Normal 2 3 4 4 2 2 2" xfId="17046"/>
    <cellStyle name="Normal 2 3 4 4 2 3" xfId="17047"/>
    <cellStyle name="Normal 2 3 4 4 3" xfId="17048"/>
    <cellStyle name="Normal 2 3 4 4 3 2" xfId="17049"/>
    <cellStyle name="Normal 2 3 4 4 4" xfId="17050"/>
    <cellStyle name="Normal 2 3 4 5" xfId="17051"/>
    <cellStyle name="Normal 2 3 4 5 2" xfId="17052"/>
    <cellStyle name="Normal 2 3 4 5 2 2" xfId="17053"/>
    <cellStyle name="Normal 2 3 4 5 3" xfId="17054"/>
    <cellStyle name="Normal 2 3 4 6" xfId="17055"/>
    <cellStyle name="Normal 2 3 4 6 2" xfId="17056"/>
    <cellStyle name="Normal 2 3 4 7" xfId="17057"/>
    <cellStyle name="Normal 2 3 4 7 2" xfId="17058"/>
    <cellStyle name="Normal 2 3 4 8" xfId="17059"/>
    <cellStyle name="Normal 2 3 5" xfId="17060"/>
    <cellStyle name="Normal 2 3 5 2" xfId="17061"/>
    <cellStyle name="Normal 2 3 5 2 2" xfId="17062"/>
    <cellStyle name="Normal 2 3 5 2 2 2" xfId="17063"/>
    <cellStyle name="Normal 2 3 5 2 2 2 2" xfId="17064"/>
    <cellStyle name="Normal 2 3 5 2 2 3" xfId="17065"/>
    <cellStyle name="Normal 2 3 5 2 3" xfId="17066"/>
    <cellStyle name="Normal 2 3 5 2 3 2" xfId="17067"/>
    <cellStyle name="Normal 2 3 5 2 4" xfId="17068"/>
    <cellStyle name="Normal 2 3 5 3" xfId="17069"/>
    <cellStyle name="Normal 2 3 5 3 2" xfId="17070"/>
    <cellStyle name="Normal 2 3 5 3 2 2" xfId="17071"/>
    <cellStyle name="Normal 2 3 5 3 2 2 2" xfId="17072"/>
    <cellStyle name="Normal 2 3 5 3 2 3" xfId="17073"/>
    <cellStyle name="Normal 2 3 5 3 3" xfId="17074"/>
    <cellStyle name="Normal 2 3 5 3 3 2" xfId="17075"/>
    <cellStyle name="Normal 2 3 5 3 4" xfId="17076"/>
    <cellStyle name="Normal 2 3 5 4" xfId="17077"/>
    <cellStyle name="Normal 2 3 5 4 2" xfId="17078"/>
    <cellStyle name="Normal 2 3 5 4 2 2" xfId="17079"/>
    <cellStyle name="Normal 2 3 5 4 2 2 2" xfId="17080"/>
    <cellStyle name="Normal 2 3 5 4 2 3" xfId="17081"/>
    <cellStyle name="Normal 2 3 5 4 3" xfId="17082"/>
    <cellStyle name="Normal 2 3 5 4 3 2" xfId="17083"/>
    <cellStyle name="Normal 2 3 5 4 4" xfId="17084"/>
    <cellStyle name="Normal 2 3 5 5" xfId="17085"/>
    <cellStyle name="Normal 2 3 5 5 2" xfId="17086"/>
    <cellStyle name="Normal 2 3 5 5 2 2" xfId="17087"/>
    <cellStyle name="Normal 2 3 5 5 3" xfId="17088"/>
    <cellStyle name="Normal 2 3 5 6" xfId="17089"/>
    <cellStyle name="Normal 2 3 5 6 2" xfId="17090"/>
    <cellStyle name="Normal 2 3 5 7" xfId="17091"/>
    <cellStyle name="Normal 2 3 5 7 2" xfId="17092"/>
    <cellStyle name="Normal 2 3 5 8" xfId="17093"/>
    <cellStyle name="Normal 2 3 6" xfId="17094"/>
    <cellStyle name="Normal 2 3 6 2" xfId="17095"/>
    <cellStyle name="Normal 2 3 6 2 2" xfId="17096"/>
    <cellStyle name="Normal 2 3 6 2 2 2" xfId="17097"/>
    <cellStyle name="Normal 2 3 6 2 2 2 2" xfId="17098"/>
    <cellStyle name="Normal 2 3 6 2 2 3" xfId="17099"/>
    <cellStyle name="Normal 2 3 6 2 3" xfId="17100"/>
    <cellStyle name="Normal 2 3 6 2 3 2" xfId="17101"/>
    <cellStyle name="Normal 2 3 6 2 4" xfId="17102"/>
    <cellStyle name="Normal 2 3 6 3" xfId="17103"/>
    <cellStyle name="Normal 2 3 6 3 2" xfId="17104"/>
    <cellStyle name="Normal 2 3 6 3 2 2" xfId="17105"/>
    <cellStyle name="Normal 2 3 6 3 2 2 2" xfId="17106"/>
    <cellStyle name="Normal 2 3 6 3 2 3" xfId="17107"/>
    <cellStyle name="Normal 2 3 6 3 3" xfId="17108"/>
    <cellStyle name="Normal 2 3 6 3 3 2" xfId="17109"/>
    <cellStyle name="Normal 2 3 6 3 4" xfId="17110"/>
    <cellStyle name="Normal 2 3 6 4" xfId="17111"/>
    <cellStyle name="Normal 2 3 6 4 2" xfId="17112"/>
    <cellStyle name="Normal 2 3 6 4 2 2" xfId="17113"/>
    <cellStyle name="Normal 2 3 6 4 2 2 2" xfId="17114"/>
    <cellStyle name="Normal 2 3 6 4 2 3" xfId="17115"/>
    <cellStyle name="Normal 2 3 6 4 3" xfId="17116"/>
    <cellStyle name="Normal 2 3 6 4 3 2" xfId="17117"/>
    <cellStyle name="Normal 2 3 6 4 4" xfId="17118"/>
    <cellStyle name="Normal 2 3 6 5" xfId="17119"/>
    <cellStyle name="Normal 2 3 6 5 2" xfId="17120"/>
    <cellStyle name="Normal 2 3 6 5 2 2" xfId="17121"/>
    <cellStyle name="Normal 2 3 6 5 3" xfId="17122"/>
    <cellStyle name="Normal 2 3 6 6" xfId="17123"/>
    <cellStyle name="Normal 2 3 6 6 2" xfId="17124"/>
    <cellStyle name="Normal 2 3 6 7" xfId="17125"/>
    <cellStyle name="Normal 2 3 6 7 2" xfId="17126"/>
    <cellStyle name="Normal 2 3 6 8" xfId="17127"/>
    <cellStyle name="Normal 2 3 7" xfId="17128"/>
    <cellStyle name="Normal 2 3 7 2" xfId="17129"/>
    <cellStyle name="Normal 2 3 7 2 2" xfId="17130"/>
    <cellStyle name="Normal 2 3 7 2 2 2" xfId="17131"/>
    <cellStyle name="Normal 2 3 7 2 2 2 2" xfId="17132"/>
    <cellStyle name="Normal 2 3 7 2 2 3" xfId="17133"/>
    <cellStyle name="Normal 2 3 7 2 3" xfId="17134"/>
    <cellStyle name="Normal 2 3 7 2 3 2" xfId="17135"/>
    <cellStyle name="Normal 2 3 7 2 4" xfId="17136"/>
    <cellStyle name="Normal 2 3 7 3" xfId="17137"/>
    <cellStyle name="Normal 2 3 7 3 2" xfId="17138"/>
    <cellStyle name="Normal 2 3 7 3 2 2" xfId="17139"/>
    <cellStyle name="Normal 2 3 7 3 2 2 2" xfId="17140"/>
    <cellStyle name="Normal 2 3 7 3 2 3" xfId="17141"/>
    <cellStyle name="Normal 2 3 7 3 3" xfId="17142"/>
    <cellStyle name="Normal 2 3 7 3 3 2" xfId="17143"/>
    <cellStyle name="Normal 2 3 7 3 4" xfId="17144"/>
    <cellStyle name="Normal 2 3 7 4" xfId="17145"/>
    <cellStyle name="Normal 2 3 7 4 2" xfId="17146"/>
    <cellStyle name="Normal 2 3 7 4 2 2" xfId="17147"/>
    <cellStyle name="Normal 2 3 7 4 2 2 2" xfId="17148"/>
    <cellStyle name="Normal 2 3 7 4 2 3" xfId="17149"/>
    <cellStyle name="Normal 2 3 7 4 3" xfId="17150"/>
    <cellStyle name="Normal 2 3 7 4 3 2" xfId="17151"/>
    <cellStyle name="Normal 2 3 7 4 4" xfId="17152"/>
    <cellStyle name="Normal 2 3 7 5" xfId="17153"/>
    <cellStyle name="Normal 2 3 7 5 2" xfId="17154"/>
    <cellStyle name="Normal 2 3 7 5 2 2" xfId="17155"/>
    <cellStyle name="Normal 2 3 7 5 3" xfId="17156"/>
    <cellStyle name="Normal 2 3 7 6" xfId="17157"/>
    <cellStyle name="Normal 2 3 7 6 2" xfId="17158"/>
    <cellStyle name="Normal 2 3 7 7" xfId="17159"/>
    <cellStyle name="Normal 2 3 7 7 2" xfId="17160"/>
    <cellStyle name="Normal 2 3 7 8" xfId="17161"/>
    <cellStyle name="Normal 2 3 8" xfId="17162"/>
    <cellStyle name="Normal 2 3 8 2" xfId="17163"/>
    <cellStyle name="Normal 2 3 8 2 2" xfId="17164"/>
    <cellStyle name="Normal 2 3 8 2 2 2" xfId="17165"/>
    <cellStyle name="Normal 2 3 8 2 2 2 2" xfId="17166"/>
    <cellStyle name="Normal 2 3 8 2 2 3" xfId="17167"/>
    <cellStyle name="Normal 2 3 8 2 3" xfId="17168"/>
    <cellStyle name="Normal 2 3 8 2 3 2" xfId="17169"/>
    <cellStyle name="Normal 2 3 8 2 4" xfId="17170"/>
    <cellStyle name="Normal 2 3 8 3" xfId="17171"/>
    <cellStyle name="Normal 2 3 8 3 2" xfId="17172"/>
    <cellStyle name="Normal 2 3 8 3 2 2" xfId="17173"/>
    <cellStyle name="Normal 2 3 8 3 2 2 2" xfId="17174"/>
    <cellStyle name="Normal 2 3 8 3 2 3" xfId="17175"/>
    <cellStyle name="Normal 2 3 8 3 3" xfId="17176"/>
    <cellStyle name="Normal 2 3 8 3 3 2" xfId="17177"/>
    <cellStyle name="Normal 2 3 8 3 4" xfId="17178"/>
    <cellStyle name="Normal 2 3 8 4" xfId="17179"/>
    <cellStyle name="Normal 2 3 8 4 2" xfId="17180"/>
    <cellStyle name="Normal 2 3 8 4 2 2" xfId="17181"/>
    <cellStyle name="Normal 2 3 8 4 2 2 2" xfId="17182"/>
    <cellStyle name="Normal 2 3 8 4 2 3" xfId="17183"/>
    <cellStyle name="Normal 2 3 8 4 3" xfId="17184"/>
    <cellStyle name="Normal 2 3 8 4 3 2" xfId="17185"/>
    <cellStyle name="Normal 2 3 8 4 4" xfId="17186"/>
    <cellStyle name="Normal 2 3 8 5" xfId="17187"/>
    <cellStyle name="Normal 2 3 8 5 2" xfId="17188"/>
    <cellStyle name="Normal 2 3 8 5 2 2" xfId="17189"/>
    <cellStyle name="Normal 2 3 8 5 3" xfId="17190"/>
    <cellStyle name="Normal 2 3 8 6" xfId="17191"/>
    <cellStyle name="Normal 2 3 8 6 2" xfId="17192"/>
    <cellStyle name="Normal 2 3 8 7" xfId="17193"/>
    <cellStyle name="Normal 2 3 8 7 2" xfId="17194"/>
    <cellStyle name="Normal 2 3 8 8" xfId="17195"/>
    <cellStyle name="Normal 2 3 9" xfId="17196"/>
    <cellStyle name="Normal 2 3 9 2" xfId="17197"/>
    <cellStyle name="Normal 2 3 9 2 2" xfId="17198"/>
    <cellStyle name="Normal 2 3 9 2 2 2" xfId="17199"/>
    <cellStyle name="Normal 2 3 9 2 2 2 2" xfId="17200"/>
    <cellStyle name="Normal 2 3 9 2 2 3" xfId="17201"/>
    <cellStyle name="Normal 2 3 9 2 3" xfId="17202"/>
    <cellStyle name="Normal 2 3 9 2 3 2" xfId="17203"/>
    <cellStyle name="Normal 2 3 9 2 4" xfId="17204"/>
    <cellStyle name="Normal 2 3 9 3" xfId="17205"/>
    <cellStyle name="Normal 2 3 9 3 2" xfId="17206"/>
    <cellStyle name="Normal 2 3 9 3 2 2" xfId="17207"/>
    <cellStyle name="Normal 2 3 9 3 2 2 2" xfId="17208"/>
    <cellStyle name="Normal 2 3 9 3 2 3" xfId="17209"/>
    <cellStyle name="Normal 2 3 9 3 3" xfId="17210"/>
    <cellStyle name="Normal 2 3 9 3 3 2" xfId="17211"/>
    <cellStyle name="Normal 2 3 9 3 4" xfId="17212"/>
    <cellStyle name="Normal 2 3 9 4" xfId="17213"/>
    <cellStyle name="Normal 2 3 9 4 2" xfId="17214"/>
    <cellStyle name="Normal 2 3 9 4 2 2" xfId="17215"/>
    <cellStyle name="Normal 2 3 9 4 2 2 2" xfId="17216"/>
    <cellStyle name="Normal 2 3 9 4 2 3" xfId="17217"/>
    <cellStyle name="Normal 2 3 9 4 3" xfId="17218"/>
    <cellStyle name="Normal 2 3 9 4 3 2" xfId="17219"/>
    <cellStyle name="Normal 2 3 9 4 4" xfId="17220"/>
    <cellStyle name="Normal 2 3 9 5" xfId="17221"/>
    <cellStyle name="Normal 2 3 9 5 2" xfId="17222"/>
    <cellStyle name="Normal 2 3 9 5 2 2" xfId="17223"/>
    <cellStyle name="Normal 2 3 9 5 3" xfId="17224"/>
    <cellStyle name="Normal 2 3 9 6" xfId="17225"/>
    <cellStyle name="Normal 2 3 9 6 2" xfId="17226"/>
    <cellStyle name="Normal 2 3 9 7" xfId="17227"/>
    <cellStyle name="Normal 2 3 9 7 2" xfId="17228"/>
    <cellStyle name="Normal 2 3 9 8" xfId="17229"/>
    <cellStyle name="Normal 2 30" xfId="17230"/>
    <cellStyle name="Normal 2 30 2" xfId="17231"/>
    <cellStyle name="Normal 2 30 2 2" xfId="17232"/>
    <cellStyle name="Normal 2 30 2 2 2" xfId="17233"/>
    <cellStyle name="Normal 2 30 2 2 2 2" xfId="17234"/>
    <cellStyle name="Normal 2 30 2 2 3" xfId="17235"/>
    <cellStyle name="Normal 2 30 2 3" xfId="17236"/>
    <cellStyle name="Normal 2 30 2 3 2" xfId="17237"/>
    <cellStyle name="Normal 2 30 2 4" xfId="17238"/>
    <cellStyle name="Normal 2 30 3" xfId="17239"/>
    <cellStyle name="Normal 2 30 3 2" xfId="17240"/>
    <cellStyle name="Normal 2 30 3 2 2" xfId="17241"/>
    <cellStyle name="Normal 2 30 3 2 2 2" xfId="17242"/>
    <cellStyle name="Normal 2 30 3 2 3" xfId="17243"/>
    <cellStyle name="Normal 2 30 3 3" xfId="17244"/>
    <cellStyle name="Normal 2 30 3 3 2" xfId="17245"/>
    <cellStyle name="Normal 2 30 3 4" xfId="17246"/>
    <cellStyle name="Normal 2 30 4" xfId="17247"/>
    <cellStyle name="Normal 2 30 4 2" xfId="17248"/>
    <cellStyle name="Normal 2 30 4 2 2" xfId="17249"/>
    <cellStyle name="Normal 2 30 4 2 2 2" xfId="17250"/>
    <cellStyle name="Normal 2 30 4 2 3" xfId="17251"/>
    <cellStyle name="Normal 2 30 4 3" xfId="17252"/>
    <cellStyle name="Normal 2 30 4 3 2" xfId="17253"/>
    <cellStyle name="Normal 2 30 4 4" xfId="17254"/>
    <cellStyle name="Normal 2 30 5" xfId="17255"/>
    <cellStyle name="Normal 2 30 5 2" xfId="17256"/>
    <cellStyle name="Normal 2 30 5 2 2" xfId="17257"/>
    <cellStyle name="Normal 2 30 5 3" xfId="17258"/>
    <cellStyle name="Normal 2 30 6" xfId="17259"/>
    <cellStyle name="Normal 2 30 6 2" xfId="17260"/>
    <cellStyle name="Normal 2 30 7" xfId="17261"/>
    <cellStyle name="Normal 2 30 7 2" xfId="17262"/>
    <cellStyle name="Normal 2 30 8" xfId="17263"/>
    <cellStyle name="Normal 2 31" xfId="17264"/>
    <cellStyle name="Normal 2 31 2" xfId="17265"/>
    <cellStyle name="Normal 2 31 2 2" xfId="17266"/>
    <cellStyle name="Normal 2 31 2 2 2" xfId="17267"/>
    <cellStyle name="Normal 2 31 2 2 2 2" xfId="17268"/>
    <cellStyle name="Normal 2 31 2 2 3" xfId="17269"/>
    <cellStyle name="Normal 2 31 2 3" xfId="17270"/>
    <cellStyle name="Normal 2 31 2 3 2" xfId="17271"/>
    <cellStyle name="Normal 2 31 2 4" xfId="17272"/>
    <cellStyle name="Normal 2 31 3" xfId="17273"/>
    <cellStyle name="Normal 2 31 3 2" xfId="17274"/>
    <cellStyle name="Normal 2 31 3 2 2" xfId="17275"/>
    <cellStyle name="Normal 2 31 3 2 2 2" xfId="17276"/>
    <cellStyle name="Normal 2 31 3 2 3" xfId="17277"/>
    <cellStyle name="Normal 2 31 3 3" xfId="17278"/>
    <cellStyle name="Normal 2 31 3 3 2" xfId="17279"/>
    <cellStyle name="Normal 2 31 3 4" xfId="17280"/>
    <cellStyle name="Normal 2 31 4" xfId="17281"/>
    <cellStyle name="Normal 2 31 4 2" xfId="17282"/>
    <cellStyle name="Normal 2 31 4 2 2" xfId="17283"/>
    <cellStyle name="Normal 2 31 4 2 2 2" xfId="17284"/>
    <cellStyle name="Normal 2 31 4 2 3" xfId="17285"/>
    <cellStyle name="Normal 2 31 4 3" xfId="17286"/>
    <cellStyle name="Normal 2 31 4 3 2" xfId="17287"/>
    <cellStyle name="Normal 2 31 4 4" xfId="17288"/>
    <cellStyle name="Normal 2 31 5" xfId="17289"/>
    <cellStyle name="Normal 2 31 5 2" xfId="17290"/>
    <cellStyle name="Normal 2 31 5 2 2" xfId="17291"/>
    <cellStyle name="Normal 2 31 5 3" xfId="17292"/>
    <cellStyle name="Normal 2 31 6" xfId="17293"/>
    <cellStyle name="Normal 2 31 6 2" xfId="17294"/>
    <cellStyle name="Normal 2 31 7" xfId="17295"/>
    <cellStyle name="Normal 2 31 7 2" xfId="17296"/>
    <cellStyle name="Normal 2 31 8" xfId="17297"/>
    <cellStyle name="Normal 2 32" xfId="17298"/>
    <cellStyle name="Normal 2 32 2" xfId="17299"/>
    <cellStyle name="Normal 2 32 2 2" xfId="17300"/>
    <cellStyle name="Normal 2 32 2 2 2" xfId="17301"/>
    <cellStyle name="Normal 2 32 2 2 2 2" xfId="17302"/>
    <cellStyle name="Normal 2 32 2 2 3" xfId="17303"/>
    <cellStyle name="Normal 2 32 2 3" xfId="17304"/>
    <cellStyle name="Normal 2 32 2 3 2" xfId="17305"/>
    <cellStyle name="Normal 2 32 2 4" xfId="17306"/>
    <cellStyle name="Normal 2 32 3" xfId="17307"/>
    <cellStyle name="Normal 2 32 3 2" xfId="17308"/>
    <cellStyle name="Normal 2 32 3 2 2" xfId="17309"/>
    <cellStyle name="Normal 2 32 3 2 2 2" xfId="17310"/>
    <cellStyle name="Normal 2 32 3 2 3" xfId="17311"/>
    <cellStyle name="Normal 2 32 3 3" xfId="17312"/>
    <cellStyle name="Normal 2 32 3 3 2" xfId="17313"/>
    <cellStyle name="Normal 2 32 3 4" xfId="17314"/>
    <cellStyle name="Normal 2 32 4" xfId="17315"/>
    <cellStyle name="Normal 2 32 4 2" xfId="17316"/>
    <cellStyle name="Normal 2 32 4 2 2" xfId="17317"/>
    <cellStyle name="Normal 2 32 4 2 2 2" xfId="17318"/>
    <cellStyle name="Normal 2 32 4 2 3" xfId="17319"/>
    <cellStyle name="Normal 2 32 4 3" xfId="17320"/>
    <cellStyle name="Normal 2 32 4 3 2" xfId="17321"/>
    <cellStyle name="Normal 2 32 4 4" xfId="17322"/>
    <cellStyle name="Normal 2 32 5" xfId="17323"/>
    <cellStyle name="Normal 2 32 5 2" xfId="17324"/>
    <cellStyle name="Normal 2 32 5 2 2" xfId="17325"/>
    <cellStyle name="Normal 2 32 5 3" xfId="17326"/>
    <cellStyle name="Normal 2 32 6" xfId="17327"/>
    <cellStyle name="Normal 2 32 6 2" xfId="17328"/>
    <cellStyle name="Normal 2 32 7" xfId="17329"/>
    <cellStyle name="Normal 2 32 7 2" xfId="17330"/>
    <cellStyle name="Normal 2 32 8" xfId="17331"/>
    <cellStyle name="Normal 2 33" xfId="17332"/>
    <cellStyle name="Normal 2 33 2" xfId="17333"/>
    <cellStyle name="Normal 2 33 2 2" xfId="17334"/>
    <cellStyle name="Normal 2 33 2 2 2" xfId="17335"/>
    <cellStyle name="Normal 2 33 2 2 2 2" xfId="17336"/>
    <cellStyle name="Normal 2 33 2 2 3" xfId="17337"/>
    <cellStyle name="Normal 2 33 2 3" xfId="17338"/>
    <cellStyle name="Normal 2 33 2 3 2" xfId="17339"/>
    <cellStyle name="Normal 2 33 2 4" xfId="17340"/>
    <cellStyle name="Normal 2 33 3" xfId="17341"/>
    <cellStyle name="Normal 2 33 3 2" xfId="17342"/>
    <cellStyle name="Normal 2 33 3 2 2" xfId="17343"/>
    <cellStyle name="Normal 2 33 3 2 2 2" xfId="17344"/>
    <cellStyle name="Normal 2 33 3 2 3" xfId="17345"/>
    <cellStyle name="Normal 2 33 3 3" xfId="17346"/>
    <cellStyle name="Normal 2 33 3 3 2" xfId="17347"/>
    <cellStyle name="Normal 2 33 3 4" xfId="17348"/>
    <cellStyle name="Normal 2 33 4" xfId="17349"/>
    <cellStyle name="Normal 2 33 4 2" xfId="17350"/>
    <cellStyle name="Normal 2 33 4 2 2" xfId="17351"/>
    <cellStyle name="Normal 2 33 4 2 2 2" xfId="17352"/>
    <cellStyle name="Normal 2 33 4 2 3" xfId="17353"/>
    <cellStyle name="Normal 2 33 4 3" xfId="17354"/>
    <cellStyle name="Normal 2 33 4 3 2" xfId="17355"/>
    <cellStyle name="Normal 2 33 4 4" xfId="17356"/>
    <cellStyle name="Normal 2 33 5" xfId="17357"/>
    <cellStyle name="Normal 2 33 5 2" xfId="17358"/>
    <cellStyle name="Normal 2 33 5 2 2" xfId="17359"/>
    <cellStyle name="Normal 2 33 5 3" xfId="17360"/>
    <cellStyle name="Normal 2 33 6" xfId="17361"/>
    <cellStyle name="Normal 2 33 6 2" xfId="17362"/>
    <cellStyle name="Normal 2 33 7" xfId="17363"/>
    <cellStyle name="Normal 2 33 7 2" xfId="17364"/>
    <cellStyle name="Normal 2 33 8" xfId="17365"/>
    <cellStyle name="Normal 2 34" xfId="17366"/>
    <cellStyle name="Normal 2 34 2" xfId="17367"/>
    <cellStyle name="Normal 2 34 2 2" xfId="17368"/>
    <cellStyle name="Normal 2 34 2 2 2" xfId="17369"/>
    <cellStyle name="Normal 2 34 2 2 2 2" xfId="17370"/>
    <cellStyle name="Normal 2 34 2 2 3" xfId="17371"/>
    <cellStyle name="Normal 2 34 2 3" xfId="17372"/>
    <cellStyle name="Normal 2 34 2 3 2" xfId="17373"/>
    <cellStyle name="Normal 2 34 2 4" xfId="17374"/>
    <cellStyle name="Normal 2 34 3" xfId="17375"/>
    <cellStyle name="Normal 2 34 3 2" xfId="17376"/>
    <cellStyle name="Normal 2 34 3 2 2" xfId="17377"/>
    <cellStyle name="Normal 2 34 3 2 2 2" xfId="17378"/>
    <cellStyle name="Normal 2 34 3 2 3" xfId="17379"/>
    <cellStyle name="Normal 2 34 3 3" xfId="17380"/>
    <cellStyle name="Normal 2 34 3 3 2" xfId="17381"/>
    <cellStyle name="Normal 2 34 3 4" xfId="17382"/>
    <cellStyle name="Normal 2 34 4" xfId="17383"/>
    <cellStyle name="Normal 2 34 4 2" xfId="17384"/>
    <cellStyle name="Normal 2 34 4 2 2" xfId="17385"/>
    <cellStyle name="Normal 2 34 4 2 2 2" xfId="17386"/>
    <cellStyle name="Normal 2 34 4 2 3" xfId="17387"/>
    <cellStyle name="Normal 2 34 4 3" xfId="17388"/>
    <cellStyle name="Normal 2 34 4 3 2" xfId="17389"/>
    <cellStyle name="Normal 2 34 4 4" xfId="17390"/>
    <cellStyle name="Normal 2 34 5" xfId="17391"/>
    <cellStyle name="Normal 2 34 5 2" xfId="17392"/>
    <cellStyle name="Normal 2 34 5 2 2" xfId="17393"/>
    <cellStyle name="Normal 2 34 5 3" xfId="17394"/>
    <cellStyle name="Normal 2 34 6" xfId="17395"/>
    <cellStyle name="Normal 2 34 6 2" xfId="17396"/>
    <cellStyle name="Normal 2 34 7" xfId="17397"/>
    <cellStyle name="Normal 2 34 7 2" xfId="17398"/>
    <cellStyle name="Normal 2 34 8" xfId="17399"/>
    <cellStyle name="Normal 2 35" xfId="17400"/>
    <cellStyle name="Normal 2 35 2" xfId="17401"/>
    <cellStyle name="Normal 2 35 2 2" xfId="17402"/>
    <cellStyle name="Normal 2 35 2 2 2" xfId="17403"/>
    <cellStyle name="Normal 2 35 2 2 2 2" xfId="17404"/>
    <cellStyle name="Normal 2 35 2 2 3" xfId="17405"/>
    <cellStyle name="Normal 2 35 2 3" xfId="17406"/>
    <cellStyle name="Normal 2 35 2 3 2" xfId="17407"/>
    <cellStyle name="Normal 2 35 2 4" xfId="17408"/>
    <cellStyle name="Normal 2 35 3" xfId="17409"/>
    <cellStyle name="Normal 2 35 3 2" xfId="17410"/>
    <cellStyle name="Normal 2 35 3 2 2" xfId="17411"/>
    <cellStyle name="Normal 2 35 3 2 2 2" xfId="17412"/>
    <cellStyle name="Normal 2 35 3 2 3" xfId="17413"/>
    <cellStyle name="Normal 2 35 3 3" xfId="17414"/>
    <cellStyle name="Normal 2 35 3 3 2" xfId="17415"/>
    <cellStyle name="Normal 2 35 3 4" xfId="17416"/>
    <cellStyle name="Normal 2 35 4" xfId="17417"/>
    <cellStyle name="Normal 2 35 4 2" xfId="17418"/>
    <cellStyle name="Normal 2 35 4 2 2" xfId="17419"/>
    <cellStyle name="Normal 2 35 4 2 2 2" xfId="17420"/>
    <cellStyle name="Normal 2 35 4 2 3" xfId="17421"/>
    <cellStyle name="Normal 2 35 4 3" xfId="17422"/>
    <cellStyle name="Normal 2 35 4 3 2" xfId="17423"/>
    <cellStyle name="Normal 2 35 4 4" xfId="17424"/>
    <cellStyle name="Normal 2 35 5" xfId="17425"/>
    <cellStyle name="Normal 2 35 5 2" xfId="17426"/>
    <cellStyle name="Normal 2 35 5 2 2" xfId="17427"/>
    <cellStyle name="Normal 2 35 5 3" xfId="17428"/>
    <cellStyle name="Normal 2 35 6" xfId="17429"/>
    <cellStyle name="Normal 2 35 6 2" xfId="17430"/>
    <cellStyle name="Normal 2 35 7" xfId="17431"/>
    <cellStyle name="Normal 2 35 7 2" xfId="17432"/>
    <cellStyle name="Normal 2 35 8" xfId="17433"/>
    <cellStyle name="Normal 2 36" xfId="17434"/>
    <cellStyle name="Normal 2 36 2" xfId="17435"/>
    <cellStyle name="Normal 2 36 2 2" xfId="17436"/>
    <cellStyle name="Normal 2 36 2 2 2" xfId="17437"/>
    <cellStyle name="Normal 2 36 2 2 2 2" xfId="17438"/>
    <cellStyle name="Normal 2 36 2 2 3" xfId="17439"/>
    <cellStyle name="Normal 2 36 2 3" xfId="17440"/>
    <cellStyle name="Normal 2 36 2 3 2" xfId="17441"/>
    <cellStyle name="Normal 2 36 2 4" xfId="17442"/>
    <cellStyle name="Normal 2 36 3" xfId="17443"/>
    <cellStyle name="Normal 2 36 3 2" xfId="17444"/>
    <cellStyle name="Normal 2 36 3 2 2" xfId="17445"/>
    <cellStyle name="Normal 2 36 3 2 2 2" xfId="17446"/>
    <cellStyle name="Normal 2 36 3 2 3" xfId="17447"/>
    <cellStyle name="Normal 2 36 3 3" xfId="17448"/>
    <cellStyle name="Normal 2 36 3 3 2" xfId="17449"/>
    <cellStyle name="Normal 2 36 3 4" xfId="17450"/>
    <cellStyle name="Normal 2 36 4" xfId="17451"/>
    <cellStyle name="Normal 2 36 4 2" xfId="17452"/>
    <cellStyle name="Normal 2 36 4 2 2" xfId="17453"/>
    <cellStyle name="Normal 2 36 4 2 2 2" xfId="17454"/>
    <cellStyle name="Normal 2 36 4 2 3" xfId="17455"/>
    <cellStyle name="Normal 2 36 4 3" xfId="17456"/>
    <cellStyle name="Normal 2 36 4 3 2" xfId="17457"/>
    <cellStyle name="Normal 2 36 4 4" xfId="17458"/>
    <cellStyle name="Normal 2 36 5" xfId="17459"/>
    <cellStyle name="Normal 2 36 5 2" xfId="17460"/>
    <cellStyle name="Normal 2 36 5 2 2" xfId="17461"/>
    <cellStyle name="Normal 2 36 5 3" xfId="17462"/>
    <cellStyle name="Normal 2 36 6" xfId="17463"/>
    <cellStyle name="Normal 2 36 6 2" xfId="17464"/>
    <cellStyle name="Normal 2 36 7" xfId="17465"/>
    <cellStyle name="Normal 2 36 7 2" xfId="17466"/>
    <cellStyle name="Normal 2 36 8" xfId="17467"/>
    <cellStyle name="Normal 2 37" xfId="17468"/>
    <cellStyle name="Normal 2 37 2" xfId="17469"/>
    <cellStyle name="Normal 2 37 2 2" xfId="17470"/>
    <cellStyle name="Normal 2 37 2 2 2" xfId="17471"/>
    <cellStyle name="Normal 2 37 2 3" xfId="17472"/>
    <cellStyle name="Normal 2 37 3" xfId="17473"/>
    <cellStyle name="Normal 2 37 3 2" xfId="17474"/>
    <cellStyle name="Normal 2 37 4" xfId="17475"/>
    <cellStyle name="Normal 2 38" xfId="17476"/>
    <cellStyle name="Normal 2 38 2" xfId="17477"/>
    <cellStyle name="Normal 2 38 2 2" xfId="17478"/>
    <cellStyle name="Normal 2 38 2 2 2" xfId="17479"/>
    <cellStyle name="Normal 2 38 2 3" xfId="17480"/>
    <cellStyle name="Normal 2 38 3" xfId="17481"/>
    <cellStyle name="Normal 2 38 3 2" xfId="17482"/>
    <cellStyle name="Normal 2 38 4" xfId="17483"/>
    <cellStyle name="Normal 2 39" xfId="17484"/>
    <cellStyle name="Normal 2 39 2" xfId="17485"/>
    <cellStyle name="Normal 2 39 2 2" xfId="17486"/>
    <cellStyle name="Normal 2 39 2 2 2" xfId="17487"/>
    <cellStyle name="Normal 2 39 2 3" xfId="17488"/>
    <cellStyle name="Normal 2 39 3" xfId="17489"/>
    <cellStyle name="Normal 2 39 3 2" xfId="17490"/>
    <cellStyle name="Normal 2 39 4" xfId="17491"/>
    <cellStyle name="Normal 2 4" xfId="17492"/>
    <cellStyle name="Normal 2 4 10" xfId="17493"/>
    <cellStyle name="Normal 2 4 10 2" xfId="17494"/>
    <cellStyle name="Normal 2 4 10 2 2" xfId="17495"/>
    <cellStyle name="Normal 2 4 10 2 2 2" xfId="17496"/>
    <cellStyle name="Normal 2 4 10 2 2 2 2" xfId="17497"/>
    <cellStyle name="Normal 2 4 10 2 2 3" xfId="17498"/>
    <cellStyle name="Normal 2 4 10 2 3" xfId="17499"/>
    <cellStyle name="Normal 2 4 10 2 3 2" xfId="17500"/>
    <cellStyle name="Normal 2 4 10 2 4" xfId="17501"/>
    <cellStyle name="Normal 2 4 10 3" xfId="17502"/>
    <cellStyle name="Normal 2 4 10 3 2" xfId="17503"/>
    <cellStyle name="Normal 2 4 10 3 2 2" xfId="17504"/>
    <cellStyle name="Normal 2 4 10 3 2 2 2" xfId="17505"/>
    <cellStyle name="Normal 2 4 10 3 2 3" xfId="17506"/>
    <cellStyle name="Normal 2 4 10 3 3" xfId="17507"/>
    <cellStyle name="Normal 2 4 10 3 3 2" xfId="17508"/>
    <cellStyle name="Normal 2 4 10 3 4" xfId="17509"/>
    <cellStyle name="Normal 2 4 10 4" xfId="17510"/>
    <cellStyle name="Normal 2 4 10 4 2" xfId="17511"/>
    <cellStyle name="Normal 2 4 10 4 2 2" xfId="17512"/>
    <cellStyle name="Normal 2 4 10 4 2 2 2" xfId="17513"/>
    <cellStyle name="Normal 2 4 10 4 2 3" xfId="17514"/>
    <cellStyle name="Normal 2 4 10 4 3" xfId="17515"/>
    <cellStyle name="Normal 2 4 10 4 3 2" xfId="17516"/>
    <cellStyle name="Normal 2 4 10 4 4" xfId="17517"/>
    <cellStyle name="Normal 2 4 10 5" xfId="17518"/>
    <cellStyle name="Normal 2 4 10 5 2" xfId="17519"/>
    <cellStyle name="Normal 2 4 10 5 2 2" xfId="17520"/>
    <cellStyle name="Normal 2 4 10 5 3" xfId="17521"/>
    <cellStyle name="Normal 2 4 10 6" xfId="17522"/>
    <cellStyle name="Normal 2 4 10 6 2" xfId="17523"/>
    <cellStyle name="Normal 2 4 10 7" xfId="17524"/>
    <cellStyle name="Normal 2 4 10 7 2" xfId="17525"/>
    <cellStyle name="Normal 2 4 10 8" xfId="17526"/>
    <cellStyle name="Normal 2 4 11" xfId="17527"/>
    <cellStyle name="Normal 2 4 11 2" xfId="17528"/>
    <cellStyle name="Normal 2 4 11 2 2" xfId="17529"/>
    <cellStyle name="Normal 2 4 11 2 2 2" xfId="17530"/>
    <cellStyle name="Normal 2 4 11 2 2 2 2" xfId="17531"/>
    <cellStyle name="Normal 2 4 11 2 2 3" xfId="17532"/>
    <cellStyle name="Normal 2 4 11 2 3" xfId="17533"/>
    <cellStyle name="Normal 2 4 11 2 3 2" xfId="17534"/>
    <cellStyle name="Normal 2 4 11 2 4" xfId="17535"/>
    <cellStyle name="Normal 2 4 11 3" xfId="17536"/>
    <cellStyle name="Normal 2 4 11 3 2" xfId="17537"/>
    <cellStyle name="Normal 2 4 11 3 2 2" xfId="17538"/>
    <cellStyle name="Normal 2 4 11 3 2 2 2" xfId="17539"/>
    <cellStyle name="Normal 2 4 11 3 2 3" xfId="17540"/>
    <cellStyle name="Normal 2 4 11 3 3" xfId="17541"/>
    <cellStyle name="Normal 2 4 11 3 3 2" xfId="17542"/>
    <cellStyle name="Normal 2 4 11 3 4" xfId="17543"/>
    <cellStyle name="Normal 2 4 11 4" xfId="17544"/>
    <cellStyle name="Normal 2 4 11 4 2" xfId="17545"/>
    <cellStyle name="Normal 2 4 11 4 2 2" xfId="17546"/>
    <cellStyle name="Normal 2 4 11 4 2 2 2" xfId="17547"/>
    <cellStyle name="Normal 2 4 11 4 2 3" xfId="17548"/>
    <cellStyle name="Normal 2 4 11 4 3" xfId="17549"/>
    <cellStyle name="Normal 2 4 11 4 3 2" xfId="17550"/>
    <cellStyle name="Normal 2 4 11 4 4" xfId="17551"/>
    <cellStyle name="Normal 2 4 11 5" xfId="17552"/>
    <cellStyle name="Normal 2 4 11 5 2" xfId="17553"/>
    <cellStyle name="Normal 2 4 11 5 2 2" xfId="17554"/>
    <cellStyle name="Normal 2 4 11 5 3" xfId="17555"/>
    <cellStyle name="Normal 2 4 11 6" xfId="17556"/>
    <cellStyle name="Normal 2 4 11 6 2" xfId="17557"/>
    <cellStyle name="Normal 2 4 11 7" xfId="17558"/>
    <cellStyle name="Normal 2 4 11 7 2" xfId="17559"/>
    <cellStyle name="Normal 2 4 11 8" xfId="17560"/>
    <cellStyle name="Normal 2 4 12" xfId="17561"/>
    <cellStyle name="Normal 2 4 12 2" xfId="17562"/>
    <cellStyle name="Normal 2 4 12 2 2" xfId="17563"/>
    <cellStyle name="Normal 2 4 12 2 2 2" xfId="17564"/>
    <cellStyle name="Normal 2 4 12 2 2 2 2" xfId="17565"/>
    <cellStyle name="Normal 2 4 12 2 2 3" xfId="17566"/>
    <cellStyle name="Normal 2 4 12 2 3" xfId="17567"/>
    <cellStyle name="Normal 2 4 12 2 3 2" xfId="17568"/>
    <cellStyle name="Normal 2 4 12 2 4" xfId="17569"/>
    <cellStyle name="Normal 2 4 12 3" xfId="17570"/>
    <cellStyle name="Normal 2 4 12 3 2" xfId="17571"/>
    <cellStyle name="Normal 2 4 12 3 2 2" xfId="17572"/>
    <cellStyle name="Normal 2 4 12 3 2 2 2" xfId="17573"/>
    <cellStyle name="Normal 2 4 12 3 2 3" xfId="17574"/>
    <cellStyle name="Normal 2 4 12 3 3" xfId="17575"/>
    <cellStyle name="Normal 2 4 12 3 3 2" xfId="17576"/>
    <cellStyle name="Normal 2 4 12 3 4" xfId="17577"/>
    <cellStyle name="Normal 2 4 12 4" xfId="17578"/>
    <cellStyle name="Normal 2 4 12 4 2" xfId="17579"/>
    <cellStyle name="Normal 2 4 12 4 2 2" xfId="17580"/>
    <cellStyle name="Normal 2 4 12 4 2 2 2" xfId="17581"/>
    <cellStyle name="Normal 2 4 12 4 2 3" xfId="17582"/>
    <cellStyle name="Normal 2 4 12 4 3" xfId="17583"/>
    <cellStyle name="Normal 2 4 12 4 3 2" xfId="17584"/>
    <cellStyle name="Normal 2 4 12 4 4" xfId="17585"/>
    <cellStyle name="Normal 2 4 12 5" xfId="17586"/>
    <cellStyle name="Normal 2 4 12 5 2" xfId="17587"/>
    <cellStyle name="Normal 2 4 12 5 2 2" xfId="17588"/>
    <cellStyle name="Normal 2 4 12 5 3" xfId="17589"/>
    <cellStyle name="Normal 2 4 12 6" xfId="17590"/>
    <cellStyle name="Normal 2 4 12 6 2" xfId="17591"/>
    <cellStyle name="Normal 2 4 12 7" xfId="17592"/>
    <cellStyle name="Normal 2 4 12 7 2" xfId="17593"/>
    <cellStyle name="Normal 2 4 12 8" xfId="17594"/>
    <cellStyle name="Normal 2 4 13" xfId="17595"/>
    <cellStyle name="Normal 2 4 13 2" xfId="17596"/>
    <cellStyle name="Normal 2 4 13 2 2" xfId="17597"/>
    <cellStyle name="Normal 2 4 13 2 2 2" xfId="17598"/>
    <cellStyle name="Normal 2 4 13 2 2 2 2" xfId="17599"/>
    <cellStyle name="Normal 2 4 13 2 2 3" xfId="17600"/>
    <cellStyle name="Normal 2 4 13 2 3" xfId="17601"/>
    <cellStyle name="Normal 2 4 13 2 3 2" xfId="17602"/>
    <cellStyle name="Normal 2 4 13 2 4" xfId="17603"/>
    <cellStyle name="Normal 2 4 13 3" xfId="17604"/>
    <cellStyle name="Normal 2 4 13 3 2" xfId="17605"/>
    <cellStyle name="Normal 2 4 13 3 2 2" xfId="17606"/>
    <cellStyle name="Normal 2 4 13 3 2 2 2" xfId="17607"/>
    <cellStyle name="Normal 2 4 13 3 2 3" xfId="17608"/>
    <cellStyle name="Normal 2 4 13 3 3" xfId="17609"/>
    <cellStyle name="Normal 2 4 13 3 3 2" xfId="17610"/>
    <cellStyle name="Normal 2 4 13 3 4" xfId="17611"/>
    <cellStyle name="Normal 2 4 13 4" xfId="17612"/>
    <cellStyle name="Normal 2 4 13 4 2" xfId="17613"/>
    <cellStyle name="Normal 2 4 13 4 2 2" xfId="17614"/>
    <cellStyle name="Normal 2 4 13 4 2 2 2" xfId="17615"/>
    <cellStyle name="Normal 2 4 13 4 2 3" xfId="17616"/>
    <cellStyle name="Normal 2 4 13 4 3" xfId="17617"/>
    <cellStyle name="Normal 2 4 13 4 3 2" xfId="17618"/>
    <cellStyle name="Normal 2 4 13 4 4" xfId="17619"/>
    <cellStyle name="Normal 2 4 13 5" xfId="17620"/>
    <cellStyle name="Normal 2 4 13 5 2" xfId="17621"/>
    <cellStyle name="Normal 2 4 13 5 2 2" xfId="17622"/>
    <cellStyle name="Normal 2 4 13 5 3" xfId="17623"/>
    <cellStyle name="Normal 2 4 13 6" xfId="17624"/>
    <cellStyle name="Normal 2 4 13 6 2" xfId="17625"/>
    <cellStyle name="Normal 2 4 13 7" xfId="17626"/>
    <cellStyle name="Normal 2 4 13 7 2" xfId="17627"/>
    <cellStyle name="Normal 2 4 13 8" xfId="17628"/>
    <cellStyle name="Normal 2 4 14" xfId="17629"/>
    <cellStyle name="Normal 2 4 14 2" xfId="17630"/>
    <cellStyle name="Normal 2 4 14 2 2" xfId="17631"/>
    <cellStyle name="Normal 2 4 14 2 2 2" xfId="17632"/>
    <cellStyle name="Normal 2 4 14 2 2 2 2" xfId="17633"/>
    <cellStyle name="Normal 2 4 14 2 2 3" xfId="17634"/>
    <cellStyle name="Normal 2 4 14 2 3" xfId="17635"/>
    <cellStyle name="Normal 2 4 14 2 3 2" xfId="17636"/>
    <cellStyle name="Normal 2 4 14 2 4" xfId="17637"/>
    <cellStyle name="Normal 2 4 14 3" xfId="17638"/>
    <cellStyle name="Normal 2 4 14 3 2" xfId="17639"/>
    <cellStyle name="Normal 2 4 14 3 2 2" xfId="17640"/>
    <cellStyle name="Normal 2 4 14 3 2 2 2" xfId="17641"/>
    <cellStyle name="Normal 2 4 14 3 2 3" xfId="17642"/>
    <cellStyle name="Normal 2 4 14 3 3" xfId="17643"/>
    <cellStyle name="Normal 2 4 14 3 3 2" xfId="17644"/>
    <cellStyle name="Normal 2 4 14 3 4" xfId="17645"/>
    <cellStyle name="Normal 2 4 14 4" xfId="17646"/>
    <cellStyle name="Normal 2 4 14 4 2" xfId="17647"/>
    <cellStyle name="Normal 2 4 14 4 2 2" xfId="17648"/>
    <cellStyle name="Normal 2 4 14 4 2 2 2" xfId="17649"/>
    <cellStyle name="Normal 2 4 14 4 2 3" xfId="17650"/>
    <cellStyle name="Normal 2 4 14 4 3" xfId="17651"/>
    <cellStyle name="Normal 2 4 14 4 3 2" xfId="17652"/>
    <cellStyle name="Normal 2 4 14 4 4" xfId="17653"/>
    <cellStyle name="Normal 2 4 14 5" xfId="17654"/>
    <cellStyle name="Normal 2 4 14 5 2" xfId="17655"/>
    <cellStyle name="Normal 2 4 14 5 2 2" xfId="17656"/>
    <cellStyle name="Normal 2 4 14 5 3" xfId="17657"/>
    <cellStyle name="Normal 2 4 14 6" xfId="17658"/>
    <cellStyle name="Normal 2 4 14 6 2" xfId="17659"/>
    <cellStyle name="Normal 2 4 14 7" xfId="17660"/>
    <cellStyle name="Normal 2 4 14 7 2" xfId="17661"/>
    <cellStyle name="Normal 2 4 14 8" xfId="17662"/>
    <cellStyle name="Normal 2 4 15" xfId="17663"/>
    <cellStyle name="Normal 2 4 15 2" xfId="17664"/>
    <cellStyle name="Normal 2 4 15 2 2" xfId="17665"/>
    <cellStyle name="Normal 2 4 15 2 2 2" xfId="17666"/>
    <cellStyle name="Normal 2 4 15 2 2 2 2" xfId="17667"/>
    <cellStyle name="Normal 2 4 15 2 2 3" xfId="17668"/>
    <cellStyle name="Normal 2 4 15 2 3" xfId="17669"/>
    <cellStyle name="Normal 2 4 15 2 3 2" xfId="17670"/>
    <cellStyle name="Normal 2 4 15 2 4" xfId="17671"/>
    <cellStyle name="Normal 2 4 15 3" xfId="17672"/>
    <cellStyle name="Normal 2 4 15 3 2" xfId="17673"/>
    <cellStyle name="Normal 2 4 15 3 2 2" xfId="17674"/>
    <cellStyle name="Normal 2 4 15 3 2 2 2" xfId="17675"/>
    <cellStyle name="Normal 2 4 15 3 2 3" xfId="17676"/>
    <cellStyle name="Normal 2 4 15 3 3" xfId="17677"/>
    <cellStyle name="Normal 2 4 15 3 3 2" xfId="17678"/>
    <cellStyle name="Normal 2 4 15 3 4" xfId="17679"/>
    <cellStyle name="Normal 2 4 15 4" xfId="17680"/>
    <cellStyle name="Normal 2 4 15 4 2" xfId="17681"/>
    <cellStyle name="Normal 2 4 15 4 2 2" xfId="17682"/>
    <cellStyle name="Normal 2 4 15 4 2 2 2" xfId="17683"/>
    <cellStyle name="Normal 2 4 15 4 2 3" xfId="17684"/>
    <cellStyle name="Normal 2 4 15 4 3" xfId="17685"/>
    <cellStyle name="Normal 2 4 15 4 3 2" xfId="17686"/>
    <cellStyle name="Normal 2 4 15 4 4" xfId="17687"/>
    <cellStyle name="Normal 2 4 15 5" xfId="17688"/>
    <cellStyle name="Normal 2 4 15 5 2" xfId="17689"/>
    <cellStyle name="Normal 2 4 15 5 2 2" xfId="17690"/>
    <cellStyle name="Normal 2 4 15 5 3" xfId="17691"/>
    <cellStyle name="Normal 2 4 15 6" xfId="17692"/>
    <cellStyle name="Normal 2 4 15 6 2" xfId="17693"/>
    <cellStyle name="Normal 2 4 15 7" xfId="17694"/>
    <cellStyle name="Normal 2 4 15 7 2" xfId="17695"/>
    <cellStyle name="Normal 2 4 15 8" xfId="17696"/>
    <cellStyle name="Normal 2 4 16" xfId="17697"/>
    <cellStyle name="Normal 2 4 16 2" xfId="17698"/>
    <cellStyle name="Normal 2 4 16 2 2" xfId="17699"/>
    <cellStyle name="Normal 2 4 16 2 2 2" xfId="17700"/>
    <cellStyle name="Normal 2 4 16 2 2 2 2" xfId="17701"/>
    <cellStyle name="Normal 2 4 16 2 2 3" xfId="17702"/>
    <cellStyle name="Normal 2 4 16 2 3" xfId="17703"/>
    <cellStyle name="Normal 2 4 16 2 3 2" xfId="17704"/>
    <cellStyle name="Normal 2 4 16 2 4" xfId="17705"/>
    <cellStyle name="Normal 2 4 16 3" xfId="17706"/>
    <cellStyle name="Normal 2 4 16 3 2" xfId="17707"/>
    <cellStyle name="Normal 2 4 16 3 2 2" xfId="17708"/>
    <cellStyle name="Normal 2 4 16 3 2 2 2" xfId="17709"/>
    <cellStyle name="Normal 2 4 16 3 2 3" xfId="17710"/>
    <cellStyle name="Normal 2 4 16 3 3" xfId="17711"/>
    <cellStyle name="Normal 2 4 16 3 3 2" xfId="17712"/>
    <cellStyle name="Normal 2 4 16 3 4" xfId="17713"/>
    <cellStyle name="Normal 2 4 16 4" xfId="17714"/>
    <cellStyle name="Normal 2 4 16 4 2" xfId="17715"/>
    <cellStyle name="Normal 2 4 16 4 2 2" xfId="17716"/>
    <cellStyle name="Normal 2 4 16 4 2 2 2" xfId="17717"/>
    <cellStyle name="Normal 2 4 16 4 2 3" xfId="17718"/>
    <cellStyle name="Normal 2 4 16 4 3" xfId="17719"/>
    <cellStyle name="Normal 2 4 16 4 3 2" xfId="17720"/>
    <cellStyle name="Normal 2 4 16 4 4" xfId="17721"/>
    <cellStyle name="Normal 2 4 16 5" xfId="17722"/>
    <cellStyle name="Normal 2 4 16 5 2" xfId="17723"/>
    <cellStyle name="Normal 2 4 16 5 2 2" xfId="17724"/>
    <cellStyle name="Normal 2 4 16 5 3" xfId="17725"/>
    <cellStyle name="Normal 2 4 16 6" xfId="17726"/>
    <cellStyle name="Normal 2 4 16 6 2" xfId="17727"/>
    <cellStyle name="Normal 2 4 16 7" xfId="17728"/>
    <cellStyle name="Normal 2 4 16 7 2" xfId="17729"/>
    <cellStyle name="Normal 2 4 16 8" xfId="17730"/>
    <cellStyle name="Normal 2 4 17" xfId="17731"/>
    <cellStyle name="Normal 2 4 17 2" xfId="17732"/>
    <cellStyle name="Normal 2 4 17 2 2" xfId="17733"/>
    <cellStyle name="Normal 2 4 17 2 2 2" xfId="17734"/>
    <cellStyle name="Normal 2 4 17 2 2 2 2" xfId="17735"/>
    <cellStyle name="Normal 2 4 17 2 2 3" xfId="17736"/>
    <cellStyle name="Normal 2 4 17 2 3" xfId="17737"/>
    <cellStyle name="Normal 2 4 17 2 3 2" xfId="17738"/>
    <cellStyle name="Normal 2 4 17 2 4" xfId="17739"/>
    <cellStyle name="Normal 2 4 17 3" xfId="17740"/>
    <cellStyle name="Normal 2 4 17 3 2" xfId="17741"/>
    <cellStyle name="Normal 2 4 17 3 2 2" xfId="17742"/>
    <cellStyle name="Normal 2 4 17 3 2 2 2" xfId="17743"/>
    <cellStyle name="Normal 2 4 17 3 2 3" xfId="17744"/>
    <cellStyle name="Normal 2 4 17 3 3" xfId="17745"/>
    <cellStyle name="Normal 2 4 17 3 3 2" xfId="17746"/>
    <cellStyle name="Normal 2 4 17 3 4" xfId="17747"/>
    <cellStyle name="Normal 2 4 17 4" xfId="17748"/>
    <cellStyle name="Normal 2 4 17 4 2" xfId="17749"/>
    <cellStyle name="Normal 2 4 17 4 2 2" xfId="17750"/>
    <cellStyle name="Normal 2 4 17 4 2 2 2" xfId="17751"/>
    <cellStyle name="Normal 2 4 17 4 2 3" xfId="17752"/>
    <cellStyle name="Normal 2 4 17 4 3" xfId="17753"/>
    <cellStyle name="Normal 2 4 17 4 3 2" xfId="17754"/>
    <cellStyle name="Normal 2 4 17 4 4" xfId="17755"/>
    <cellStyle name="Normal 2 4 17 5" xfId="17756"/>
    <cellStyle name="Normal 2 4 17 5 2" xfId="17757"/>
    <cellStyle name="Normal 2 4 17 5 2 2" xfId="17758"/>
    <cellStyle name="Normal 2 4 17 5 3" xfId="17759"/>
    <cellStyle name="Normal 2 4 17 6" xfId="17760"/>
    <cellStyle name="Normal 2 4 17 6 2" xfId="17761"/>
    <cellStyle name="Normal 2 4 17 7" xfId="17762"/>
    <cellStyle name="Normal 2 4 17 7 2" xfId="17763"/>
    <cellStyle name="Normal 2 4 17 8" xfId="17764"/>
    <cellStyle name="Normal 2 4 18" xfId="17765"/>
    <cellStyle name="Normal 2 4 18 2" xfId="17766"/>
    <cellStyle name="Normal 2 4 18 2 2" xfId="17767"/>
    <cellStyle name="Normal 2 4 18 2 2 2" xfId="17768"/>
    <cellStyle name="Normal 2 4 18 2 2 2 2" xfId="17769"/>
    <cellStyle name="Normal 2 4 18 2 2 3" xfId="17770"/>
    <cellStyle name="Normal 2 4 18 2 3" xfId="17771"/>
    <cellStyle name="Normal 2 4 18 2 3 2" xfId="17772"/>
    <cellStyle name="Normal 2 4 18 2 4" xfId="17773"/>
    <cellStyle name="Normal 2 4 18 3" xfId="17774"/>
    <cellStyle name="Normal 2 4 18 3 2" xfId="17775"/>
    <cellStyle name="Normal 2 4 18 3 2 2" xfId="17776"/>
    <cellStyle name="Normal 2 4 18 3 2 2 2" xfId="17777"/>
    <cellStyle name="Normal 2 4 18 3 2 3" xfId="17778"/>
    <cellStyle name="Normal 2 4 18 3 3" xfId="17779"/>
    <cellStyle name="Normal 2 4 18 3 3 2" xfId="17780"/>
    <cellStyle name="Normal 2 4 18 3 4" xfId="17781"/>
    <cellStyle name="Normal 2 4 18 4" xfId="17782"/>
    <cellStyle name="Normal 2 4 18 4 2" xfId="17783"/>
    <cellStyle name="Normal 2 4 18 4 2 2" xfId="17784"/>
    <cellStyle name="Normal 2 4 18 4 2 2 2" xfId="17785"/>
    <cellStyle name="Normal 2 4 18 4 2 3" xfId="17786"/>
    <cellStyle name="Normal 2 4 18 4 3" xfId="17787"/>
    <cellStyle name="Normal 2 4 18 4 3 2" xfId="17788"/>
    <cellStyle name="Normal 2 4 18 4 4" xfId="17789"/>
    <cellStyle name="Normal 2 4 18 5" xfId="17790"/>
    <cellStyle name="Normal 2 4 18 5 2" xfId="17791"/>
    <cellStyle name="Normal 2 4 18 5 2 2" xfId="17792"/>
    <cellStyle name="Normal 2 4 18 5 3" xfId="17793"/>
    <cellStyle name="Normal 2 4 18 6" xfId="17794"/>
    <cellStyle name="Normal 2 4 18 6 2" xfId="17795"/>
    <cellStyle name="Normal 2 4 18 7" xfId="17796"/>
    <cellStyle name="Normal 2 4 18 7 2" xfId="17797"/>
    <cellStyle name="Normal 2 4 18 8" xfId="17798"/>
    <cellStyle name="Normal 2 4 19" xfId="17799"/>
    <cellStyle name="Normal 2 4 19 2" xfId="17800"/>
    <cellStyle name="Normal 2 4 19 2 2" xfId="17801"/>
    <cellStyle name="Normal 2 4 19 2 2 2" xfId="17802"/>
    <cellStyle name="Normal 2 4 19 2 2 2 2" xfId="17803"/>
    <cellStyle name="Normal 2 4 19 2 2 3" xfId="17804"/>
    <cellStyle name="Normal 2 4 19 2 3" xfId="17805"/>
    <cellStyle name="Normal 2 4 19 2 3 2" xfId="17806"/>
    <cellStyle name="Normal 2 4 19 2 4" xfId="17807"/>
    <cellStyle name="Normal 2 4 19 3" xfId="17808"/>
    <cellStyle name="Normal 2 4 19 3 2" xfId="17809"/>
    <cellStyle name="Normal 2 4 19 3 2 2" xfId="17810"/>
    <cellStyle name="Normal 2 4 19 3 2 2 2" xfId="17811"/>
    <cellStyle name="Normal 2 4 19 3 2 3" xfId="17812"/>
    <cellStyle name="Normal 2 4 19 3 3" xfId="17813"/>
    <cellStyle name="Normal 2 4 19 3 3 2" xfId="17814"/>
    <cellStyle name="Normal 2 4 19 3 4" xfId="17815"/>
    <cellStyle name="Normal 2 4 19 4" xfId="17816"/>
    <cellStyle name="Normal 2 4 19 4 2" xfId="17817"/>
    <cellStyle name="Normal 2 4 19 4 2 2" xfId="17818"/>
    <cellStyle name="Normal 2 4 19 4 2 2 2" xfId="17819"/>
    <cellStyle name="Normal 2 4 19 4 2 3" xfId="17820"/>
    <cellStyle name="Normal 2 4 19 4 3" xfId="17821"/>
    <cellStyle name="Normal 2 4 19 4 3 2" xfId="17822"/>
    <cellStyle name="Normal 2 4 19 4 4" xfId="17823"/>
    <cellStyle name="Normal 2 4 19 5" xfId="17824"/>
    <cellStyle name="Normal 2 4 19 5 2" xfId="17825"/>
    <cellStyle name="Normal 2 4 19 5 2 2" xfId="17826"/>
    <cellStyle name="Normal 2 4 19 5 3" xfId="17827"/>
    <cellStyle name="Normal 2 4 19 6" xfId="17828"/>
    <cellStyle name="Normal 2 4 19 6 2" xfId="17829"/>
    <cellStyle name="Normal 2 4 19 7" xfId="17830"/>
    <cellStyle name="Normal 2 4 19 7 2" xfId="17831"/>
    <cellStyle name="Normal 2 4 19 8" xfId="17832"/>
    <cellStyle name="Normal 2 4 2" xfId="17833"/>
    <cellStyle name="Normal 2 4 2 2" xfId="17834"/>
    <cellStyle name="Normal 2 4 2 2 2" xfId="17835"/>
    <cellStyle name="Normal 2 4 2 2 2 2" xfId="17836"/>
    <cellStyle name="Normal 2 4 2 2 2 2 2" xfId="17837"/>
    <cellStyle name="Normal 2 4 2 2 2 3" xfId="17838"/>
    <cellStyle name="Normal 2 4 2 2 3" xfId="17839"/>
    <cellStyle name="Normal 2 4 2 2 3 2" xfId="17840"/>
    <cellStyle name="Normal 2 4 2 2 4" xfId="17841"/>
    <cellStyle name="Normal 2 4 2 3" xfId="17842"/>
    <cellStyle name="Normal 2 4 2 3 2" xfId="17843"/>
    <cellStyle name="Normal 2 4 2 3 2 2" xfId="17844"/>
    <cellStyle name="Normal 2 4 2 3 2 2 2" xfId="17845"/>
    <cellStyle name="Normal 2 4 2 3 2 3" xfId="17846"/>
    <cellStyle name="Normal 2 4 2 3 3" xfId="17847"/>
    <cellStyle name="Normal 2 4 2 3 3 2" xfId="17848"/>
    <cellStyle name="Normal 2 4 2 3 4" xfId="17849"/>
    <cellStyle name="Normal 2 4 2 4" xfId="17850"/>
    <cellStyle name="Normal 2 4 2 4 2" xfId="17851"/>
    <cellStyle name="Normal 2 4 2 4 2 2" xfId="17852"/>
    <cellStyle name="Normal 2 4 2 4 2 2 2" xfId="17853"/>
    <cellStyle name="Normal 2 4 2 4 2 3" xfId="17854"/>
    <cellStyle name="Normal 2 4 2 4 3" xfId="17855"/>
    <cellStyle name="Normal 2 4 2 4 3 2" xfId="17856"/>
    <cellStyle name="Normal 2 4 2 4 4" xfId="17857"/>
    <cellStyle name="Normal 2 4 2 5" xfId="17858"/>
    <cellStyle name="Normal 2 4 2 5 2" xfId="17859"/>
    <cellStyle name="Normal 2 4 2 5 2 2" xfId="17860"/>
    <cellStyle name="Normal 2 4 2 5 3" xfId="17861"/>
    <cellStyle name="Normal 2 4 2 6" xfId="17862"/>
    <cellStyle name="Normal 2 4 2 6 2" xfId="17863"/>
    <cellStyle name="Normal 2 4 2 7" xfId="17864"/>
    <cellStyle name="Normal 2 4 2 7 2" xfId="17865"/>
    <cellStyle name="Normal 2 4 2 8" xfId="17866"/>
    <cellStyle name="Normal 2 4 20" xfId="17867"/>
    <cellStyle name="Normal 2 4 20 2" xfId="17868"/>
    <cellStyle name="Normal 2 4 20 2 2" xfId="17869"/>
    <cellStyle name="Normal 2 4 20 2 2 2" xfId="17870"/>
    <cellStyle name="Normal 2 4 20 2 2 2 2" xfId="17871"/>
    <cellStyle name="Normal 2 4 20 2 2 3" xfId="17872"/>
    <cellStyle name="Normal 2 4 20 2 3" xfId="17873"/>
    <cellStyle name="Normal 2 4 20 2 3 2" xfId="17874"/>
    <cellStyle name="Normal 2 4 20 2 4" xfId="17875"/>
    <cellStyle name="Normal 2 4 20 3" xfId="17876"/>
    <cellStyle name="Normal 2 4 20 3 2" xfId="17877"/>
    <cellStyle name="Normal 2 4 20 3 2 2" xfId="17878"/>
    <cellStyle name="Normal 2 4 20 3 2 2 2" xfId="17879"/>
    <cellStyle name="Normal 2 4 20 3 2 3" xfId="17880"/>
    <cellStyle name="Normal 2 4 20 3 3" xfId="17881"/>
    <cellStyle name="Normal 2 4 20 3 3 2" xfId="17882"/>
    <cellStyle name="Normal 2 4 20 3 4" xfId="17883"/>
    <cellStyle name="Normal 2 4 20 4" xfId="17884"/>
    <cellStyle name="Normal 2 4 20 4 2" xfId="17885"/>
    <cellStyle name="Normal 2 4 20 4 2 2" xfId="17886"/>
    <cellStyle name="Normal 2 4 20 4 2 2 2" xfId="17887"/>
    <cellStyle name="Normal 2 4 20 4 2 3" xfId="17888"/>
    <cellStyle name="Normal 2 4 20 4 3" xfId="17889"/>
    <cellStyle name="Normal 2 4 20 4 3 2" xfId="17890"/>
    <cellStyle name="Normal 2 4 20 4 4" xfId="17891"/>
    <cellStyle name="Normal 2 4 20 5" xfId="17892"/>
    <cellStyle name="Normal 2 4 20 5 2" xfId="17893"/>
    <cellStyle name="Normal 2 4 20 5 2 2" xfId="17894"/>
    <cellStyle name="Normal 2 4 20 5 3" xfId="17895"/>
    <cellStyle name="Normal 2 4 20 6" xfId="17896"/>
    <cellStyle name="Normal 2 4 20 6 2" xfId="17897"/>
    <cellStyle name="Normal 2 4 20 7" xfId="17898"/>
    <cellStyle name="Normal 2 4 20 7 2" xfId="17899"/>
    <cellStyle name="Normal 2 4 20 8" xfId="17900"/>
    <cellStyle name="Normal 2 4 21" xfId="17901"/>
    <cellStyle name="Normal 2 4 21 2" xfId="17902"/>
    <cellStyle name="Normal 2 4 21 2 2" xfId="17903"/>
    <cellStyle name="Normal 2 4 21 2 2 2" xfId="17904"/>
    <cellStyle name="Normal 2 4 21 2 2 2 2" xfId="17905"/>
    <cellStyle name="Normal 2 4 21 2 2 3" xfId="17906"/>
    <cellStyle name="Normal 2 4 21 2 3" xfId="17907"/>
    <cellStyle name="Normal 2 4 21 2 3 2" xfId="17908"/>
    <cellStyle name="Normal 2 4 21 2 4" xfId="17909"/>
    <cellStyle name="Normal 2 4 21 3" xfId="17910"/>
    <cellStyle name="Normal 2 4 21 3 2" xfId="17911"/>
    <cellStyle name="Normal 2 4 21 3 2 2" xfId="17912"/>
    <cellStyle name="Normal 2 4 21 3 2 2 2" xfId="17913"/>
    <cellStyle name="Normal 2 4 21 3 2 3" xfId="17914"/>
    <cellStyle name="Normal 2 4 21 3 3" xfId="17915"/>
    <cellStyle name="Normal 2 4 21 3 3 2" xfId="17916"/>
    <cellStyle name="Normal 2 4 21 3 4" xfId="17917"/>
    <cellStyle name="Normal 2 4 21 4" xfId="17918"/>
    <cellStyle name="Normal 2 4 21 4 2" xfId="17919"/>
    <cellStyle name="Normal 2 4 21 4 2 2" xfId="17920"/>
    <cellStyle name="Normal 2 4 21 4 2 2 2" xfId="17921"/>
    <cellStyle name="Normal 2 4 21 4 2 3" xfId="17922"/>
    <cellStyle name="Normal 2 4 21 4 3" xfId="17923"/>
    <cellStyle name="Normal 2 4 21 4 3 2" xfId="17924"/>
    <cellStyle name="Normal 2 4 21 4 4" xfId="17925"/>
    <cellStyle name="Normal 2 4 21 5" xfId="17926"/>
    <cellStyle name="Normal 2 4 21 5 2" xfId="17927"/>
    <cellStyle name="Normal 2 4 21 5 2 2" xfId="17928"/>
    <cellStyle name="Normal 2 4 21 5 3" xfId="17929"/>
    <cellStyle name="Normal 2 4 21 6" xfId="17930"/>
    <cellStyle name="Normal 2 4 21 6 2" xfId="17931"/>
    <cellStyle name="Normal 2 4 21 7" xfId="17932"/>
    <cellStyle name="Normal 2 4 21 7 2" xfId="17933"/>
    <cellStyle name="Normal 2 4 21 8" xfId="17934"/>
    <cellStyle name="Normal 2 4 22" xfId="17935"/>
    <cellStyle name="Normal 2 4 22 2" xfId="17936"/>
    <cellStyle name="Normal 2 4 22 2 2" xfId="17937"/>
    <cellStyle name="Normal 2 4 22 2 2 2" xfId="17938"/>
    <cellStyle name="Normal 2 4 22 2 2 2 2" xfId="17939"/>
    <cellStyle name="Normal 2 4 22 2 2 3" xfId="17940"/>
    <cellStyle name="Normal 2 4 22 2 3" xfId="17941"/>
    <cellStyle name="Normal 2 4 22 2 3 2" xfId="17942"/>
    <cellStyle name="Normal 2 4 22 2 4" xfId="17943"/>
    <cellStyle name="Normal 2 4 22 3" xfId="17944"/>
    <cellStyle name="Normal 2 4 22 3 2" xfId="17945"/>
    <cellStyle name="Normal 2 4 22 3 2 2" xfId="17946"/>
    <cellStyle name="Normal 2 4 22 3 2 2 2" xfId="17947"/>
    <cellStyle name="Normal 2 4 22 3 2 3" xfId="17948"/>
    <cellStyle name="Normal 2 4 22 3 3" xfId="17949"/>
    <cellStyle name="Normal 2 4 22 3 3 2" xfId="17950"/>
    <cellStyle name="Normal 2 4 22 3 4" xfId="17951"/>
    <cellStyle name="Normal 2 4 22 4" xfId="17952"/>
    <cellStyle name="Normal 2 4 22 4 2" xfId="17953"/>
    <cellStyle name="Normal 2 4 22 4 2 2" xfId="17954"/>
    <cellStyle name="Normal 2 4 22 4 2 2 2" xfId="17955"/>
    <cellStyle name="Normal 2 4 22 4 2 3" xfId="17956"/>
    <cellStyle name="Normal 2 4 22 4 3" xfId="17957"/>
    <cellStyle name="Normal 2 4 22 4 3 2" xfId="17958"/>
    <cellStyle name="Normal 2 4 22 4 4" xfId="17959"/>
    <cellStyle name="Normal 2 4 22 5" xfId="17960"/>
    <cellStyle name="Normal 2 4 22 5 2" xfId="17961"/>
    <cellStyle name="Normal 2 4 22 5 2 2" xfId="17962"/>
    <cellStyle name="Normal 2 4 22 5 3" xfId="17963"/>
    <cellStyle name="Normal 2 4 22 6" xfId="17964"/>
    <cellStyle name="Normal 2 4 22 6 2" xfId="17965"/>
    <cellStyle name="Normal 2 4 22 7" xfId="17966"/>
    <cellStyle name="Normal 2 4 22 7 2" xfId="17967"/>
    <cellStyle name="Normal 2 4 22 8" xfId="17968"/>
    <cellStyle name="Normal 2 4 23" xfId="17969"/>
    <cellStyle name="Normal 2 4 23 2" xfId="17970"/>
    <cellStyle name="Normal 2 4 23 2 2" xfId="17971"/>
    <cellStyle name="Normal 2 4 23 2 2 2" xfId="17972"/>
    <cellStyle name="Normal 2 4 23 2 2 2 2" xfId="17973"/>
    <cellStyle name="Normal 2 4 23 2 2 3" xfId="17974"/>
    <cellStyle name="Normal 2 4 23 2 3" xfId="17975"/>
    <cellStyle name="Normal 2 4 23 2 3 2" xfId="17976"/>
    <cellStyle name="Normal 2 4 23 2 4" xfId="17977"/>
    <cellStyle name="Normal 2 4 23 3" xfId="17978"/>
    <cellStyle name="Normal 2 4 23 3 2" xfId="17979"/>
    <cellStyle name="Normal 2 4 23 3 2 2" xfId="17980"/>
    <cellStyle name="Normal 2 4 23 3 2 2 2" xfId="17981"/>
    <cellStyle name="Normal 2 4 23 3 2 3" xfId="17982"/>
    <cellStyle name="Normal 2 4 23 3 3" xfId="17983"/>
    <cellStyle name="Normal 2 4 23 3 3 2" xfId="17984"/>
    <cellStyle name="Normal 2 4 23 3 4" xfId="17985"/>
    <cellStyle name="Normal 2 4 23 4" xfId="17986"/>
    <cellStyle name="Normal 2 4 23 4 2" xfId="17987"/>
    <cellStyle name="Normal 2 4 23 4 2 2" xfId="17988"/>
    <cellStyle name="Normal 2 4 23 4 2 2 2" xfId="17989"/>
    <cellStyle name="Normal 2 4 23 4 2 3" xfId="17990"/>
    <cellStyle name="Normal 2 4 23 4 3" xfId="17991"/>
    <cellStyle name="Normal 2 4 23 4 3 2" xfId="17992"/>
    <cellStyle name="Normal 2 4 23 4 4" xfId="17993"/>
    <cellStyle name="Normal 2 4 23 5" xfId="17994"/>
    <cellStyle name="Normal 2 4 23 5 2" xfId="17995"/>
    <cellStyle name="Normal 2 4 23 5 2 2" xfId="17996"/>
    <cellStyle name="Normal 2 4 23 5 3" xfId="17997"/>
    <cellStyle name="Normal 2 4 23 6" xfId="17998"/>
    <cellStyle name="Normal 2 4 23 6 2" xfId="17999"/>
    <cellStyle name="Normal 2 4 23 7" xfId="18000"/>
    <cellStyle name="Normal 2 4 23 7 2" xfId="18001"/>
    <cellStyle name="Normal 2 4 23 8" xfId="18002"/>
    <cellStyle name="Normal 2 4 24" xfId="18003"/>
    <cellStyle name="Normal 2 4 24 2" xfId="18004"/>
    <cellStyle name="Normal 2 4 24 2 2" xfId="18005"/>
    <cellStyle name="Normal 2 4 24 2 2 2" xfId="18006"/>
    <cellStyle name="Normal 2 4 24 2 2 2 2" xfId="18007"/>
    <cellStyle name="Normal 2 4 24 2 2 3" xfId="18008"/>
    <cellStyle name="Normal 2 4 24 2 3" xfId="18009"/>
    <cellStyle name="Normal 2 4 24 2 3 2" xfId="18010"/>
    <cellStyle name="Normal 2 4 24 2 4" xfId="18011"/>
    <cellStyle name="Normal 2 4 24 3" xfId="18012"/>
    <cellStyle name="Normal 2 4 24 3 2" xfId="18013"/>
    <cellStyle name="Normal 2 4 24 3 2 2" xfId="18014"/>
    <cellStyle name="Normal 2 4 24 3 2 2 2" xfId="18015"/>
    <cellStyle name="Normal 2 4 24 3 2 3" xfId="18016"/>
    <cellStyle name="Normal 2 4 24 3 3" xfId="18017"/>
    <cellStyle name="Normal 2 4 24 3 3 2" xfId="18018"/>
    <cellStyle name="Normal 2 4 24 3 4" xfId="18019"/>
    <cellStyle name="Normal 2 4 24 4" xfId="18020"/>
    <cellStyle name="Normal 2 4 24 4 2" xfId="18021"/>
    <cellStyle name="Normal 2 4 24 4 2 2" xfId="18022"/>
    <cellStyle name="Normal 2 4 24 4 2 2 2" xfId="18023"/>
    <cellStyle name="Normal 2 4 24 4 2 3" xfId="18024"/>
    <cellStyle name="Normal 2 4 24 4 3" xfId="18025"/>
    <cellStyle name="Normal 2 4 24 4 3 2" xfId="18026"/>
    <cellStyle name="Normal 2 4 24 4 4" xfId="18027"/>
    <cellStyle name="Normal 2 4 24 5" xfId="18028"/>
    <cellStyle name="Normal 2 4 24 5 2" xfId="18029"/>
    <cellStyle name="Normal 2 4 24 5 2 2" xfId="18030"/>
    <cellStyle name="Normal 2 4 24 5 3" xfId="18031"/>
    <cellStyle name="Normal 2 4 24 6" xfId="18032"/>
    <cellStyle name="Normal 2 4 24 6 2" xfId="18033"/>
    <cellStyle name="Normal 2 4 24 7" xfId="18034"/>
    <cellStyle name="Normal 2 4 24 7 2" xfId="18035"/>
    <cellStyle name="Normal 2 4 24 8" xfId="18036"/>
    <cellStyle name="Normal 2 4 25" xfId="18037"/>
    <cellStyle name="Normal 2 4 25 2" xfId="18038"/>
    <cellStyle name="Normal 2 4 25 2 2" xfId="18039"/>
    <cellStyle name="Normal 2 4 25 2 2 2" xfId="18040"/>
    <cellStyle name="Normal 2 4 25 2 2 2 2" xfId="18041"/>
    <cellStyle name="Normal 2 4 25 2 2 3" xfId="18042"/>
    <cellStyle name="Normal 2 4 25 2 3" xfId="18043"/>
    <cellStyle name="Normal 2 4 25 2 3 2" xfId="18044"/>
    <cellStyle name="Normal 2 4 25 2 4" xfId="18045"/>
    <cellStyle name="Normal 2 4 25 3" xfId="18046"/>
    <cellStyle name="Normal 2 4 25 3 2" xfId="18047"/>
    <cellStyle name="Normal 2 4 25 3 2 2" xfId="18048"/>
    <cellStyle name="Normal 2 4 25 3 2 2 2" xfId="18049"/>
    <cellStyle name="Normal 2 4 25 3 2 3" xfId="18050"/>
    <cellStyle name="Normal 2 4 25 3 3" xfId="18051"/>
    <cellStyle name="Normal 2 4 25 3 3 2" xfId="18052"/>
    <cellStyle name="Normal 2 4 25 3 4" xfId="18053"/>
    <cellStyle name="Normal 2 4 25 4" xfId="18054"/>
    <cellStyle name="Normal 2 4 25 4 2" xfId="18055"/>
    <cellStyle name="Normal 2 4 25 4 2 2" xfId="18056"/>
    <cellStyle name="Normal 2 4 25 4 2 2 2" xfId="18057"/>
    <cellStyle name="Normal 2 4 25 4 2 3" xfId="18058"/>
    <cellStyle name="Normal 2 4 25 4 3" xfId="18059"/>
    <cellStyle name="Normal 2 4 25 4 3 2" xfId="18060"/>
    <cellStyle name="Normal 2 4 25 4 4" xfId="18061"/>
    <cellStyle name="Normal 2 4 25 5" xfId="18062"/>
    <cellStyle name="Normal 2 4 25 5 2" xfId="18063"/>
    <cellStyle name="Normal 2 4 25 5 2 2" xfId="18064"/>
    <cellStyle name="Normal 2 4 25 5 3" xfId="18065"/>
    <cellStyle name="Normal 2 4 25 6" xfId="18066"/>
    <cellStyle name="Normal 2 4 25 6 2" xfId="18067"/>
    <cellStyle name="Normal 2 4 25 7" xfId="18068"/>
    <cellStyle name="Normal 2 4 25 7 2" xfId="18069"/>
    <cellStyle name="Normal 2 4 25 8" xfId="18070"/>
    <cellStyle name="Normal 2 4 26" xfId="18071"/>
    <cellStyle name="Normal 2 4 26 2" xfId="18072"/>
    <cellStyle name="Normal 2 4 26 2 2" xfId="18073"/>
    <cellStyle name="Normal 2 4 26 2 2 2" xfId="18074"/>
    <cellStyle name="Normal 2 4 26 2 2 2 2" xfId="18075"/>
    <cellStyle name="Normal 2 4 26 2 2 3" xfId="18076"/>
    <cellStyle name="Normal 2 4 26 2 3" xfId="18077"/>
    <cellStyle name="Normal 2 4 26 2 3 2" xfId="18078"/>
    <cellStyle name="Normal 2 4 26 2 4" xfId="18079"/>
    <cellStyle name="Normal 2 4 26 3" xfId="18080"/>
    <cellStyle name="Normal 2 4 26 3 2" xfId="18081"/>
    <cellStyle name="Normal 2 4 26 3 2 2" xfId="18082"/>
    <cellStyle name="Normal 2 4 26 3 2 2 2" xfId="18083"/>
    <cellStyle name="Normal 2 4 26 3 2 3" xfId="18084"/>
    <cellStyle name="Normal 2 4 26 3 3" xfId="18085"/>
    <cellStyle name="Normal 2 4 26 3 3 2" xfId="18086"/>
    <cellStyle name="Normal 2 4 26 3 4" xfId="18087"/>
    <cellStyle name="Normal 2 4 26 4" xfId="18088"/>
    <cellStyle name="Normal 2 4 26 4 2" xfId="18089"/>
    <cellStyle name="Normal 2 4 26 4 2 2" xfId="18090"/>
    <cellStyle name="Normal 2 4 26 4 2 2 2" xfId="18091"/>
    <cellStyle name="Normal 2 4 26 4 2 3" xfId="18092"/>
    <cellStyle name="Normal 2 4 26 4 3" xfId="18093"/>
    <cellStyle name="Normal 2 4 26 4 3 2" xfId="18094"/>
    <cellStyle name="Normal 2 4 26 4 4" xfId="18095"/>
    <cellStyle name="Normal 2 4 26 5" xfId="18096"/>
    <cellStyle name="Normal 2 4 26 5 2" xfId="18097"/>
    <cellStyle name="Normal 2 4 26 5 2 2" xfId="18098"/>
    <cellStyle name="Normal 2 4 26 5 3" xfId="18099"/>
    <cellStyle name="Normal 2 4 26 6" xfId="18100"/>
    <cellStyle name="Normal 2 4 26 6 2" xfId="18101"/>
    <cellStyle name="Normal 2 4 26 7" xfId="18102"/>
    <cellStyle name="Normal 2 4 26 7 2" xfId="18103"/>
    <cellStyle name="Normal 2 4 26 8" xfId="18104"/>
    <cellStyle name="Normal 2 4 27" xfId="18105"/>
    <cellStyle name="Normal 2 4 27 2" xfId="18106"/>
    <cellStyle name="Normal 2 4 27 2 2" xfId="18107"/>
    <cellStyle name="Normal 2 4 27 2 2 2" xfId="18108"/>
    <cellStyle name="Normal 2 4 27 2 2 2 2" xfId="18109"/>
    <cellStyle name="Normal 2 4 27 2 2 3" xfId="18110"/>
    <cellStyle name="Normal 2 4 27 2 3" xfId="18111"/>
    <cellStyle name="Normal 2 4 27 2 3 2" xfId="18112"/>
    <cellStyle name="Normal 2 4 27 2 4" xfId="18113"/>
    <cellStyle name="Normal 2 4 27 3" xfId="18114"/>
    <cellStyle name="Normal 2 4 27 3 2" xfId="18115"/>
    <cellStyle name="Normal 2 4 27 3 2 2" xfId="18116"/>
    <cellStyle name="Normal 2 4 27 3 2 2 2" xfId="18117"/>
    <cellStyle name="Normal 2 4 27 3 2 3" xfId="18118"/>
    <cellStyle name="Normal 2 4 27 3 3" xfId="18119"/>
    <cellStyle name="Normal 2 4 27 3 3 2" xfId="18120"/>
    <cellStyle name="Normal 2 4 27 3 4" xfId="18121"/>
    <cellStyle name="Normal 2 4 27 4" xfId="18122"/>
    <cellStyle name="Normal 2 4 27 4 2" xfId="18123"/>
    <cellStyle name="Normal 2 4 27 4 2 2" xfId="18124"/>
    <cellStyle name="Normal 2 4 27 4 2 2 2" xfId="18125"/>
    <cellStyle name="Normal 2 4 27 4 2 3" xfId="18126"/>
    <cellStyle name="Normal 2 4 27 4 3" xfId="18127"/>
    <cellStyle name="Normal 2 4 27 4 3 2" xfId="18128"/>
    <cellStyle name="Normal 2 4 27 4 4" xfId="18129"/>
    <cellStyle name="Normal 2 4 27 5" xfId="18130"/>
    <cellStyle name="Normal 2 4 27 5 2" xfId="18131"/>
    <cellStyle name="Normal 2 4 27 5 2 2" xfId="18132"/>
    <cellStyle name="Normal 2 4 27 5 3" xfId="18133"/>
    <cellStyle name="Normal 2 4 27 6" xfId="18134"/>
    <cellStyle name="Normal 2 4 27 6 2" xfId="18135"/>
    <cellStyle name="Normal 2 4 27 7" xfId="18136"/>
    <cellStyle name="Normal 2 4 27 7 2" xfId="18137"/>
    <cellStyle name="Normal 2 4 27 8" xfId="18138"/>
    <cellStyle name="Normal 2 4 28" xfId="18139"/>
    <cellStyle name="Normal 2 4 28 2" xfId="18140"/>
    <cellStyle name="Normal 2 4 28 2 2" xfId="18141"/>
    <cellStyle name="Normal 2 4 28 2 2 2" xfId="18142"/>
    <cellStyle name="Normal 2 4 28 2 2 2 2" xfId="18143"/>
    <cellStyle name="Normal 2 4 28 2 2 3" xfId="18144"/>
    <cellStyle name="Normal 2 4 28 2 3" xfId="18145"/>
    <cellStyle name="Normal 2 4 28 2 3 2" xfId="18146"/>
    <cellStyle name="Normal 2 4 28 2 4" xfId="18147"/>
    <cellStyle name="Normal 2 4 28 3" xfId="18148"/>
    <cellStyle name="Normal 2 4 28 3 2" xfId="18149"/>
    <cellStyle name="Normal 2 4 28 3 2 2" xfId="18150"/>
    <cellStyle name="Normal 2 4 28 3 2 2 2" xfId="18151"/>
    <cellStyle name="Normal 2 4 28 3 2 3" xfId="18152"/>
    <cellStyle name="Normal 2 4 28 3 3" xfId="18153"/>
    <cellStyle name="Normal 2 4 28 3 3 2" xfId="18154"/>
    <cellStyle name="Normal 2 4 28 3 4" xfId="18155"/>
    <cellStyle name="Normal 2 4 28 4" xfId="18156"/>
    <cellStyle name="Normal 2 4 28 4 2" xfId="18157"/>
    <cellStyle name="Normal 2 4 28 4 2 2" xfId="18158"/>
    <cellStyle name="Normal 2 4 28 4 2 2 2" xfId="18159"/>
    <cellStyle name="Normal 2 4 28 4 2 3" xfId="18160"/>
    <cellStyle name="Normal 2 4 28 4 3" xfId="18161"/>
    <cellStyle name="Normal 2 4 28 4 3 2" xfId="18162"/>
    <cellStyle name="Normal 2 4 28 4 4" xfId="18163"/>
    <cellStyle name="Normal 2 4 28 5" xfId="18164"/>
    <cellStyle name="Normal 2 4 28 5 2" xfId="18165"/>
    <cellStyle name="Normal 2 4 28 5 2 2" xfId="18166"/>
    <cellStyle name="Normal 2 4 28 5 3" xfId="18167"/>
    <cellStyle name="Normal 2 4 28 6" xfId="18168"/>
    <cellStyle name="Normal 2 4 28 6 2" xfId="18169"/>
    <cellStyle name="Normal 2 4 28 7" xfId="18170"/>
    <cellStyle name="Normal 2 4 28 7 2" xfId="18171"/>
    <cellStyle name="Normal 2 4 28 8" xfId="18172"/>
    <cellStyle name="Normal 2 4 29" xfId="18173"/>
    <cellStyle name="Normal 2 4 29 2" xfId="18174"/>
    <cellStyle name="Normal 2 4 29 2 2" xfId="18175"/>
    <cellStyle name="Normal 2 4 29 2 2 2" xfId="18176"/>
    <cellStyle name="Normal 2 4 29 2 2 2 2" xfId="18177"/>
    <cellStyle name="Normal 2 4 29 2 2 3" xfId="18178"/>
    <cellStyle name="Normal 2 4 29 2 3" xfId="18179"/>
    <cellStyle name="Normal 2 4 29 2 3 2" xfId="18180"/>
    <cellStyle name="Normal 2 4 29 2 4" xfId="18181"/>
    <cellStyle name="Normal 2 4 29 3" xfId="18182"/>
    <cellStyle name="Normal 2 4 29 3 2" xfId="18183"/>
    <cellStyle name="Normal 2 4 29 3 2 2" xfId="18184"/>
    <cellStyle name="Normal 2 4 29 3 2 2 2" xfId="18185"/>
    <cellStyle name="Normal 2 4 29 3 2 3" xfId="18186"/>
    <cellStyle name="Normal 2 4 29 3 3" xfId="18187"/>
    <cellStyle name="Normal 2 4 29 3 3 2" xfId="18188"/>
    <cellStyle name="Normal 2 4 29 3 4" xfId="18189"/>
    <cellStyle name="Normal 2 4 29 4" xfId="18190"/>
    <cellStyle name="Normal 2 4 29 4 2" xfId="18191"/>
    <cellStyle name="Normal 2 4 29 4 2 2" xfId="18192"/>
    <cellStyle name="Normal 2 4 29 4 2 2 2" xfId="18193"/>
    <cellStyle name="Normal 2 4 29 4 2 3" xfId="18194"/>
    <cellStyle name="Normal 2 4 29 4 3" xfId="18195"/>
    <cellStyle name="Normal 2 4 29 4 3 2" xfId="18196"/>
    <cellStyle name="Normal 2 4 29 4 4" xfId="18197"/>
    <cellStyle name="Normal 2 4 29 5" xfId="18198"/>
    <cellStyle name="Normal 2 4 29 5 2" xfId="18199"/>
    <cellStyle name="Normal 2 4 29 5 2 2" xfId="18200"/>
    <cellStyle name="Normal 2 4 29 5 3" xfId="18201"/>
    <cellStyle name="Normal 2 4 29 6" xfId="18202"/>
    <cellStyle name="Normal 2 4 29 6 2" xfId="18203"/>
    <cellStyle name="Normal 2 4 29 7" xfId="18204"/>
    <cellStyle name="Normal 2 4 29 7 2" xfId="18205"/>
    <cellStyle name="Normal 2 4 29 8" xfId="18206"/>
    <cellStyle name="Normal 2 4 3" xfId="18207"/>
    <cellStyle name="Normal 2 4 3 2" xfId="18208"/>
    <cellStyle name="Normal 2 4 3 2 2" xfId="18209"/>
    <cellStyle name="Normal 2 4 3 2 2 2" xfId="18210"/>
    <cellStyle name="Normal 2 4 3 2 2 2 2" xfId="18211"/>
    <cellStyle name="Normal 2 4 3 2 2 3" xfId="18212"/>
    <cellStyle name="Normal 2 4 3 2 3" xfId="18213"/>
    <cellStyle name="Normal 2 4 3 2 3 2" xfId="18214"/>
    <cellStyle name="Normal 2 4 3 2 4" xfId="18215"/>
    <cellStyle name="Normal 2 4 3 3" xfId="18216"/>
    <cellStyle name="Normal 2 4 3 3 2" xfId="18217"/>
    <cellStyle name="Normal 2 4 3 3 2 2" xfId="18218"/>
    <cellStyle name="Normal 2 4 3 3 2 2 2" xfId="18219"/>
    <cellStyle name="Normal 2 4 3 3 2 3" xfId="18220"/>
    <cellStyle name="Normal 2 4 3 3 3" xfId="18221"/>
    <cellStyle name="Normal 2 4 3 3 3 2" xfId="18222"/>
    <cellStyle name="Normal 2 4 3 3 4" xfId="18223"/>
    <cellStyle name="Normal 2 4 3 4" xfId="18224"/>
    <cellStyle name="Normal 2 4 3 4 2" xfId="18225"/>
    <cellStyle name="Normal 2 4 3 4 2 2" xfId="18226"/>
    <cellStyle name="Normal 2 4 3 4 2 2 2" xfId="18227"/>
    <cellStyle name="Normal 2 4 3 4 2 3" xfId="18228"/>
    <cellStyle name="Normal 2 4 3 4 3" xfId="18229"/>
    <cellStyle name="Normal 2 4 3 4 3 2" xfId="18230"/>
    <cellStyle name="Normal 2 4 3 4 4" xfId="18231"/>
    <cellStyle name="Normal 2 4 3 5" xfId="18232"/>
    <cellStyle name="Normal 2 4 3 5 2" xfId="18233"/>
    <cellStyle name="Normal 2 4 3 5 2 2" xfId="18234"/>
    <cellStyle name="Normal 2 4 3 5 3" xfId="18235"/>
    <cellStyle name="Normal 2 4 3 6" xfId="18236"/>
    <cellStyle name="Normal 2 4 3 6 2" xfId="18237"/>
    <cellStyle name="Normal 2 4 3 7" xfId="18238"/>
    <cellStyle name="Normal 2 4 3 7 2" xfId="18239"/>
    <cellStyle name="Normal 2 4 3 8" xfId="18240"/>
    <cellStyle name="Normal 2 4 30" xfId="18241"/>
    <cellStyle name="Normal 2 4 30 2" xfId="18242"/>
    <cellStyle name="Normal 2 4 30 2 2" xfId="18243"/>
    <cellStyle name="Normal 2 4 30 2 2 2" xfId="18244"/>
    <cellStyle name="Normal 2 4 30 2 3" xfId="18245"/>
    <cellStyle name="Normal 2 4 30 3" xfId="18246"/>
    <cellStyle name="Normal 2 4 30 3 2" xfId="18247"/>
    <cellStyle name="Normal 2 4 30 4" xfId="18248"/>
    <cellStyle name="Normal 2 4 31" xfId="18249"/>
    <cellStyle name="Normal 2 4 31 2" xfId="18250"/>
    <cellStyle name="Normal 2 4 31 2 2" xfId="18251"/>
    <cellStyle name="Normal 2 4 31 2 2 2" xfId="18252"/>
    <cellStyle name="Normal 2 4 31 2 3" xfId="18253"/>
    <cellStyle name="Normal 2 4 31 3" xfId="18254"/>
    <cellStyle name="Normal 2 4 31 3 2" xfId="18255"/>
    <cellStyle name="Normal 2 4 31 4" xfId="18256"/>
    <cellStyle name="Normal 2 4 32" xfId="18257"/>
    <cellStyle name="Normal 2 4 32 2" xfId="18258"/>
    <cellStyle name="Normal 2 4 32 2 2" xfId="18259"/>
    <cellStyle name="Normal 2 4 32 2 2 2" xfId="18260"/>
    <cellStyle name="Normal 2 4 32 2 3" xfId="18261"/>
    <cellStyle name="Normal 2 4 32 3" xfId="18262"/>
    <cellStyle name="Normal 2 4 32 3 2" xfId="18263"/>
    <cellStyle name="Normal 2 4 32 4" xfId="18264"/>
    <cellStyle name="Normal 2 4 33" xfId="18265"/>
    <cellStyle name="Normal 2 4 33 2" xfId="18266"/>
    <cellStyle name="Normal 2 4 33 2 2" xfId="18267"/>
    <cellStyle name="Normal 2 4 33 3" xfId="18268"/>
    <cellStyle name="Normal 2 4 34" xfId="18269"/>
    <cellStyle name="Normal 2 4 34 2" xfId="18270"/>
    <cellStyle name="Normal 2 4 35" xfId="18271"/>
    <cellStyle name="Normal 2 4 35 2" xfId="18272"/>
    <cellStyle name="Normal 2 4 36" xfId="18273"/>
    <cellStyle name="Normal 2 4 4" xfId="18274"/>
    <cellStyle name="Normal 2 4 4 2" xfId="18275"/>
    <cellStyle name="Normal 2 4 4 2 2" xfId="18276"/>
    <cellStyle name="Normal 2 4 4 2 2 2" xfId="18277"/>
    <cellStyle name="Normal 2 4 4 2 2 2 2" xfId="18278"/>
    <cellStyle name="Normal 2 4 4 2 2 3" xfId="18279"/>
    <cellStyle name="Normal 2 4 4 2 3" xfId="18280"/>
    <cellStyle name="Normal 2 4 4 2 3 2" xfId="18281"/>
    <cellStyle name="Normal 2 4 4 2 4" xfId="18282"/>
    <cellStyle name="Normal 2 4 4 3" xfId="18283"/>
    <cellStyle name="Normal 2 4 4 3 2" xfId="18284"/>
    <cellStyle name="Normal 2 4 4 3 2 2" xfId="18285"/>
    <cellStyle name="Normal 2 4 4 3 2 2 2" xfId="18286"/>
    <cellStyle name="Normal 2 4 4 3 2 3" xfId="18287"/>
    <cellStyle name="Normal 2 4 4 3 3" xfId="18288"/>
    <cellStyle name="Normal 2 4 4 3 3 2" xfId="18289"/>
    <cellStyle name="Normal 2 4 4 3 4" xfId="18290"/>
    <cellStyle name="Normal 2 4 4 4" xfId="18291"/>
    <cellStyle name="Normal 2 4 4 4 2" xfId="18292"/>
    <cellStyle name="Normal 2 4 4 4 2 2" xfId="18293"/>
    <cellStyle name="Normal 2 4 4 4 2 2 2" xfId="18294"/>
    <cellStyle name="Normal 2 4 4 4 2 3" xfId="18295"/>
    <cellStyle name="Normal 2 4 4 4 3" xfId="18296"/>
    <cellStyle name="Normal 2 4 4 4 3 2" xfId="18297"/>
    <cellStyle name="Normal 2 4 4 4 4" xfId="18298"/>
    <cellStyle name="Normal 2 4 4 5" xfId="18299"/>
    <cellStyle name="Normal 2 4 4 5 2" xfId="18300"/>
    <cellStyle name="Normal 2 4 4 5 2 2" xfId="18301"/>
    <cellStyle name="Normal 2 4 4 5 3" xfId="18302"/>
    <cellStyle name="Normal 2 4 4 6" xfId="18303"/>
    <cellStyle name="Normal 2 4 4 6 2" xfId="18304"/>
    <cellStyle name="Normal 2 4 4 7" xfId="18305"/>
    <cellStyle name="Normal 2 4 4 7 2" xfId="18306"/>
    <cellStyle name="Normal 2 4 4 8" xfId="18307"/>
    <cellStyle name="Normal 2 4 5" xfId="18308"/>
    <cellStyle name="Normal 2 4 5 2" xfId="18309"/>
    <cellStyle name="Normal 2 4 5 2 2" xfId="18310"/>
    <cellStyle name="Normal 2 4 5 2 2 2" xfId="18311"/>
    <cellStyle name="Normal 2 4 5 2 2 2 2" xfId="18312"/>
    <cellStyle name="Normal 2 4 5 2 2 3" xfId="18313"/>
    <cellStyle name="Normal 2 4 5 2 3" xfId="18314"/>
    <cellStyle name="Normal 2 4 5 2 3 2" xfId="18315"/>
    <cellStyle name="Normal 2 4 5 2 4" xfId="18316"/>
    <cellStyle name="Normal 2 4 5 3" xfId="18317"/>
    <cellStyle name="Normal 2 4 5 3 2" xfId="18318"/>
    <cellStyle name="Normal 2 4 5 3 2 2" xfId="18319"/>
    <cellStyle name="Normal 2 4 5 3 2 2 2" xfId="18320"/>
    <cellStyle name="Normal 2 4 5 3 2 3" xfId="18321"/>
    <cellStyle name="Normal 2 4 5 3 3" xfId="18322"/>
    <cellStyle name="Normal 2 4 5 3 3 2" xfId="18323"/>
    <cellStyle name="Normal 2 4 5 3 4" xfId="18324"/>
    <cellStyle name="Normal 2 4 5 4" xfId="18325"/>
    <cellStyle name="Normal 2 4 5 4 2" xfId="18326"/>
    <cellStyle name="Normal 2 4 5 4 2 2" xfId="18327"/>
    <cellStyle name="Normal 2 4 5 4 2 2 2" xfId="18328"/>
    <cellStyle name="Normal 2 4 5 4 2 3" xfId="18329"/>
    <cellStyle name="Normal 2 4 5 4 3" xfId="18330"/>
    <cellStyle name="Normal 2 4 5 4 3 2" xfId="18331"/>
    <cellStyle name="Normal 2 4 5 4 4" xfId="18332"/>
    <cellStyle name="Normal 2 4 5 5" xfId="18333"/>
    <cellStyle name="Normal 2 4 5 5 2" xfId="18334"/>
    <cellStyle name="Normal 2 4 5 5 2 2" xfId="18335"/>
    <cellStyle name="Normal 2 4 5 5 3" xfId="18336"/>
    <cellStyle name="Normal 2 4 5 6" xfId="18337"/>
    <cellStyle name="Normal 2 4 5 6 2" xfId="18338"/>
    <cellStyle name="Normal 2 4 5 7" xfId="18339"/>
    <cellStyle name="Normal 2 4 5 7 2" xfId="18340"/>
    <cellStyle name="Normal 2 4 5 8" xfId="18341"/>
    <cellStyle name="Normal 2 4 6" xfId="18342"/>
    <cellStyle name="Normal 2 4 6 2" xfId="18343"/>
    <cellStyle name="Normal 2 4 6 2 2" xfId="18344"/>
    <cellStyle name="Normal 2 4 6 2 2 2" xfId="18345"/>
    <cellStyle name="Normal 2 4 6 2 2 2 2" xfId="18346"/>
    <cellStyle name="Normal 2 4 6 2 2 3" xfId="18347"/>
    <cellStyle name="Normal 2 4 6 2 3" xfId="18348"/>
    <cellStyle name="Normal 2 4 6 2 3 2" xfId="18349"/>
    <cellStyle name="Normal 2 4 6 2 4" xfId="18350"/>
    <cellStyle name="Normal 2 4 6 3" xfId="18351"/>
    <cellStyle name="Normal 2 4 6 3 2" xfId="18352"/>
    <cellStyle name="Normal 2 4 6 3 2 2" xfId="18353"/>
    <cellStyle name="Normal 2 4 6 3 2 2 2" xfId="18354"/>
    <cellStyle name="Normal 2 4 6 3 2 3" xfId="18355"/>
    <cellStyle name="Normal 2 4 6 3 3" xfId="18356"/>
    <cellStyle name="Normal 2 4 6 3 3 2" xfId="18357"/>
    <cellStyle name="Normal 2 4 6 3 4" xfId="18358"/>
    <cellStyle name="Normal 2 4 6 4" xfId="18359"/>
    <cellStyle name="Normal 2 4 6 4 2" xfId="18360"/>
    <cellStyle name="Normal 2 4 6 4 2 2" xfId="18361"/>
    <cellStyle name="Normal 2 4 6 4 2 2 2" xfId="18362"/>
    <cellStyle name="Normal 2 4 6 4 2 3" xfId="18363"/>
    <cellStyle name="Normal 2 4 6 4 3" xfId="18364"/>
    <cellStyle name="Normal 2 4 6 4 3 2" xfId="18365"/>
    <cellStyle name="Normal 2 4 6 4 4" xfId="18366"/>
    <cellStyle name="Normal 2 4 6 5" xfId="18367"/>
    <cellStyle name="Normal 2 4 6 5 2" xfId="18368"/>
    <cellStyle name="Normal 2 4 6 5 2 2" xfId="18369"/>
    <cellStyle name="Normal 2 4 6 5 3" xfId="18370"/>
    <cellStyle name="Normal 2 4 6 6" xfId="18371"/>
    <cellStyle name="Normal 2 4 6 6 2" xfId="18372"/>
    <cellStyle name="Normal 2 4 6 7" xfId="18373"/>
    <cellStyle name="Normal 2 4 6 7 2" xfId="18374"/>
    <cellStyle name="Normal 2 4 6 8" xfId="18375"/>
    <cellStyle name="Normal 2 4 7" xfId="18376"/>
    <cellStyle name="Normal 2 4 7 2" xfId="18377"/>
    <cellStyle name="Normal 2 4 7 2 2" xfId="18378"/>
    <cellStyle name="Normal 2 4 7 2 2 2" xfId="18379"/>
    <cellStyle name="Normal 2 4 7 2 2 2 2" xfId="18380"/>
    <cellStyle name="Normal 2 4 7 2 2 3" xfId="18381"/>
    <cellStyle name="Normal 2 4 7 2 3" xfId="18382"/>
    <cellStyle name="Normal 2 4 7 2 3 2" xfId="18383"/>
    <cellStyle name="Normal 2 4 7 2 4" xfId="18384"/>
    <cellStyle name="Normal 2 4 7 3" xfId="18385"/>
    <cellStyle name="Normal 2 4 7 3 2" xfId="18386"/>
    <cellStyle name="Normal 2 4 7 3 2 2" xfId="18387"/>
    <cellStyle name="Normal 2 4 7 3 2 2 2" xfId="18388"/>
    <cellStyle name="Normal 2 4 7 3 2 3" xfId="18389"/>
    <cellStyle name="Normal 2 4 7 3 3" xfId="18390"/>
    <cellStyle name="Normal 2 4 7 3 3 2" xfId="18391"/>
    <cellStyle name="Normal 2 4 7 3 4" xfId="18392"/>
    <cellStyle name="Normal 2 4 7 4" xfId="18393"/>
    <cellStyle name="Normal 2 4 7 4 2" xfId="18394"/>
    <cellStyle name="Normal 2 4 7 4 2 2" xfId="18395"/>
    <cellStyle name="Normal 2 4 7 4 2 2 2" xfId="18396"/>
    <cellStyle name="Normal 2 4 7 4 2 3" xfId="18397"/>
    <cellStyle name="Normal 2 4 7 4 3" xfId="18398"/>
    <cellStyle name="Normal 2 4 7 4 3 2" xfId="18399"/>
    <cellStyle name="Normal 2 4 7 4 4" xfId="18400"/>
    <cellStyle name="Normal 2 4 7 5" xfId="18401"/>
    <cellStyle name="Normal 2 4 7 5 2" xfId="18402"/>
    <cellStyle name="Normal 2 4 7 5 2 2" xfId="18403"/>
    <cellStyle name="Normal 2 4 7 5 3" xfId="18404"/>
    <cellStyle name="Normal 2 4 7 6" xfId="18405"/>
    <cellStyle name="Normal 2 4 7 6 2" xfId="18406"/>
    <cellStyle name="Normal 2 4 7 7" xfId="18407"/>
    <cellStyle name="Normal 2 4 7 7 2" xfId="18408"/>
    <cellStyle name="Normal 2 4 7 8" xfId="18409"/>
    <cellStyle name="Normal 2 4 8" xfId="18410"/>
    <cellStyle name="Normal 2 4 8 2" xfId="18411"/>
    <cellStyle name="Normal 2 4 8 2 2" xfId="18412"/>
    <cellStyle name="Normal 2 4 8 2 2 2" xfId="18413"/>
    <cellStyle name="Normal 2 4 8 2 2 2 2" xfId="18414"/>
    <cellStyle name="Normal 2 4 8 2 2 3" xfId="18415"/>
    <cellStyle name="Normal 2 4 8 2 3" xfId="18416"/>
    <cellStyle name="Normal 2 4 8 2 3 2" xfId="18417"/>
    <cellStyle name="Normal 2 4 8 2 4" xfId="18418"/>
    <cellStyle name="Normal 2 4 8 3" xfId="18419"/>
    <cellStyle name="Normal 2 4 8 3 2" xfId="18420"/>
    <cellStyle name="Normal 2 4 8 3 2 2" xfId="18421"/>
    <cellStyle name="Normal 2 4 8 3 2 2 2" xfId="18422"/>
    <cellStyle name="Normal 2 4 8 3 2 3" xfId="18423"/>
    <cellStyle name="Normal 2 4 8 3 3" xfId="18424"/>
    <cellStyle name="Normal 2 4 8 3 3 2" xfId="18425"/>
    <cellStyle name="Normal 2 4 8 3 4" xfId="18426"/>
    <cellStyle name="Normal 2 4 8 4" xfId="18427"/>
    <cellStyle name="Normal 2 4 8 4 2" xfId="18428"/>
    <cellStyle name="Normal 2 4 8 4 2 2" xfId="18429"/>
    <cellStyle name="Normal 2 4 8 4 2 2 2" xfId="18430"/>
    <cellStyle name="Normal 2 4 8 4 2 3" xfId="18431"/>
    <cellStyle name="Normal 2 4 8 4 3" xfId="18432"/>
    <cellStyle name="Normal 2 4 8 4 3 2" xfId="18433"/>
    <cellStyle name="Normal 2 4 8 4 4" xfId="18434"/>
    <cellStyle name="Normal 2 4 8 5" xfId="18435"/>
    <cellStyle name="Normal 2 4 8 5 2" xfId="18436"/>
    <cellStyle name="Normal 2 4 8 5 2 2" xfId="18437"/>
    <cellStyle name="Normal 2 4 8 5 3" xfId="18438"/>
    <cellStyle name="Normal 2 4 8 6" xfId="18439"/>
    <cellStyle name="Normal 2 4 8 6 2" xfId="18440"/>
    <cellStyle name="Normal 2 4 8 7" xfId="18441"/>
    <cellStyle name="Normal 2 4 8 7 2" xfId="18442"/>
    <cellStyle name="Normal 2 4 8 8" xfId="18443"/>
    <cellStyle name="Normal 2 4 9" xfId="18444"/>
    <cellStyle name="Normal 2 4 9 2" xfId="18445"/>
    <cellStyle name="Normal 2 4 9 2 2" xfId="18446"/>
    <cellStyle name="Normal 2 4 9 2 2 2" xfId="18447"/>
    <cellStyle name="Normal 2 4 9 2 2 2 2" xfId="18448"/>
    <cellStyle name="Normal 2 4 9 2 2 3" xfId="18449"/>
    <cellStyle name="Normal 2 4 9 2 3" xfId="18450"/>
    <cellStyle name="Normal 2 4 9 2 3 2" xfId="18451"/>
    <cellStyle name="Normal 2 4 9 2 4" xfId="18452"/>
    <cellStyle name="Normal 2 4 9 3" xfId="18453"/>
    <cellStyle name="Normal 2 4 9 3 2" xfId="18454"/>
    <cellStyle name="Normal 2 4 9 3 2 2" xfId="18455"/>
    <cellStyle name="Normal 2 4 9 3 2 2 2" xfId="18456"/>
    <cellStyle name="Normal 2 4 9 3 2 3" xfId="18457"/>
    <cellStyle name="Normal 2 4 9 3 3" xfId="18458"/>
    <cellStyle name="Normal 2 4 9 3 3 2" xfId="18459"/>
    <cellStyle name="Normal 2 4 9 3 4" xfId="18460"/>
    <cellStyle name="Normal 2 4 9 4" xfId="18461"/>
    <cellStyle name="Normal 2 4 9 4 2" xfId="18462"/>
    <cellStyle name="Normal 2 4 9 4 2 2" xfId="18463"/>
    <cellStyle name="Normal 2 4 9 4 2 2 2" xfId="18464"/>
    <cellStyle name="Normal 2 4 9 4 2 3" xfId="18465"/>
    <cellStyle name="Normal 2 4 9 4 3" xfId="18466"/>
    <cellStyle name="Normal 2 4 9 4 3 2" xfId="18467"/>
    <cellStyle name="Normal 2 4 9 4 4" xfId="18468"/>
    <cellStyle name="Normal 2 4 9 5" xfId="18469"/>
    <cellStyle name="Normal 2 4 9 5 2" xfId="18470"/>
    <cellStyle name="Normal 2 4 9 5 2 2" xfId="18471"/>
    <cellStyle name="Normal 2 4 9 5 3" xfId="18472"/>
    <cellStyle name="Normal 2 4 9 6" xfId="18473"/>
    <cellStyle name="Normal 2 4 9 6 2" xfId="18474"/>
    <cellStyle name="Normal 2 4 9 7" xfId="18475"/>
    <cellStyle name="Normal 2 4 9 7 2" xfId="18476"/>
    <cellStyle name="Normal 2 4 9 8" xfId="18477"/>
    <cellStyle name="Normal 2 40" xfId="18478"/>
    <cellStyle name="Normal 2 40 2" xfId="18479"/>
    <cellStyle name="Normal 2 40 2 2" xfId="18480"/>
    <cellStyle name="Normal 2 40 3" xfId="18481"/>
    <cellStyle name="Normal 2 41" xfId="18482"/>
    <cellStyle name="Normal 2 41 2" xfId="18483"/>
    <cellStyle name="Normal 2 42" xfId="18484"/>
    <cellStyle name="Normal 2 42 2" xfId="18485"/>
    <cellStyle name="Normal 2 43" xfId="18486"/>
    <cellStyle name="Normal 2 5" xfId="18487"/>
    <cellStyle name="Normal 2 5 10" xfId="18488"/>
    <cellStyle name="Normal 2 5 10 2" xfId="18489"/>
    <cellStyle name="Normal 2 5 10 2 2" xfId="18490"/>
    <cellStyle name="Normal 2 5 10 2 2 2" xfId="18491"/>
    <cellStyle name="Normal 2 5 10 2 2 2 2" xfId="18492"/>
    <cellStyle name="Normal 2 5 10 2 2 3" xfId="18493"/>
    <cellStyle name="Normal 2 5 10 2 3" xfId="18494"/>
    <cellStyle name="Normal 2 5 10 2 3 2" xfId="18495"/>
    <cellStyle name="Normal 2 5 10 2 4" xfId="18496"/>
    <cellStyle name="Normal 2 5 10 3" xfId="18497"/>
    <cellStyle name="Normal 2 5 10 3 2" xfId="18498"/>
    <cellStyle name="Normal 2 5 10 3 2 2" xfId="18499"/>
    <cellStyle name="Normal 2 5 10 3 2 2 2" xfId="18500"/>
    <cellStyle name="Normal 2 5 10 3 2 3" xfId="18501"/>
    <cellStyle name="Normal 2 5 10 3 3" xfId="18502"/>
    <cellStyle name="Normal 2 5 10 3 3 2" xfId="18503"/>
    <cellStyle name="Normal 2 5 10 3 4" xfId="18504"/>
    <cellStyle name="Normal 2 5 10 4" xfId="18505"/>
    <cellStyle name="Normal 2 5 10 4 2" xfId="18506"/>
    <cellStyle name="Normal 2 5 10 4 2 2" xfId="18507"/>
    <cellStyle name="Normal 2 5 10 4 2 2 2" xfId="18508"/>
    <cellStyle name="Normal 2 5 10 4 2 3" xfId="18509"/>
    <cellStyle name="Normal 2 5 10 4 3" xfId="18510"/>
    <cellStyle name="Normal 2 5 10 4 3 2" xfId="18511"/>
    <cellStyle name="Normal 2 5 10 4 4" xfId="18512"/>
    <cellStyle name="Normal 2 5 10 5" xfId="18513"/>
    <cellStyle name="Normal 2 5 10 5 2" xfId="18514"/>
    <cellStyle name="Normal 2 5 10 5 2 2" xfId="18515"/>
    <cellStyle name="Normal 2 5 10 5 3" xfId="18516"/>
    <cellStyle name="Normal 2 5 10 6" xfId="18517"/>
    <cellStyle name="Normal 2 5 10 6 2" xfId="18518"/>
    <cellStyle name="Normal 2 5 10 7" xfId="18519"/>
    <cellStyle name="Normal 2 5 10 7 2" xfId="18520"/>
    <cellStyle name="Normal 2 5 10 8" xfId="18521"/>
    <cellStyle name="Normal 2 5 11" xfId="18522"/>
    <cellStyle name="Normal 2 5 11 2" xfId="18523"/>
    <cellStyle name="Normal 2 5 11 2 2" xfId="18524"/>
    <cellStyle name="Normal 2 5 11 2 2 2" xfId="18525"/>
    <cellStyle name="Normal 2 5 11 2 2 2 2" xfId="18526"/>
    <cellStyle name="Normal 2 5 11 2 2 3" xfId="18527"/>
    <cellStyle name="Normal 2 5 11 2 3" xfId="18528"/>
    <cellStyle name="Normal 2 5 11 2 3 2" xfId="18529"/>
    <cellStyle name="Normal 2 5 11 2 4" xfId="18530"/>
    <cellStyle name="Normal 2 5 11 3" xfId="18531"/>
    <cellStyle name="Normal 2 5 11 3 2" xfId="18532"/>
    <cellStyle name="Normal 2 5 11 3 2 2" xfId="18533"/>
    <cellStyle name="Normal 2 5 11 3 2 2 2" xfId="18534"/>
    <cellStyle name="Normal 2 5 11 3 2 3" xfId="18535"/>
    <cellStyle name="Normal 2 5 11 3 3" xfId="18536"/>
    <cellStyle name="Normal 2 5 11 3 3 2" xfId="18537"/>
    <cellStyle name="Normal 2 5 11 3 4" xfId="18538"/>
    <cellStyle name="Normal 2 5 11 4" xfId="18539"/>
    <cellStyle name="Normal 2 5 11 4 2" xfId="18540"/>
    <cellStyle name="Normal 2 5 11 4 2 2" xfId="18541"/>
    <cellStyle name="Normal 2 5 11 4 2 2 2" xfId="18542"/>
    <cellStyle name="Normal 2 5 11 4 2 3" xfId="18543"/>
    <cellStyle name="Normal 2 5 11 4 3" xfId="18544"/>
    <cellStyle name="Normal 2 5 11 4 3 2" xfId="18545"/>
    <cellStyle name="Normal 2 5 11 4 4" xfId="18546"/>
    <cellStyle name="Normal 2 5 11 5" xfId="18547"/>
    <cellStyle name="Normal 2 5 11 5 2" xfId="18548"/>
    <cellStyle name="Normal 2 5 11 5 2 2" xfId="18549"/>
    <cellStyle name="Normal 2 5 11 5 3" xfId="18550"/>
    <cellStyle name="Normal 2 5 11 6" xfId="18551"/>
    <cellStyle name="Normal 2 5 11 6 2" xfId="18552"/>
    <cellStyle name="Normal 2 5 11 7" xfId="18553"/>
    <cellStyle name="Normal 2 5 11 7 2" xfId="18554"/>
    <cellStyle name="Normal 2 5 11 8" xfId="18555"/>
    <cellStyle name="Normal 2 5 12" xfId="18556"/>
    <cellStyle name="Normal 2 5 12 2" xfId="18557"/>
    <cellStyle name="Normal 2 5 12 2 2" xfId="18558"/>
    <cellStyle name="Normal 2 5 12 2 2 2" xfId="18559"/>
    <cellStyle name="Normal 2 5 12 2 2 2 2" xfId="18560"/>
    <cellStyle name="Normal 2 5 12 2 2 3" xfId="18561"/>
    <cellStyle name="Normal 2 5 12 2 3" xfId="18562"/>
    <cellStyle name="Normal 2 5 12 2 3 2" xfId="18563"/>
    <cellStyle name="Normal 2 5 12 2 4" xfId="18564"/>
    <cellStyle name="Normal 2 5 12 3" xfId="18565"/>
    <cellStyle name="Normal 2 5 12 3 2" xfId="18566"/>
    <cellStyle name="Normal 2 5 12 3 2 2" xfId="18567"/>
    <cellStyle name="Normal 2 5 12 3 2 2 2" xfId="18568"/>
    <cellStyle name="Normal 2 5 12 3 2 3" xfId="18569"/>
    <cellStyle name="Normal 2 5 12 3 3" xfId="18570"/>
    <cellStyle name="Normal 2 5 12 3 3 2" xfId="18571"/>
    <cellStyle name="Normal 2 5 12 3 4" xfId="18572"/>
    <cellStyle name="Normal 2 5 12 4" xfId="18573"/>
    <cellStyle name="Normal 2 5 12 4 2" xfId="18574"/>
    <cellStyle name="Normal 2 5 12 4 2 2" xfId="18575"/>
    <cellStyle name="Normal 2 5 12 4 2 2 2" xfId="18576"/>
    <cellStyle name="Normal 2 5 12 4 2 3" xfId="18577"/>
    <cellStyle name="Normal 2 5 12 4 3" xfId="18578"/>
    <cellStyle name="Normal 2 5 12 4 3 2" xfId="18579"/>
    <cellStyle name="Normal 2 5 12 4 4" xfId="18580"/>
    <cellStyle name="Normal 2 5 12 5" xfId="18581"/>
    <cellStyle name="Normal 2 5 12 5 2" xfId="18582"/>
    <cellStyle name="Normal 2 5 12 5 2 2" xfId="18583"/>
    <cellStyle name="Normal 2 5 12 5 3" xfId="18584"/>
    <cellStyle name="Normal 2 5 12 6" xfId="18585"/>
    <cellStyle name="Normal 2 5 12 6 2" xfId="18586"/>
    <cellStyle name="Normal 2 5 12 7" xfId="18587"/>
    <cellStyle name="Normal 2 5 12 7 2" xfId="18588"/>
    <cellStyle name="Normal 2 5 12 8" xfId="18589"/>
    <cellStyle name="Normal 2 5 13" xfId="18590"/>
    <cellStyle name="Normal 2 5 13 2" xfId="18591"/>
    <cellStyle name="Normal 2 5 13 2 2" xfId="18592"/>
    <cellStyle name="Normal 2 5 13 2 2 2" xfId="18593"/>
    <cellStyle name="Normal 2 5 13 2 2 2 2" xfId="18594"/>
    <cellStyle name="Normal 2 5 13 2 2 3" xfId="18595"/>
    <cellStyle name="Normal 2 5 13 2 3" xfId="18596"/>
    <cellStyle name="Normal 2 5 13 2 3 2" xfId="18597"/>
    <cellStyle name="Normal 2 5 13 2 4" xfId="18598"/>
    <cellStyle name="Normal 2 5 13 3" xfId="18599"/>
    <cellStyle name="Normal 2 5 13 3 2" xfId="18600"/>
    <cellStyle name="Normal 2 5 13 3 2 2" xfId="18601"/>
    <cellStyle name="Normal 2 5 13 3 2 2 2" xfId="18602"/>
    <cellStyle name="Normal 2 5 13 3 2 3" xfId="18603"/>
    <cellStyle name="Normal 2 5 13 3 3" xfId="18604"/>
    <cellStyle name="Normal 2 5 13 3 3 2" xfId="18605"/>
    <cellStyle name="Normal 2 5 13 3 4" xfId="18606"/>
    <cellStyle name="Normal 2 5 13 4" xfId="18607"/>
    <cellStyle name="Normal 2 5 13 4 2" xfId="18608"/>
    <cellStyle name="Normal 2 5 13 4 2 2" xfId="18609"/>
    <cellStyle name="Normal 2 5 13 4 2 2 2" xfId="18610"/>
    <cellStyle name="Normal 2 5 13 4 2 3" xfId="18611"/>
    <cellStyle name="Normal 2 5 13 4 3" xfId="18612"/>
    <cellStyle name="Normal 2 5 13 4 3 2" xfId="18613"/>
    <cellStyle name="Normal 2 5 13 4 4" xfId="18614"/>
    <cellStyle name="Normal 2 5 13 5" xfId="18615"/>
    <cellStyle name="Normal 2 5 13 5 2" xfId="18616"/>
    <cellStyle name="Normal 2 5 13 5 2 2" xfId="18617"/>
    <cellStyle name="Normal 2 5 13 5 3" xfId="18618"/>
    <cellStyle name="Normal 2 5 13 6" xfId="18619"/>
    <cellStyle name="Normal 2 5 13 6 2" xfId="18620"/>
    <cellStyle name="Normal 2 5 13 7" xfId="18621"/>
    <cellStyle name="Normal 2 5 13 7 2" xfId="18622"/>
    <cellStyle name="Normal 2 5 13 8" xfId="18623"/>
    <cellStyle name="Normal 2 5 14" xfId="18624"/>
    <cellStyle name="Normal 2 5 14 2" xfId="18625"/>
    <cellStyle name="Normal 2 5 14 2 2" xfId="18626"/>
    <cellStyle name="Normal 2 5 14 2 2 2" xfId="18627"/>
    <cellStyle name="Normal 2 5 14 2 2 2 2" xfId="18628"/>
    <cellStyle name="Normal 2 5 14 2 2 3" xfId="18629"/>
    <cellStyle name="Normal 2 5 14 2 3" xfId="18630"/>
    <cellStyle name="Normal 2 5 14 2 3 2" xfId="18631"/>
    <cellStyle name="Normal 2 5 14 2 4" xfId="18632"/>
    <cellStyle name="Normal 2 5 14 3" xfId="18633"/>
    <cellStyle name="Normal 2 5 14 3 2" xfId="18634"/>
    <cellStyle name="Normal 2 5 14 3 2 2" xfId="18635"/>
    <cellStyle name="Normal 2 5 14 3 2 2 2" xfId="18636"/>
    <cellStyle name="Normal 2 5 14 3 2 3" xfId="18637"/>
    <cellStyle name="Normal 2 5 14 3 3" xfId="18638"/>
    <cellStyle name="Normal 2 5 14 3 3 2" xfId="18639"/>
    <cellStyle name="Normal 2 5 14 3 4" xfId="18640"/>
    <cellStyle name="Normal 2 5 14 4" xfId="18641"/>
    <cellStyle name="Normal 2 5 14 4 2" xfId="18642"/>
    <cellStyle name="Normal 2 5 14 4 2 2" xfId="18643"/>
    <cellStyle name="Normal 2 5 14 4 2 2 2" xfId="18644"/>
    <cellStyle name="Normal 2 5 14 4 2 3" xfId="18645"/>
    <cellStyle name="Normal 2 5 14 4 3" xfId="18646"/>
    <cellStyle name="Normal 2 5 14 4 3 2" xfId="18647"/>
    <cellStyle name="Normal 2 5 14 4 4" xfId="18648"/>
    <cellStyle name="Normal 2 5 14 5" xfId="18649"/>
    <cellStyle name="Normal 2 5 14 5 2" xfId="18650"/>
    <cellStyle name="Normal 2 5 14 5 2 2" xfId="18651"/>
    <cellStyle name="Normal 2 5 14 5 3" xfId="18652"/>
    <cellStyle name="Normal 2 5 14 6" xfId="18653"/>
    <cellStyle name="Normal 2 5 14 6 2" xfId="18654"/>
    <cellStyle name="Normal 2 5 14 7" xfId="18655"/>
    <cellStyle name="Normal 2 5 14 7 2" xfId="18656"/>
    <cellStyle name="Normal 2 5 14 8" xfId="18657"/>
    <cellStyle name="Normal 2 5 15" xfId="18658"/>
    <cellStyle name="Normal 2 5 15 2" xfId="18659"/>
    <cellStyle name="Normal 2 5 15 2 2" xfId="18660"/>
    <cellStyle name="Normal 2 5 15 2 2 2" xfId="18661"/>
    <cellStyle name="Normal 2 5 15 2 2 2 2" xfId="18662"/>
    <cellStyle name="Normal 2 5 15 2 2 3" xfId="18663"/>
    <cellStyle name="Normal 2 5 15 2 3" xfId="18664"/>
    <cellStyle name="Normal 2 5 15 2 3 2" xfId="18665"/>
    <cellStyle name="Normal 2 5 15 2 4" xfId="18666"/>
    <cellStyle name="Normal 2 5 15 3" xfId="18667"/>
    <cellStyle name="Normal 2 5 15 3 2" xfId="18668"/>
    <cellStyle name="Normal 2 5 15 3 2 2" xfId="18669"/>
    <cellStyle name="Normal 2 5 15 3 2 2 2" xfId="18670"/>
    <cellStyle name="Normal 2 5 15 3 2 3" xfId="18671"/>
    <cellStyle name="Normal 2 5 15 3 3" xfId="18672"/>
    <cellStyle name="Normal 2 5 15 3 3 2" xfId="18673"/>
    <cellStyle name="Normal 2 5 15 3 4" xfId="18674"/>
    <cellStyle name="Normal 2 5 15 4" xfId="18675"/>
    <cellStyle name="Normal 2 5 15 4 2" xfId="18676"/>
    <cellStyle name="Normal 2 5 15 4 2 2" xfId="18677"/>
    <cellStyle name="Normal 2 5 15 4 2 2 2" xfId="18678"/>
    <cellStyle name="Normal 2 5 15 4 2 3" xfId="18679"/>
    <cellStyle name="Normal 2 5 15 4 3" xfId="18680"/>
    <cellStyle name="Normal 2 5 15 4 3 2" xfId="18681"/>
    <cellStyle name="Normal 2 5 15 4 4" xfId="18682"/>
    <cellStyle name="Normal 2 5 15 5" xfId="18683"/>
    <cellStyle name="Normal 2 5 15 5 2" xfId="18684"/>
    <cellStyle name="Normal 2 5 15 5 2 2" xfId="18685"/>
    <cellStyle name="Normal 2 5 15 5 3" xfId="18686"/>
    <cellStyle name="Normal 2 5 15 6" xfId="18687"/>
    <cellStyle name="Normal 2 5 15 6 2" xfId="18688"/>
    <cellStyle name="Normal 2 5 15 7" xfId="18689"/>
    <cellStyle name="Normal 2 5 15 7 2" xfId="18690"/>
    <cellStyle name="Normal 2 5 15 8" xfId="18691"/>
    <cellStyle name="Normal 2 5 16" xfId="18692"/>
    <cellStyle name="Normal 2 5 16 2" xfId="18693"/>
    <cellStyle name="Normal 2 5 16 2 2" xfId="18694"/>
    <cellStyle name="Normal 2 5 16 2 2 2" xfId="18695"/>
    <cellStyle name="Normal 2 5 16 2 2 2 2" xfId="18696"/>
    <cellStyle name="Normal 2 5 16 2 2 3" xfId="18697"/>
    <cellStyle name="Normal 2 5 16 2 3" xfId="18698"/>
    <cellStyle name="Normal 2 5 16 2 3 2" xfId="18699"/>
    <cellStyle name="Normal 2 5 16 2 4" xfId="18700"/>
    <cellStyle name="Normal 2 5 16 3" xfId="18701"/>
    <cellStyle name="Normal 2 5 16 3 2" xfId="18702"/>
    <cellStyle name="Normal 2 5 16 3 2 2" xfId="18703"/>
    <cellStyle name="Normal 2 5 16 3 2 2 2" xfId="18704"/>
    <cellStyle name="Normal 2 5 16 3 2 3" xfId="18705"/>
    <cellStyle name="Normal 2 5 16 3 3" xfId="18706"/>
    <cellStyle name="Normal 2 5 16 3 3 2" xfId="18707"/>
    <cellStyle name="Normal 2 5 16 3 4" xfId="18708"/>
    <cellStyle name="Normal 2 5 16 4" xfId="18709"/>
    <cellStyle name="Normal 2 5 16 4 2" xfId="18710"/>
    <cellStyle name="Normal 2 5 16 4 2 2" xfId="18711"/>
    <cellStyle name="Normal 2 5 16 4 2 2 2" xfId="18712"/>
    <cellStyle name="Normal 2 5 16 4 2 3" xfId="18713"/>
    <cellStyle name="Normal 2 5 16 4 3" xfId="18714"/>
    <cellStyle name="Normal 2 5 16 4 3 2" xfId="18715"/>
    <cellStyle name="Normal 2 5 16 4 4" xfId="18716"/>
    <cellStyle name="Normal 2 5 16 5" xfId="18717"/>
    <cellStyle name="Normal 2 5 16 5 2" xfId="18718"/>
    <cellStyle name="Normal 2 5 16 5 2 2" xfId="18719"/>
    <cellStyle name="Normal 2 5 16 5 3" xfId="18720"/>
    <cellStyle name="Normal 2 5 16 6" xfId="18721"/>
    <cellStyle name="Normal 2 5 16 6 2" xfId="18722"/>
    <cellStyle name="Normal 2 5 16 7" xfId="18723"/>
    <cellStyle name="Normal 2 5 16 7 2" xfId="18724"/>
    <cellStyle name="Normal 2 5 16 8" xfId="18725"/>
    <cellStyle name="Normal 2 5 17" xfId="18726"/>
    <cellStyle name="Normal 2 5 17 2" xfId="18727"/>
    <cellStyle name="Normal 2 5 17 2 2" xfId="18728"/>
    <cellStyle name="Normal 2 5 17 2 2 2" xfId="18729"/>
    <cellStyle name="Normal 2 5 17 2 2 2 2" xfId="18730"/>
    <cellStyle name="Normal 2 5 17 2 2 3" xfId="18731"/>
    <cellStyle name="Normal 2 5 17 2 3" xfId="18732"/>
    <cellStyle name="Normal 2 5 17 2 3 2" xfId="18733"/>
    <cellStyle name="Normal 2 5 17 2 4" xfId="18734"/>
    <cellStyle name="Normal 2 5 17 3" xfId="18735"/>
    <cellStyle name="Normal 2 5 17 3 2" xfId="18736"/>
    <cellStyle name="Normal 2 5 17 3 2 2" xfId="18737"/>
    <cellStyle name="Normal 2 5 17 3 2 2 2" xfId="18738"/>
    <cellStyle name="Normal 2 5 17 3 2 3" xfId="18739"/>
    <cellStyle name="Normal 2 5 17 3 3" xfId="18740"/>
    <cellStyle name="Normal 2 5 17 3 3 2" xfId="18741"/>
    <cellStyle name="Normal 2 5 17 3 4" xfId="18742"/>
    <cellStyle name="Normal 2 5 17 4" xfId="18743"/>
    <cellStyle name="Normal 2 5 17 4 2" xfId="18744"/>
    <cellStyle name="Normal 2 5 17 4 2 2" xfId="18745"/>
    <cellStyle name="Normal 2 5 17 4 2 2 2" xfId="18746"/>
    <cellStyle name="Normal 2 5 17 4 2 3" xfId="18747"/>
    <cellStyle name="Normal 2 5 17 4 3" xfId="18748"/>
    <cellStyle name="Normal 2 5 17 4 3 2" xfId="18749"/>
    <cellStyle name="Normal 2 5 17 4 4" xfId="18750"/>
    <cellStyle name="Normal 2 5 17 5" xfId="18751"/>
    <cellStyle name="Normal 2 5 17 5 2" xfId="18752"/>
    <cellStyle name="Normal 2 5 17 5 2 2" xfId="18753"/>
    <cellStyle name="Normal 2 5 17 5 3" xfId="18754"/>
    <cellStyle name="Normal 2 5 17 6" xfId="18755"/>
    <cellStyle name="Normal 2 5 17 6 2" xfId="18756"/>
    <cellStyle name="Normal 2 5 17 7" xfId="18757"/>
    <cellStyle name="Normal 2 5 17 7 2" xfId="18758"/>
    <cellStyle name="Normal 2 5 17 8" xfId="18759"/>
    <cellStyle name="Normal 2 5 18" xfId="18760"/>
    <cellStyle name="Normal 2 5 18 2" xfId="18761"/>
    <cellStyle name="Normal 2 5 18 2 2" xfId="18762"/>
    <cellStyle name="Normal 2 5 18 2 2 2" xfId="18763"/>
    <cellStyle name="Normal 2 5 18 2 2 2 2" xfId="18764"/>
    <cellStyle name="Normal 2 5 18 2 2 3" xfId="18765"/>
    <cellStyle name="Normal 2 5 18 2 3" xfId="18766"/>
    <cellStyle name="Normal 2 5 18 2 3 2" xfId="18767"/>
    <cellStyle name="Normal 2 5 18 2 4" xfId="18768"/>
    <cellStyle name="Normal 2 5 18 3" xfId="18769"/>
    <cellStyle name="Normal 2 5 18 3 2" xfId="18770"/>
    <cellStyle name="Normal 2 5 18 3 2 2" xfId="18771"/>
    <cellStyle name="Normal 2 5 18 3 2 2 2" xfId="18772"/>
    <cellStyle name="Normal 2 5 18 3 2 3" xfId="18773"/>
    <cellStyle name="Normal 2 5 18 3 3" xfId="18774"/>
    <cellStyle name="Normal 2 5 18 3 3 2" xfId="18775"/>
    <cellStyle name="Normal 2 5 18 3 4" xfId="18776"/>
    <cellStyle name="Normal 2 5 18 4" xfId="18777"/>
    <cellStyle name="Normal 2 5 18 4 2" xfId="18778"/>
    <cellStyle name="Normal 2 5 18 4 2 2" xfId="18779"/>
    <cellStyle name="Normal 2 5 18 4 2 2 2" xfId="18780"/>
    <cellStyle name="Normal 2 5 18 4 2 3" xfId="18781"/>
    <cellStyle name="Normal 2 5 18 4 3" xfId="18782"/>
    <cellStyle name="Normal 2 5 18 4 3 2" xfId="18783"/>
    <cellStyle name="Normal 2 5 18 4 4" xfId="18784"/>
    <cellStyle name="Normal 2 5 18 5" xfId="18785"/>
    <cellStyle name="Normal 2 5 18 5 2" xfId="18786"/>
    <cellStyle name="Normal 2 5 18 5 2 2" xfId="18787"/>
    <cellStyle name="Normal 2 5 18 5 3" xfId="18788"/>
    <cellStyle name="Normal 2 5 18 6" xfId="18789"/>
    <cellStyle name="Normal 2 5 18 6 2" xfId="18790"/>
    <cellStyle name="Normal 2 5 18 7" xfId="18791"/>
    <cellStyle name="Normal 2 5 18 7 2" xfId="18792"/>
    <cellStyle name="Normal 2 5 18 8" xfId="18793"/>
    <cellStyle name="Normal 2 5 19" xfId="18794"/>
    <cellStyle name="Normal 2 5 19 2" xfId="18795"/>
    <cellStyle name="Normal 2 5 19 2 2" xfId="18796"/>
    <cellStyle name="Normal 2 5 19 2 2 2" xfId="18797"/>
    <cellStyle name="Normal 2 5 19 2 2 2 2" xfId="18798"/>
    <cellStyle name="Normal 2 5 19 2 2 3" xfId="18799"/>
    <cellStyle name="Normal 2 5 19 2 3" xfId="18800"/>
    <cellStyle name="Normal 2 5 19 2 3 2" xfId="18801"/>
    <cellStyle name="Normal 2 5 19 2 4" xfId="18802"/>
    <cellStyle name="Normal 2 5 19 3" xfId="18803"/>
    <cellStyle name="Normal 2 5 19 3 2" xfId="18804"/>
    <cellStyle name="Normal 2 5 19 3 2 2" xfId="18805"/>
    <cellStyle name="Normal 2 5 19 3 2 2 2" xfId="18806"/>
    <cellStyle name="Normal 2 5 19 3 2 3" xfId="18807"/>
    <cellStyle name="Normal 2 5 19 3 3" xfId="18808"/>
    <cellStyle name="Normal 2 5 19 3 3 2" xfId="18809"/>
    <cellStyle name="Normal 2 5 19 3 4" xfId="18810"/>
    <cellStyle name="Normal 2 5 19 4" xfId="18811"/>
    <cellStyle name="Normal 2 5 19 4 2" xfId="18812"/>
    <cellStyle name="Normal 2 5 19 4 2 2" xfId="18813"/>
    <cellStyle name="Normal 2 5 19 4 2 2 2" xfId="18814"/>
    <cellStyle name="Normal 2 5 19 4 2 3" xfId="18815"/>
    <cellStyle name="Normal 2 5 19 4 3" xfId="18816"/>
    <cellStyle name="Normal 2 5 19 4 3 2" xfId="18817"/>
    <cellStyle name="Normal 2 5 19 4 4" xfId="18818"/>
    <cellStyle name="Normal 2 5 19 5" xfId="18819"/>
    <cellStyle name="Normal 2 5 19 5 2" xfId="18820"/>
    <cellStyle name="Normal 2 5 19 5 2 2" xfId="18821"/>
    <cellStyle name="Normal 2 5 19 5 3" xfId="18822"/>
    <cellStyle name="Normal 2 5 19 6" xfId="18823"/>
    <cellStyle name="Normal 2 5 19 6 2" xfId="18824"/>
    <cellStyle name="Normal 2 5 19 7" xfId="18825"/>
    <cellStyle name="Normal 2 5 19 7 2" xfId="18826"/>
    <cellStyle name="Normal 2 5 19 8" xfId="18827"/>
    <cellStyle name="Normal 2 5 2" xfId="18828"/>
    <cellStyle name="Normal 2 5 2 2" xfId="18829"/>
    <cellStyle name="Normal 2 5 2 2 2" xfId="18830"/>
    <cellStyle name="Normal 2 5 2 2 2 2" xfId="18831"/>
    <cellStyle name="Normal 2 5 2 2 2 2 2" xfId="18832"/>
    <cellStyle name="Normal 2 5 2 2 2 3" xfId="18833"/>
    <cellStyle name="Normal 2 5 2 2 3" xfId="18834"/>
    <cellStyle name="Normal 2 5 2 2 3 2" xfId="18835"/>
    <cellStyle name="Normal 2 5 2 2 4" xfId="18836"/>
    <cellStyle name="Normal 2 5 2 3" xfId="18837"/>
    <cellStyle name="Normal 2 5 2 3 2" xfId="18838"/>
    <cellStyle name="Normal 2 5 2 3 2 2" xfId="18839"/>
    <cellStyle name="Normal 2 5 2 3 2 2 2" xfId="18840"/>
    <cellStyle name="Normal 2 5 2 3 2 3" xfId="18841"/>
    <cellStyle name="Normal 2 5 2 3 3" xfId="18842"/>
    <cellStyle name="Normal 2 5 2 3 3 2" xfId="18843"/>
    <cellStyle name="Normal 2 5 2 3 4" xfId="18844"/>
    <cellStyle name="Normal 2 5 2 4" xfId="18845"/>
    <cellStyle name="Normal 2 5 2 4 2" xfId="18846"/>
    <cellStyle name="Normal 2 5 2 4 2 2" xfId="18847"/>
    <cellStyle name="Normal 2 5 2 4 2 2 2" xfId="18848"/>
    <cellStyle name="Normal 2 5 2 4 2 3" xfId="18849"/>
    <cellStyle name="Normal 2 5 2 4 3" xfId="18850"/>
    <cellStyle name="Normal 2 5 2 4 3 2" xfId="18851"/>
    <cellStyle name="Normal 2 5 2 4 4" xfId="18852"/>
    <cellStyle name="Normal 2 5 2 5" xfId="18853"/>
    <cellStyle name="Normal 2 5 2 5 2" xfId="18854"/>
    <cellStyle name="Normal 2 5 2 5 2 2" xfId="18855"/>
    <cellStyle name="Normal 2 5 2 5 3" xfId="18856"/>
    <cellStyle name="Normal 2 5 2 6" xfId="18857"/>
    <cellStyle name="Normal 2 5 2 6 2" xfId="18858"/>
    <cellStyle name="Normal 2 5 2 7" xfId="18859"/>
    <cellStyle name="Normal 2 5 2 7 2" xfId="18860"/>
    <cellStyle name="Normal 2 5 2 8" xfId="18861"/>
    <cellStyle name="Normal 2 5 20" xfId="18862"/>
    <cellStyle name="Normal 2 5 20 2" xfId="18863"/>
    <cellStyle name="Normal 2 5 20 2 2" xfId="18864"/>
    <cellStyle name="Normal 2 5 20 2 2 2" xfId="18865"/>
    <cellStyle name="Normal 2 5 20 2 2 2 2" xfId="18866"/>
    <cellStyle name="Normal 2 5 20 2 2 3" xfId="18867"/>
    <cellStyle name="Normal 2 5 20 2 3" xfId="18868"/>
    <cellStyle name="Normal 2 5 20 2 3 2" xfId="18869"/>
    <cellStyle name="Normal 2 5 20 2 4" xfId="18870"/>
    <cellStyle name="Normal 2 5 20 3" xfId="18871"/>
    <cellStyle name="Normal 2 5 20 3 2" xfId="18872"/>
    <cellStyle name="Normal 2 5 20 3 2 2" xfId="18873"/>
    <cellStyle name="Normal 2 5 20 3 2 2 2" xfId="18874"/>
    <cellStyle name="Normal 2 5 20 3 2 3" xfId="18875"/>
    <cellStyle name="Normal 2 5 20 3 3" xfId="18876"/>
    <cellStyle name="Normal 2 5 20 3 3 2" xfId="18877"/>
    <cellStyle name="Normal 2 5 20 3 4" xfId="18878"/>
    <cellStyle name="Normal 2 5 20 4" xfId="18879"/>
    <cellStyle name="Normal 2 5 20 4 2" xfId="18880"/>
    <cellStyle name="Normal 2 5 20 4 2 2" xfId="18881"/>
    <cellStyle name="Normal 2 5 20 4 2 2 2" xfId="18882"/>
    <cellStyle name="Normal 2 5 20 4 2 3" xfId="18883"/>
    <cellStyle name="Normal 2 5 20 4 3" xfId="18884"/>
    <cellStyle name="Normal 2 5 20 4 3 2" xfId="18885"/>
    <cellStyle name="Normal 2 5 20 4 4" xfId="18886"/>
    <cellStyle name="Normal 2 5 20 5" xfId="18887"/>
    <cellStyle name="Normal 2 5 20 5 2" xfId="18888"/>
    <cellStyle name="Normal 2 5 20 5 2 2" xfId="18889"/>
    <cellStyle name="Normal 2 5 20 5 3" xfId="18890"/>
    <cellStyle name="Normal 2 5 20 6" xfId="18891"/>
    <cellStyle name="Normal 2 5 20 6 2" xfId="18892"/>
    <cellStyle name="Normal 2 5 20 7" xfId="18893"/>
    <cellStyle name="Normal 2 5 20 7 2" xfId="18894"/>
    <cellStyle name="Normal 2 5 20 8" xfId="18895"/>
    <cellStyle name="Normal 2 5 21" xfId="18896"/>
    <cellStyle name="Normal 2 5 21 2" xfId="18897"/>
    <cellStyle name="Normal 2 5 21 2 2" xfId="18898"/>
    <cellStyle name="Normal 2 5 21 2 2 2" xfId="18899"/>
    <cellStyle name="Normal 2 5 21 2 2 2 2" xfId="18900"/>
    <cellStyle name="Normal 2 5 21 2 2 3" xfId="18901"/>
    <cellStyle name="Normal 2 5 21 2 3" xfId="18902"/>
    <cellStyle name="Normal 2 5 21 2 3 2" xfId="18903"/>
    <cellStyle name="Normal 2 5 21 2 4" xfId="18904"/>
    <cellStyle name="Normal 2 5 21 3" xfId="18905"/>
    <cellStyle name="Normal 2 5 21 3 2" xfId="18906"/>
    <cellStyle name="Normal 2 5 21 3 2 2" xfId="18907"/>
    <cellStyle name="Normal 2 5 21 3 2 2 2" xfId="18908"/>
    <cellStyle name="Normal 2 5 21 3 2 3" xfId="18909"/>
    <cellStyle name="Normal 2 5 21 3 3" xfId="18910"/>
    <cellStyle name="Normal 2 5 21 3 3 2" xfId="18911"/>
    <cellStyle name="Normal 2 5 21 3 4" xfId="18912"/>
    <cellStyle name="Normal 2 5 21 4" xfId="18913"/>
    <cellStyle name="Normal 2 5 21 4 2" xfId="18914"/>
    <cellStyle name="Normal 2 5 21 4 2 2" xfId="18915"/>
    <cellStyle name="Normal 2 5 21 4 2 2 2" xfId="18916"/>
    <cellStyle name="Normal 2 5 21 4 2 3" xfId="18917"/>
    <cellStyle name="Normal 2 5 21 4 3" xfId="18918"/>
    <cellStyle name="Normal 2 5 21 4 3 2" xfId="18919"/>
    <cellStyle name="Normal 2 5 21 4 4" xfId="18920"/>
    <cellStyle name="Normal 2 5 21 5" xfId="18921"/>
    <cellStyle name="Normal 2 5 21 5 2" xfId="18922"/>
    <cellStyle name="Normal 2 5 21 5 2 2" xfId="18923"/>
    <cellStyle name="Normal 2 5 21 5 3" xfId="18924"/>
    <cellStyle name="Normal 2 5 21 6" xfId="18925"/>
    <cellStyle name="Normal 2 5 21 6 2" xfId="18926"/>
    <cellStyle name="Normal 2 5 21 7" xfId="18927"/>
    <cellStyle name="Normal 2 5 21 7 2" xfId="18928"/>
    <cellStyle name="Normal 2 5 21 8" xfId="18929"/>
    <cellStyle name="Normal 2 5 22" xfId="18930"/>
    <cellStyle name="Normal 2 5 22 2" xfId="18931"/>
    <cellStyle name="Normal 2 5 22 2 2" xfId="18932"/>
    <cellStyle name="Normal 2 5 22 2 2 2" xfId="18933"/>
    <cellStyle name="Normal 2 5 22 2 2 2 2" xfId="18934"/>
    <cellStyle name="Normal 2 5 22 2 2 3" xfId="18935"/>
    <cellStyle name="Normal 2 5 22 2 3" xfId="18936"/>
    <cellStyle name="Normal 2 5 22 2 3 2" xfId="18937"/>
    <cellStyle name="Normal 2 5 22 2 4" xfId="18938"/>
    <cellStyle name="Normal 2 5 22 3" xfId="18939"/>
    <cellStyle name="Normal 2 5 22 3 2" xfId="18940"/>
    <cellStyle name="Normal 2 5 22 3 2 2" xfId="18941"/>
    <cellStyle name="Normal 2 5 22 3 2 2 2" xfId="18942"/>
    <cellStyle name="Normal 2 5 22 3 2 3" xfId="18943"/>
    <cellStyle name="Normal 2 5 22 3 3" xfId="18944"/>
    <cellStyle name="Normal 2 5 22 3 3 2" xfId="18945"/>
    <cellStyle name="Normal 2 5 22 3 4" xfId="18946"/>
    <cellStyle name="Normal 2 5 22 4" xfId="18947"/>
    <cellStyle name="Normal 2 5 22 4 2" xfId="18948"/>
    <cellStyle name="Normal 2 5 22 4 2 2" xfId="18949"/>
    <cellStyle name="Normal 2 5 22 4 2 2 2" xfId="18950"/>
    <cellStyle name="Normal 2 5 22 4 2 3" xfId="18951"/>
    <cellStyle name="Normal 2 5 22 4 3" xfId="18952"/>
    <cellStyle name="Normal 2 5 22 4 3 2" xfId="18953"/>
    <cellStyle name="Normal 2 5 22 4 4" xfId="18954"/>
    <cellStyle name="Normal 2 5 22 5" xfId="18955"/>
    <cellStyle name="Normal 2 5 22 5 2" xfId="18956"/>
    <cellStyle name="Normal 2 5 22 5 2 2" xfId="18957"/>
    <cellStyle name="Normal 2 5 22 5 3" xfId="18958"/>
    <cellStyle name="Normal 2 5 22 6" xfId="18959"/>
    <cellStyle name="Normal 2 5 22 6 2" xfId="18960"/>
    <cellStyle name="Normal 2 5 22 7" xfId="18961"/>
    <cellStyle name="Normal 2 5 22 7 2" xfId="18962"/>
    <cellStyle name="Normal 2 5 22 8" xfId="18963"/>
    <cellStyle name="Normal 2 5 23" xfId="18964"/>
    <cellStyle name="Normal 2 5 23 2" xfId="18965"/>
    <cellStyle name="Normal 2 5 23 2 2" xfId="18966"/>
    <cellStyle name="Normal 2 5 23 2 2 2" xfId="18967"/>
    <cellStyle name="Normal 2 5 23 2 2 2 2" xfId="18968"/>
    <cellStyle name="Normal 2 5 23 2 2 3" xfId="18969"/>
    <cellStyle name="Normal 2 5 23 2 3" xfId="18970"/>
    <cellStyle name="Normal 2 5 23 2 3 2" xfId="18971"/>
    <cellStyle name="Normal 2 5 23 2 4" xfId="18972"/>
    <cellStyle name="Normal 2 5 23 3" xfId="18973"/>
    <cellStyle name="Normal 2 5 23 3 2" xfId="18974"/>
    <cellStyle name="Normal 2 5 23 3 2 2" xfId="18975"/>
    <cellStyle name="Normal 2 5 23 3 2 2 2" xfId="18976"/>
    <cellStyle name="Normal 2 5 23 3 2 3" xfId="18977"/>
    <cellStyle name="Normal 2 5 23 3 3" xfId="18978"/>
    <cellStyle name="Normal 2 5 23 3 3 2" xfId="18979"/>
    <cellStyle name="Normal 2 5 23 3 4" xfId="18980"/>
    <cellStyle name="Normal 2 5 23 4" xfId="18981"/>
    <cellStyle name="Normal 2 5 23 4 2" xfId="18982"/>
    <cellStyle name="Normal 2 5 23 4 2 2" xfId="18983"/>
    <cellStyle name="Normal 2 5 23 4 2 2 2" xfId="18984"/>
    <cellStyle name="Normal 2 5 23 4 2 3" xfId="18985"/>
    <cellStyle name="Normal 2 5 23 4 3" xfId="18986"/>
    <cellStyle name="Normal 2 5 23 4 3 2" xfId="18987"/>
    <cellStyle name="Normal 2 5 23 4 4" xfId="18988"/>
    <cellStyle name="Normal 2 5 23 5" xfId="18989"/>
    <cellStyle name="Normal 2 5 23 5 2" xfId="18990"/>
    <cellStyle name="Normal 2 5 23 5 2 2" xfId="18991"/>
    <cellStyle name="Normal 2 5 23 5 3" xfId="18992"/>
    <cellStyle name="Normal 2 5 23 6" xfId="18993"/>
    <cellStyle name="Normal 2 5 23 6 2" xfId="18994"/>
    <cellStyle name="Normal 2 5 23 7" xfId="18995"/>
    <cellStyle name="Normal 2 5 23 7 2" xfId="18996"/>
    <cellStyle name="Normal 2 5 23 8" xfId="18997"/>
    <cellStyle name="Normal 2 5 24" xfId="18998"/>
    <cellStyle name="Normal 2 5 24 2" xfId="18999"/>
    <cellStyle name="Normal 2 5 24 2 2" xfId="19000"/>
    <cellStyle name="Normal 2 5 24 2 2 2" xfId="19001"/>
    <cellStyle name="Normal 2 5 24 2 2 2 2" xfId="19002"/>
    <cellStyle name="Normal 2 5 24 2 2 3" xfId="19003"/>
    <cellStyle name="Normal 2 5 24 2 3" xfId="19004"/>
    <cellStyle name="Normal 2 5 24 2 3 2" xfId="19005"/>
    <cellStyle name="Normal 2 5 24 2 4" xfId="19006"/>
    <cellStyle name="Normal 2 5 24 3" xfId="19007"/>
    <cellStyle name="Normal 2 5 24 3 2" xfId="19008"/>
    <cellStyle name="Normal 2 5 24 3 2 2" xfId="19009"/>
    <cellStyle name="Normal 2 5 24 3 2 2 2" xfId="19010"/>
    <cellStyle name="Normal 2 5 24 3 2 3" xfId="19011"/>
    <cellStyle name="Normal 2 5 24 3 3" xfId="19012"/>
    <cellStyle name="Normal 2 5 24 3 3 2" xfId="19013"/>
    <cellStyle name="Normal 2 5 24 3 4" xfId="19014"/>
    <cellStyle name="Normal 2 5 24 4" xfId="19015"/>
    <cellStyle name="Normal 2 5 24 4 2" xfId="19016"/>
    <cellStyle name="Normal 2 5 24 4 2 2" xfId="19017"/>
    <cellStyle name="Normal 2 5 24 4 2 2 2" xfId="19018"/>
    <cellStyle name="Normal 2 5 24 4 2 3" xfId="19019"/>
    <cellStyle name="Normal 2 5 24 4 3" xfId="19020"/>
    <cellStyle name="Normal 2 5 24 4 3 2" xfId="19021"/>
    <cellStyle name="Normal 2 5 24 4 4" xfId="19022"/>
    <cellStyle name="Normal 2 5 24 5" xfId="19023"/>
    <cellStyle name="Normal 2 5 24 5 2" xfId="19024"/>
    <cellStyle name="Normal 2 5 24 5 2 2" xfId="19025"/>
    <cellStyle name="Normal 2 5 24 5 3" xfId="19026"/>
    <cellStyle name="Normal 2 5 24 6" xfId="19027"/>
    <cellStyle name="Normal 2 5 24 6 2" xfId="19028"/>
    <cellStyle name="Normal 2 5 24 7" xfId="19029"/>
    <cellStyle name="Normal 2 5 24 7 2" xfId="19030"/>
    <cellStyle name="Normal 2 5 24 8" xfId="19031"/>
    <cellStyle name="Normal 2 5 25" xfId="19032"/>
    <cellStyle name="Normal 2 5 25 2" xfId="19033"/>
    <cellStyle name="Normal 2 5 25 2 2" xfId="19034"/>
    <cellStyle name="Normal 2 5 25 2 2 2" xfId="19035"/>
    <cellStyle name="Normal 2 5 25 2 2 2 2" xfId="19036"/>
    <cellStyle name="Normal 2 5 25 2 2 3" xfId="19037"/>
    <cellStyle name="Normal 2 5 25 2 3" xfId="19038"/>
    <cellStyle name="Normal 2 5 25 2 3 2" xfId="19039"/>
    <cellStyle name="Normal 2 5 25 2 4" xfId="19040"/>
    <cellStyle name="Normal 2 5 25 3" xfId="19041"/>
    <cellStyle name="Normal 2 5 25 3 2" xfId="19042"/>
    <cellStyle name="Normal 2 5 25 3 2 2" xfId="19043"/>
    <cellStyle name="Normal 2 5 25 3 2 2 2" xfId="19044"/>
    <cellStyle name="Normal 2 5 25 3 2 3" xfId="19045"/>
    <cellStyle name="Normal 2 5 25 3 3" xfId="19046"/>
    <cellStyle name="Normal 2 5 25 3 3 2" xfId="19047"/>
    <cellStyle name="Normal 2 5 25 3 4" xfId="19048"/>
    <cellStyle name="Normal 2 5 25 4" xfId="19049"/>
    <cellStyle name="Normal 2 5 25 4 2" xfId="19050"/>
    <cellStyle name="Normal 2 5 25 4 2 2" xfId="19051"/>
    <cellStyle name="Normal 2 5 25 4 2 2 2" xfId="19052"/>
    <cellStyle name="Normal 2 5 25 4 2 3" xfId="19053"/>
    <cellStyle name="Normal 2 5 25 4 3" xfId="19054"/>
    <cellStyle name="Normal 2 5 25 4 3 2" xfId="19055"/>
    <cellStyle name="Normal 2 5 25 4 4" xfId="19056"/>
    <cellStyle name="Normal 2 5 25 5" xfId="19057"/>
    <cellStyle name="Normal 2 5 25 5 2" xfId="19058"/>
    <cellStyle name="Normal 2 5 25 5 2 2" xfId="19059"/>
    <cellStyle name="Normal 2 5 25 5 3" xfId="19060"/>
    <cellStyle name="Normal 2 5 25 6" xfId="19061"/>
    <cellStyle name="Normal 2 5 25 6 2" xfId="19062"/>
    <cellStyle name="Normal 2 5 25 7" xfId="19063"/>
    <cellStyle name="Normal 2 5 25 7 2" xfId="19064"/>
    <cellStyle name="Normal 2 5 25 8" xfId="19065"/>
    <cellStyle name="Normal 2 5 26" xfId="19066"/>
    <cellStyle name="Normal 2 5 26 2" xfId="19067"/>
    <cellStyle name="Normal 2 5 26 2 2" xfId="19068"/>
    <cellStyle name="Normal 2 5 26 2 2 2" xfId="19069"/>
    <cellStyle name="Normal 2 5 26 2 2 2 2" xfId="19070"/>
    <cellStyle name="Normal 2 5 26 2 2 3" xfId="19071"/>
    <cellStyle name="Normal 2 5 26 2 3" xfId="19072"/>
    <cellStyle name="Normal 2 5 26 2 3 2" xfId="19073"/>
    <cellStyle name="Normal 2 5 26 2 4" xfId="19074"/>
    <cellStyle name="Normal 2 5 26 3" xfId="19075"/>
    <cellStyle name="Normal 2 5 26 3 2" xfId="19076"/>
    <cellStyle name="Normal 2 5 26 3 2 2" xfId="19077"/>
    <cellStyle name="Normal 2 5 26 3 2 2 2" xfId="19078"/>
    <cellStyle name="Normal 2 5 26 3 2 3" xfId="19079"/>
    <cellStyle name="Normal 2 5 26 3 3" xfId="19080"/>
    <cellStyle name="Normal 2 5 26 3 3 2" xfId="19081"/>
    <cellStyle name="Normal 2 5 26 3 4" xfId="19082"/>
    <cellStyle name="Normal 2 5 26 4" xfId="19083"/>
    <cellStyle name="Normal 2 5 26 4 2" xfId="19084"/>
    <cellStyle name="Normal 2 5 26 4 2 2" xfId="19085"/>
    <cellStyle name="Normal 2 5 26 4 2 2 2" xfId="19086"/>
    <cellStyle name="Normal 2 5 26 4 2 3" xfId="19087"/>
    <cellStyle name="Normal 2 5 26 4 3" xfId="19088"/>
    <cellStyle name="Normal 2 5 26 4 3 2" xfId="19089"/>
    <cellStyle name="Normal 2 5 26 4 4" xfId="19090"/>
    <cellStyle name="Normal 2 5 26 5" xfId="19091"/>
    <cellStyle name="Normal 2 5 26 5 2" xfId="19092"/>
    <cellStyle name="Normal 2 5 26 5 2 2" xfId="19093"/>
    <cellStyle name="Normal 2 5 26 5 3" xfId="19094"/>
    <cellStyle name="Normal 2 5 26 6" xfId="19095"/>
    <cellStyle name="Normal 2 5 26 6 2" xfId="19096"/>
    <cellStyle name="Normal 2 5 26 7" xfId="19097"/>
    <cellStyle name="Normal 2 5 26 7 2" xfId="19098"/>
    <cellStyle name="Normal 2 5 26 8" xfId="19099"/>
    <cellStyle name="Normal 2 5 27" xfId="19100"/>
    <cellStyle name="Normal 2 5 27 2" xfId="19101"/>
    <cellStyle name="Normal 2 5 27 2 2" xfId="19102"/>
    <cellStyle name="Normal 2 5 27 2 2 2" xfId="19103"/>
    <cellStyle name="Normal 2 5 27 2 2 2 2" xfId="19104"/>
    <cellStyle name="Normal 2 5 27 2 2 3" xfId="19105"/>
    <cellStyle name="Normal 2 5 27 2 3" xfId="19106"/>
    <cellStyle name="Normal 2 5 27 2 3 2" xfId="19107"/>
    <cellStyle name="Normal 2 5 27 2 4" xfId="19108"/>
    <cellStyle name="Normal 2 5 27 3" xfId="19109"/>
    <cellStyle name="Normal 2 5 27 3 2" xfId="19110"/>
    <cellStyle name="Normal 2 5 27 3 2 2" xfId="19111"/>
    <cellStyle name="Normal 2 5 27 3 2 2 2" xfId="19112"/>
    <cellStyle name="Normal 2 5 27 3 2 3" xfId="19113"/>
    <cellStyle name="Normal 2 5 27 3 3" xfId="19114"/>
    <cellStyle name="Normal 2 5 27 3 3 2" xfId="19115"/>
    <cellStyle name="Normal 2 5 27 3 4" xfId="19116"/>
    <cellStyle name="Normal 2 5 27 4" xfId="19117"/>
    <cellStyle name="Normal 2 5 27 4 2" xfId="19118"/>
    <cellStyle name="Normal 2 5 27 4 2 2" xfId="19119"/>
    <cellStyle name="Normal 2 5 27 4 2 2 2" xfId="19120"/>
    <cellStyle name="Normal 2 5 27 4 2 3" xfId="19121"/>
    <cellStyle name="Normal 2 5 27 4 3" xfId="19122"/>
    <cellStyle name="Normal 2 5 27 4 3 2" xfId="19123"/>
    <cellStyle name="Normal 2 5 27 4 4" xfId="19124"/>
    <cellStyle name="Normal 2 5 27 5" xfId="19125"/>
    <cellStyle name="Normal 2 5 27 5 2" xfId="19126"/>
    <cellStyle name="Normal 2 5 27 5 2 2" xfId="19127"/>
    <cellStyle name="Normal 2 5 27 5 3" xfId="19128"/>
    <cellStyle name="Normal 2 5 27 6" xfId="19129"/>
    <cellStyle name="Normal 2 5 27 6 2" xfId="19130"/>
    <cellStyle name="Normal 2 5 27 7" xfId="19131"/>
    <cellStyle name="Normal 2 5 27 7 2" xfId="19132"/>
    <cellStyle name="Normal 2 5 27 8" xfId="19133"/>
    <cellStyle name="Normal 2 5 28" xfId="19134"/>
    <cellStyle name="Normal 2 5 28 2" xfId="19135"/>
    <cellStyle name="Normal 2 5 28 2 2" xfId="19136"/>
    <cellStyle name="Normal 2 5 28 2 2 2" xfId="19137"/>
    <cellStyle name="Normal 2 5 28 2 2 2 2" xfId="19138"/>
    <cellStyle name="Normal 2 5 28 2 2 3" xfId="19139"/>
    <cellStyle name="Normal 2 5 28 2 3" xfId="19140"/>
    <cellStyle name="Normal 2 5 28 2 3 2" xfId="19141"/>
    <cellStyle name="Normal 2 5 28 2 4" xfId="19142"/>
    <cellStyle name="Normal 2 5 28 3" xfId="19143"/>
    <cellStyle name="Normal 2 5 28 3 2" xfId="19144"/>
    <cellStyle name="Normal 2 5 28 3 2 2" xfId="19145"/>
    <cellStyle name="Normal 2 5 28 3 2 2 2" xfId="19146"/>
    <cellStyle name="Normal 2 5 28 3 2 3" xfId="19147"/>
    <cellStyle name="Normal 2 5 28 3 3" xfId="19148"/>
    <cellStyle name="Normal 2 5 28 3 3 2" xfId="19149"/>
    <cellStyle name="Normal 2 5 28 3 4" xfId="19150"/>
    <cellStyle name="Normal 2 5 28 4" xfId="19151"/>
    <cellStyle name="Normal 2 5 28 4 2" xfId="19152"/>
    <cellStyle name="Normal 2 5 28 4 2 2" xfId="19153"/>
    <cellStyle name="Normal 2 5 28 4 2 2 2" xfId="19154"/>
    <cellStyle name="Normal 2 5 28 4 2 3" xfId="19155"/>
    <cellStyle name="Normal 2 5 28 4 3" xfId="19156"/>
    <cellStyle name="Normal 2 5 28 4 3 2" xfId="19157"/>
    <cellStyle name="Normal 2 5 28 4 4" xfId="19158"/>
    <cellStyle name="Normal 2 5 28 5" xfId="19159"/>
    <cellStyle name="Normal 2 5 28 5 2" xfId="19160"/>
    <cellStyle name="Normal 2 5 28 5 2 2" xfId="19161"/>
    <cellStyle name="Normal 2 5 28 5 3" xfId="19162"/>
    <cellStyle name="Normal 2 5 28 6" xfId="19163"/>
    <cellStyle name="Normal 2 5 28 6 2" xfId="19164"/>
    <cellStyle name="Normal 2 5 28 7" xfId="19165"/>
    <cellStyle name="Normal 2 5 28 7 2" xfId="19166"/>
    <cellStyle name="Normal 2 5 28 8" xfId="19167"/>
    <cellStyle name="Normal 2 5 29" xfId="19168"/>
    <cellStyle name="Normal 2 5 29 2" xfId="19169"/>
    <cellStyle name="Normal 2 5 29 2 2" xfId="19170"/>
    <cellStyle name="Normal 2 5 29 2 2 2" xfId="19171"/>
    <cellStyle name="Normal 2 5 29 2 2 2 2" xfId="19172"/>
    <cellStyle name="Normal 2 5 29 2 2 3" xfId="19173"/>
    <cellStyle name="Normal 2 5 29 2 3" xfId="19174"/>
    <cellStyle name="Normal 2 5 29 2 3 2" xfId="19175"/>
    <cellStyle name="Normal 2 5 29 2 4" xfId="19176"/>
    <cellStyle name="Normal 2 5 29 3" xfId="19177"/>
    <cellStyle name="Normal 2 5 29 3 2" xfId="19178"/>
    <cellStyle name="Normal 2 5 29 3 2 2" xfId="19179"/>
    <cellStyle name="Normal 2 5 29 3 2 2 2" xfId="19180"/>
    <cellStyle name="Normal 2 5 29 3 2 3" xfId="19181"/>
    <cellStyle name="Normal 2 5 29 3 3" xfId="19182"/>
    <cellStyle name="Normal 2 5 29 3 3 2" xfId="19183"/>
    <cellStyle name="Normal 2 5 29 3 4" xfId="19184"/>
    <cellStyle name="Normal 2 5 29 4" xfId="19185"/>
    <cellStyle name="Normal 2 5 29 4 2" xfId="19186"/>
    <cellStyle name="Normal 2 5 29 4 2 2" xfId="19187"/>
    <cellStyle name="Normal 2 5 29 4 2 2 2" xfId="19188"/>
    <cellStyle name="Normal 2 5 29 4 2 3" xfId="19189"/>
    <cellStyle name="Normal 2 5 29 4 3" xfId="19190"/>
    <cellStyle name="Normal 2 5 29 4 3 2" xfId="19191"/>
    <cellStyle name="Normal 2 5 29 4 4" xfId="19192"/>
    <cellStyle name="Normal 2 5 29 5" xfId="19193"/>
    <cellStyle name="Normal 2 5 29 5 2" xfId="19194"/>
    <cellStyle name="Normal 2 5 29 5 2 2" xfId="19195"/>
    <cellStyle name="Normal 2 5 29 5 3" xfId="19196"/>
    <cellStyle name="Normal 2 5 29 6" xfId="19197"/>
    <cellStyle name="Normal 2 5 29 6 2" xfId="19198"/>
    <cellStyle name="Normal 2 5 29 7" xfId="19199"/>
    <cellStyle name="Normal 2 5 29 7 2" xfId="19200"/>
    <cellStyle name="Normal 2 5 29 8" xfId="19201"/>
    <cellStyle name="Normal 2 5 3" xfId="19202"/>
    <cellStyle name="Normal 2 5 3 2" xfId="19203"/>
    <cellStyle name="Normal 2 5 3 2 2" xfId="19204"/>
    <cellStyle name="Normal 2 5 3 2 2 2" xfId="19205"/>
    <cellStyle name="Normal 2 5 3 2 2 2 2" xfId="19206"/>
    <cellStyle name="Normal 2 5 3 2 2 3" xfId="19207"/>
    <cellStyle name="Normal 2 5 3 2 3" xfId="19208"/>
    <cellStyle name="Normal 2 5 3 2 3 2" xfId="19209"/>
    <cellStyle name="Normal 2 5 3 2 4" xfId="19210"/>
    <cellStyle name="Normal 2 5 3 3" xfId="19211"/>
    <cellStyle name="Normal 2 5 3 3 2" xfId="19212"/>
    <cellStyle name="Normal 2 5 3 3 2 2" xfId="19213"/>
    <cellStyle name="Normal 2 5 3 3 2 2 2" xfId="19214"/>
    <cellStyle name="Normal 2 5 3 3 2 3" xfId="19215"/>
    <cellStyle name="Normal 2 5 3 3 3" xfId="19216"/>
    <cellStyle name="Normal 2 5 3 3 3 2" xfId="19217"/>
    <cellStyle name="Normal 2 5 3 3 4" xfId="19218"/>
    <cellStyle name="Normal 2 5 3 4" xfId="19219"/>
    <cellStyle name="Normal 2 5 3 4 2" xfId="19220"/>
    <cellStyle name="Normal 2 5 3 4 2 2" xfId="19221"/>
    <cellStyle name="Normal 2 5 3 4 2 2 2" xfId="19222"/>
    <cellStyle name="Normal 2 5 3 4 2 3" xfId="19223"/>
    <cellStyle name="Normal 2 5 3 4 3" xfId="19224"/>
    <cellStyle name="Normal 2 5 3 4 3 2" xfId="19225"/>
    <cellStyle name="Normal 2 5 3 4 4" xfId="19226"/>
    <cellStyle name="Normal 2 5 3 5" xfId="19227"/>
    <cellStyle name="Normal 2 5 3 5 2" xfId="19228"/>
    <cellStyle name="Normal 2 5 3 5 2 2" xfId="19229"/>
    <cellStyle name="Normal 2 5 3 5 3" xfId="19230"/>
    <cellStyle name="Normal 2 5 3 6" xfId="19231"/>
    <cellStyle name="Normal 2 5 3 6 2" xfId="19232"/>
    <cellStyle name="Normal 2 5 3 7" xfId="19233"/>
    <cellStyle name="Normal 2 5 3 7 2" xfId="19234"/>
    <cellStyle name="Normal 2 5 3 8" xfId="19235"/>
    <cellStyle name="Normal 2 5 30" xfId="19236"/>
    <cellStyle name="Normal 2 5 30 2" xfId="19237"/>
    <cellStyle name="Normal 2 5 30 2 2" xfId="19238"/>
    <cellStyle name="Normal 2 5 30 2 2 2" xfId="19239"/>
    <cellStyle name="Normal 2 5 30 2 3" xfId="19240"/>
    <cellStyle name="Normal 2 5 30 3" xfId="19241"/>
    <cellStyle name="Normal 2 5 30 3 2" xfId="19242"/>
    <cellStyle name="Normal 2 5 30 4" xfId="19243"/>
    <cellStyle name="Normal 2 5 31" xfId="19244"/>
    <cellStyle name="Normal 2 5 31 2" xfId="19245"/>
    <cellStyle name="Normal 2 5 31 2 2" xfId="19246"/>
    <cellStyle name="Normal 2 5 31 2 2 2" xfId="19247"/>
    <cellStyle name="Normal 2 5 31 2 3" xfId="19248"/>
    <cellStyle name="Normal 2 5 31 3" xfId="19249"/>
    <cellStyle name="Normal 2 5 31 3 2" xfId="19250"/>
    <cellStyle name="Normal 2 5 31 4" xfId="19251"/>
    <cellStyle name="Normal 2 5 32" xfId="19252"/>
    <cellStyle name="Normal 2 5 32 2" xfId="19253"/>
    <cellStyle name="Normal 2 5 32 2 2" xfId="19254"/>
    <cellStyle name="Normal 2 5 32 2 2 2" xfId="19255"/>
    <cellStyle name="Normal 2 5 32 2 3" xfId="19256"/>
    <cellStyle name="Normal 2 5 32 3" xfId="19257"/>
    <cellStyle name="Normal 2 5 32 3 2" xfId="19258"/>
    <cellStyle name="Normal 2 5 32 4" xfId="19259"/>
    <cellStyle name="Normal 2 5 33" xfId="19260"/>
    <cellStyle name="Normal 2 5 33 2" xfId="19261"/>
    <cellStyle name="Normal 2 5 33 2 2" xfId="19262"/>
    <cellStyle name="Normal 2 5 33 3" xfId="19263"/>
    <cellStyle name="Normal 2 5 34" xfId="19264"/>
    <cellStyle name="Normal 2 5 34 2" xfId="19265"/>
    <cellStyle name="Normal 2 5 35" xfId="19266"/>
    <cellStyle name="Normal 2 5 35 2" xfId="19267"/>
    <cellStyle name="Normal 2 5 36" xfId="19268"/>
    <cellStyle name="Normal 2 5 4" xfId="19269"/>
    <cellStyle name="Normal 2 5 4 2" xfId="19270"/>
    <cellStyle name="Normal 2 5 4 2 2" xfId="19271"/>
    <cellStyle name="Normal 2 5 4 2 2 2" xfId="19272"/>
    <cellStyle name="Normal 2 5 4 2 2 2 2" xfId="19273"/>
    <cellStyle name="Normal 2 5 4 2 2 3" xfId="19274"/>
    <cellStyle name="Normal 2 5 4 2 3" xfId="19275"/>
    <cellStyle name="Normal 2 5 4 2 3 2" xfId="19276"/>
    <cellStyle name="Normal 2 5 4 2 4" xfId="19277"/>
    <cellStyle name="Normal 2 5 4 3" xfId="19278"/>
    <cellStyle name="Normal 2 5 4 3 2" xfId="19279"/>
    <cellStyle name="Normal 2 5 4 3 2 2" xfId="19280"/>
    <cellStyle name="Normal 2 5 4 3 2 2 2" xfId="19281"/>
    <cellStyle name="Normal 2 5 4 3 2 3" xfId="19282"/>
    <cellStyle name="Normal 2 5 4 3 3" xfId="19283"/>
    <cellStyle name="Normal 2 5 4 3 3 2" xfId="19284"/>
    <cellStyle name="Normal 2 5 4 3 4" xfId="19285"/>
    <cellStyle name="Normal 2 5 4 4" xfId="19286"/>
    <cellStyle name="Normal 2 5 4 4 2" xfId="19287"/>
    <cellStyle name="Normal 2 5 4 4 2 2" xfId="19288"/>
    <cellStyle name="Normal 2 5 4 4 2 2 2" xfId="19289"/>
    <cellStyle name="Normal 2 5 4 4 2 3" xfId="19290"/>
    <cellStyle name="Normal 2 5 4 4 3" xfId="19291"/>
    <cellStyle name="Normal 2 5 4 4 3 2" xfId="19292"/>
    <cellStyle name="Normal 2 5 4 4 4" xfId="19293"/>
    <cellStyle name="Normal 2 5 4 5" xfId="19294"/>
    <cellStyle name="Normal 2 5 4 5 2" xfId="19295"/>
    <cellStyle name="Normal 2 5 4 5 2 2" xfId="19296"/>
    <cellStyle name="Normal 2 5 4 5 3" xfId="19297"/>
    <cellStyle name="Normal 2 5 4 6" xfId="19298"/>
    <cellStyle name="Normal 2 5 4 6 2" xfId="19299"/>
    <cellStyle name="Normal 2 5 4 7" xfId="19300"/>
    <cellStyle name="Normal 2 5 4 7 2" xfId="19301"/>
    <cellStyle name="Normal 2 5 4 8" xfId="19302"/>
    <cellStyle name="Normal 2 5 5" xfId="19303"/>
    <cellStyle name="Normal 2 5 5 2" xfId="19304"/>
    <cellStyle name="Normal 2 5 5 2 2" xfId="19305"/>
    <cellStyle name="Normal 2 5 5 2 2 2" xfId="19306"/>
    <cellStyle name="Normal 2 5 5 2 2 2 2" xfId="19307"/>
    <cellStyle name="Normal 2 5 5 2 2 3" xfId="19308"/>
    <cellStyle name="Normal 2 5 5 2 3" xfId="19309"/>
    <cellStyle name="Normal 2 5 5 2 3 2" xfId="19310"/>
    <cellStyle name="Normal 2 5 5 2 4" xfId="19311"/>
    <cellStyle name="Normal 2 5 5 3" xfId="19312"/>
    <cellStyle name="Normal 2 5 5 3 2" xfId="19313"/>
    <cellStyle name="Normal 2 5 5 3 2 2" xfId="19314"/>
    <cellStyle name="Normal 2 5 5 3 2 2 2" xfId="19315"/>
    <cellStyle name="Normal 2 5 5 3 2 3" xfId="19316"/>
    <cellStyle name="Normal 2 5 5 3 3" xfId="19317"/>
    <cellStyle name="Normal 2 5 5 3 3 2" xfId="19318"/>
    <cellStyle name="Normal 2 5 5 3 4" xfId="19319"/>
    <cellStyle name="Normal 2 5 5 4" xfId="19320"/>
    <cellStyle name="Normal 2 5 5 4 2" xfId="19321"/>
    <cellStyle name="Normal 2 5 5 4 2 2" xfId="19322"/>
    <cellStyle name="Normal 2 5 5 4 2 2 2" xfId="19323"/>
    <cellStyle name="Normal 2 5 5 4 2 3" xfId="19324"/>
    <cellStyle name="Normal 2 5 5 4 3" xfId="19325"/>
    <cellStyle name="Normal 2 5 5 4 3 2" xfId="19326"/>
    <cellStyle name="Normal 2 5 5 4 4" xfId="19327"/>
    <cellStyle name="Normal 2 5 5 5" xfId="19328"/>
    <cellStyle name="Normal 2 5 5 5 2" xfId="19329"/>
    <cellStyle name="Normal 2 5 5 5 2 2" xfId="19330"/>
    <cellStyle name="Normal 2 5 5 5 3" xfId="19331"/>
    <cellStyle name="Normal 2 5 5 6" xfId="19332"/>
    <cellStyle name="Normal 2 5 5 6 2" xfId="19333"/>
    <cellStyle name="Normal 2 5 5 7" xfId="19334"/>
    <cellStyle name="Normal 2 5 5 7 2" xfId="19335"/>
    <cellStyle name="Normal 2 5 5 8" xfId="19336"/>
    <cellStyle name="Normal 2 5 6" xfId="19337"/>
    <cellStyle name="Normal 2 5 6 2" xfId="19338"/>
    <cellStyle name="Normal 2 5 6 2 2" xfId="19339"/>
    <cellStyle name="Normal 2 5 6 2 2 2" xfId="19340"/>
    <cellStyle name="Normal 2 5 6 2 2 2 2" xfId="19341"/>
    <cellStyle name="Normal 2 5 6 2 2 3" xfId="19342"/>
    <cellStyle name="Normal 2 5 6 2 3" xfId="19343"/>
    <cellStyle name="Normal 2 5 6 2 3 2" xfId="19344"/>
    <cellStyle name="Normal 2 5 6 2 4" xfId="19345"/>
    <cellStyle name="Normal 2 5 6 3" xfId="19346"/>
    <cellStyle name="Normal 2 5 6 3 2" xfId="19347"/>
    <cellStyle name="Normal 2 5 6 3 2 2" xfId="19348"/>
    <cellStyle name="Normal 2 5 6 3 2 2 2" xfId="19349"/>
    <cellStyle name="Normal 2 5 6 3 2 3" xfId="19350"/>
    <cellStyle name="Normal 2 5 6 3 3" xfId="19351"/>
    <cellStyle name="Normal 2 5 6 3 3 2" xfId="19352"/>
    <cellStyle name="Normal 2 5 6 3 4" xfId="19353"/>
    <cellStyle name="Normal 2 5 6 4" xfId="19354"/>
    <cellStyle name="Normal 2 5 6 4 2" xfId="19355"/>
    <cellStyle name="Normal 2 5 6 4 2 2" xfId="19356"/>
    <cellStyle name="Normal 2 5 6 4 2 2 2" xfId="19357"/>
    <cellStyle name="Normal 2 5 6 4 2 3" xfId="19358"/>
    <cellStyle name="Normal 2 5 6 4 3" xfId="19359"/>
    <cellStyle name="Normal 2 5 6 4 3 2" xfId="19360"/>
    <cellStyle name="Normal 2 5 6 4 4" xfId="19361"/>
    <cellStyle name="Normal 2 5 6 5" xfId="19362"/>
    <cellStyle name="Normal 2 5 6 5 2" xfId="19363"/>
    <cellStyle name="Normal 2 5 6 5 2 2" xfId="19364"/>
    <cellStyle name="Normal 2 5 6 5 3" xfId="19365"/>
    <cellStyle name="Normal 2 5 6 6" xfId="19366"/>
    <cellStyle name="Normal 2 5 6 6 2" xfId="19367"/>
    <cellStyle name="Normal 2 5 6 7" xfId="19368"/>
    <cellStyle name="Normal 2 5 6 7 2" xfId="19369"/>
    <cellStyle name="Normal 2 5 6 8" xfId="19370"/>
    <cellStyle name="Normal 2 5 7" xfId="19371"/>
    <cellStyle name="Normal 2 5 7 2" xfId="19372"/>
    <cellStyle name="Normal 2 5 7 2 2" xfId="19373"/>
    <cellStyle name="Normal 2 5 7 2 2 2" xfId="19374"/>
    <cellStyle name="Normal 2 5 7 2 2 2 2" xfId="19375"/>
    <cellStyle name="Normal 2 5 7 2 2 3" xfId="19376"/>
    <cellStyle name="Normal 2 5 7 2 3" xfId="19377"/>
    <cellStyle name="Normal 2 5 7 2 3 2" xfId="19378"/>
    <cellStyle name="Normal 2 5 7 2 4" xfId="19379"/>
    <cellStyle name="Normal 2 5 7 3" xfId="19380"/>
    <cellStyle name="Normal 2 5 7 3 2" xfId="19381"/>
    <cellStyle name="Normal 2 5 7 3 2 2" xfId="19382"/>
    <cellStyle name="Normal 2 5 7 3 2 2 2" xfId="19383"/>
    <cellStyle name="Normal 2 5 7 3 2 3" xfId="19384"/>
    <cellStyle name="Normal 2 5 7 3 3" xfId="19385"/>
    <cellStyle name="Normal 2 5 7 3 3 2" xfId="19386"/>
    <cellStyle name="Normal 2 5 7 3 4" xfId="19387"/>
    <cellStyle name="Normal 2 5 7 4" xfId="19388"/>
    <cellStyle name="Normal 2 5 7 4 2" xfId="19389"/>
    <cellStyle name="Normal 2 5 7 4 2 2" xfId="19390"/>
    <cellStyle name="Normal 2 5 7 4 2 2 2" xfId="19391"/>
    <cellStyle name="Normal 2 5 7 4 2 3" xfId="19392"/>
    <cellStyle name="Normal 2 5 7 4 3" xfId="19393"/>
    <cellStyle name="Normal 2 5 7 4 3 2" xfId="19394"/>
    <cellStyle name="Normal 2 5 7 4 4" xfId="19395"/>
    <cellStyle name="Normal 2 5 7 5" xfId="19396"/>
    <cellStyle name="Normal 2 5 7 5 2" xfId="19397"/>
    <cellStyle name="Normal 2 5 7 5 2 2" xfId="19398"/>
    <cellStyle name="Normal 2 5 7 5 3" xfId="19399"/>
    <cellStyle name="Normal 2 5 7 6" xfId="19400"/>
    <cellStyle name="Normal 2 5 7 6 2" xfId="19401"/>
    <cellStyle name="Normal 2 5 7 7" xfId="19402"/>
    <cellStyle name="Normal 2 5 7 7 2" xfId="19403"/>
    <cellStyle name="Normal 2 5 7 8" xfId="19404"/>
    <cellStyle name="Normal 2 5 8" xfId="19405"/>
    <cellStyle name="Normal 2 5 8 2" xfId="19406"/>
    <cellStyle name="Normal 2 5 8 2 2" xfId="19407"/>
    <cellStyle name="Normal 2 5 8 2 2 2" xfId="19408"/>
    <cellStyle name="Normal 2 5 8 2 2 2 2" xfId="19409"/>
    <cellStyle name="Normal 2 5 8 2 2 3" xfId="19410"/>
    <cellStyle name="Normal 2 5 8 2 3" xfId="19411"/>
    <cellStyle name="Normal 2 5 8 2 3 2" xfId="19412"/>
    <cellStyle name="Normal 2 5 8 2 4" xfId="19413"/>
    <cellStyle name="Normal 2 5 8 3" xfId="19414"/>
    <cellStyle name="Normal 2 5 8 3 2" xfId="19415"/>
    <cellStyle name="Normal 2 5 8 3 2 2" xfId="19416"/>
    <cellStyle name="Normal 2 5 8 3 2 2 2" xfId="19417"/>
    <cellStyle name="Normal 2 5 8 3 2 3" xfId="19418"/>
    <cellStyle name="Normal 2 5 8 3 3" xfId="19419"/>
    <cellStyle name="Normal 2 5 8 3 3 2" xfId="19420"/>
    <cellStyle name="Normal 2 5 8 3 4" xfId="19421"/>
    <cellStyle name="Normal 2 5 8 4" xfId="19422"/>
    <cellStyle name="Normal 2 5 8 4 2" xfId="19423"/>
    <cellStyle name="Normal 2 5 8 4 2 2" xfId="19424"/>
    <cellStyle name="Normal 2 5 8 4 2 2 2" xfId="19425"/>
    <cellStyle name="Normal 2 5 8 4 2 3" xfId="19426"/>
    <cellStyle name="Normal 2 5 8 4 3" xfId="19427"/>
    <cellStyle name="Normal 2 5 8 4 3 2" xfId="19428"/>
    <cellStyle name="Normal 2 5 8 4 4" xfId="19429"/>
    <cellStyle name="Normal 2 5 8 5" xfId="19430"/>
    <cellStyle name="Normal 2 5 8 5 2" xfId="19431"/>
    <cellStyle name="Normal 2 5 8 5 2 2" xfId="19432"/>
    <cellStyle name="Normal 2 5 8 5 3" xfId="19433"/>
    <cellStyle name="Normal 2 5 8 6" xfId="19434"/>
    <cellStyle name="Normal 2 5 8 6 2" xfId="19435"/>
    <cellStyle name="Normal 2 5 8 7" xfId="19436"/>
    <cellStyle name="Normal 2 5 8 7 2" xfId="19437"/>
    <cellStyle name="Normal 2 5 8 8" xfId="19438"/>
    <cellStyle name="Normal 2 5 9" xfId="19439"/>
    <cellStyle name="Normal 2 5 9 2" xfId="19440"/>
    <cellStyle name="Normal 2 5 9 2 2" xfId="19441"/>
    <cellStyle name="Normal 2 5 9 2 2 2" xfId="19442"/>
    <cellStyle name="Normal 2 5 9 2 2 2 2" xfId="19443"/>
    <cellStyle name="Normal 2 5 9 2 2 3" xfId="19444"/>
    <cellStyle name="Normal 2 5 9 2 3" xfId="19445"/>
    <cellStyle name="Normal 2 5 9 2 3 2" xfId="19446"/>
    <cellStyle name="Normal 2 5 9 2 4" xfId="19447"/>
    <cellStyle name="Normal 2 5 9 3" xfId="19448"/>
    <cellStyle name="Normal 2 5 9 3 2" xfId="19449"/>
    <cellStyle name="Normal 2 5 9 3 2 2" xfId="19450"/>
    <cellStyle name="Normal 2 5 9 3 2 2 2" xfId="19451"/>
    <cellStyle name="Normal 2 5 9 3 2 3" xfId="19452"/>
    <cellStyle name="Normal 2 5 9 3 3" xfId="19453"/>
    <cellStyle name="Normal 2 5 9 3 3 2" xfId="19454"/>
    <cellStyle name="Normal 2 5 9 3 4" xfId="19455"/>
    <cellStyle name="Normal 2 5 9 4" xfId="19456"/>
    <cellStyle name="Normal 2 5 9 4 2" xfId="19457"/>
    <cellStyle name="Normal 2 5 9 4 2 2" xfId="19458"/>
    <cellStyle name="Normal 2 5 9 4 2 2 2" xfId="19459"/>
    <cellStyle name="Normal 2 5 9 4 2 3" xfId="19460"/>
    <cellStyle name="Normal 2 5 9 4 3" xfId="19461"/>
    <cellStyle name="Normal 2 5 9 4 3 2" xfId="19462"/>
    <cellStyle name="Normal 2 5 9 4 4" xfId="19463"/>
    <cellStyle name="Normal 2 5 9 5" xfId="19464"/>
    <cellStyle name="Normal 2 5 9 5 2" xfId="19465"/>
    <cellStyle name="Normal 2 5 9 5 2 2" xfId="19466"/>
    <cellStyle name="Normal 2 5 9 5 3" xfId="19467"/>
    <cellStyle name="Normal 2 5 9 6" xfId="19468"/>
    <cellStyle name="Normal 2 5 9 6 2" xfId="19469"/>
    <cellStyle name="Normal 2 5 9 7" xfId="19470"/>
    <cellStyle name="Normal 2 5 9 7 2" xfId="19471"/>
    <cellStyle name="Normal 2 5 9 8" xfId="19472"/>
    <cellStyle name="Normal 2 6" xfId="19473"/>
    <cellStyle name="Normal 2 6 10" xfId="19474"/>
    <cellStyle name="Normal 2 6 10 2" xfId="19475"/>
    <cellStyle name="Normal 2 6 10 2 2" xfId="19476"/>
    <cellStyle name="Normal 2 6 10 2 2 2" xfId="19477"/>
    <cellStyle name="Normal 2 6 10 2 2 2 2" xfId="19478"/>
    <cellStyle name="Normal 2 6 10 2 2 3" xfId="19479"/>
    <cellStyle name="Normal 2 6 10 2 3" xfId="19480"/>
    <cellStyle name="Normal 2 6 10 2 3 2" xfId="19481"/>
    <cellStyle name="Normal 2 6 10 2 4" xfId="19482"/>
    <cellStyle name="Normal 2 6 10 3" xfId="19483"/>
    <cellStyle name="Normal 2 6 10 3 2" xfId="19484"/>
    <cellStyle name="Normal 2 6 10 3 2 2" xfId="19485"/>
    <cellStyle name="Normal 2 6 10 3 2 2 2" xfId="19486"/>
    <cellStyle name="Normal 2 6 10 3 2 3" xfId="19487"/>
    <cellStyle name="Normal 2 6 10 3 3" xfId="19488"/>
    <cellStyle name="Normal 2 6 10 3 3 2" xfId="19489"/>
    <cellStyle name="Normal 2 6 10 3 4" xfId="19490"/>
    <cellStyle name="Normal 2 6 10 4" xfId="19491"/>
    <cellStyle name="Normal 2 6 10 4 2" xfId="19492"/>
    <cellStyle name="Normal 2 6 10 4 2 2" xfId="19493"/>
    <cellStyle name="Normal 2 6 10 4 2 2 2" xfId="19494"/>
    <cellStyle name="Normal 2 6 10 4 2 3" xfId="19495"/>
    <cellStyle name="Normal 2 6 10 4 3" xfId="19496"/>
    <cellStyle name="Normal 2 6 10 4 3 2" xfId="19497"/>
    <cellStyle name="Normal 2 6 10 4 4" xfId="19498"/>
    <cellStyle name="Normal 2 6 10 5" xfId="19499"/>
    <cellStyle name="Normal 2 6 10 5 2" xfId="19500"/>
    <cellStyle name="Normal 2 6 10 5 2 2" xfId="19501"/>
    <cellStyle name="Normal 2 6 10 5 3" xfId="19502"/>
    <cellStyle name="Normal 2 6 10 6" xfId="19503"/>
    <cellStyle name="Normal 2 6 10 6 2" xfId="19504"/>
    <cellStyle name="Normal 2 6 10 7" xfId="19505"/>
    <cellStyle name="Normal 2 6 10 7 2" xfId="19506"/>
    <cellStyle name="Normal 2 6 10 8" xfId="19507"/>
    <cellStyle name="Normal 2 6 11" xfId="19508"/>
    <cellStyle name="Normal 2 6 11 2" xfId="19509"/>
    <cellStyle name="Normal 2 6 11 2 2" xfId="19510"/>
    <cellStyle name="Normal 2 6 11 2 2 2" xfId="19511"/>
    <cellStyle name="Normal 2 6 11 2 2 2 2" xfId="19512"/>
    <cellStyle name="Normal 2 6 11 2 2 3" xfId="19513"/>
    <cellStyle name="Normal 2 6 11 2 3" xfId="19514"/>
    <cellStyle name="Normal 2 6 11 2 3 2" xfId="19515"/>
    <cellStyle name="Normal 2 6 11 2 4" xfId="19516"/>
    <cellStyle name="Normal 2 6 11 3" xfId="19517"/>
    <cellStyle name="Normal 2 6 11 3 2" xfId="19518"/>
    <cellStyle name="Normal 2 6 11 3 2 2" xfId="19519"/>
    <cellStyle name="Normal 2 6 11 3 2 2 2" xfId="19520"/>
    <cellStyle name="Normal 2 6 11 3 2 3" xfId="19521"/>
    <cellStyle name="Normal 2 6 11 3 3" xfId="19522"/>
    <cellStyle name="Normal 2 6 11 3 3 2" xfId="19523"/>
    <cellStyle name="Normal 2 6 11 3 4" xfId="19524"/>
    <cellStyle name="Normal 2 6 11 4" xfId="19525"/>
    <cellStyle name="Normal 2 6 11 4 2" xfId="19526"/>
    <cellStyle name="Normal 2 6 11 4 2 2" xfId="19527"/>
    <cellStyle name="Normal 2 6 11 4 2 2 2" xfId="19528"/>
    <cellStyle name="Normal 2 6 11 4 2 3" xfId="19529"/>
    <cellStyle name="Normal 2 6 11 4 3" xfId="19530"/>
    <cellStyle name="Normal 2 6 11 4 3 2" xfId="19531"/>
    <cellStyle name="Normal 2 6 11 4 4" xfId="19532"/>
    <cellStyle name="Normal 2 6 11 5" xfId="19533"/>
    <cellStyle name="Normal 2 6 11 5 2" xfId="19534"/>
    <cellStyle name="Normal 2 6 11 5 2 2" xfId="19535"/>
    <cellStyle name="Normal 2 6 11 5 3" xfId="19536"/>
    <cellStyle name="Normal 2 6 11 6" xfId="19537"/>
    <cellStyle name="Normal 2 6 11 6 2" xfId="19538"/>
    <cellStyle name="Normal 2 6 11 7" xfId="19539"/>
    <cellStyle name="Normal 2 6 11 7 2" xfId="19540"/>
    <cellStyle name="Normal 2 6 11 8" xfId="19541"/>
    <cellStyle name="Normal 2 6 12" xfId="19542"/>
    <cellStyle name="Normal 2 6 12 2" xfId="19543"/>
    <cellStyle name="Normal 2 6 12 2 2" xfId="19544"/>
    <cellStyle name="Normal 2 6 12 2 2 2" xfId="19545"/>
    <cellStyle name="Normal 2 6 12 2 2 2 2" xfId="19546"/>
    <cellStyle name="Normal 2 6 12 2 2 3" xfId="19547"/>
    <cellStyle name="Normal 2 6 12 2 3" xfId="19548"/>
    <cellStyle name="Normal 2 6 12 2 3 2" xfId="19549"/>
    <cellStyle name="Normal 2 6 12 2 4" xfId="19550"/>
    <cellStyle name="Normal 2 6 12 3" xfId="19551"/>
    <cellStyle name="Normal 2 6 12 3 2" xfId="19552"/>
    <cellStyle name="Normal 2 6 12 3 2 2" xfId="19553"/>
    <cellStyle name="Normal 2 6 12 3 2 2 2" xfId="19554"/>
    <cellStyle name="Normal 2 6 12 3 2 3" xfId="19555"/>
    <cellStyle name="Normal 2 6 12 3 3" xfId="19556"/>
    <cellStyle name="Normal 2 6 12 3 3 2" xfId="19557"/>
    <cellStyle name="Normal 2 6 12 3 4" xfId="19558"/>
    <cellStyle name="Normal 2 6 12 4" xfId="19559"/>
    <cellStyle name="Normal 2 6 12 4 2" xfId="19560"/>
    <cellStyle name="Normal 2 6 12 4 2 2" xfId="19561"/>
    <cellStyle name="Normal 2 6 12 4 2 2 2" xfId="19562"/>
    <cellStyle name="Normal 2 6 12 4 2 3" xfId="19563"/>
    <cellStyle name="Normal 2 6 12 4 3" xfId="19564"/>
    <cellStyle name="Normal 2 6 12 4 3 2" xfId="19565"/>
    <cellStyle name="Normal 2 6 12 4 4" xfId="19566"/>
    <cellStyle name="Normal 2 6 12 5" xfId="19567"/>
    <cellStyle name="Normal 2 6 12 5 2" xfId="19568"/>
    <cellStyle name="Normal 2 6 12 5 2 2" xfId="19569"/>
    <cellStyle name="Normal 2 6 12 5 3" xfId="19570"/>
    <cellStyle name="Normal 2 6 12 6" xfId="19571"/>
    <cellStyle name="Normal 2 6 12 6 2" xfId="19572"/>
    <cellStyle name="Normal 2 6 12 7" xfId="19573"/>
    <cellStyle name="Normal 2 6 12 7 2" xfId="19574"/>
    <cellStyle name="Normal 2 6 12 8" xfId="19575"/>
    <cellStyle name="Normal 2 6 13" xfId="19576"/>
    <cellStyle name="Normal 2 6 13 2" xfId="19577"/>
    <cellStyle name="Normal 2 6 13 2 2" xfId="19578"/>
    <cellStyle name="Normal 2 6 13 2 2 2" xfId="19579"/>
    <cellStyle name="Normal 2 6 13 2 2 2 2" xfId="19580"/>
    <cellStyle name="Normal 2 6 13 2 2 3" xfId="19581"/>
    <cellStyle name="Normal 2 6 13 2 3" xfId="19582"/>
    <cellStyle name="Normal 2 6 13 2 3 2" xfId="19583"/>
    <cellStyle name="Normal 2 6 13 2 4" xfId="19584"/>
    <cellStyle name="Normal 2 6 13 3" xfId="19585"/>
    <cellStyle name="Normal 2 6 13 3 2" xfId="19586"/>
    <cellStyle name="Normal 2 6 13 3 2 2" xfId="19587"/>
    <cellStyle name="Normal 2 6 13 3 2 2 2" xfId="19588"/>
    <cellStyle name="Normal 2 6 13 3 2 3" xfId="19589"/>
    <cellStyle name="Normal 2 6 13 3 3" xfId="19590"/>
    <cellStyle name="Normal 2 6 13 3 3 2" xfId="19591"/>
    <cellStyle name="Normal 2 6 13 3 4" xfId="19592"/>
    <cellStyle name="Normal 2 6 13 4" xfId="19593"/>
    <cellStyle name="Normal 2 6 13 4 2" xfId="19594"/>
    <cellStyle name="Normal 2 6 13 4 2 2" xfId="19595"/>
    <cellStyle name="Normal 2 6 13 4 2 2 2" xfId="19596"/>
    <cellStyle name="Normal 2 6 13 4 2 3" xfId="19597"/>
    <cellStyle name="Normal 2 6 13 4 3" xfId="19598"/>
    <cellStyle name="Normal 2 6 13 4 3 2" xfId="19599"/>
    <cellStyle name="Normal 2 6 13 4 4" xfId="19600"/>
    <cellStyle name="Normal 2 6 13 5" xfId="19601"/>
    <cellStyle name="Normal 2 6 13 5 2" xfId="19602"/>
    <cellStyle name="Normal 2 6 13 5 2 2" xfId="19603"/>
    <cellStyle name="Normal 2 6 13 5 3" xfId="19604"/>
    <cellStyle name="Normal 2 6 13 6" xfId="19605"/>
    <cellStyle name="Normal 2 6 13 6 2" xfId="19606"/>
    <cellStyle name="Normal 2 6 13 7" xfId="19607"/>
    <cellStyle name="Normal 2 6 13 7 2" xfId="19608"/>
    <cellStyle name="Normal 2 6 13 8" xfId="19609"/>
    <cellStyle name="Normal 2 6 14" xfId="19610"/>
    <cellStyle name="Normal 2 6 14 2" xfId="19611"/>
    <cellStyle name="Normal 2 6 14 2 2" xfId="19612"/>
    <cellStyle name="Normal 2 6 14 2 2 2" xfId="19613"/>
    <cellStyle name="Normal 2 6 14 2 2 2 2" xfId="19614"/>
    <cellStyle name="Normal 2 6 14 2 2 3" xfId="19615"/>
    <cellStyle name="Normal 2 6 14 2 3" xfId="19616"/>
    <cellStyle name="Normal 2 6 14 2 3 2" xfId="19617"/>
    <cellStyle name="Normal 2 6 14 2 4" xfId="19618"/>
    <cellStyle name="Normal 2 6 14 3" xfId="19619"/>
    <cellStyle name="Normal 2 6 14 3 2" xfId="19620"/>
    <cellStyle name="Normal 2 6 14 3 2 2" xfId="19621"/>
    <cellStyle name="Normal 2 6 14 3 2 2 2" xfId="19622"/>
    <cellStyle name="Normal 2 6 14 3 2 3" xfId="19623"/>
    <cellStyle name="Normal 2 6 14 3 3" xfId="19624"/>
    <cellStyle name="Normal 2 6 14 3 3 2" xfId="19625"/>
    <cellStyle name="Normal 2 6 14 3 4" xfId="19626"/>
    <cellStyle name="Normal 2 6 14 4" xfId="19627"/>
    <cellStyle name="Normal 2 6 14 4 2" xfId="19628"/>
    <cellStyle name="Normal 2 6 14 4 2 2" xfId="19629"/>
    <cellStyle name="Normal 2 6 14 4 2 2 2" xfId="19630"/>
    <cellStyle name="Normal 2 6 14 4 2 3" xfId="19631"/>
    <cellStyle name="Normal 2 6 14 4 3" xfId="19632"/>
    <cellStyle name="Normal 2 6 14 4 3 2" xfId="19633"/>
    <cellStyle name="Normal 2 6 14 4 4" xfId="19634"/>
    <cellStyle name="Normal 2 6 14 5" xfId="19635"/>
    <cellStyle name="Normal 2 6 14 5 2" xfId="19636"/>
    <cellStyle name="Normal 2 6 14 5 2 2" xfId="19637"/>
    <cellStyle name="Normal 2 6 14 5 3" xfId="19638"/>
    <cellStyle name="Normal 2 6 14 6" xfId="19639"/>
    <cellStyle name="Normal 2 6 14 6 2" xfId="19640"/>
    <cellStyle name="Normal 2 6 14 7" xfId="19641"/>
    <cellStyle name="Normal 2 6 14 7 2" xfId="19642"/>
    <cellStyle name="Normal 2 6 14 8" xfId="19643"/>
    <cellStyle name="Normal 2 6 15" xfId="19644"/>
    <cellStyle name="Normal 2 6 15 2" xfId="19645"/>
    <cellStyle name="Normal 2 6 15 2 2" xfId="19646"/>
    <cellStyle name="Normal 2 6 15 2 2 2" xfId="19647"/>
    <cellStyle name="Normal 2 6 15 2 2 2 2" xfId="19648"/>
    <cellStyle name="Normal 2 6 15 2 2 3" xfId="19649"/>
    <cellStyle name="Normal 2 6 15 2 3" xfId="19650"/>
    <cellStyle name="Normal 2 6 15 2 3 2" xfId="19651"/>
    <cellStyle name="Normal 2 6 15 2 4" xfId="19652"/>
    <cellStyle name="Normal 2 6 15 3" xfId="19653"/>
    <cellStyle name="Normal 2 6 15 3 2" xfId="19654"/>
    <cellStyle name="Normal 2 6 15 3 2 2" xfId="19655"/>
    <cellStyle name="Normal 2 6 15 3 2 2 2" xfId="19656"/>
    <cellStyle name="Normal 2 6 15 3 2 3" xfId="19657"/>
    <cellStyle name="Normal 2 6 15 3 3" xfId="19658"/>
    <cellStyle name="Normal 2 6 15 3 3 2" xfId="19659"/>
    <cellStyle name="Normal 2 6 15 3 4" xfId="19660"/>
    <cellStyle name="Normal 2 6 15 4" xfId="19661"/>
    <cellStyle name="Normal 2 6 15 4 2" xfId="19662"/>
    <cellStyle name="Normal 2 6 15 4 2 2" xfId="19663"/>
    <cellStyle name="Normal 2 6 15 4 2 2 2" xfId="19664"/>
    <cellStyle name="Normal 2 6 15 4 2 3" xfId="19665"/>
    <cellStyle name="Normal 2 6 15 4 3" xfId="19666"/>
    <cellStyle name="Normal 2 6 15 4 3 2" xfId="19667"/>
    <cellStyle name="Normal 2 6 15 4 4" xfId="19668"/>
    <cellStyle name="Normal 2 6 15 5" xfId="19669"/>
    <cellStyle name="Normal 2 6 15 5 2" xfId="19670"/>
    <cellStyle name="Normal 2 6 15 5 2 2" xfId="19671"/>
    <cellStyle name="Normal 2 6 15 5 3" xfId="19672"/>
    <cellStyle name="Normal 2 6 15 6" xfId="19673"/>
    <cellStyle name="Normal 2 6 15 6 2" xfId="19674"/>
    <cellStyle name="Normal 2 6 15 7" xfId="19675"/>
    <cellStyle name="Normal 2 6 15 7 2" xfId="19676"/>
    <cellStyle name="Normal 2 6 15 8" xfId="19677"/>
    <cellStyle name="Normal 2 6 16" xfId="19678"/>
    <cellStyle name="Normal 2 6 16 2" xfId="19679"/>
    <cellStyle name="Normal 2 6 16 2 2" xfId="19680"/>
    <cellStyle name="Normal 2 6 16 2 2 2" xfId="19681"/>
    <cellStyle name="Normal 2 6 16 2 2 2 2" xfId="19682"/>
    <cellStyle name="Normal 2 6 16 2 2 3" xfId="19683"/>
    <cellStyle name="Normal 2 6 16 2 3" xfId="19684"/>
    <cellStyle name="Normal 2 6 16 2 3 2" xfId="19685"/>
    <cellStyle name="Normal 2 6 16 2 4" xfId="19686"/>
    <cellStyle name="Normal 2 6 16 3" xfId="19687"/>
    <cellStyle name="Normal 2 6 16 3 2" xfId="19688"/>
    <cellStyle name="Normal 2 6 16 3 2 2" xfId="19689"/>
    <cellStyle name="Normal 2 6 16 3 2 2 2" xfId="19690"/>
    <cellStyle name="Normal 2 6 16 3 2 3" xfId="19691"/>
    <cellStyle name="Normal 2 6 16 3 3" xfId="19692"/>
    <cellStyle name="Normal 2 6 16 3 3 2" xfId="19693"/>
    <cellStyle name="Normal 2 6 16 3 4" xfId="19694"/>
    <cellStyle name="Normal 2 6 16 4" xfId="19695"/>
    <cellStyle name="Normal 2 6 16 4 2" xfId="19696"/>
    <cellStyle name="Normal 2 6 16 4 2 2" xfId="19697"/>
    <cellStyle name="Normal 2 6 16 4 2 2 2" xfId="19698"/>
    <cellStyle name="Normal 2 6 16 4 2 3" xfId="19699"/>
    <cellStyle name="Normal 2 6 16 4 3" xfId="19700"/>
    <cellStyle name="Normal 2 6 16 4 3 2" xfId="19701"/>
    <cellStyle name="Normal 2 6 16 4 4" xfId="19702"/>
    <cellStyle name="Normal 2 6 16 5" xfId="19703"/>
    <cellStyle name="Normal 2 6 16 5 2" xfId="19704"/>
    <cellStyle name="Normal 2 6 16 5 2 2" xfId="19705"/>
    <cellStyle name="Normal 2 6 16 5 3" xfId="19706"/>
    <cellStyle name="Normal 2 6 16 6" xfId="19707"/>
    <cellStyle name="Normal 2 6 16 6 2" xfId="19708"/>
    <cellStyle name="Normal 2 6 16 7" xfId="19709"/>
    <cellStyle name="Normal 2 6 16 7 2" xfId="19710"/>
    <cellStyle name="Normal 2 6 16 8" xfId="19711"/>
    <cellStyle name="Normal 2 6 17" xfId="19712"/>
    <cellStyle name="Normal 2 6 17 2" xfId="19713"/>
    <cellStyle name="Normal 2 6 17 2 2" xfId="19714"/>
    <cellStyle name="Normal 2 6 17 2 2 2" xfId="19715"/>
    <cellStyle name="Normal 2 6 17 2 2 2 2" xfId="19716"/>
    <cellStyle name="Normal 2 6 17 2 2 3" xfId="19717"/>
    <cellStyle name="Normal 2 6 17 2 3" xfId="19718"/>
    <cellStyle name="Normal 2 6 17 2 3 2" xfId="19719"/>
    <cellStyle name="Normal 2 6 17 2 4" xfId="19720"/>
    <cellStyle name="Normal 2 6 17 3" xfId="19721"/>
    <cellStyle name="Normal 2 6 17 3 2" xfId="19722"/>
    <cellStyle name="Normal 2 6 17 3 2 2" xfId="19723"/>
    <cellStyle name="Normal 2 6 17 3 2 2 2" xfId="19724"/>
    <cellStyle name="Normal 2 6 17 3 2 3" xfId="19725"/>
    <cellStyle name="Normal 2 6 17 3 3" xfId="19726"/>
    <cellStyle name="Normal 2 6 17 3 3 2" xfId="19727"/>
    <cellStyle name="Normal 2 6 17 3 4" xfId="19728"/>
    <cellStyle name="Normal 2 6 17 4" xfId="19729"/>
    <cellStyle name="Normal 2 6 17 4 2" xfId="19730"/>
    <cellStyle name="Normal 2 6 17 4 2 2" xfId="19731"/>
    <cellStyle name="Normal 2 6 17 4 2 2 2" xfId="19732"/>
    <cellStyle name="Normal 2 6 17 4 2 3" xfId="19733"/>
    <cellStyle name="Normal 2 6 17 4 3" xfId="19734"/>
    <cellStyle name="Normal 2 6 17 4 3 2" xfId="19735"/>
    <cellStyle name="Normal 2 6 17 4 4" xfId="19736"/>
    <cellStyle name="Normal 2 6 17 5" xfId="19737"/>
    <cellStyle name="Normal 2 6 17 5 2" xfId="19738"/>
    <cellStyle name="Normal 2 6 17 5 2 2" xfId="19739"/>
    <cellStyle name="Normal 2 6 17 5 3" xfId="19740"/>
    <cellStyle name="Normal 2 6 17 6" xfId="19741"/>
    <cellStyle name="Normal 2 6 17 6 2" xfId="19742"/>
    <cellStyle name="Normal 2 6 17 7" xfId="19743"/>
    <cellStyle name="Normal 2 6 17 7 2" xfId="19744"/>
    <cellStyle name="Normal 2 6 17 8" xfId="19745"/>
    <cellStyle name="Normal 2 6 18" xfId="19746"/>
    <cellStyle name="Normal 2 6 18 2" xfId="19747"/>
    <cellStyle name="Normal 2 6 18 2 2" xfId="19748"/>
    <cellStyle name="Normal 2 6 18 2 2 2" xfId="19749"/>
    <cellStyle name="Normal 2 6 18 2 2 2 2" xfId="19750"/>
    <cellStyle name="Normal 2 6 18 2 2 3" xfId="19751"/>
    <cellStyle name="Normal 2 6 18 2 3" xfId="19752"/>
    <cellStyle name="Normal 2 6 18 2 3 2" xfId="19753"/>
    <cellStyle name="Normal 2 6 18 2 4" xfId="19754"/>
    <cellStyle name="Normal 2 6 18 3" xfId="19755"/>
    <cellStyle name="Normal 2 6 18 3 2" xfId="19756"/>
    <cellStyle name="Normal 2 6 18 3 2 2" xfId="19757"/>
    <cellStyle name="Normal 2 6 18 3 2 2 2" xfId="19758"/>
    <cellStyle name="Normal 2 6 18 3 2 3" xfId="19759"/>
    <cellStyle name="Normal 2 6 18 3 3" xfId="19760"/>
    <cellStyle name="Normal 2 6 18 3 3 2" xfId="19761"/>
    <cellStyle name="Normal 2 6 18 3 4" xfId="19762"/>
    <cellStyle name="Normal 2 6 18 4" xfId="19763"/>
    <cellStyle name="Normal 2 6 18 4 2" xfId="19764"/>
    <cellStyle name="Normal 2 6 18 4 2 2" xfId="19765"/>
    <cellStyle name="Normal 2 6 18 4 2 2 2" xfId="19766"/>
    <cellStyle name="Normal 2 6 18 4 2 3" xfId="19767"/>
    <cellStyle name="Normal 2 6 18 4 3" xfId="19768"/>
    <cellStyle name="Normal 2 6 18 4 3 2" xfId="19769"/>
    <cellStyle name="Normal 2 6 18 4 4" xfId="19770"/>
    <cellStyle name="Normal 2 6 18 5" xfId="19771"/>
    <cellStyle name="Normal 2 6 18 5 2" xfId="19772"/>
    <cellStyle name="Normal 2 6 18 5 2 2" xfId="19773"/>
    <cellStyle name="Normal 2 6 18 5 3" xfId="19774"/>
    <cellStyle name="Normal 2 6 18 6" xfId="19775"/>
    <cellStyle name="Normal 2 6 18 6 2" xfId="19776"/>
    <cellStyle name="Normal 2 6 18 7" xfId="19777"/>
    <cellStyle name="Normal 2 6 18 7 2" xfId="19778"/>
    <cellStyle name="Normal 2 6 18 8" xfId="19779"/>
    <cellStyle name="Normal 2 6 19" xfId="19780"/>
    <cellStyle name="Normal 2 6 19 2" xfId="19781"/>
    <cellStyle name="Normal 2 6 19 2 2" xfId="19782"/>
    <cellStyle name="Normal 2 6 19 2 2 2" xfId="19783"/>
    <cellStyle name="Normal 2 6 19 2 2 2 2" xfId="19784"/>
    <cellStyle name="Normal 2 6 19 2 2 3" xfId="19785"/>
    <cellStyle name="Normal 2 6 19 2 3" xfId="19786"/>
    <cellStyle name="Normal 2 6 19 2 3 2" xfId="19787"/>
    <cellStyle name="Normal 2 6 19 2 4" xfId="19788"/>
    <cellStyle name="Normal 2 6 19 3" xfId="19789"/>
    <cellStyle name="Normal 2 6 19 3 2" xfId="19790"/>
    <cellStyle name="Normal 2 6 19 3 2 2" xfId="19791"/>
    <cellStyle name="Normal 2 6 19 3 2 2 2" xfId="19792"/>
    <cellStyle name="Normal 2 6 19 3 2 3" xfId="19793"/>
    <cellStyle name="Normal 2 6 19 3 3" xfId="19794"/>
    <cellStyle name="Normal 2 6 19 3 3 2" xfId="19795"/>
    <cellStyle name="Normal 2 6 19 3 4" xfId="19796"/>
    <cellStyle name="Normal 2 6 19 4" xfId="19797"/>
    <cellStyle name="Normal 2 6 19 4 2" xfId="19798"/>
    <cellStyle name="Normal 2 6 19 4 2 2" xfId="19799"/>
    <cellStyle name="Normal 2 6 19 4 2 2 2" xfId="19800"/>
    <cellStyle name="Normal 2 6 19 4 2 3" xfId="19801"/>
    <cellStyle name="Normal 2 6 19 4 3" xfId="19802"/>
    <cellStyle name="Normal 2 6 19 4 3 2" xfId="19803"/>
    <cellStyle name="Normal 2 6 19 4 4" xfId="19804"/>
    <cellStyle name="Normal 2 6 19 5" xfId="19805"/>
    <cellStyle name="Normal 2 6 19 5 2" xfId="19806"/>
    <cellStyle name="Normal 2 6 19 5 2 2" xfId="19807"/>
    <cellStyle name="Normal 2 6 19 5 3" xfId="19808"/>
    <cellStyle name="Normal 2 6 19 6" xfId="19809"/>
    <cellStyle name="Normal 2 6 19 6 2" xfId="19810"/>
    <cellStyle name="Normal 2 6 19 7" xfId="19811"/>
    <cellStyle name="Normal 2 6 19 7 2" xfId="19812"/>
    <cellStyle name="Normal 2 6 19 8" xfId="19813"/>
    <cellStyle name="Normal 2 6 2" xfId="19814"/>
    <cellStyle name="Normal 2 6 2 2" xfId="19815"/>
    <cellStyle name="Normal 2 6 2 2 2" xfId="19816"/>
    <cellStyle name="Normal 2 6 2 2 2 2" xfId="19817"/>
    <cellStyle name="Normal 2 6 2 2 2 2 2" xfId="19818"/>
    <cellStyle name="Normal 2 6 2 2 2 3" xfId="19819"/>
    <cellStyle name="Normal 2 6 2 2 3" xfId="19820"/>
    <cellStyle name="Normal 2 6 2 2 3 2" xfId="19821"/>
    <cellStyle name="Normal 2 6 2 2 4" xfId="19822"/>
    <cellStyle name="Normal 2 6 2 3" xfId="19823"/>
    <cellStyle name="Normal 2 6 2 3 2" xfId="19824"/>
    <cellStyle name="Normal 2 6 2 3 2 2" xfId="19825"/>
    <cellStyle name="Normal 2 6 2 3 2 2 2" xfId="19826"/>
    <cellStyle name="Normal 2 6 2 3 2 3" xfId="19827"/>
    <cellStyle name="Normal 2 6 2 3 3" xfId="19828"/>
    <cellStyle name="Normal 2 6 2 3 3 2" xfId="19829"/>
    <cellStyle name="Normal 2 6 2 3 4" xfId="19830"/>
    <cellStyle name="Normal 2 6 2 4" xfId="19831"/>
    <cellStyle name="Normal 2 6 2 4 2" xfId="19832"/>
    <cellStyle name="Normal 2 6 2 4 2 2" xfId="19833"/>
    <cellStyle name="Normal 2 6 2 4 2 2 2" xfId="19834"/>
    <cellStyle name="Normal 2 6 2 4 2 3" xfId="19835"/>
    <cellStyle name="Normal 2 6 2 4 3" xfId="19836"/>
    <cellStyle name="Normal 2 6 2 4 3 2" xfId="19837"/>
    <cellStyle name="Normal 2 6 2 4 4" xfId="19838"/>
    <cellStyle name="Normal 2 6 2 5" xfId="19839"/>
    <cellStyle name="Normal 2 6 2 5 2" xfId="19840"/>
    <cellStyle name="Normal 2 6 2 5 2 2" xfId="19841"/>
    <cellStyle name="Normal 2 6 2 5 3" xfId="19842"/>
    <cellStyle name="Normal 2 6 2 6" xfId="19843"/>
    <cellStyle name="Normal 2 6 2 6 2" xfId="19844"/>
    <cellStyle name="Normal 2 6 2 7" xfId="19845"/>
    <cellStyle name="Normal 2 6 2 7 2" xfId="19846"/>
    <cellStyle name="Normal 2 6 2 8" xfId="19847"/>
    <cellStyle name="Normal 2 6 20" xfId="19848"/>
    <cellStyle name="Normal 2 6 20 2" xfId="19849"/>
    <cellStyle name="Normal 2 6 20 2 2" xfId="19850"/>
    <cellStyle name="Normal 2 6 20 2 2 2" xfId="19851"/>
    <cellStyle name="Normal 2 6 20 2 2 2 2" xfId="19852"/>
    <cellStyle name="Normal 2 6 20 2 2 3" xfId="19853"/>
    <cellStyle name="Normal 2 6 20 2 3" xfId="19854"/>
    <cellStyle name="Normal 2 6 20 2 3 2" xfId="19855"/>
    <cellStyle name="Normal 2 6 20 2 4" xfId="19856"/>
    <cellStyle name="Normal 2 6 20 3" xfId="19857"/>
    <cellStyle name="Normal 2 6 20 3 2" xfId="19858"/>
    <cellStyle name="Normal 2 6 20 3 2 2" xfId="19859"/>
    <cellStyle name="Normal 2 6 20 3 2 2 2" xfId="19860"/>
    <cellStyle name="Normal 2 6 20 3 2 3" xfId="19861"/>
    <cellStyle name="Normal 2 6 20 3 3" xfId="19862"/>
    <cellStyle name="Normal 2 6 20 3 3 2" xfId="19863"/>
    <cellStyle name="Normal 2 6 20 3 4" xfId="19864"/>
    <cellStyle name="Normal 2 6 20 4" xfId="19865"/>
    <cellStyle name="Normal 2 6 20 4 2" xfId="19866"/>
    <cellStyle name="Normal 2 6 20 4 2 2" xfId="19867"/>
    <cellStyle name="Normal 2 6 20 4 2 2 2" xfId="19868"/>
    <cellStyle name="Normal 2 6 20 4 2 3" xfId="19869"/>
    <cellStyle name="Normal 2 6 20 4 3" xfId="19870"/>
    <cellStyle name="Normal 2 6 20 4 3 2" xfId="19871"/>
    <cellStyle name="Normal 2 6 20 4 4" xfId="19872"/>
    <cellStyle name="Normal 2 6 20 5" xfId="19873"/>
    <cellStyle name="Normal 2 6 20 5 2" xfId="19874"/>
    <cellStyle name="Normal 2 6 20 5 2 2" xfId="19875"/>
    <cellStyle name="Normal 2 6 20 5 3" xfId="19876"/>
    <cellStyle name="Normal 2 6 20 6" xfId="19877"/>
    <cellStyle name="Normal 2 6 20 6 2" xfId="19878"/>
    <cellStyle name="Normal 2 6 20 7" xfId="19879"/>
    <cellStyle name="Normal 2 6 20 7 2" xfId="19880"/>
    <cellStyle name="Normal 2 6 20 8" xfId="19881"/>
    <cellStyle name="Normal 2 6 21" xfId="19882"/>
    <cellStyle name="Normal 2 6 21 2" xfId="19883"/>
    <cellStyle name="Normal 2 6 21 2 2" xfId="19884"/>
    <cellStyle name="Normal 2 6 21 2 2 2" xfId="19885"/>
    <cellStyle name="Normal 2 6 21 2 2 2 2" xfId="19886"/>
    <cellStyle name="Normal 2 6 21 2 2 3" xfId="19887"/>
    <cellStyle name="Normal 2 6 21 2 3" xfId="19888"/>
    <cellStyle name="Normal 2 6 21 2 3 2" xfId="19889"/>
    <cellStyle name="Normal 2 6 21 2 4" xfId="19890"/>
    <cellStyle name="Normal 2 6 21 3" xfId="19891"/>
    <cellStyle name="Normal 2 6 21 3 2" xfId="19892"/>
    <cellStyle name="Normal 2 6 21 3 2 2" xfId="19893"/>
    <cellStyle name="Normal 2 6 21 3 2 2 2" xfId="19894"/>
    <cellStyle name="Normal 2 6 21 3 2 3" xfId="19895"/>
    <cellStyle name="Normal 2 6 21 3 3" xfId="19896"/>
    <cellStyle name="Normal 2 6 21 3 3 2" xfId="19897"/>
    <cellStyle name="Normal 2 6 21 3 4" xfId="19898"/>
    <cellStyle name="Normal 2 6 21 4" xfId="19899"/>
    <cellStyle name="Normal 2 6 21 4 2" xfId="19900"/>
    <cellStyle name="Normal 2 6 21 4 2 2" xfId="19901"/>
    <cellStyle name="Normal 2 6 21 4 2 2 2" xfId="19902"/>
    <cellStyle name="Normal 2 6 21 4 2 3" xfId="19903"/>
    <cellStyle name="Normal 2 6 21 4 3" xfId="19904"/>
    <cellStyle name="Normal 2 6 21 4 3 2" xfId="19905"/>
    <cellStyle name="Normal 2 6 21 4 4" xfId="19906"/>
    <cellStyle name="Normal 2 6 21 5" xfId="19907"/>
    <cellStyle name="Normal 2 6 21 5 2" xfId="19908"/>
    <cellStyle name="Normal 2 6 21 5 2 2" xfId="19909"/>
    <cellStyle name="Normal 2 6 21 5 3" xfId="19910"/>
    <cellStyle name="Normal 2 6 21 6" xfId="19911"/>
    <cellStyle name="Normal 2 6 21 6 2" xfId="19912"/>
    <cellStyle name="Normal 2 6 21 7" xfId="19913"/>
    <cellStyle name="Normal 2 6 21 7 2" xfId="19914"/>
    <cellStyle name="Normal 2 6 21 8" xfId="19915"/>
    <cellStyle name="Normal 2 6 22" xfId="19916"/>
    <cellStyle name="Normal 2 6 22 2" xfId="19917"/>
    <cellStyle name="Normal 2 6 22 2 2" xfId="19918"/>
    <cellStyle name="Normal 2 6 22 2 2 2" xfId="19919"/>
    <cellStyle name="Normal 2 6 22 2 2 2 2" xfId="19920"/>
    <cellStyle name="Normal 2 6 22 2 2 3" xfId="19921"/>
    <cellStyle name="Normal 2 6 22 2 3" xfId="19922"/>
    <cellStyle name="Normal 2 6 22 2 3 2" xfId="19923"/>
    <cellStyle name="Normal 2 6 22 2 4" xfId="19924"/>
    <cellStyle name="Normal 2 6 22 3" xfId="19925"/>
    <cellStyle name="Normal 2 6 22 3 2" xfId="19926"/>
    <cellStyle name="Normal 2 6 22 3 2 2" xfId="19927"/>
    <cellStyle name="Normal 2 6 22 3 2 2 2" xfId="19928"/>
    <cellStyle name="Normal 2 6 22 3 2 3" xfId="19929"/>
    <cellStyle name="Normal 2 6 22 3 3" xfId="19930"/>
    <cellStyle name="Normal 2 6 22 3 3 2" xfId="19931"/>
    <cellStyle name="Normal 2 6 22 3 4" xfId="19932"/>
    <cellStyle name="Normal 2 6 22 4" xfId="19933"/>
    <cellStyle name="Normal 2 6 22 4 2" xfId="19934"/>
    <cellStyle name="Normal 2 6 22 4 2 2" xfId="19935"/>
    <cellStyle name="Normal 2 6 22 4 2 2 2" xfId="19936"/>
    <cellStyle name="Normal 2 6 22 4 2 3" xfId="19937"/>
    <cellStyle name="Normal 2 6 22 4 3" xfId="19938"/>
    <cellStyle name="Normal 2 6 22 4 3 2" xfId="19939"/>
    <cellStyle name="Normal 2 6 22 4 4" xfId="19940"/>
    <cellStyle name="Normal 2 6 22 5" xfId="19941"/>
    <cellStyle name="Normal 2 6 22 5 2" xfId="19942"/>
    <cellStyle name="Normal 2 6 22 5 2 2" xfId="19943"/>
    <cellStyle name="Normal 2 6 22 5 3" xfId="19944"/>
    <cellStyle name="Normal 2 6 22 6" xfId="19945"/>
    <cellStyle name="Normal 2 6 22 6 2" xfId="19946"/>
    <cellStyle name="Normal 2 6 22 7" xfId="19947"/>
    <cellStyle name="Normal 2 6 22 7 2" xfId="19948"/>
    <cellStyle name="Normal 2 6 22 8" xfId="19949"/>
    <cellStyle name="Normal 2 6 23" xfId="19950"/>
    <cellStyle name="Normal 2 6 23 2" xfId="19951"/>
    <cellStyle name="Normal 2 6 23 2 2" xfId="19952"/>
    <cellStyle name="Normal 2 6 23 2 2 2" xfId="19953"/>
    <cellStyle name="Normal 2 6 23 2 2 2 2" xfId="19954"/>
    <cellStyle name="Normal 2 6 23 2 2 3" xfId="19955"/>
    <cellStyle name="Normal 2 6 23 2 3" xfId="19956"/>
    <cellStyle name="Normal 2 6 23 2 3 2" xfId="19957"/>
    <cellStyle name="Normal 2 6 23 2 4" xfId="19958"/>
    <cellStyle name="Normal 2 6 23 3" xfId="19959"/>
    <cellStyle name="Normal 2 6 23 3 2" xfId="19960"/>
    <cellStyle name="Normal 2 6 23 3 2 2" xfId="19961"/>
    <cellStyle name="Normal 2 6 23 3 2 2 2" xfId="19962"/>
    <cellStyle name="Normal 2 6 23 3 2 3" xfId="19963"/>
    <cellStyle name="Normal 2 6 23 3 3" xfId="19964"/>
    <cellStyle name="Normal 2 6 23 3 3 2" xfId="19965"/>
    <cellStyle name="Normal 2 6 23 3 4" xfId="19966"/>
    <cellStyle name="Normal 2 6 23 4" xfId="19967"/>
    <cellStyle name="Normal 2 6 23 4 2" xfId="19968"/>
    <cellStyle name="Normal 2 6 23 4 2 2" xfId="19969"/>
    <cellStyle name="Normal 2 6 23 4 2 2 2" xfId="19970"/>
    <cellStyle name="Normal 2 6 23 4 2 3" xfId="19971"/>
    <cellStyle name="Normal 2 6 23 4 3" xfId="19972"/>
    <cellStyle name="Normal 2 6 23 4 3 2" xfId="19973"/>
    <cellStyle name="Normal 2 6 23 4 4" xfId="19974"/>
    <cellStyle name="Normal 2 6 23 5" xfId="19975"/>
    <cellStyle name="Normal 2 6 23 5 2" xfId="19976"/>
    <cellStyle name="Normal 2 6 23 5 2 2" xfId="19977"/>
    <cellStyle name="Normal 2 6 23 5 3" xfId="19978"/>
    <cellStyle name="Normal 2 6 23 6" xfId="19979"/>
    <cellStyle name="Normal 2 6 23 6 2" xfId="19980"/>
    <cellStyle name="Normal 2 6 23 7" xfId="19981"/>
    <cellStyle name="Normal 2 6 23 7 2" xfId="19982"/>
    <cellStyle name="Normal 2 6 23 8" xfId="19983"/>
    <cellStyle name="Normal 2 6 24" xfId="19984"/>
    <cellStyle name="Normal 2 6 24 2" xfId="19985"/>
    <cellStyle name="Normal 2 6 24 2 2" xfId="19986"/>
    <cellStyle name="Normal 2 6 24 2 2 2" xfId="19987"/>
    <cellStyle name="Normal 2 6 24 2 2 2 2" xfId="19988"/>
    <cellStyle name="Normal 2 6 24 2 2 3" xfId="19989"/>
    <cellStyle name="Normal 2 6 24 2 3" xfId="19990"/>
    <cellStyle name="Normal 2 6 24 2 3 2" xfId="19991"/>
    <cellStyle name="Normal 2 6 24 2 4" xfId="19992"/>
    <cellStyle name="Normal 2 6 24 3" xfId="19993"/>
    <cellStyle name="Normal 2 6 24 3 2" xfId="19994"/>
    <cellStyle name="Normal 2 6 24 3 2 2" xfId="19995"/>
    <cellStyle name="Normal 2 6 24 3 2 2 2" xfId="19996"/>
    <cellStyle name="Normal 2 6 24 3 2 3" xfId="19997"/>
    <cellStyle name="Normal 2 6 24 3 3" xfId="19998"/>
    <cellStyle name="Normal 2 6 24 3 3 2" xfId="19999"/>
    <cellStyle name="Normal 2 6 24 3 4" xfId="20000"/>
    <cellStyle name="Normal 2 6 24 4" xfId="20001"/>
    <cellStyle name="Normal 2 6 24 4 2" xfId="20002"/>
    <cellStyle name="Normal 2 6 24 4 2 2" xfId="20003"/>
    <cellStyle name="Normal 2 6 24 4 2 2 2" xfId="20004"/>
    <cellStyle name="Normal 2 6 24 4 2 3" xfId="20005"/>
    <cellStyle name="Normal 2 6 24 4 3" xfId="20006"/>
    <cellStyle name="Normal 2 6 24 4 3 2" xfId="20007"/>
    <cellStyle name="Normal 2 6 24 4 4" xfId="20008"/>
    <cellStyle name="Normal 2 6 24 5" xfId="20009"/>
    <cellStyle name="Normal 2 6 24 5 2" xfId="20010"/>
    <cellStyle name="Normal 2 6 24 5 2 2" xfId="20011"/>
    <cellStyle name="Normal 2 6 24 5 3" xfId="20012"/>
    <cellStyle name="Normal 2 6 24 6" xfId="20013"/>
    <cellStyle name="Normal 2 6 24 6 2" xfId="20014"/>
    <cellStyle name="Normal 2 6 24 7" xfId="20015"/>
    <cellStyle name="Normal 2 6 24 7 2" xfId="20016"/>
    <cellStyle name="Normal 2 6 24 8" xfId="20017"/>
    <cellStyle name="Normal 2 6 25" xfId="20018"/>
    <cellStyle name="Normal 2 6 25 2" xfId="20019"/>
    <cellStyle name="Normal 2 6 25 2 2" xfId="20020"/>
    <cellStyle name="Normal 2 6 25 2 2 2" xfId="20021"/>
    <cellStyle name="Normal 2 6 25 2 2 2 2" xfId="20022"/>
    <cellStyle name="Normal 2 6 25 2 2 3" xfId="20023"/>
    <cellStyle name="Normal 2 6 25 2 3" xfId="20024"/>
    <cellStyle name="Normal 2 6 25 2 3 2" xfId="20025"/>
    <cellStyle name="Normal 2 6 25 2 4" xfId="20026"/>
    <cellStyle name="Normal 2 6 25 3" xfId="20027"/>
    <cellStyle name="Normal 2 6 25 3 2" xfId="20028"/>
    <cellStyle name="Normal 2 6 25 3 2 2" xfId="20029"/>
    <cellStyle name="Normal 2 6 25 3 2 2 2" xfId="20030"/>
    <cellStyle name="Normal 2 6 25 3 2 3" xfId="20031"/>
    <cellStyle name="Normal 2 6 25 3 3" xfId="20032"/>
    <cellStyle name="Normal 2 6 25 3 3 2" xfId="20033"/>
    <cellStyle name="Normal 2 6 25 3 4" xfId="20034"/>
    <cellStyle name="Normal 2 6 25 4" xfId="20035"/>
    <cellStyle name="Normal 2 6 25 4 2" xfId="20036"/>
    <cellStyle name="Normal 2 6 25 4 2 2" xfId="20037"/>
    <cellStyle name="Normal 2 6 25 4 2 2 2" xfId="20038"/>
    <cellStyle name="Normal 2 6 25 4 2 3" xfId="20039"/>
    <cellStyle name="Normal 2 6 25 4 3" xfId="20040"/>
    <cellStyle name="Normal 2 6 25 4 3 2" xfId="20041"/>
    <cellStyle name="Normal 2 6 25 4 4" xfId="20042"/>
    <cellStyle name="Normal 2 6 25 5" xfId="20043"/>
    <cellStyle name="Normal 2 6 25 5 2" xfId="20044"/>
    <cellStyle name="Normal 2 6 25 5 2 2" xfId="20045"/>
    <cellStyle name="Normal 2 6 25 5 3" xfId="20046"/>
    <cellStyle name="Normal 2 6 25 6" xfId="20047"/>
    <cellStyle name="Normal 2 6 25 6 2" xfId="20048"/>
    <cellStyle name="Normal 2 6 25 7" xfId="20049"/>
    <cellStyle name="Normal 2 6 25 7 2" xfId="20050"/>
    <cellStyle name="Normal 2 6 25 8" xfId="20051"/>
    <cellStyle name="Normal 2 6 26" xfId="20052"/>
    <cellStyle name="Normal 2 6 26 2" xfId="20053"/>
    <cellStyle name="Normal 2 6 26 2 2" xfId="20054"/>
    <cellStyle name="Normal 2 6 26 2 2 2" xfId="20055"/>
    <cellStyle name="Normal 2 6 26 2 2 2 2" xfId="20056"/>
    <cellStyle name="Normal 2 6 26 2 2 3" xfId="20057"/>
    <cellStyle name="Normal 2 6 26 2 3" xfId="20058"/>
    <cellStyle name="Normal 2 6 26 2 3 2" xfId="20059"/>
    <cellStyle name="Normal 2 6 26 2 4" xfId="20060"/>
    <cellStyle name="Normal 2 6 26 3" xfId="20061"/>
    <cellStyle name="Normal 2 6 26 3 2" xfId="20062"/>
    <cellStyle name="Normal 2 6 26 3 2 2" xfId="20063"/>
    <cellStyle name="Normal 2 6 26 3 2 2 2" xfId="20064"/>
    <cellStyle name="Normal 2 6 26 3 2 3" xfId="20065"/>
    <cellStyle name="Normal 2 6 26 3 3" xfId="20066"/>
    <cellStyle name="Normal 2 6 26 3 3 2" xfId="20067"/>
    <cellStyle name="Normal 2 6 26 3 4" xfId="20068"/>
    <cellStyle name="Normal 2 6 26 4" xfId="20069"/>
    <cellStyle name="Normal 2 6 26 4 2" xfId="20070"/>
    <cellStyle name="Normal 2 6 26 4 2 2" xfId="20071"/>
    <cellStyle name="Normal 2 6 26 4 2 2 2" xfId="20072"/>
    <cellStyle name="Normal 2 6 26 4 2 3" xfId="20073"/>
    <cellStyle name="Normal 2 6 26 4 3" xfId="20074"/>
    <cellStyle name="Normal 2 6 26 4 3 2" xfId="20075"/>
    <cellStyle name="Normal 2 6 26 4 4" xfId="20076"/>
    <cellStyle name="Normal 2 6 26 5" xfId="20077"/>
    <cellStyle name="Normal 2 6 26 5 2" xfId="20078"/>
    <cellStyle name="Normal 2 6 26 5 2 2" xfId="20079"/>
    <cellStyle name="Normal 2 6 26 5 3" xfId="20080"/>
    <cellStyle name="Normal 2 6 26 6" xfId="20081"/>
    <cellStyle name="Normal 2 6 26 6 2" xfId="20082"/>
    <cellStyle name="Normal 2 6 26 7" xfId="20083"/>
    <cellStyle name="Normal 2 6 26 7 2" xfId="20084"/>
    <cellStyle name="Normal 2 6 26 8" xfId="20085"/>
    <cellStyle name="Normal 2 6 27" xfId="20086"/>
    <cellStyle name="Normal 2 6 27 2" xfId="20087"/>
    <cellStyle name="Normal 2 6 27 2 2" xfId="20088"/>
    <cellStyle name="Normal 2 6 27 2 2 2" xfId="20089"/>
    <cellStyle name="Normal 2 6 27 2 2 2 2" xfId="20090"/>
    <cellStyle name="Normal 2 6 27 2 2 3" xfId="20091"/>
    <cellStyle name="Normal 2 6 27 2 3" xfId="20092"/>
    <cellStyle name="Normal 2 6 27 2 3 2" xfId="20093"/>
    <cellStyle name="Normal 2 6 27 2 4" xfId="20094"/>
    <cellStyle name="Normal 2 6 27 3" xfId="20095"/>
    <cellStyle name="Normal 2 6 27 3 2" xfId="20096"/>
    <cellStyle name="Normal 2 6 27 3 2 2" xfId="20097"/>
    <cellStyle name="Normal 2 6 27 3 2 2 2" xfId="20098"/>
    <cellStyle name="Normal 2 6 27 3 2 3" xfId="20099"/>
    <cellStyle name="Normal 2 6 27 3 3" xfId="20100"/>
    <cellStyle name="Normal 2 6 27 3 3 2" xfId="20101"/>
    <cellStyle name="Normal 2 6 27 3 4" xfId="20102"/>
    <cellStyle name="Normal 2 6 27 4" xfId="20103"/>
    <cellStyle name="Normal 2 6 27 4 2" xfId="20104"/>
    <cellStyle name="Normal 2 6 27 4 2 2" xfId="20105"/>
    <cellStyle name="Normal 2 6 27 4 2 2 2" xfId="20106"/>
    <cellStyle name="Normal 2 6 27 4 2 3" xfId="20107"/>
    <cellStyle name="Normal 2 6 27 4 3" xfId="20108"/>
    <cellStyle name="Normal 2 6 27 4 3 2" xfId="20109"/>
    <cellStyle name="Normal 2 6 27 4 4" xfId="20110"/>
    <cellStyle name="Normal 2 6 27 5" xfId="20111"/>
    <cellStyle name="Normal 2 6 27 5 2" xfId="20112"/>
    <cellStyle name="Normal 2 6 27 5 2 2" xfId="20113"/>
    <cellStyle name="Normal 2 6 27 5 3" xfId="20114"/>
    <cellStyle name="Normal 2 6 27 6" xfId="20115"/>
    <cellStyle name="Normal 2 6 27 6 2" xfId="20116"/>
    <cellStyle name="Normal 2 6 27 7" xfId="20117"/>
    <cellStyle name="Normal 2 6 27 7 2" xfId="20118"/>
    <cellStyle name="Normal 2 6 27 8" xfId="20119"/>
    <cellStyle name="Normal 2 6 28" xfId="20120"/>
    <cellStyle name="Normal 2 6 28 2" xfId="20121"/>
    <cellStyle name="Normal 2 6 28 2 2" xfId="20122"/>
    <cellStyle name="Normal 2 6 28 2 2 2" xfId="20123"/>
    <cellStyle name="Normal 2 6 28 2 2 2 2" xfId="20124"/>
    <cellStyle name="Normal 2 6 28 2 2 3" xfId="20125"/>
    <cellStyle name="Normal 2 6 28 2 3" xfId="20126"/>
    <cellStyle name="Normal 2 6 28 2 3 2" xfId="20127"/>
    <cellStyle name="Normal 2 6 28 2 4" xfId="20128"/>
    <cellStyle name="Normal 2 6 28 3" xfId="20129"/>
    <cellStyle name="Normal 2 6 28 3 2" xfId="20130"/>
    <cellStyle name="Normal 2 6 28 3 2 2" xfId="20131"/>
    <cellStyle name="Normal 2 6 28 3 2 2 2" xfId="20132"/>
    <cellStyle name="Normal 2 6 28 3 2 3" xfId="20133"/>
    <cellStyle name="Normal 2 6 28 3 3" xfId="20134"/>
    <cellStyle name="Normal 2 6 28 3 3 2" xfId="20135"/>
    <cellStyle name="Normal 2 6 28 3 4" xfId="20136"/>
    <cellStyle name="Normal 2 6 28 4" xfId="20137"/>
    <cellStyle name="Normal 2 6 28 4 2" xfId="20138"/>
    <cellStyle name="Normal 2 6 28 4 2 2" xfId="20139"/>
    <cellStyle name="Normal 2 6 28 4 2 2 2" xfId="20140"/>
    <cellStyle name="Normal 2 6 28 4 2 3" xfId="20141"/>
    <cellStyle name="Normal 2 6 28 4 3" xfId="20142"/>
    <cellStyle name="Normal 2 6 28 4 3 2" xfId="20143"/>
    <cellStyle name="Normal 2 6 28 4 4" xfId="20144"/>
    <cellStyle name="Normal 2 6 28 5" xfId="20145"/>
    <cellStyle name="Normal 2 6 28 5 2" xfId="20146"/>
    <cellStyle name="Normal 2 6 28 5 2 2" xfId="20147"/>
    <cellStyle name="Normal 2 6 28 5 3" xfId="20148"/>
    <cellStyle name="Normal 2 6 28 6" xfId="20149"/>
    <cellStyle name="Normal 2 6 28 6 2" xfId="20150"/>
    <cellStyle name="Normal 2 6 28 7" xfId="20151"/>
    <cellStyle name="Normal 2 6 28 7 2" xfId="20152"/>
    <cellStyle name="Normal 2 6 28 8" xfId="20153"/>
    <cellStyle name="Normal 2 6 29" xfId="20154"/>
    <cellStyle name="Normal 2 6 29 2" xfId="20155"/>
    <cellStyle name="Normal 2 6 29 2 2" xfId="20156"/>
    <cellStyle name="Normal 2 6 29 2 2 2" xfId="20157"/>
    <cellStyle name="Normal 2 6 29 2 2 2 2" xfId="20158"/>
    <cellStyle name="Normal 2 6 29 2 2 3" xfId="20159"/>
    <cellStyle name="Normal 2 6 29 2 3" xfId="20160"/>
    <cellStyle name="Normal 2 6 29 2 3 2" xfId="20161"/>
    <cellStyle name="Normal 2 6 29 2 4" xfId="20162"/>
    <cellStyle name="Normal 2 6 29 3" xfId="20163"/>
    <cellStyle name="Normal 2 6 29 3 2" xfId="20164"/>
    <cellStyle name="Normal 2 6 29 3 2 2" xfId="20165"/>
    <cellStyle name="Normal 2 6 29 3 2 2 2" xfId="20166"/>
    <cellStyle name="Normal 2 6 29 3 2 3" xfId="20167"/>
    <cellStyle name="Normal 2 6 29 3 3" xfId="20168"/>
    <cellStyle name="Normal 2 6 29 3 3 2" xfId="20169"/>
    <cellStyle name="Normal 2 6 29 3 4" xfId="20170"/>
    <cellStyle name="Normal 2 6 29 4" xfId="20171"/>
    <cellStyle name="Normal 2 6 29 4 2" xfId="20172"/>
    <cellStyle name="Normal 2 6 29 4 2 2" xfId="20173"/>
    <cellStyle name="Normal 2 6 29 4 2 2 2" xfId="20174"/>
    <cellStyle name="Normal 2 6 29 4 2 3" xfId="20175"/>
    <cellStyle name="Normal 2 6 29 4 3" xfId="20176"/>
    <cellStyle name="Normal 2 6 29 4 3 2" xfId="20177"/>
    <cellStyle name="Normal 2 6 29 4 4" xfId="20178"/>
    <cellStyle name="Normal 2 6 29 5" xfId="20179"/>
    <cellStyle name="Normal 2 6 29 5 2" xfId="20180"/>
    <cellStyle name="Normal 2 6 29 5 2 2" xfId="20181"/>
    <cellStyle name="Normal 2 6 29 5 3" xfId="20182"/>
    <cellStyle name="Normal 2 6 29 6" xfId="20183"/>
    <cellStyle name="Normal 2 6 29 6 2" xfId="20184"/>
    <cellStyle name="Normal 2 6 29 7" xfId="20185"/>
    <cellStyle name="Normal 2 6 29 7 2" xfId="20186"/>
    <cellStyle name="Normal 2 6 29 8" xfId="20187"/>
    <cellStyle name="Normal 2 6 3" xfId="20188"/>
    <cellStyle name="Normal 2 6 3 2" xfId="20189"/>
    <cellStyle name="Normal 2 6 3 2 2" xfId="20190"/>
    <cellStyle name="Normal 2 6 3 2 2 2" xfId="20191"/>
    <cellStyle name="Normal 2 6 3 2 2 2 2" xfId="20192"/>
    <cellStyle name="Normal 2 6 3 2 2 3" xfId="20193"/>
    <cellStyle name="Normal 2 6 3 2 3" xfId="20194"/>
    <cellStyle name="Normal 2 6 3 2 3 2" xfId="20195"/>
    <cellStyle name="Normal 2 6 3 2 4" xfId="20196"/>
    <cellStyle name="Normal 2 6 3 3" xfId="20197"/>
    <cellStyle name="Normal 2 6 3 3 2" xfId="20198"/>
    <cellStyle name="Normal 2 6 3 3 2 2" xfId="20199"/>
    <cellStyle name="Normal 2 6 3 3 2 2 2" xfId="20200"/>
    <cellStyle name="Normal 2 6 3 3 2 3" xfId="20201"/>
    <cellStyle name="Normal 2 6 3 3 3" xfId="20202"/>
    <cellStyle name="Normal 2 6 3 3 3 2" xfId="20203"/>
    <cellStyle name="Normal 2 6 3 3 4" xfId="20204"/>
    <cellStyle name="Normal 2 6 3 4" xfId="20205"/>
    <cellStyle name="Normal 2 6 3 4 2" xfId="20206"/>
    <cellStyle name="Normal 2 6 3 4 2 2" xfId="20207"/>
    <cellStyle name="Normal 2 6 3 4 2 2 2" xfId="20208"/>
    <cellStyle name="Normal 2 6 3 4 2 3" xfId="20209"/>
    <cellStyle name="Normal 2 6 3 4 3" xfId="20210"/>
    <cellStyle name="Normal 2 6 3 4 3 2" xfId="20211"/>
    <cellStyle name="Normal 2 6 3 4 4" xfId="20212"/>
    <cellStyle name="Normal 2 6 3 5" xfId="20213"/>
    <cellStyle name="Normal 2 6 3 5 2" xfId="20214"/>
    <cellStyle name="Normal 2 6 3 5 2 2" xfId="20215"/>
    <cellStyle name="Normal 2 6 3 5 3" xfId="20216"/>
    <cellStyle name="Normal 2 6 3 6" xfId="20217"/>
    <cellStyle name="Normal 2 6 3 6 2" xfId="20218"/>
    <cellStyle name="Normal 2 6 3 7" xfId="20219"/>
    <cellStyle name="Normal 2 6 3 7 2" xfId="20220"/>
    <cellStyle name="Normal 2 6 3 8" xfId="20221"/>
    <cellStyle name="Normal 2 6 30" xfId="20222"/>
    <cellStyle name="Normal 2 6 30 2" xfId="20223"/>
    <cellStyle name="Normal 2 6 30 2 2" xfId="20224"/>
    <cellStyle name="Normal 2 6 30 2 2 2" xfId="20225"/>
    <cellStyle name="Normal 2 6 30 2 3" xfId="20226"/>
    <cellStyle name="Normal 2 6 30 3" xfId="20227"/>
    <cellStyle name="Normal 2 6 30 3 2" xfId="20228"/>
    <cellStyle name="Normal 2 6 30 4" xfId="20229"/>
    <cellStyle name="Normal 2 6 31" xfId="20230"/>
    <cellStyle name="Normal 2 6 31 2" xfId="20231"/>
    <cellStyle name="Normal 2 6 31 2 2" xfId="20232"/>
    <cellStyle name="Normal 2 6 31 2 2 2" xfId="20233"/>
    <cellStyle name="Normal 2 6 31 2 3" xfId="20234"/>
    <cellStyle name="Normal 2 6 31 3" xfId="20235"/>
    <cellStyle name="Normal 2 6 31 3 2" xfId="20236"/>
    <cellStyle name="Normal 2 6 31 4" xfId="20237"/>
    <cellStyle name="Normal 2 6 32" xfId="20238"/>
    <cellStyle name="Normal 2 6 32 2" xfId="20239"/>
    <cellStyle name="Normal 2 6 32 2 2" xfId="20240"/>
    <cellStyle name="Normal 2 6 32 2 2 2" xfId="20241"/>
    <cellStyle name="Normal 2 6 32 2 3" xfId="20242"/>
    <cellStyle name="Normal 2 6 32 3" xfId="20243"/>
    <cellStyle name="Normal 2 6 32 3 2" xfId="20244"/>
    <cellStyle name="Normal 2 6 32 4" xfId="20245"/>
    <cellStyle name="Normal 2 6 33" xfId="20246"/>
    <cellStyle name="Normal 2 6 33 2" xfId="20247"/>
    <cellStyle name="Normal 2 6 33 2 2" xfId="20248"/>
    <cellStyle name="Normal 2 6 33 3" xfId="20249"/>
    <cellStyle name="Normal 2 6 34" xfId="20250"/>
    <cellStyle name="Normal 2 6 34 2" xfId="20251"/>
    <cellStyle name="Normal 2 6 35" xfId="20252"/>
    <cellStyle name="Normal 2 6 35 2" xfId="20253"/>
    <cellStyle name="Normal 2 6 36" xfId="20254"/>
    <cellStyle name="Normal 2 6 4" xfId="20255"/>
    <cellStyle name="Normal 2 6 4 2" xfId="20256"/>
    <cellStyle name="Normal 2 6 4 2 2" xfId="20257"/>
    <cellStyle name="Normal 2 6 4 2 2 2" xfId="20258"/>
    <cellStyle name="Normal 2 6 4 2 2 2 2" xfId="20259"/>
    <cellStyle name="Normal 2 6 4 2 2 3" xfId="20260"/>
    <cellStyle name="Normal 2 6 4 2 3" xfId="20261"/>
    <cellStyle name="Normal 2 6 4 2 3 2" xfId="20262"/>
    <cellStyle name="Normal 2 6 4 2 4" xfId="20263"/>
    <cellStyle name="Normal 2 6 4 3" xfId="20264"/>
    <cellStyle name="Normal 2 6 4 3 2" xfId="20265"/>
    <cellStyle name="Normal 2 6 4 3 2 2" xfId="20266"/>
    <cellStyle name="Normal 2 6 4 3 2 2 2" xfId="20267"/>
    <cellStyle name="Normal 2 6 4 3 2 3" xfId="20268"/>
    <cellStyle name="Normal 2 6 4 3 3" xfId="20269"/>
    <cellStyle name="Normal 2 6 4 3 3 2" xfId="20270"/>
    <cellStyle name="Normal 2 6 4 3 4" xfId="20271"/>
    <cellStyle name="Normal 2 6 4 4" xfId="20272"/>
    <cellStyle name="Normal 2 6 4 4 2" xfId="20273"/>
    <cellStyle name="Normal 2 6 4 4 2 2" xfId="20274"/>
    <cellStyle name="Normal 2 6 4 4 2 2 2" xfId="20275"/>
    <cellStyle name="Normal 2 6 4 4 2 3" xfId="20276"/>
    <cellStyle name="Normal 2 6 4 4 3" xfId="20277"/>
    <cellStyle name="Normal 2 6 4 4 3 2" xfId="20278"/>
    <cellStyle name="Normal 2 6 4 4 4" xfId="20279"/>
    <cellStyle name="Normal 2 6 4 5" xfId="20280"/>
    <cellStyle name="Normal 2 6 4 5 2" xfId="20281"/>
    <cellStyle name="Normal 2 6 4 5 2 2" xfId="20282"/>
    <cellStyle name="Normal 2 6 4 5 3" xfId="20283"/>
    <cellStyle name="Normal 2 6 4 6" xfId="20284"/>
    <cellStyle name="Normal 2 6 4 6 2" xfId="20285"/>
    <cellStyle name="Normal 2 6 4 7" xfId="20286"/>
    <cellStyle name="Normal 2 6 4 7 2" xfId="20287"/>
    <cellStyle name="Normal 2 6 4 8" xfId="20288"/>
    <cellStyle name="Normal 2 6 5" xfId="20289"/>
    <cellStyle name="Normal 2 6 5 2" xfId="20290"/>
    <cellStyle name="Normal 2 6 5 2 2" xfId="20291"/>
    <cellStyle name="Normal 2 6 5 2 2 2" xfId="20292"/>
    <cellStyle name="Normal 2 6 5 2 2 2 2" xfId="20293"/>
    <cellStyle name="Normal 2 6 5 2 2 3" xfId="20294"/>
    <cellStyle name="Normal 2 6 5 2 3" xfId="20295"/>
    <cellStyle name="Normal 2 6 5 2 3 2" xfId="20296"/>
    <cellStyle name="Normal 2 6 5 2 4" xfId="20297"/>
    <cellStyle name="Normal 2 6 5 3" xfId="20298"/>
    <cellStyle name="Normal 2 6 5 3 2" xfId="20299"/>
    <cellStyle name="Normal 2 6 5 3 2 2" xfId="20300"/>
    <cellStyle name="Normal 2 6 5 3 2 2 2" xfId="20301"/>
    <cellStyle name="Normal 2 6 5 3 2 3" xfId="20302"/>
    <cellStyle name="Normal 2 6 5 3 3" xfId="20303"/>
    <cellStyle name="Normal 2 6 5 3 3 2" xfId="20304"/>
    <cellStyle name="Normal 2 6 5 3 4" xfId="20305"/>
    <cellStyle name="Normal 2 6 5 4" xfId="20306"/>
    <cellStyle name="Normal 2 6 5 4 2" xfId="20307"/>
    <cellStyle name="Normal 2 6 5 4 2 2" xfId="20308"/>
    <cellStyle name="Normal 2 6 5 4 2 2 2" xfId="20309"/>
    <cellStyle name="Normal 2 6 5 4 2 3" xfId="20310"/>
    <cellStyle name="Normal 2 6 5 4 3" xfId="20311"/>
    <cellStyle name="Normal 2 6 5 4 3 2" xfId="20312"/>
    <cellStyle name="Normal 2 6 5 4 4" xfId="20313"/>
    <cellStyle name="Normal 2 6 5 5" xfId="20314"/>
    <cellStyle name="Normal 2 6 5 5 2" xfId="20315"/>
    <cellStyle name="Normal 2 6 5 5 2 2" xfId="20316"/>
    <cellStyle name="Normal 2 6 5 5 3" xfId="20317"/>
    <cellStyle name="Normal 2 6 5 6" xfId="20318"/>
    <cellStyle name="Normal 2 6 5 6 2" xfId="20319"/>
    <cellStyle name="Normal 2 6 5 7" xfId="20320"/>
    <cellStyle name="Normal 2 6 5 7 2" xfId="20321"/>
    <cellStyle name="Normal 2 6 5 8" xfId="20322"/>
    <cellStyle name="Normal 2 6 6" xfId="20323"/>
    <cellStyle name="Normal 2 6 6 2" xfId="20324"/>
    <cellStyle name="Normal 2 6 6 2 2" xfId="20325"/>
    <cellStyle name="Normal 2 6 6 2 2 2" xfId="20326"/>
    <cellStyle name="Normal 2 6 6 2 2 2 2" xfId="20327"/>
    <cellStyle name="Normal 2 6 6 2 2 3" xfId="20328"/>
    <cellStyle name="Normal 2 6 6 2 3" xfId="20329"/>
    <cellStyle name="Normal 2 6 6 2 3 2" xfId="20330"/>
    <cellStyle name="Normal 2 6 6 2 4" xfId="20331"/>
    <cellStyle name="Normal 2 6 6 3" xfId="20332"/>
    <cellStyle name="Normal 2 6 6 3 2" xfId="20333"/>
    <cellStyle name="Normal 2 6 6 3 2 2" xfId="20334"/>
    <cellStyle name="Normal 2 6 6 3 2 2 2" xfId="20335"/>
    <cellStyle name="Normal 2 6 6 3 2 3" xfId="20336"/>
    <cellStyle name="Normal 2 6 6 3 3" xfId="20337"/>
    <cellStyle name="Normal 2 6 6 3 3 2" xfId="20338"/>
    <cellStyle name="Normal 2 6 6 3 4" xfId="20339"/>
    <cellStyle name="Normal 2 6 6 4" xfId="20340"/>
    <cellStyle name="Normal 2 6 6 4 2" xfId="20341"/>
    <cellStyle name="Normal 2 6 6 4 2 2" xfId="20342"/>
    <cellStyle name="Normal 2 6 6 4 2 2 2" xfId="20343"/>
    <cellStyle name="Normal 2 6 6 4 2 3" xfId="20344"/>
    <cellStyle name="Normal 2 6 6 4 3" xfId="20345"/>
    <cellStyle name="Normal 2 6 6 4 3 2" xfId="20346"/>
    <cellStyle name="Normal 2 6 6 4 4" xfId="20347"/>
    <cellStyle name="Normal 2 6 6 5" xfId="20348"/>
    <cellStyle name="Normal 2 6 6 5 2" xfId="20349"/>
    <cellStyle name="Normal 2 6 6 5 2 2" xfId="20350"/>
    <cellStyle name="Normal 2 6 6 5 3" xfId="20351"/>
    <cellStyle name="Normal 2 6 6 6" xfId="20352"/>
    <cellStyle name="Normal 2 6 6 6 2" xfId="20353"/>
    <cellStyle name="Normal 2 6 6 7" xfId="20354"/>
    <cellStyle name="Normal 2 6 6 7 2" xfId="20355"/>
    <cellStyle name="Normal 2 6 6 8" xfId="20356"/>
    <cellStyle name="Normal 2 6 7" xfId="20357"/>
    <cellStyle name="Normal 2 6 7 2" xfId="20358"/>
    <cellStyle name="Normal 2 6 7 2 2" xfId="20359"/>
    <cellStyle name="Normal 2 6 7 2 2 2" xfId="20360"/>
    <cellStyle name="Normal 2 6 7 2 2 2 2" xfId="20361"/>
    <cellStyle name="Normal 2 6 7 2 2 3" xfId="20362"/>
    <cellStyle name="Normal 2 6 7 2 3" xfId="20363"/>
    <cellStyle name="Normal 2 6 7 2 3 2" xfId="20364"/>
    <cellStyle name="Normal 2 6 7 2 4" xfId="20365"/>
    <cellStyle name="Normal 2 6 7 3" xfId="20366"/>
    <cellStyle name="Normal 2 6 7 3 2" xfId="20367"/>
    <cellStyle name="Normal 2 6 7 3 2 2" xfId="20368"/>
    <cellStyle name="Normal 2 6 7 3 2 2 2" xfId="20369"/>
    <cellStyle name="Normal 2 6 7 3 2 3" xfId="20370"/>
    <cellStyle name="Normal 2 6 7 3 3" xfId="20371"/>
    <cellStyle name="Normal 2 6 7 3 3 2" xfId="20372"/>
    <cellStyle name="Normal 2 6 7 3 4" xfId="20373"/>
    <cellStyle name="Normal 2 6 7 4" xfId="20374"/>
    <cellStyle name="Normal 2 6 7 4 2" xfId="20375"/>
    <cellStyle name="Normal 2 6 7 4 2 2" xfId="20376"/>
    <cellStyle name="Normal 2 6 7 4 2 2 2" xfId="20377"/>
    <cellStyle name="Normal 2 6 7 4 2 3" xfId="20378"/>
    <cellStyle name="Normal 2 6 7 4 3" xfId="20379"/>
    <cellStyle name="Normal 2 6 7 4 3 2" xfId="20380"/>
    <cellStyle name="Normal 2 6 7 4 4" xfId="20381"/>
    <cellStyle name="Normal 2 6 7 5" xfId="20382"/>
    <cellStyle name="Normal 2 6 7 5 2" xfId="20383"/>
    <cellStyle name="Normal 2 6 7 5 2 2" xfId="20384"/>
    <cellStyle name="Normal 2 6 7 5 3" xfId="20385"/>
    <cellStyle name="Normal 2 6 7 6" xfId="20386"/>
    <cellStyle name="Normal 2 6 7 6 2" xfId="20387"/>
    <cellStyle name="Normal 2 6 7 7" xfId="20388"/>
    <cellStyle name="Normal 2 6 7 7 2" xfId="20389"/>
    <cellStyle name="Normal 2 6 7 8" xfId="20390"/>
    <cellStyle name="Normal 2 6 8" xfId="20391"/>
    <cellStyle name="Normal 2 6 8 2" xfId="20392"/>
    <cellStyle name="Normal 2 6 8 2 2" xfId="20393"/>
    <cellStyle name="Normal 2 6 8 2 2 2" xfId="20394"/>
    <cellStyle name="Normal 2 6 8 2 2 2 2" xfId="20395"/>
    <cellStyle name="Normal 2 6 8 2 2 3" xfId="20396"/>
    <cellStyle name="Normal 2 6 8 2 3" xfId="20397"/>
    <cellStyle name="Normal 2 6 8 2 3 2" xfId="20398"/>
    <cellStyle name="Normal 2 6 8 2 4" xfId="20399"/>
    <cellStyle name="Normal 2 6 8 3" xfId="20400"/>
    <cellStyle name="Normal 2 6 8 3 2" xfId="20401"/>
    <cellStyle name="Normal 2 6 8 3 2 2" xfId="20402"/>
    <cellStyle name="Normal 2 6 8 3 2 2 2" xfId="20403"/>
    <cellStyle name="Normal 2 6 8 3 2 3" xfId="20404"/>
    <cellStyle name="Normal 2 6 8 3 3" xfId="20405"/>
    <cellStyle name="Normal 2 6 8 3 3 2" xfId="20406"/>
    <cellStyle name="Normal 2 6 8 3 4" xfId="20407"/>
    <cellStyle name="Normal 2 6 8 4" xfId="20408"/>
    <cellStyle name="Normal 2 6 8 4 2" xfId="20409"/>
    <cellStyle name="Normal 2 6 8 4 2 2" xfId="20410"/>
    <cellStyle name="Normal 2 6 8 4 2 2 2" xfId="20411"/>
    <cellStyle name="Normal 2 6 8 4 2 3" xfId="20412"/>
    <cellStyle name="Normal 2 6 8 4 3" xfId="20413"/>
    <cellStyle name="Normal 2 6 8 4 3 2" xfId="20414"/>
    <cellStyle name="Normal 2 6 8 4 4" xfId="20415"/>
    <cellStyle name="Normal 2 6 8 5" xfId="20416"/>
    <cellStyle name="Normal 2 6 8 5 2" xfId="20417"/>
    <cellStyle name="Normal 2 6 8 5 2 2" xfId="20418"/>
    <cellStyle name="Normal 2 6 8 5 3" xfId="20419"/>
    <cellStyle name="Normal 2 6 8 6" xfId="20420"/>
    <cellStyle name="Normal 2 6 8 6 2" xfId="20421"/>
    <cellStyle name="Normal 2 6 8 7" xfId="20422"/>
    <cellStyle name="Normal 2 6 8 7 2" xfId="20423"/>
    <cellStyle name="Normal 2 6 8 8" xfId="20424"/>
    <cellStyle name="Normal 2 6 9" xfId="20425"/>
    <cellStyle name="Normal 2 6 9 2" xfId="20426"/>
    <cellStyle name="Normal 2 6 9 2 2" xfId="20427"/>
    <cellStyle name="Normal 2 6 9 2 2 2" xfId="20428"/>
    <cellStyle name="Normal 2 6 9 2 2 2 2" xfId="20429"/>
    <cellStyle name="Normal 2 6 9 2 2 3" xfId="20430"/>
    <cellStyle name="Normal 2 6 9 2 3" xfId="20431"/>
    <cellStyle name="Normal 2 6 9 2 3 2" xfId="20432"/>
    <cellStyle name="Normal 2 6 9 2 4" xfId="20433"/>
    <cellStyle name="Normal 2 6 9 3" xfId="20434"/>
    <cellStyle name="Normal 2 6 9 3 2" xfId="20435"/>
    <cellStyle name="Normal 2 6 9 3 2 2" xfId="20436"/>
    <cellStyle name="Normal 2 6 9 3 2 2 2" xfId="20437"/>
    <cellStyle name="Normal 2 6 9 3 2 3" xfId="20438"/>
    <cellStyle name="Normal 2 6 9 3 3" xfId="20439"/>
    <cellStyle name="Normal 2 6 9 3 3 2" xfId="20440"/>
    <cellStyle name="Normal 2 6 9 3 4" xfId="20441"/>
    <cellStyle name="Normal 2 6 9 4" xfId="20442"/>
    <cellStyle name="Normal 2 6 9 4 2" xfId="20443"/>
    <cellStyle name="Normal 2 6 9 4 2 2" xfId="20444"/>
    <cellStyle name="Normal 2 6 9 4 2 2 2" xfId="20445"/>
    <cellStyle name="Normal 2 6 9 4 2 3" xfId="20446"/>
    <cellStyle name="Normal 2 6 9 4 3" xfId="20447"/>
    <cellStyle name="Normal 2 6 9 4 3 2" xfId="20448"/>
    <cellStyle name="Normal 2 6 9 4 4" xfId="20449"/>
    <cellStyle name="Normal 2 6 9 5" xfId="20450"/>
    <cellStyle name="Normal 2 6 9 5 2" xfId="20451"/>
    <cellStyle name="Normal 2 6 9 5 2 2" xfId="20452"/>
    <cellStyle name="Normal 2 6 9 5 3" xfId="20453"/>
    <cellStyle name="Normal 2 6 9 6" xfId="20454"/>
    <cellStyle name="Normal 2 6 9 6 2" xfId="20455"/>
    <cellStyle name="Normal 2 6 9 7" xfId="20456"/>
    <cellStyle name="Normal 2 6 9 7 2" xfId="20457"/>
    <cellStyle name="Normal 2 6 9 8" xfId="20458"/>
    <cellStyle name="Normal 2 7" xfId="20459"/>
    <cellStyle name="Normal 2 7 10" xfId="20460"/>
    <cellStyle name="Normal 2 7 10 2" xfId="20461"/>
    <cellStyle name="Normal 2 7 10 2 2" xfId="20462"/>
    <cellStyle name="Normal 2 7 10 2 2 2" xfId="20463"/>
    <cellStyle name="Normal 2 7 10 2 2 2 2" xfId="20464"/>
    <cellStyle name="Normal 2 7 10 2 2 3" xfId="20465"/>
    <cellStyle name="Normal 2 7 10 2 3" xfId="20466"/>
    <cellStyle name="Normal 2 7 10 2 3 2" xfId="20467"/>
    <cellStyle name="Normal 2 7 10 2 4" xfId="20468"/>
    <cellStyle name="Normal 2 7 10 3" xfId="20469"/>
    <cellStyle name="Normal 2 7 10 3 2" xfId="20470"/>
    <cellStyle name="Normal 2 7 10 3 2 2" xfId="20471"/>
    <cellStyle name="Normal 2 7 10 3 2 2 2" xfId="20472"/>
    <cellStyle name="Normal 2 7 10 3 2 3" xfId="20473"/>
    <cellStyle name="Normal 2 7 10 3 3" xfId="20474"/>
    <cellStyle name="Normal 2 7 10 3 3 2" xfId="20475"/>
    <cellStyle name="Normal 2 7 10 3 4" xfId="20476"/>
    <cellStyle name="Normal 2 7 10 4" xfId="20477"/>
    <cellStyle name="Normal 2 7 10 4 2" xfId="20478"/>
    <cellStyle name="Normal 2 7 10 4 2 2" xfId="20479"/>
    <cellStyle name="Normal 2 7 10 4 2 2 2" xfId="20480"/>
    <cellStyle name="Normal 2 7 10 4 2 3" xfId="20481"/>
    <cellStyle name="Normal 2 7 10 4 3" xfId="20482"/>
    <cellStyle name="Normal 2 7 10 4 3 2" xfId="20483"/>
    <cellStyle name="Normal 2 7 10 4 4" xfId="20484"/>
    <cellStyle name="Normal 2 7 10 5" xfId="20485"/>
    <cellStyle name="Normal 2 7 10 5 2" xfId="20486"/>
    <cellStyle name="Normal 2 7 10 5 2 2" xfId="20487"/>
    <cellStyle name="Normal 2 7 10 5 3" xfId="20488"/>
    <cellStyle name="Normal 2 7 10 6" xfId="20489"/>
    <cellStyle name="Normal 2 7 10 6 2" xfId="20490"/>
    <cellStyle name="Normal 2 7 10 7" xfId="20491"/>
    <cellStyle name="Normal 2 7 10 7 2" xfId="20492"/>
    <cellStyle name="Normal 2 7 10 8" xfId="20493"/>
    <cellStyle name="Normal 2 7 11" xfId="20494"/>
    <cellStyle name="Normal 2 7 11 2" xfId="20495"/>
    <cellStyle name="Normal 2 7 11 2 2" xfId="20496"/>
    <cellStyle name="Normal 2 7 11 2 2 2" xfId="20497"/>
    <cellStyle name="Normal 2 7 11 2 2 2 2" xfId="20498"/>
    <cellStyle name="Normal 2 7 11 2 2 3" xfId="20499"/>
    <cellStyle name="Normal 2 7 11 2 3" xfId="20500"/>
    <cellStyle name="Normal 2 7 11 2 3 2" xfId="20501"/>
    <cellStyle name="Normal 2 7 11 2 4" xfId="20502"/>
    <cellStyle name="Normal 2 7 11 3" xfId="20503"/>
    <cellStyle name="Normal 2 7 11 3 2" xfId="20504"/>
    <cellStyle name="Normal 2 7 11 3 2 2" xfId="20505"/>
    <cellStyle name="Normal 2 7 11 3 2 2 2" xfId="20506"/>
    <cellStyle name="Normal 2 7 11 3 2 3" xfId="20507"/>
    <cellStyle name="Normal 2 7 11 3 3" xfId="20508"/>
    <cellStyle name="Normal 2 7 11 3 3 2" xfId="20509"/>
    <cellStyle name="Normal 2 7 11 3 4" xfId="20510"/>
    <cellStyle name="Normal 2 7 11 4" xfId="20511"/>
    <cellStyle name="Normal 2 7 11 4 2" xfId="20512"/>
    <cellStyle name="Normal 2 7 11 4 2 2" xfId="20513"/>
    <cellStyle name="Normal 2 7 11 4 2 2 2" xfId="20514"/>
    <cellStyle name="Normal 2 7 11 4 2 3" xfId="20515"/>
    <cellStyle name="Normal 2 7 11 4 3" xfId="20516"/>
    <cellStyle name="Normal 2 7 11 4 3 2" xfId="20517"/>
    <cellStyle name="Normal 2 7 11 4 4" xfId="20518"/>
    <cellStyle name="Normal 2 7 11 5" xfId="20519"/>
    <cellStyle name="Normal 2 7 11 5 2" xfId="20520"/>
    <cellStyle name="Normal 2 7 11 5 2 2" xfId="20521"/>
    <cellStyle name="Normal 2 7 11 5 3" xfId="20522"/>
    <cellStyle name="Normal 2 7 11 6" xfId="20523"/>
    <cellStyle name="Normal 2 7 11 6 2" xfId="20524"/>
    <cellStyle name="Normal 2 7 11 7" xfId="20525"/>
    <cellStyle name="Normal 2 7 11 7 2" xfId="20526"/>
    <cellStyle name="Normal 2 7 11 8" xfId="20527"/>
    <cellStyle name="Normal 2 7 12" xfId="20528"/>
    <cellStyle name="Normal 2 7 12 2" xfId="20529"/>
    <cellStyle name="Normal 2 7 12 2 2" xfId="20530"/>
    <cellStyle name="Normal 2 7 12 2 2 2" xfId="20531"/>
    <cellStyle name="Normal 2 7 12 2 2 2 2" xfId="20532"/>
    <cellStyle name="Normal 2 7 12 2 2 3" xfId="20533"/>
    <cellStyle name="Normal 2 7 12 2 3" xfId="20534"/>
    <cellStyle name="Normal 2 7 12 2 3 2" xfId="20535"/>
    <cellStyle name="Normal 2 7 12 2 4" xfId="20536"/>
    <cellStyle name="Normal 2 7 12 3" xfId="20537"/>
    <cellStyle name="Normal 2 7 12 3 2" xfId="20538"/>
    <cellStyle name="Normal 2 7 12 3 2 2" xfId="20539"/>
    <cellStyle name="Normal 2 7 12 3 2 2 2" xfId="20540"/>
    <cellStyle name="Normal 2 7 12 3 2 3" xfId="20541"/>
    <cellStyle name="Normal 2 7 12 3 3" xfId="20542"/>
    <cellStyle name="Normal 2 7 12 3 3 2" xfId="20543"/>
    <cellStyle name="Normal 2 7 12 3 4" xfId="20544"/>
    <cellStyle name="Normal 2 7 12 4" xfId="20545"/>
    <cellStyle name="Normal 2 7 12 4 2" xfId="20546"/>
    <cellStyle name="Normal 2 7 12 4 2 2" xfId="20547"/>
    <cellStyle name="Normal 2 7 12 4 2 2 2" xfId="20548"/>
    <cellStyle name="Normal 2 7 12 4 2 3" xfId="20549"/>
    <cellStyle name="Normal 2 7 12 4 3" xfId="20550"/>
    <cellStyle name="Normal 2 7 12 4 3 2" xfId="20551"/>
    <cellStyle name="Normal 2 7 12 4 4" xfId="20552"/>
    <cellStyle name="Normal 2 7 12 5" xfId="20553"/>
    <cellStyle name="Normal 2 7 12 5 2" xfId="20554"/>
    <cellStyle name="Normal 2 7 12 5 2 2" xfId="20555"/>
    <cellStyle name="Normal 2 7 12 5 3" xfId="20556"/>
    <cellStyle name="Normal 2 7 12 6" xfId="20557"/>
    <cellStyle name="Normal 2 7 12 6 2" xfId="20558"/>
    <cellStyle name="Normal 2 7 12 7" xfId="20559"/>
    <cellStyle name="Normal 2 7 12 7 2" xfId="20560"/>
    <cellStyle name="Normal 2 7 12 8" xfId="20561"/>
    <cellStyle name="Normal 2 7 13" xfId="20562"/>
    <cellStyle name="Normal 2 7 13 2" xfId="20563"/>
    <cellStyle name="Normal 2 7 13 2 2" xfId="20564"/>
    <cellStyle name="Normal 2 7 13 2 2 2" xfId="20565"/>
    <cellStyle name="Normal 2 7 13 2 2 2 2" xfId="20566"/>
    <cellStyle name="Normal 2 7 13 2 2 3" xfId="20567"/>
    <cellStyle name="Normal 2 7 13 2 3" xfId="20568"/>
    <cellStyle name="Normal 2 7 13 2 3 2" xfId="20569"/>
    <cellStyle name="Normal 2 7 13 2 4" xfId="20570"/>
    <cellStyle name="Normal 2 7 13 3" xfId="20571"/>
    <cellStyle name="Normal 2 7 13 3 2" xfId="20572"/>
    <cellStyle name="Normal 2 7 13 3 2 2" xfId="20573"/>
    <cellStyle name="Normal 2 7 13 3 2 2 2" xfId="20574"/>
    <cellStyle name="Normal 2 7 13 3 2 3" xfId="20575"/>
    <cellStyle name="Normal 2 7 13 3 3" xfId="20576"/>
    <cellStyle name="Normal 2 7 13 3 3 2" xfId="20577"/>
    <cellStyle name="Normal 2 7 13 3 4" xfId="20578"/>
    <cellStyle name="Normal 2 7 13 4" xfId="20579"/>
    <cellStyle name="Normal 2 7 13 4 2" xfId="20580"/>
    <cellStyle name="Normal 2 7 13 4 2 2" xfId="20581"/>
    <cellStyle name="Normal 2 7 13 4 2 2 2" xfId="20582"/>
    <cellStyle name="Normal 2 7 13 4 2 3" xfId="20583"/>
    <cellStyle name="Normal 2 7 13 4 3" xfId="20584"/>
    <cellStyle name="Normal 2 7 13 4 3 2" xfId="20585"/>
    <cellStyle name="Normal 2 7 13 4 4" xfId="20586"/>
    <cellStyle name="Normal 2 7 13 5" xfId="20587"/>
    <cellStyle name="Normal 2 7 13 5 2" xfId="20588"/>
    <cellStyle name="Normal 2 7 13 5 2 2" xfId="20589"/>
    <cellStyle name="Normal 2 7 13 5 3" xfId="20590"/>
    <cellStyle name="Normal 2 7 13 6" xfId="20591"/>
    <cellStyle name="Normal 2 7 13 6 2" xfId="20592"/>
    <cellStyle name="Normal 2 7 13 7" xfId="20593"/>
    <cellStyle name="Normal 2 7 13 7 2" xfId="20594"/>
    <cellStyle name="Normal 2 7 13 8" xfId="20595"/>
    <cellStyle name="Normal 2 7 14" xfId="20596"/>
    <cellStyle name="Normal 2 7 14 2" xfId="20597"/>
    <cellStyle name="Normal 2 7 14 2 2" xfId="20598"/>
    <cellStyle name="Normal 2 7 14 2 2 2" xfId="20599"/>
    <cellStyle name="Normal 2 7 14 2 2 2 2" xfId="20600"/>
    <cellStyle name="Normal 2 7 14 2 2 3" xfId="20601"/>
    <cellStyle name="Normal 2 7 14 2 3" xfId="20602"/>
    <cellStyle name="Normal 2 7 14 2 3 2" xfId="20603"/>
    <cellStyle name="Normal 2 7 14 2 4" xfId="20604"/>
    <cellStyle name="Normal 2 7 14 3" xfId="20605"/>
    <cellStyle name="Normal 2 7 14 3 2" xfId="20606"/>
    <cellStyle name="Normal 2 7 14 3 2 2" xfId="20607"/>
    <cellStyle name="Normal 2 7 14 3 2 2 2" xfId="20608"/>
    <cellStyle name="Normal 2 7 14 3 2 3" xfId="20609"/>
    <cellStyle name="Normal 2 7 14 3 3" xfId="20610"/>
    <cellStyle name="Normal 2 7 14 3 3 2" xfId="20611"/>
    <cellStyle name="Normal 2 7 14 3 4" xfId="20612"/>
    <cellStyle name="Normal 2 7 14 4" xfId="20613"/>
    <cellStyle name="Normal 2 7 14 4 2" xfId="20614"/>
    <cellStyle name="Normal 2 7 14 4 2 2" xfId="20615"/>
    <cellStyle name="Normal 2 7 14 4 2 2 2" xfId="20616"/>
    <cellStyle name="Normal 2 7 14 4 2 3" xfId="20617"/>
    <cellStyle name="Normal 2 7 14 4 3" xfId="20618"/>
    <cellStyle name="Normal 2 7 14 4 3 2" xfId="20619"/>
    <cellStyle name="Normal 2 7 14 4 4" xfId="20620"/>
    <cellStyle name="Normal 2 7 14 5" xfId="20621"/>
    <cellStyle name="Normal 2 7 14 5 2" xfId="20622"/>
    <cellStyle name="Normal 2 7 14 5 2 2" xfId="20623"/>
    <cellStyle name="Normal 2 7 14 5 3" xfId="20624"/>
    <cellStyle name="Normal 2 7 14 6" xfId="20625"/>
    <cellStyle name="Normal 2 7 14 6 2" xfId="20626"/>
    <cellStyle name="Normal 2 7 14 7" xfId="20627"/>
    <cellStyle name="Normal 2 7 14 7 2" xfId="20628"/>
    <cellStyle name="Normal 2 7 14 8" xfId="20629"/>
    <cellStyle name="Normal 2 7 15" xfId="20630"/>
    <cellStyle name="Normal 2 7 15 2" xfId="20631"/>
    <cellStyle name="Normal 2 7 15 2 2" xfId="20632"/>
    <cellStyle name="Normal 2 7 15 2 2 2" xfId="20633"/>
    <cellStyle name="Normal 2 7 15 2 2 2 2" xfId="20634"/>
    <cellStyle name="Normal 2 7 15 2 2 3" xfId="20635"/>
    <cellStyle name="Normal 2 7 15 2 3" xfId="20636"/>
    <cellStyle name="Normal 2 7 15 2 3 2" xfId="20637"/>
    <cellStyle name="Normal 2 7 15 2 4" xfId="20638"/>
    <cellStyle name="Normal 2 7 15 3" xfId="20639"/>
    <cellStyle name="Normal 2 7 15 3 2" xfId="20640"/>
    <cellStyle name="Normal 2 7 15 3 2 2" xfId="20641"/>
    <cellStyle name="Normal 2 7 15 3 2 2 2" xfId="20642"/>
    <cellStyle name="Normal 2 7 15 3 2 3" xfId="20643"/>
    <cellStyle name="Normal 2 7 15 3 3" xfId="20644"/>
    <cellStyle name="Normal 2 7 15 3 3 2" xfId="20645"/>
    <cellStyle name="Normal 2 7 15 3 4" xfId="20646"/>
    <cellStyle name="Normal 2 7 15 4" xfId="20647"/>
    <cellStyle name="Normal 2 7 15 4 2" xfId="20648"/>
    <cellStyle name="Normal 2 7 15 4 2 2" xfId="20649"/>
    <cellStyle name="Normal 2 7 15 4 2 2 2" xfId="20650"/>
    <cellStyle name="Normal 2 7 15 4 2 3" xfId="20651"/>
    <cellStyle name="Normal 2 7 15 4 3" xfId="20652"/>
    <cellStyle name="Normal 2 7 15 4 3 2" xfId="20653"/>
    <cellStyle name="Normal 2 7 15 4 4" xfId="20654"/>
    <cellStyle name="Normal 2 7 15 5" xfId="20655"/>
    <cellStyle name="Normal 2 7 15 5 2" xfId="20656"/>
    <cellStyle name="Normal 2 7 15 5 2 2" xfId="20657"/>
    <cellStyle name="Normal 2 7 15 5 3" xfId="20658"/>
    <cellStyle name="Normal 2 7 15 6" xfId="20659"/>
    <cellStyle name="Normal 2 7 15 6 2" xfId="20660"/>
    <cellStyle name="Normal 2 7 15 7" xfId="20661"/>
    <cellStyle name="Normal 2 7 15 7 2" xfId="20662"/>
    <cellStyle name="Normal 2 7 15 8" xfId="20663"/>
    <cellStyle name="Normal 2 7 16" xfId="20664"/>
    <cellStyle name="Normal 2 7 16 2" xfId="20665"/>
    <cellStyle name="Normal 2 7 16 2 2" xfId="20666"/>
    <cellStyle name="Normal 2 7 16 2 2 2" xfId="20667"/>
    <cellStyle name="Normal 2 7 16 2 2 2 2" xfId="20668"/>
    <cellStyle name="Normal 2 7 16 2 2 3" xfId="20669"/>
    <cellStyle name="Normal 2 7 16 2 3" xfId="20670"/>
    <cellStyle name="Normal 2 7 16 2 3 2" xfId="20671"/>
    <cellStyle name="Normal 2 7 16 2 4" xfId="20672"/>
    <cellStyle name="Normal 2 7 16 3" xfId="20673"/>
    <cellStyle name="Normal 2 7 16 3 2" xfId="20674"/>
    <cellStyle name="Normal 2 7 16 3 2 2" xfId="20675"/>
    <cellStyle name="Normal 2 7 16 3 2 2 2" xfId="20676"/>
    <cellStyle name="Normal 2 7 16 3 2 3" xfId="20677"/>
    <cellStyle name="Normal 2 7 16 3 3" xfId="20678"/>
    <cellStyle name="Normal 2 7 16 3 3 2" xfId="20679"/>
    <cellStyle name="Normal 2 7 16 3 4" xfId="20680"/>
    <cellStyle name="Normal 2 7 16 4" xfId="20681"/>
    <cellStyle name="Normal 2 7 16 4 2" xfId="20682"/>
    <cellStyle name="Normal 2 7 16 4 2 2" xfId="20683"/>
    <cellStyle name="Normal 2 7 16 4 2 2 2" xfId="20684"/>
    <cellStyle name="Normal 2 7 16 4 2 3" xfId="20685"/>
    <cellStyle name="Normal 2 7 16 4 3" xfId="20686"/>
    <cellStyle name="Normal 2 7 16 4 3 2" xfId="20687"/>
    <cellStyle name="Normal 2 7 16 4 4" xfId="20688"/>
    <cellStyle name="Normal 2 7 16 5" xfId="20689"/>
    <cellStyle name="Normal 2 7 16 5 2" xfId="20690"/>
    <cellStyle name="Normal 2 7 16 5 2 2" xfId="20691"/>
    <cellStyle name="Normal 2 7 16 5 3" xfId="20692"/>
    <cellStyle name="Normal 2 7 16 6" xfId="20693"/>
    <cellStyle name="Normal 2 7 16 6 2" xfId="20694"/>
    <cellStyle name="Normal 2 7 16 7" xfId="20695"/>
    <cellStyle name="Normal 2 7 16 7 2" xfId="20696"/>
    <cellStyle name="Normal 2 7 16 8" xfId="20697"/>
    <cellStyle name="Normal 2 7 17" xfId="20698"/>
    <cellStyle name="Normal 2 7 17 2" xfId="20699"/>
    <cellStyle name="Normal 2 7 17 2 2" xfId="20700"/>
    <cellStyle name="Normal 2 7 17 2 2 2" xfId="20701"/>
    <cellStyle name="Normal 2 7 17 2 2 2 2" xfId="20702"/>
    <cellStyle name="Normal 2 7 17 2 2 3" xfId="20703"/>
    <cellStyle name="Normal 2 7 17 2 3" xfId="20704"/>
    <cellStyle name="Normal 2 7 17 2 3 2" xfId="20705"/>
    <cellStyle name="Normal 2 7 17 2 4" xfId="20706"/>
    <cellStyle name="Normal 2 7 17 3" xfId="20707"/>
    <cellStyle name="Normal 2 7 17 3 2" xfId="20708"/>
    <cellStyle name="Normal 2 7 17 3 2 2" xfId="20709"/>
    <cellStyle name="Normal 2 7 17 3 2 2 2" xfId="20710"/>
    <cellStyle name="Normal 2 7 17 3 2 3" xfId="20711"/>
    <cellStyle name="Normal 2 7 17 3 3" xfId="20712"/>
    <cellStyle name="Normal 2 7 17 3 3 2" xfId="20713"/>
    <cellStyle name="Normal 2 7 17 3 4" xfId="20714"/>
    <cellStyle name="Normal 2 7 17 4" xfId="20715"/>
    <cellStyle name="Normal 2 7 17 4 2" xfId="20716"/>
    <cellStyle name="Normal 2 7 17 4 2 2" xfId="20717"/>
    <cellStyle name="Normal 2 7 17 4 2 2 2" xfId="20718"/>
    <cellStyle name="Normal 2 7 17 4 2 3" xfId="20719"/>
    <cellStyle name="Normal 2 7 17 4 3" xfId="20720"/>
    <cellStyle name="Normal 2 7 17 4 3 2" xfId="20721"/>
    <cellStyle name="Normal 2 7 17 4 4" xfId="20722"/>
    <cellStyle name="Normal 2 7 17 5" xfId="20723"/>
    <cellStyle name="Normal 2 7 17 5 2" xfId="20724"/>
    <cellStyle name="Normal 2 7 17 5 2 2" xfId="20725"/>
    <cellStyle name="Normal 2 7 17 5 3" xfId="20726"/>
    <cellStyle name="Normal 2 7 17 6" xfId="20727"/>
    <cellStyle name="Normal 2 7 17 6 2" xfId="20728"/>
    <cellStyle name="Normal 2 7 17 7" xfId="20729"/>
    <cellStyle name="Normal 2 7 17 7 2" xfId="20730"/>
    <cellStyle name="Normal 2 7 17 8" xfId="20731"/>
    <cellStyle name="Normal 2 7 18" xfId="20732"/>
    <cellStyle name="Normal 2 7 18 2" xfId="20733"/>
    <cellStyle name="Normal 2 7 18 2 2" xfId="20734"/>
    <cellStyle name="Normal 2 7 18 2 2 2" xfId="20735"/>
    <cellStyle name="Normal 2 7 18 2 2 2 2" xfId="20736"/>
    <cellStyle name="Normal 2 7 18 2 2 3" xfId="20737"/>
    <cellStyle name="Normal 2 7 18 2 3" xfId="20738"/>
    <cellStyle name="Normal 2 7 18 2 3 2" xfId="20739"/>
    <cellStyle name="Normal 2 7 18 2 4" xfId="20740"/>
    <cellStyle name="Normal 2 7 18 3" xfId="20741"/>
    <cellStyle name="Normal 2 7 18 3 2" xfId="20742"/>
    <cellStyle name="Normal 2 7 18 3 2 2" xfId="20743"/>
    <cellStyle name="Normal 2 7 18 3 2 2 2" xfId="20744"/>
    <cellStyle name="Normal 2 7 18 3 2 3" xfId="20745"/>
    <cellStyle name="Normal 2 7 18 3 3" xfId="20746"/>
    <cellStyle name="Normal 2 7 18 3 3 2" xfId="20747"/>
    <cellStyle name="Normal 2 7 18 3 4" xfId="20748"/>
    <cellStyle name="Normal 2 7 18 4" xfId="20749"/>
    <cellStyle name="Normal 2 7 18 4 2" xfId="20750"/>
    <cellStyle name="Normal 2 7 18 4 2 2" xfId="20751"/>
    <cellStyle name="Normal 2 7 18 4 2 2 2" xfId="20752"/>
    <cellStyle name="Normal 2 7 18 4 2 3" xfId="20753"/>
    <cellStyle name="Normal 2 7 18 4 3" xfId="20754"/>
    <cellStyle name="Normal 2 7 18 4 3 2" xfId="20755"/>
    <cellStyle name="Normal 2 7 18 4 4" xfId="20756"/>
    <cellStyle name="Normal 2 7 18 5" xfId="20757"/>
    <cellStyle name="Normal 2 7 18 5 2" xfId="20758"/>
    <cellStyle name="Normal 2 7 18 5 2 2" xfId="20759"/>
    <cellStyle name="Normal 2 7 18 5 3" xfId="20760"/>
    <cellStyle name="Normal 2 7 18 6" xfId="20761"/>
    <cellStyle name="Normal 2 7 18 6 2" xfId="20762"/>
    <cellStyle name="Normal 2 7 18 7" xfId="20763"/>
    <cellStyle name="Normal 2 7 18 7 2" xfId="20764"/>
    <cellStyle name="Normal 2 7 18 8" xfId="20765"/>
    <cellStyle name="Normal 2 7 19" xfId="20766"/>
    <cellStyle name="Normal 2 7 19 2" xfId="20767"/>
    <cellStyle name="Normal 2 7 19 2 2" xfId="20768"/>
    <cellStyle name="Normal 2 7 19 2 2 2" xfId="20769"/>
    <cellStyle name="Normal 2 7 19 2 2 2 2" xfId="20770"/>
    <cellStyle name="Normal 2 7 19 2 2 3" xfId="20771"/>
    <cellStyle name="Normal 2 7 19 2 3" xfId="20772"/>
    <cellStyle name="Normal 2 7 19 2 3 2" xfId="20773"/>
    <cellStyle name="Normal 2 7 19 2 4" xfId="20774"/>
    <cellStyle name="Normal 2 7 19 3" xfId="20775"/>
    <cellStyle name="Normal 2 7 19 3 2" xfId="20776"/>
    <cellStyle name="Normal 2 7 19 3 2 2" xfId="20777"/>
    <cellStyle name="Normal 2 7 19 3 2 2 2" xfId="20778"/>
    <cellStyle name="Normal 2 7 19 3 2 3" xfId="20779"/>
    <cellStyle name="Normal 2 7 19 3 3" xfId="20780"/>
    <cellStyle name="Normal 2 7 19 3 3 2" xfId="20781"/>
    <cellStyle name="Normal 2 7 19 3 4" xfId="20782"/>
    <cellStyle name="Normal 2 7 19 4" xfId="20783"/>
    <cellStyle name="Normal 2 7 19 4 2" xfId="20784"/>
    <cellStyle name="Normal 2 7 19 4 2 2" xfId="20785"/>
    <cellStyle name="Normal 2 7 19 4 2 2 2" xfId="20786"/>
    <cellStyle name="Normal 2 7 19 4 2 3" xfId="20787"/>
    <cellStyle name="Normal 2 7 19 4 3" xfId="20788"/>
    <cellStyle name="Normal 2 7 19 4 3 2" xfId="20789"/>
    <cellStyle name="Normal 2 7 19 4 4" xfId="20790"/>
    <cellStyle name="Normal 2 7 19 5" xfId="20791"/>
    <cellStyle name="Normal 2 7 19 5 2" xfId="20792"/>
    <cellStyle name="Normal 2 7 19 5 2 2" xfId="20793"/>
    <cellStyle name="Normal 2 7 19 5 3" xfId="20794"/>
    <cellStyle name="Normal 2 7 19 6" xfId="20795"/>
    <cellStyle name="Normal 2 7 19 6 2" xfId="20796"/>
    <cellStyle name="Normal 2 7 19 7" xfId="20797"/>
    <cellStyle name="Normal 2 7 19 7 2" xfId="20798"/>
    <cellStyle name="Normal 2 7 19 8" xfId="20799"/>
    <cellStyle name="Normal 2 7 2" xfId="20800"/>
    <cellStyle name="Normal 2 7 2 2" xfId="20801"/>
    <cellStyle name="Normal 2 7 2 2 2" xfId="20802"/>
    <cellStyle name="Normal 2 7 2 2 2 2" xfId="20803"/>
    <cellStyle name="Normal 2 7 2 2 2 2 2" xfId="20804"/>
    <cellStyle name="Normal 2 7 2 2 2 3" xfId="20805"/>
    <cellStyle name="Normal 2 7 2 2 3" xfId="20806"/>
    <cellStyle name="Normal 2 7 2 2 3 2" xfId="20807"/>
    <cellStyle name="Normal 2 7 2 2 4" xfId="20808"/>
    <cellStyle name="Normal 2 7 2 3" xfId="20809"/>
    <cellStyle name="Normal 2 7 2 3 2" xfId="20810"/>
    <cellStyle name="Normal 2 7 2 3 2 2" xfId="20811"/>
    <cellStyle name="Normal 2 7 2 3 2 2 2" xfId="20812"/>
    <cellStyle name="Normal 2 7 2 3 2 3" xfId="20813"/>
    <cellStyle name="Normal 2 7 2 3 3" xfId="20814"/>
    <cellStyle name="Normal 2 7 2 3 3 2" xfId="20815"/>
    <cellStyle name="Normal 2 7 2 3 4" xfId="20816"/>
    <cellStyle name="Normal 2 7 2 4" xfId="20817"/>
    <cellStyle name="Normal 2 7 2 4 2" xfId="20818"/>
    <cellStyle name="Normal 2 7 2 4 2 2" xfId="20819"/>
    <cellStyle name="Normal 2 7 2 4 2 2 2" xfId="20820"/>
    <cellStyle name="Normal 2 7 2 4 2 3" xfId="20821"/>
    <cellStyle name="Normal 2 7 2 4 3" xfId="20822"/>
    <cellStyle name="Normal 2 7 2 4 3 2" xfId="20823"/>
    <cellStyle name="Normal 2 7 2 4 4" xfId="20824"/>
    <cellStyle name="Normal 2 7 2 5" xfId="20825"/>
    <cellStyle name="Normal 2 7 2 5 2" xfId="20826"/>
    <cellStyle name="Normal 2 7 2 5 2 2" xfId="20827"/>
    <cellStyle name="Normal 2 7 2 5 3" xfId="20828"/>
    <cellStyle name="Normal 2 7 2 6" xfId="20829"/>
    <cellStyle name="Normal 2 7 2 6 2" xfId="20830"/>
    <cellStyle name="Normal 2 7 2 7" xfId="20831"/>
    <cellStyle name="Normal 2 7 2 7 2" xfId="20832"/>
    <cellStyle name="Normal 2 7 2 8" xfId="20833"/>
    <cellStyle name="Normal 2 7 20" xfId="20834"/>
    <cellStyle name="Normal 2 7 20 2" xfId="20835"/>
    <cellStyle name="Normal 2 7 20 2 2" xfId="20836"/>
    <cellStyle name="Normal 2 7 20 2 2 2" xfId="20837"/>
    <cellStyle name="Normal 2 7 20 2 2 2 2" xfId="20838"/>
    <cellStyle name="Normal 2 7 20 2 2 3" xfId="20839"/>
    <cellStyle name="Normal 2 7 20 2 3" xfId="20840"/>
    <cellStyle name="Normal 2 7 20 2 3 2" xfId="20841"/>
    <cellStyle name="Normal 2 7 20 2 4" xfId="20842"/>
    <cellStyle name="Normal 2 7 20 3" xfId="20843"/>
    <cellStyle name="Normal 2 7 20 3 2" xfId="20844"/>
    <cellStyle name="Normal 2 7 20 3 2 2" xfId="20845"/>
    <cellStyle name="Normal 2 7 20 3 2 2 2" xfId="20846"/>
    <cellStyle name="Normal 2 7 20 3 2 3" xfId="20847"/>
    <cellStyle name="Normal 2 7 20 3 3" xfId="20848"/>
    <cellStyle name="Normal 2 7 20 3 3 2" xfId="20849"/>
    <cellStyle name="Normal 2 7 20 3 4" xfId="20850"/>
    <cellStyle name="Normal 2 7 20 4" xfId="20851"/>
    <cellStyle name="Normal 2 7 20 4 2" xfId="20852"/>
    <cellStyle name="Normal 2 7 20 4 2 2" xfId="20853"/>
    <cellStyle name="Normal 2 7 20 4 2 2 2" xfId="20854"/>
    <cellStyle name="Normal 2 7 20 4 2 3" xfId="20855"/>
    <cellStyle name="Normal 2 7 20 4 3" xfId="20856"/>
    <cellStyle name="Normal 2 7 20 4 3 2" xfId="20857"/>
    <cellStyle name="Normal 2 7 20 4 4" xfId="20858"/>
    <cellStyle name="Normal 2 7 20 5" xfId="20859"/>
    <cellStyle name="Normal 2 7 20 5 2" xfId="20860"/>
    <cellStyle name="Normal 2 7 20 5 2 2" xfId="20861"/>
    <cellStyle name="Normal 2 7 20 5 3" xfId="20862"/>
    <cellStyle name="Normal 2 7 20 6" xfId="20863"/>
    <cellStyle name="Normal 2 7 20 6 2" xfId="20864"/>
    <cellStyle name="Normal 2 7 20 7" xfId="20865"/>
    <cellStyle name="Normal 2 7 20 7 2" xfId="20866"/>
    <cellStyle name="Normal 2 7 20 8" xfId="20867"/>
    <cellStyle name="Normal 2 7 21" xfId="20868"/>
    <cellStyle name="Normal 2 7 21 2" xfId="20869"/>
    <cellStyle name="Normal 2 7 21 2 2" xfId="20870"/>
    <cellStyle name="Normal 2 7 21 2 2 2" xfId="20871"/>
    <cellStyle name="Normal 2 7 21 2 2 2 2" xfId="20872"/>
    <cellStyle name="Normal 2 7 21 2 2 3" xfId="20873"/>
    <cellStyle name="Normal 2 7 21 2 3" xfId="20874"/>
    <cellStyle name="Normal 2 7 21 2 3 2" xfId="20875"/>
    <cellStyle name="Normal 2 7 21 2 4" xfId="20876"/>
    <cellStyle name="Normal 2 7 21 3" xfId="20877"/>
    <cellStyle name="Normal 2 7 21 3 2" xfId="20878"/>
    <cellStyle name="Normal 2 7 21 3 2 2" xfId="20879"/>
    <cellStyle name="Normal 2 7 21 3 2 2 2" xfId="20880"/>
    <cellStyle name="Normal 2 7 21 3 2 3" xfId="20881"/>
    <cellStyle name="Normal 2 7 21 3 3" xfId="20882"/>
    <cellStyle name="Normal 2 7 21 3 3 2" xfId="20883"/>
    <cellStyle name="Normal 2 7 21 3 4" xfId="20884"/>
    <cellStyle name="Normal 2 7 21 4" xfId="20885"/>
    <cellStyle name="Normal 2 7 21 4 2" xfId="20886"/>
    <cellStyle name="Normal 2 7 21 4 2 2" xfId="20887"/>
    <cellStyle name="Normal 2 7 21 4 2 2 2" xfId="20888"/>
    <cellStyle name="Normal 2 7 21 4 2 3" xfId="20889"/>
    <cellStyle name="Normal 2 7 21 4 3" xfId="20890"/>
    <cellStyle name="Normal 2 7 21 4 3 2" xfId="20891"/>
    <cellStyle name="Normal 2 7 21 4 4" xfId="20892"/>
    <cellStyle name="Normal 2 7 21 5" xfId="20893"/>
    <cellStyle name="Normal 2 7 21 5 2" xfId="20894"/>
    <cellStyle name="Normal 2 7 21 5 2 2" xfId="20895"/>
    <cellStyle name="Normal 2 7 21 5 3" xfId="20896"/>
    <cellStyle name="Normal 2 7 21 6" xfId="20897"/>
    <cellStyle name="Normal 2 7 21 6 2" xfId="20898"/>
    <cellStyle name="Normal 2 7 21 7" xfId="20899"/>
    <cellStyle name="Normal 2 7 21 7 2" xfId="20900"/>
    <cellStyle name="Normal 2 7 21 8" xfId="20901"/>
    <cellStyle name="Normal 2 7 22" xfId="20902"/>
    <cellStyle name="Normal 2 7 22 2" xfId="20903"/>
    <cellStyle name="Normal 2 7 22 2 2" xfId="20904"/>
    <cellStyle name="Normal 2 7 22 2 2 2" xfId="20905"/>
    <cellStyle name="Normal 2 7 22 2 2 2 2" xfId="20906"/>
    <cellStyle name="Normal 2 7 22 2 2 3" xfId="20907"/>
    <cellStyle name="Normal 2 7 22 2 3" xfId="20908"/>
    <cellStyle name="Normal 2 7 22 2 3 2" xfId="20909"/>
    <cellStyle name="Normal 2 7 22 2 4" xfId="20910"/>
    <cellStyle name="Normal 2 7 22 3" xfId="20911"/>
    <cellStyle name="Normal 2 7 22 3 2" xfId="20912"/>
    <cellStyle name="Normal 2 7 22 3 2 2" xfId="20913"/>
    <cellStyle name="Normal 2 7 22 3 2 2 2" xfId="20914"/>
    <cellStyle name="Normal 2 7 22 3 2 3" xfId="20915"/>
    <cellStyle name="Normal 2 7 22 3 3" xfId="20916"/>
    <cellStyle name="Normal 2 7 22 3 3 2" xfId="20917"/>
    <cellStyle name="Normal 2 7 22 3 4" xfId="20918"/>
    <cellStyle name="Normal 2 7 22 4" xfId="20919"/>
    <cellStyle name="Normal 2 7 22 4 2" xfId="20920"/>
    <cellStyle name="Normal 2 7 22 4 2 2" xfId="20921"/>
    <cellStyle name="Normal 2 7 22 4 2 2 2" xfId="20922"/>
    <cellStyle name="Normal 2 7 22 4 2 3" xfId="20923"/>
    <cellStyle name="Normal 2 7 22 4 3" xfId="20924"/>
    <cellStyle name="Normal 2 7 22 4 3 2" xfId="20925"/>
    <cellStyle name="Normal 2 7 22 4 4" xfId="20926"/>
    <cellStyle name="Normal 2 7 22 5" xfId="20927"/>
    <cellStyle name="Normal 2 7 22 5 2" xfId="20928"/>
    <cellStyle name="Normal 2 7 22 5 2 2" xfId="20929"/>
    <cellStyle name="Normal 2 7 22 5 3" xfId="20930"/>
    <cellStyle name="Normal 2 7 22 6" xfId="20931"/>
    <cellStyle name="Normal 2 7 22 6 2" xfId="20932"/>
    <cellStyle name="Normal 2 7 22 7" xfId="20933"/>
    <cellStyle name="Normal 2 7 22 7 2" xfId="20934"/>
    <cellStyle name="Normal 2 7 22 8" xfId="20935"/>
    <cellStyle name="Normal 2 7 23" xfId="20936"/>
    <cellStyle name="Normal 2 7 23 2" xfId="20937"/>
    <cellStyle name="Normal 2 7 23 2 2" xfId="20938"/>
    <cellStyle name="Normal 2 7 23 2 2 2" xfId="20939"/>
    <cellStyle name="Normal 2 7 23 2 2 2 2" xfId="20940"/>
    <cellStyle name="Normal 2 7 23 2 2 3" xfId="20941"/>
    <cellStyle name="Normal 2 7 23 2 3" xfId="20942"/>
    <cellStyle name="Normal 2 7 23 2 3 2" xfId="20943"/>
    <cellStyle name="Normal 2 7 23 2 4" xfId="20944"/>
    <cellStyle name="Normal 2 7 23 3" xfId="20945"/>
    <cellStyle name="Normal 2 7 23 3 2" xfId="20946"/>
    <cellStyle name="Normal 2 7 23 3 2 2" xfId="20947"/>
    <cellStyle name="Normal 2 7 23 3 2 2 2" xfId="20948"/>
    <cellStyle name="Normal 2 7 23 3 2 3" xfId="20949"/>
    <cellStyle name="Normal 2 7 23 3 3" xfId="20950"/>
    <cellStyle name="Normal 2 7 23 3 3 2" xfId="20951"/>
    <cellStyle name="Normal 2 7 23 3 4" xfId="20952"/>
    <cellStyle name="Normal 2 7 23 4" xfId="20953"/>
    <cellStyle name="Normal 2 7 23 4 2" xfId="20954"/>
    <cellStyle name="Normal 2 7 23 4 2 2" xfId="20955"/>
    <cellStyle name="Normal 2 7 23 4 2 2 2" xfId="20956"/>
    <cellStyle name="Normal 2 7 23 4 2 3" xfId="20957"/>
    <cellStyle name="Normal 2 7 23 4 3" xfId="20958"/>
    <cellStyle name="Normal 2 7 23 4 3 2" xfId="20959"/>
    <cellStyle name="Normal 2 7 23 4 4" xfId="20960"/>
    <cellStyle name="Normal 2 7 23 5" xfId="20961"/>
    <cellStyle name="Normal 2 7 23 5 2" xfId="20962"/>
    <cellStyle name="Normal 2 7 23 5 2 2" xfId="20963"/>
    <cellStyle name="Normal 2 7 23 5 3" xfId="20964"/>
    <cellStyle name="Normal 2 7 23 6" xfId="20965"/>
    <cellStyle name="Normal 2 7 23 6 2" xfId="20966"/>
    <cellStyle name="Normal 2 7 23 7" xfId="20967"/>
    <cellStyle name="Normal 2 7 23 7 2" xfId="20968"/>
    <cellStyle name="Normal 2 7 23 8" xfId="20969"/>
    <cellStyle name="Normal 2 7 24" xfId="20970"/>
    <cellStyle name="Normal 2 7 24 2" xfId="20971"/>
    <cellStyle name="Normal 2 7 24 2 2" xfId="20972"/>
    <cellStyle name="Normal 2 7 24 2 2 2" xfId="20973"/>
    <cellStyle name="Normal 2 7 24 2 2 2 2" xfId="20974"/>
    <cellStyle name="Normal 2 7 24 2 2 3" xfId="20975"/>
    <cellStyle name="Normal 2 7 24 2 3" xfId="20976"/>
    <cellStyle name="Normal 2 7 24 2 3 2" xfId="20977"/>
    <cellStyle name="Normal 2 7 24 2 4" xfId="20978"/>
    <cellStyle name="Normal 2 7 24 3" xfId="20979"/>
    <cellStyle name="Normal 2 7 24 3 2" xfId="20980"/>
    <cellStyle name="Normal 2 7 24 3 2 2" xfId="20981"/>
    <cellStyle name="Normal 2 7 24 3 2 2 2" xfId="20982"/>
    <cellStyle name="Normal 2 7 24 3 2 3" xfId="20983"/>
    <cellStyle name="Normal 2 7 24 3 3" xfId="20984"/>
    <cellStyle name="Normal 2 7 24 3 3 2" xfId="20985"/>
    <cellStyle name="Normal 2 7 24 3 4" xfId="20986"/>
    <cellStyle name="Normal 2 7 24 4" xfId="20987"/>
    <cellStyle name="Normal 2 7 24 4 2" xfId="20988"/>
    <cellStyle name="Normal 2 7 24 4 2 2" xfId="20989"/>
    <cellStyle name="Normal 2 7 24 4 2 2 2" xfId="20990"/>
    <cellStyle name="Normal 2 7 24 4 2 3" xfId="20991"/>
    <cellStyle name="Normal 2 7 24 4 3" xfId="20992"/>
    <cellStyle name="Normal 2 7 24 4 3 2" xfId="20993"/>
    <cellStyle name="Normal 2 7 24 4 4" xfId="20994"/>
    <cellStyle name="Normal 2 7 24 5" xfId="20995"/>
    <cellStyle name="Normal 2 7 24 5 2" xfId="20996"/>
    <cellStyle name="Normal 2 7 24 5 2 2" xfId="20997"/>
    <cellStyle name="Normal 2 7 24 5 3" xfId="20998"/>
    <cellStyle name="Normal 2 7 24 6" xfId="20999"/>
    <cellStyle name="Normal 2 7 24 6 2" xfId="21000"/>
    <cellStyle name="Normal 2 7 24 7" xfId="21001"/>
    <cellStyle name="Normal 2 7 24 7 2" xfId="21002"/>
    <cellStyle name="Normal 2 7 24 8" xfId="21003"/>
    <cellStyle name="Normal 2 7 25" xfId="21004"/>
    <cellStyle name="Normal 2 7 25 2" xfId="21005"/>
    <cellStyle name="Normal 2 7 25 2 2" xfId="21006"/>
    <cellStyle name="Normal 2 7 25 2 2 2" xfId="21007"/>
    <cellStyle name="Normal 2 7 25 2 2 2 2" xfId="21008"/>
    <cellStyle name="Normal 2 7 25 2 2 3" xfId="21009"/>
    <cellStyle name="Normal 2 7 25 2 3" xfId="21010"/>
    <cellStyle name="Normal 2 7 25 2 3 2" xfId="21011"/>
    <cellStyle name="Normal 2 7 25 2 4" xfId="21012"/>
    <cellStyle name="Normal 2 7 25 3" xfId="21013"/>
    <cellStyle name="Normal 2 7 25 3 2" xfId="21014"/>
    <cellStyle name="Normal 2 7 25 3 2 2" xfId="21015"/>
    <cellStyle name="Normal 2 7 25 3 2 2 2" xfId="21016"/>
    <cellStyle name="Normal 2 7 25 3 2 3" xfId="21017"/>
    <cellStyle name="Normal 2 7 25 3 3" xfId="21018"/>
    <cellStyle name="Normal 2 7 25 3 3 2" xfId="21019"/>
    <cellStyle name="Normal 2 7 25 3 4" xfId="21020"/>
    <cellStyle name="Normal 2 7 25 4" xfId="21021"/>
    <cellStyle name="Normal 2 7 25 4 2" xfId="21022"/>
    <cellStyle name="Normal 2 7 25 4 2 2" xfId="21023"/>
    <cellStyle name="Normal 2 7 25 4 2 2 2" xfId="21024"/>
    <cellStyle name="Normal 2 7 25 4 2 3" xfId="21025"/>
    <cellStyle name="Normal 2 7 25 4 3" xfId="21026"/>
    <cellStyle name="Normal 2 7 25 4 3 2" xfId="21027"/>
    <cellStyle name="Normal 2 7 25 4 4" xfId="21028"/>
    <cellStyle name="Normal 2 7 25 5" xfId="21029"/>
    <cellStyle name="Normal 2 7 25 5 2" xfId="21030"/>
    <cellStyle name="Normal 2 7 25 5 2 2" xfId="21031"/>
    <cellStyle name="Normal 2 7 25 5 3" xfId="21032"/>
    <cellStyle name="Normal 2 7 25 6" xfId="21033"/>
    <cellStyle name="Normal 2 7 25 6 2" xfId="21034"/>
    <cellStyle name="Normal 2 7 25 7" xfId="21035"/>
    <cellStyle name="Normal 2 7 25 7 2" xfId="21036"/>
    <cellStyle name="Normal 2 7 25 8" xfId="21037"/>
    <cellStyle name="Normal 2 7 26" xfId="21038"/>
    <cellStyle name="Normal 2 7 26 2" xfId="21039"/>
    <cellStyle name="Normal 2 7 26 2 2" xfId="21040"/>
    <cellStyle name="Normal 2 7 26 2 2 2" xfId="21041"/>
    <cellStyle name="Normal 2 7 26 2 2 2 2" xfId="21042"/>
    <cellStyle name="Normal 2 7 26 2 2 3" xfId="21043"/>
    <cellStyle name="Normal 2 7 26 2 3" xfId="21044"/>
    <cellStyle name="Normal 2 7 26 2 3 2" xfId="21045"/>
    <cellStyle name="Normal 2 7 26 2 4" xfId="21046"/>
    <cellStyle name="Normal 2 7 26 3" xfId="21047"/>
    <cellStyle name="Normal 2 7 26 3 2" xfId="21048"/>
    <cellStyle name="Normal 2 7 26 3 2 2" xfId="21049"/>
    <cellStyle name="Normal 2 7 26 3 2 2 2" xfId="21050"/>
    <cellStyle name="Normal 2 7 26 3 2 3" xfId="21051"/>
    <cellStyle name="Normal 2 7 26 3 3" xfId="21052"/>
    <cellStyle name="Normal 2 7 26 3 3 2" xfId="21053"/>
    <cellStyle name="Normal 2 7 26 3 4" xfId="21054"/>
    <cellStyle name="Normal 2 7 26 4" xfId="21055"/>
    <cellStyle name="Normal 2 7 26 4 2" xfId="21056"/>
    <cellStyle name="Normal 2 7 26 4 2 2" xfId="21057"/>
    <cellStyle name="Normal 2 7 26 4 2 2 2" xfId="21058"/>
    <cellStyle name="Normal 2 7 26 4 2 3" xfId="21059"/>
    <cellStyle name="Normal 2 7 26 4 3" xfId="21060"/>
    <cellStyle name="Normal 2 7 26 4 3 2" xfId="21061"/>
    <cellStyle name="Normal 2 7 26 4 4" xfId="21062"/>
    <cellStyle name="Normal 2 7 26 5" xfId="21063"/>
    <cellStyle name="Normal 2 7 26 5 2" xfId="21064"/>
    <cellStyle name="Normal 2 7 26 5 2 2" xfId="21065"/>
    <cellStyle name="Normal 2 7 26 5 3" xfId="21066"/>
    <cellStyle name="Normal 2 7 26 6" xfId="21067"/>
    <cellStyle name="Normal 2 7 26 6 2" xfId="21068"/>
    <cellStyle name="Normal 2 7 26 7" xfId="21069"/>
    <cellStyle name="Normal 2 7 26 7 2" xfId="21070"/>
    <cellStyle name="Normal 2 7 26 8" xfId="21071"/>
    <cellStyle name="Normal 2 7 27" xfId="21072"/>
    <cellStyle name="Normal 2 7 27 2" xfId="21073"/>
    <cellStyle name="Normal 2 7 27 2 2" xfId="21074"/>
    <cellStyle name="Normal 2 7 27 2 2 2" xfId="21075"/>
    <cellStyle name="Normal 2 7 27 2 2 2 2" xfId="21076"/>
    <cellStyle name="Normal 2 7 27 2 2 3" xfId="21077"/>
    <cellStyle name="Normal 2 7 27 2 3" xfId="21078"/>
    <cellStyle name="Normal 2 7 27 2 3 2" xfId="21079"/>
    <cellStyle name="Normal 2 7 27 2 4" xfId="21080"/>
    <cellStyle name="Normal 2 7 27 3" xfId="21081"/>
    <cellStyle name="Normal 2 7 27 3 2" xfId="21082"/>
    <cellStyle name="Normal 2 7 27 3 2 2" xfId="21083"/>
    <cellStyle name="Normal 2 7 27 3 2 2 2" xfId="21084"/>
    <cellStyle name="Normal 2 7 27 3 2 3" xfId="21085"/>
    <cellStyle name="Normal 2 7 27 3 3" xfId="21086"/>
    <cellStyle name="Normal 2 7 27 3 3 2" xfId="21087"/>
    <cellStyle name="Normal 2 7 27 3 4" xfId="21088"/>
    <cellStyle name="Normal 2 7 27 4" xfId="21089"/>
    <cellStyle name="Normal 2 7 27 4 2" xfId="21090"/>
    <cellStyle name="Normal 2 7 27 4 2 2" xfId="21091"/>
    <cellStyle name="Normal 2 7 27 4 2 2 2" xfId="21092"/>
    <cellStyle name="Normal 2 7 27 4 2 3" xfId="21093"/>
    <cellStyle name="Normal 2 7 27 4 3" xfId="21094"/>
    <cellStyle name="Normal 2 7 27 4 3 2" xfId="21095"/>
    <cellStyle name="Normal 2 7 27 4 4" xfId="21096"/>
    <cellStyle name="Normal 2 7 27 5" xfId="21097"/>
    <cellStyle name="Normal 2 7 27 5 2" xfId="21098"/>
    <cellStyle name="Normal 2 7 27 5 2 2" xfId="21099"/>
    <cellStyle name="Normal 2 7 27 5 3" xfId="21100"/>
    <cellStyle name="Normal 2 7 27 6" xfId="21101"/>
    <cellStyle name="Normal 2 7 27 6 2" xfId="21102"/>
    <cellStyle name="Normal 2 7 27 7" xfId="21103"/>
    <cellStyle name="Normal 2 7 27 7 2" xfId="21104"/>
    <cellStyle name="Normal 2 7 27 8" xfId="21105"/>
    <cellStyle name="Normal 2 7 28" xfId="21106"/>
    <cellStyle name="Normal 2 7 28 2" xfId="21107"/>
    <cellStyle name="Normal 2 7 28 2 2" xfId="21108"/>
    <cellStyle name="Normal 2 7 28 2 2 2" xfId="21109"/>
    <cellStyle name="Normal 2 7 28 2 2 2 2" xfId="21110"/>
    <cellStyle name="Normal 2 7 28 2 2 3" xfId="21111"/>
    <cellStyle name="Normal 2 7 28 2 3" xfId="21112"/>
    <cellStyle name="Normal 2 7 28 2 3 2" xfId="21113"/>
    <cellStyle name="Normal 2 7 28 2 4" xfId="21114"/>
    <cellStyle name="Normal 2 7 28 3" xfId="21115"/>
    <cellStyle name="Normal 2 7 28 3 2" xfId="21116"/>
    <cellStyle name="Normal 2 7 28 3 2 2" xfId="21117"/>
    <cellStyle name="Normal 2 7 28 3 2 2 2" xfId="21118"/>
    <cellStyle name="Normal 2 7 28 3 2 3" xfId="21119"/>
    <cellStyle name="Normal 2 7 28 3 3" xfId="21120"/>
    <cellStyle name="Normal 2 7 28 3 3 2" xfId="21121"/>
    <cellStyle name="Normal 2 7 28 3 4" xfId="21122"/>
    <cellStyle name="Normal 2 7 28 4" xfId="21123"/>
    <cellStyle name="Normal 2 7 28 4 2" xfId="21124"/>
    <cellStyle name="Normal 2 7 28 4 2 2" xfId="21125"/>
    <cellStyle name="Normal 2 7 28 4 2 2 2" xfId="21126"/>
    <cellStyle name="Normal 2 7 28 4 2 3" xfId="21127"/>
    <cellStyle name="Normal 2 7 28 4 3" xfId="21128"/>
    <cellStyle name="Normal 2 7 28 4 3 2" xfId="21129"/>
    <cellStyle name="Normal 2 7 28 4 4" xfId="21130"/>
    <cellStyle name="Normal 2 7 28 5" xfId="21131"/>
    <cellStyle name="Normal 2 7 28 5 2" xfId="21132"/>
    <cellStyle name="Normal 2 7 28 5 2 2" xfId="21133"/>
    <cellStyle name="Normal 2 7 28 5 3" xfId="21134"/>
    <cellStyle name="Normal 2 7 28 6" xfId="21135"/>
    <cellStyle name="Normal 2 7 28 6 2" xfId="21136"/>
    <cellStyle name="Normal 2 7 28 7" xfId="21137"/>
    <cellStyle name="Normal 2 7 28 7 2" xfId="21138"/>
    <cellStyle name="Normal 2 7 28 8" xfId="21139"/>
    <cellStyle name="Normal 2 7 29" xfId="21140"/>
    <cellStyle name="Normal 2 7 29 2" xfId="21141"/>
    <cellStyle name="Normal 2 7 29 2 2" xfId="21142"/>
    <cellStyle name="Normal 2 7 29 2 2 2" xfId="21143"/>
    <cellStyle name="Normal 2 7 29 2 2 2 2" xfId="21144"/>
    <cellStyle name="Normal 2 7 29 2 2 3" xfId="21145"/>
    <cellStyle name="Normal 2 7 29 2 3" xfId="21146"/>
    <cellStyle name="Normal 2 7 29 2 3 2" xfId="21147"/>
    <cellStyle name="Normal 2 7 29 2 4" xfId="21148"/>
    <cellStyle name="Normal 2 7 29 3" xfId="21149"/>
    <cellStyle name="Normal 2 7 29 3 2" xfId="21150"/>
    <cellStyle name="Normal 2 7 29 3 2 2" xfId="21151"/>
    <cellStyle name="Normal 2 7 29 3 2 2 2" xfId="21152"/>
    <cellStyle name="Normal 2 7 29 3 2 3" xfId="21153"/>
    <cellStyle name="Normal 2 7 29 3 3" xfId="21154"/>
    <cellStyle name="Normal 2 7 29 3 3 2" xfId="21155"/>
    <cellStyle name="Normal 2 7 29 3 4" xfId="21156"/>
    <cellStyle name="Normal 2 7 29 4" xfId="21157"/>
    <cellStyle name="Normal 2 7 29 4 2" xfId="21158"/>
    <cellStyle name="Normal 2 7 29 4 2 2" xfId="21159"/>
    <cellStyle name="Normal 2 7 29 4 2 2 2" xfId="21160"/>
    <cellStyle name="Normal 2 7 29 4 2 3" xfId="21161"/>
    <cellStyle name="Normal 2 7 29 4 3" xfId="21162"/>
    <cellStyle name="Normal 2 7 29 4 3 2" xfId="21163"/>
    <cellStyle name="Normal 2 7 29 4 4" xfId="21164"/>
    <cellStyle name="Normal 2 7 29 5" xfId="21165"/>
    <cellStyle name="Normal 2 7 29 5 2" xfId="21166"/>
    <cellStyle name="Normal 2 7 29 5 2 2" xfId="21167"/>
    <cellStyle name="Normal 2 7 29 5 3" xfId="21168"/>
    <cellStyle name="Normal 2 7 29 6" xfId="21169"/>
    <cellStyle name="Normal 2 7 29 6 2" xfId="21170"/>
    <cellStyle name="Normal 2 7 29 7" xfId="21171"/>
    <cellStyle name="Normal 2 7 29 7 2" xfId="21172"/>
    <cellStyle name="Normal 2 7 29 8" xfId="21173"/>
    <cellStyle name="Normal 2 7 3" xfId="21174"/>
    <cellStyle name="Normal 2 7 3 2" xfId="21175"/>
    <cellStyle name="Normal 2 7 3 2 2" xfId="21176"/>
    <cellStyle name="Normal 2 7 3 2 2 2" xfId="21177"/>
    <cellStyle name="Normal 2 7 3 2 2 2 2" xfId="21178"/>
    <cellStyle name="Normal 2 7 3 2 2 3" xfId="21179"/>
    <cellStyle name="Normal 2 7 3 2 3" xfId="21180"/>
    <cellStyle name="Normal 2 7 3 2 3 2" xfId="21181"/>
    <cellStyle name="Normal 2 7 3 2 4" xfId="21182"/>
    <cellStyle name="Normal 2 7 3 3" xfId="21183"/>
    <cellStyle name="Normal 2 7 3 3 2" xfId="21184"/>
    <cellStyle name="Normal 2 7 3 3 2 2" xfId="21185"/>
    <cellStyle name="Normal 2 7 3 3 2 2 2" xfId="21186"/>
    <cellStyle name="Normal 2 7 3 3 2 3" xfId="21187"/>
    <cellStyle name="Normal 2 7 3 3 3" xfId="21188"/>
    <cellStyle name="Normal 2 7 3 3 3 2" xfId="21189"/>
    <cellStyle name="Normal 2 7 3 3 4" xfId="21190"/>
    <cellStyle name="Normal 2 7 3 4" xfId="21191"/>
    <cellStyle name="Normal 2 7 3 4 2" xfId="21192"/>
    <cellStyle name="Normal 2 7 3 4 2 2" xfId="21193"/>
    <cellStyle name="Normal 2 7 3 4 2 2 2" xfId="21194"/>
    <cellStyle name="Normal 2 7 3 4 2 3" xfId="21195"/>
    <cellStyle name="Normal 2 7 3 4 3" xfId="21196"/>
    <cellStyle name="Normal 2 7 3 4 3 2" xfId="21197"/>
    <cellStyle name="Normal 2 7 3 4 4" xfId="21198"/>
    <cellStyle name="Normal 2 7 3 5" xfId="21199"/>
    <cellStyle name="Normal 2 7 3 5 2" xfId="21200"/>
    <cellStyle name="Normal 2 7 3 5 2 2" xfId="21201"/>
    <cellStyle name="Normal 2 7 3 5 3" xfId="21202"/>
    <cellStyle name="Normal 2 7 3 6" xfId="21203"/>
    <cellStyle name="Normal 2 7 3 6 2" xfId="21204"/>
    <cellStyle name="Normal 2 7 3 7" xfId="21205"/>
    <cellStyle name="Normal 2 7 3 7 2" xfId="21206"/>
    <cellStyle name="Normal 2 7 3 8" xfId="21207"/>
    <cellStyle name="Normal 2 7 30" xfId="21208"/>
    <cellStyle name="Normal 2 7 30 2" xfId="21209"/>
    <cellStyle name="Normal 2 7 30 2 2" xfId="21210"/>
    <cellStyle name="Normal 2 7 30 2 2 2" xfId="21211"/>
    <cellStyle name="Normal 2 7 30 2 3" xfId="21212"/>
    <cellStyle name="Normal 2 7 30 3" xfId="21213"/>
    <cellStyle name="Normal 2 7 30 3 2" xfId="21214"/>
    <cellStyle name="Normal 2 7 30 4" xfId="21215"/>
    <cellStyle name="Normal 2 7 31" xfId="21216"/>
    <cellStyle name="Normal 2 7 31 2" xfId="21217"/>
    <cellStyle name="Normal 2 7 31 2 2" xfId="21218"/>
    <cellStyle name="Normal 2 7 31 2 2 2" xfId="21219"/>
    <cellStyle name="Normal 2 7 31 2 3" xfId="21220"/>
    <cellStyle name="Normal 2 7 31 3" xfId="21221"/>
    <cellStyle name="Normal 2 7 31 3 2" xfId="21222"/>
    <cellStyle name="Normal 2 7 31 4" xfId="21223"/>
    <cellStyle name="Normal 2 7 32" xfId="21224"/>
    <cellStyle name="Normal 2 7 32 2" xfId="21225"/>
    <cellStyle name="Normal 2 7 32 2 2" xfId="21226"/>
    <cellStyle name="Normal 2 7 32 2 2 2" xfId="21227"/>
    <cellStyle name="Normal 2 7 32 2 3" xfId="21228"/>
    <cellStyle name="Normal 2 7 32 3" xfId="21229"/>
    <cellStyle name="Normal 2 7 32 3 2" xfId="21230"/>
    <cellStyle name="Normal 2 7 32 4" xfId="21231"/>
    <cellStyle name="Normal 2 7 33" xfId="21232"/>
    <cellStyle name="Normal 2 7 33 2" xfId="21233"/>
    <cellStyle name="Normal 2 7 33 2 2" xfId="21234"/>
    <cellStyle name="Normal 2 7 33 3" xfId="21235"/>
    <cellStyle name="Normal 2 7 34" xfId="21236"/>
    <cellStyle name="Normal 2 7 34 2" xfId="21237"/>
    <cellStyle name="Normal 2 7 35" xfId="21238"/>
    <cellStyle name="Normal 2 7 35 2" xfId="21239"/>
    <cellStyle name="Normal 2 7 36" xfId="21240"/>
    <cellStyle name="Normal 2 7 4" xfId="21241"/>
    <cellStyle name="Normal 2 7 4 2" xfId="21242"/>
    <cellStyle name="Normal 2 7 4 2 2" xfId="21243"/>
    <cellStyle name="Normal 2 7 4 2 2 2" xfId="21244"/>
    <cellStyle name="Normal 2 7 4 2 2 2 2" xfId="21245"/>
    <cellStyle name="Normal 2 7 4 2 2 3" xfId="21246"/>
    <cellStyle name="Normal 2 7 4 2 3" xfId="21247"/>
    <cellStyle name="Normal 2 7 4 2 3 2" xfId="21248"/>
    <cellStyle name="Normal 2 7 4 2 4" xfId="21249"/>
    <cellStyle name="Normal 2 7 4 3" xfId="21250"/>
    <cellStyle name="Normal 2 7 4 3 2" xfId="21251"/>
    <cellStyle name="Normal 2 7 4 3 2 2" xfId="21252"/>
    <cellStyle name="Normal 2 7 4 3 2 2 2" xfId="21253"/>
    <cellStyle name="Normal 2 7 4 3 2 3" xfId="21254"/>
    <cellStyle name="Normal 2 7 4 3 3" xfId="21255"/>
    <cellStyle name="Normal 2 7 4 3 3 2" xfId="21256"/>
    <cellStyle name="Normal 2 7 4 3 4" xfId="21257"/>
    <cellStyle name="Normal 2 7 4 4" xfId="21258"/>
    <cellStyle name="Normal 2 7 4 4 2" xfId="21259"/>
    <cellStyle name="Normal 2 7 4 4 2 2" xfId="21260"/>
    <cellStyle name="Normal 2 7 4 4 2 2 2" xfId="21261"/>
    <cellStyle name="Normal 2 7 4 4 2 3" xfId="21262"/>
    <cellStyle name="Normal 2 7 4 4 3" xfId="21263"/>
    <cellStyle name="Normal 2 7 4 4 3 2" xfId="21264"/>
    <cellStyle name="Normal 2 7 4 4 4" xfId="21265"/>
    <cellStyle name="Normal 2 7 4 5" xfId="21266"/>
    <cellStyle name="Normal 2 7 4 5 2" xfId="21267"/>
    <cellStyle name="Normal 2 7 4 5 2 2" xfId="21268"/>
    <cellStyle name="Normal 2 7 4 5 3" xfId="21269"/>
    <cellStyle name="Normal 2 7 4 6" xfId="21270"/>
    <cellStyle name="Normal 2 7 4 6 2" xfId="21271"/>
    <cellStyle name="Normal 2 7 4 7" xfId="21272"/>
    <cellStyle name="Normal 2 7 4 7 2" xfId="21273"/>
    <cellStyle name="Normal 2 7 4 8" xfId="21274"/>
    <cellStyle name="Normal 2 7 5" xfId="21275"/>
    <cellStyle name="Normal 2 7 5 2" xfId="21276"/>
    <cellStyle name="Normal 2 7 5 2 2" xfId="21277"/>
    <cellStyle name="Normal 2 7 5 2 2 2" xfId="21278"/>
    <cellStyle name="Normal 2 7 5 2 2 2 2" xfId="21279"/>
    <cellStyle name="Normal 2 7 5 2 2 3" xfId="21280"/>
    <cellStyle name="Normal 2 7 5 2 3" xfId="21281"/>
    <cellStyle name="Normal 2 7 5 2 3 2" xfId="21282"/>
    <cellStyle name="Normal 2 7 5 2 4" xfId="21283"/>
    <cellStyle name="Normal 2 7 5 3" xfId="21284"/>
    <cellStyle name="Normal 2 7 5 3 2" xfId="21285"/>
    <cellStyle name="Normal 2 7 5 3 2 2" xfId="21286"/>
    <cellStyle name="Normal 2 7 5 3 2 2 2" xfId="21287"/>
    <cellStyle name="Normal 2 7 5 3 2 3" xfId="21288"/>
    <cellStyle name="Normal 2 7 5 3 3" xfId="21289"/>
    <cellStyle name="Normal 2 7 5 3 3 2" xfId="21290"/>
    <cellStyle name="Normal 2 7 5 3 4" xfId="21291"/>
    <cellStyle name="Normal 2 7 5 4" xfId="21292"/>
    <cellStyle name="Normal 2 7 5 4 2" xfId="21293"/>
    <cellStyle name="Normal 2 7 5 4 2 2" xfId="21294"/>
    <cellStyle name="Normal 2 7 5 4 2 2 2" xfId="21295"/>
    <cellStyle name="Normal 2 7 5 4 2 3" xfId="21296"/>
    <cellStyle name="Normal 2 7 5 4 3" xfId="21297"/>
    <cellStyle name="Normal 2 7 5 4 3 2" xfId="21298"/>
    <cellStyle name="Normal 2 7 5 4 4" xfId="21299"/>
    <cellStyle name="Normal 2 7 5 5" xfId="21300"/>
    <cellStyle name="Normal 2 7 5 5 2" xfId="21301"/>
    <cellStyle name="Normal 2 7 5 5 2 2" xfId="21302"/>
    <cellStyle name="Normal 2 7 5 5 3" xfId="21303"/>
    <cellStyle name="Normal 2 7 5 6" xfId="21304"/>
    <cellStyle name="Normal 2 7 5 6 2" xfId="21305"/>
    <cellStyle name="Normal 2 7 5 7" xfId="21306"/>
    <cellStyle name="Normal 2 7 5 7 2" xfId="21307"/>
    <cellStyle name="Normal 2 7 5 8" xfId="21308"/>
    <cellStyle name="Normal 2 7 6" xfId="21309"/>
    <cellStyle name="Normal 2 7 6 2" xfId="21310"/>
    <cellStyle name="Normal 2 7 6 2 2" xfId="21311"/>
    <cellStyle name="Normal 2 7 6 2 2 2" xfId="21312"/>
    <cellStyle name="Normal 2 7 6 2 2 2 2" xfId="21313"/>
    <cellStyle name="Normal 2 7 6 2 2 3" xfId="21314"/>
    <cellStyle name="Normal 2 7 6 2 3" xfId="21315"/>
    <cellStyle name="Normal 2 7 6 2 3 2" xfId="21316"/>
    <cellStyle name="Normal 2 7 6 2 4" xfId="21317"/>
    <cellStyle name="Normal 2 7 6 3" xfId="21318"/>
    <cellStyle name="Normal 2 7 6 3 2" xfId="21319"/>
    <cellStyle name="Normal 2 7 6 3 2 2" xfId="21320"/>
    <cellStyle name="Normal 2 7 6 3 2 2 2" xfId="21321"/>
    <cellStyle name="Normal 2 7 6 3 2 3" xfId="21322"/>
    <cellStyle name="Normal 2 7 6 3 3" xfId="21323"/>
    <cellStyle name="Normal 2 7 6 3 3 2" xfId="21324"/>
    <cellStyle name="Normal 2 7 6 3 4" xfId="21325"/>
    <cellStyle name="Normal 2 7 6 4" xfId="21326"/>
    <cellStyle name="Normal 2 7 6 4 2" xfId="21327"/>
    <cellStyle name="Normal 2 7 6 4 2 2" xfId="21328"/>
    <cellStyle name="Normal 2 7 6 4 2 2 2" xfId="21329"/>
    <cellStyle name="Normal 2 7 6 4 2 3" xfId="21330"/>
    <cellStyle name="Normal 2 7 6 4 3" xfId="21331"/>
    <cellStyle name="Normal 2 7 6 4 3 2" xfId="21332"/>
    <cellStyle name="Normal 2 7 6 4 4" xfId="21333"/>
    <cellStyle name="Normal 2 7 6 5" xfId="21334"/>
    <cellStyle name="Normal 2 7 6 5 2" xfId="21335"/>
    <cellStyle name="Normal 2 7 6 5 2 2" xfId="21336"/>
    <cellStyle name="Normal 2 7 6 5 3" xfId="21337"/>
    <cellStyle name="Normal 2 7 6 6" xfId="21338"/>
    <cellStyle name="Normal 2 7 6 6 2" xfId="21339"/>
    <cellStyle name="Normal 2 7 6 7" xfId="21340"/>
    <cellStyle name="Normal 2 7 6 7 2" xfId="21341"/>
    <cellStyle name="Normal 2 7 6 8" xfId="21342"/>
    <cellStyle name="Normal 2 7 7" xfId="21343"/>
    <cellStyle name="Normal 2 7 7 2" xfId="21344"/>
    <cellStyle name="Normal 2 7 7 2 2" xfId="21345"/>
    <cellStyle name="Normal 2 7 7 2 2 2" xfId="21346"/>
    <cellStyle name="Normal 2 7 7 2 2 2 2" xfId="21347"/>
    <cellStyle name="Normal 2 7 7 2 2 3" xfId="21348"/>
    <cellStyle name="Normal 2 7 7 2 3" xfId="21349"/>
    <cellStyle name="Normal 2 7 7 2 3 2" xfId="21350"/>
    <cellStyle name="Normal 2 7 7 2 4" xfId="21351"/>
    <cellStyle name="Normal 2 7 7 3" xfId="21352"/>
    <cellStyle name="Normal 2 7 7 3 2" xfId="21353"/>
    <cellStyle name="Normal 2 7 7 3 2 2" xfId="21354"/>
    <cellStyle name="Normal 2 7 7 3 2 2 2" xfId="21355"/>
    <cellStyle name="Normal 2 7 7 3 2 3" xfId="21356"/>
    <cellStyle name="Normal 2 7 7 3 3" xfId="21357"/>
    <cellStyle name="Normal 2 7 7 3 3 2" xfId="21358"/>
    <cellStyle name="Normal 2 7 7 3 4" xfId="21359"/>
    <cellStyle name="Normal 2 7 7 4" xfId="21360"/>
    <cellStyle name="Normal 2 7 7 4 2" xfId="21361"/>
    <cellStyle name="Normal 2 7 7 4 2 2" xfId="21362"/>
    <cellStyle name="Normal 2 7 7 4 2 2 2" xfId="21363"/>
    <cellStyle name="Normal 2 7 7 4 2 3" xfId="21364"/>
    <cellStyle name="Normal 2 7 7 4 3" xfId="21365"/>
    <cellStyle name="Normal 2 7 7 4 3 2" xfId="21366"/>
    <cellStyle name="Normal 2 7 7 4 4" xfId="21367"/>
    <cellStyle name="Normal 2 7 7 5" xfId="21368"/>
    <cellStyle name="Normal 2 7 7 5 2" xfId="21369"/>
    <cellStyle name="Normal 2 7 7 5 2 2" xfId="21370"/>
    <cellStyle name="Normal 2 7 7 5 3" xfId="21371"/>
    <cellStyle name="Normal 2 7 7 6" xfId="21372"/>
    <cellStyle name="Normal 2 7 7 6 2" xfId="21373"/>
    <cellStyle name="Normal 2 7 7 7" xfId="21374"/>
    <cellStyle name="Normal 2 7 7 7 2" xfId="21375"/>
    <cellStyle name="Normal 2 7 7 8" xfId="21376"/>
    <cellStyle name="Normal 2 7 8" xfId="21377"/>
    <cellStyle name="Normal 2 7 8 2" xfId="21378"/>
    <cellStyle name="Normal 2 7 8 2 2" xfId="21379"/>
    <cellStyle name="Normal 2 7 8 2 2 2" xfId="21380"/>
    <cellStyle name="Normal 2 7 8 2 2 2 2" xfId="21381"/>
    <cellStyle name="Normal 2 7 8 2 2 3" xfId="21382"/>
    <cellStyle name="Normal 2 7 8 2 3" xfId="21383"/>
    <cellStyle name="Normal 2 7 8 2 3 2" xfId="21384"/>
    <cellStyle name="Normal 2 7 8 2 4" xfId="21385"/>
    <cellStyle name="Normal 2 7 8 3" xfId="21386"/>
    <cellStyle name="Normal 2 7 8 3 2" xfId="21387"/>
    <cellStyle name="Normal 2 7 8 3 2 2" xfId="21388"/>
    <cellStyle name="Normal 2 7 8 3 2 2 2" xfId="21389"/>
    <cellStyle name="Normal 2 7 8 3 2 3" xfId="21390"/>
    <cellStyle name="Normal 2 7 8 3 3" xfId="21391"/>
    <cellStyle name="Normal 2 7 8 3 3 2" xfId="21392"/>
    <cellStyle name="Normal 2 7 8 3 4" xfId="21393"/>
    <cellStyle name="Normal 2 7 8 4" xfId="21394"/>
    <cellStyle name="Normal 2 7 8 4 2" xfId="21395"/>
    <cellStyle name="Normal 2 7 8 4 2 2" xfId="21396"/>
    <cellStyle name="Normal 2 7 8 4 2 2 2" xfId="21397"/>
    <cellStyle name="Normal 2 7 8 4 2 3" xfId="21398"/>
    <cellStyle name="Normal 2 7 8 4 3" xfId="21399"/>
    <cellStyle name="Normal 2 7 8 4 3 2" xfId="21400"/>
    <cellStyle name="Normal 2 7 8 4 4" xfId="21401"/>
    <cellStyle name="Normal 2 7 8 5" xfId="21402"/>
    <cellStyle name="Normal 2 7 8 5 2" xfId="21403"/>
    <cellStyle name="Normal 2 7 8 5 2 2" xfId="21404"/>
    <cellStyle name="Normal 2 7 8 5 3" xfId="21405"/>
    <cellStyle name="Normal 2 7 8 6" xfId="21406"/>
    <cellStyle name="Normal 2 7 8 6 2" xfId="21407"/>
    <cellStyle name="Normal 2 7 8 7" xfId="21408"/>
    <cellStyle name="Normal 2 7 8 7 2" xfId="21409"/>
    <cellStyle name="Normal 2 7 8 8" xfId="21410"/>
    <cellStyle name="Normal 2 7 9" xfId="21411"/>
    <cellStyle name="Normal 2 7 9 2" xfId="21412"/>
    <cellStyle name="Normal 2 7 9 2 2" xfId="21413"/>
    <cellStyle name="Normal 2 7 9 2 2 2" xfId="21414"/>
    <cellStyle name="Normal 2 7 9 2 2 2 2" xfId="21415"/>
    <cellStyle name="Normal 2 7 9 2 2 3" xfId="21416"/>
    <cellStyle name="Normal 2 7 9 2 3" xfId="21417"/>
    <cellStyle name="Normal 2 7 9 2 3 2" xfId="21418"/>
    <cellStyle name="Normal 2 7 9 2 4" xfId="21419"/>
    <cellStyle name="Normal 2 7 9 3" xfId="21420"/>
    <cellStyle name="Normal 2 7 9 3 2" xfId="21421"/>
    <cellStyle name="Normal 2 7 9 3 2 2" xfId="21422"/>
    <cellStyle name="Normal 2 7 9 3 2 2 2" xfId="21423"/>
    <cellStyle name="Normal 2 7 9 3 2 3" xfId="21424"/>
    <cellStyle name="Normal 2 7 9 3 3" xfId="21425"/>
    <cellStyle name="Normal 2 7 9 3 3 2" xfId="21426"/>
    <cellStyle name="Normal 2 7 9 3 4" xfId="21427"/>
    <cellStyle name="Normal 2 7 9 4" xfId="21428"/>
    <cellStyle name="Normal 2 7 9 4 2" xfId="21429"/>
    <cellStyle name="Normal 2 7 9 4 2 2" xfId="21430"/>
    <cellStyle name="Normal 2 7 9 4 2 2 2" xfId="21431"/>
    <cellStyle name="Normal 2 7 9 4 2 3" xfId="21432"/>
    <cellStyle name="Normal 2 7 9 4 3" xfId="21433"/>
    <cellStyle name="Normal 2 7 9 4 3 2" xfId="21434"/>
    <cellStyle name="Normal 2 7 9 4 4" xfId="21435"/>
    <cellStyle name="Normal 2 7 9 5" xfId="21436"/>
    <cellStyle name="Normal 2 7 9 5 2" xfId="21437"/>
    <cellStyle name="Normal 2 7 9 5 2 2" xfId="21438"/>
    <cellStyle name="Normal 2 7 9 5 3" xfId="21439"/>
    <cellStyle name="Normal 2 7 9 6" xfId="21440"/>
    <cellStyle name="Normal 2 7 9 6 2" xfId="21441"/>
    <cellStyle name="Normal 2 7 9 7" xfId="21442"/>
    <cellStyle name="Normal 2 7 9 7 2" xfId="21443"/>
    <cellStyle name="Normal 2 7 9 8" xfId="21444"/>
    <cellStyle name="Normal 2 8" xfId="21445"/>
    <cellStyle name="Normal 2 8 10" xfId="21446"/>
    <cellStyle name="Normal 2 8 10 2" xfId="21447"/>
    <cellStyle name="Normal 2 8 10 2 2" xfId="21448"/>
    <cellStyle name="Normal 2 8 10 2 2 2" xfId="21449"/>
    <cellStyle name="Normal 2 8 10 2 2 2 2" xfId="21450"/>
    <cellStyle name="Normal 2 8 10 2 2 3" xfId="21451"/>
    <cellStyle name="Normal 2 8 10 2 3" xfId="21452"/>
    <cellStyle name="Normal 2 8 10 2 3 2" xfId="21453"/>
    <cellStyle name="Normal 2 8 10 2 4" xfId="21454"/>
    <cellStyle name="Normal 2 8 10 3" xfId="21455"/>
    <cellStyle name="Normal 2 8 10 3 2" xfId="21456"/>
    <cellStyle name="Normal 2 8 10 3 2 2" xfId="21457"/>
    <cellStyle name="Normal 2 8 10 3 2 2 2" xfId="21458"/>
    <cellStyle name="Normal 2 8 10 3 2 3" xfId="21459"/>
    <cellStyle name="Normal 2 8 10 3 3" xfId="21460"/>
    <cellStyle name="Normal 2 8 10 3 3 2" xfId="21461"/>
    <cellStyle name="Normal 2 8 10 3 4" xfId="21462"/>
    <cellStyle name="Normal 2 8 10 4" xfId="21463"/>
    <cellStyle name="Normal 2 8 10 4 2" xfId="21464"/>
    <cellStyle name="Normal 2 8 10 4 2 2" xfId="21465"/>
    <cellStyle name="Normal 2 8 10 4 2 2 2" xfId="21466"/>
    <cellStyle name="Normal 2 8 10 4 2 3" xfId="21467"/>
    <cellStyle name="Normal 2 8 10 4 3" xfId="21468"/>
    <cellStyle name="Normal 2 8 10 4 3 2" xfId="21469"/>
    <cellStyle name="Normal 2 8 10 4 4" xfId="21470"/>
    <cellStyle name="Normal 2 8 10 5" xfId="21471"/>
    <cellStyle name="Normal 2 8 10 5 2" xfId="21472"/>
    <cellStyle name="Normal 2 8 10 5 2 2" xfId="21473"/>
    <cellStyle name="Normal 2 8 10 5 3" xfId="21474"/>
    <cellStyle name="Normal 2 8 10 6" xfId="21475"/>
    <cellStyle name="Normal 2 8 10 6 2" xfId="21476"/>
    <cellStyle name="Normal 2 8 10 7" xfId="21477"/>
    <cellStyle name="Normal 2 8 10 7 2" xfId="21478"/>
    <cellStyle name="Normal 2 8 10 8" xfId="21479"/>
    <cellStyle name="Normal 2 8 11" xfId="21480"/>
    <cellStyle name="Normal 2 8 11 2" xfId="21481"/>
    <cellStyle name="Normal 2 8 11 2 2" xfId="21482"/>
    <cellStyle name="Normal 2 8 11 2 2 2" xfId="21483"/>
    <cellStyle name="Normal 2 8 11 2 2 2 2" xfId="21484"/>
    <cellStyle name="Normal 2 8 11 2 2 3" xfId="21485"/>
    <cellStyle name="Normal 2 8 11 2 3" xfId="21486"/>
    <cellStyle name="Normal 2 8 11 2 3 2" xfId="21487"/>
    <cellStyle name="Normal 2 8 11 2 4" xfId="21488"/>
    <cellStyle name="Normal 2 8 11 3" xfId="21489"/>
    <cellStyle name="Normal 2 8 11 3 2" xfId="21490"/>
    <cellStyle name="Normal 2 8 11 3 2 2" xfId="21491"/>
    <cellStyle name="Normal 2 8 11 3 2 2 2" xfId="21492"/>
    <cellStyle name="Normal 2 8 11 3 2 3" xfId="21493"/>
    <cellStyle name="Normal 2 8 11 3 3" xfId="21494"/>
    <cellStyle name="Normal 2 8 11 3 3 2" xfId="21495"/>
    <cellStyle name="Normal 2 8 11 3 4" xfId="21496"/>
    <cellStyle name="Normal 2 8 11 4" xfId="21497"/>
    <cellStyle name="Normal 2 8 11 4 2" xfId="21498"/>
    <cellStyle name="Normal 2 8 11 4 2 2" xfId="21499"/>
    <cellStyle name="Normal 2 8 11 4 2 2 2" xfId="21500"/>
    <cellStyle name="Normal 2 8 11 4 2 3" xfId="21501"/>
    <cellStyle name="Normal 2 8 11 4 3" xfId="21502"/>
    <cellStyle name="Normal 2 8 11 4 3 2" xfId="21503"/>
    <cellStyle name="Normal 2 8 11 4 4" xfId="21504"/>
    <cellStyle name="Normal 2 8 11 5" xfId="21505"/>
    <cellStyle name="Normal 2 8 11 5 2" xfId="21506"/>
    <cellStyle name="Normal 2 8 11 5 2 2" xfId="21507"/>
    <cellStyle name="Normal 2 8 11 5 3" xfId="21508"/>
    <cellStyle name="Normal 2 8 11 6" xfId="21509"/>
    <cellStyle name="Normal 2 8 11 6 2" xfId="21510"/>
    <cellStyle name="Normal 2 8 11 7" xfId="21511"/>
    <cellStyle name="Normal 2 8 11 7 2" xfId="21512"/>
    <cellStyle name="Normal 2 8 11 8" xfId="21513"/>
    <cellStyle name="Normal 2 8 12" xfId="21514"/>
    <cellStyle name="Normal 2 8 12 2" xfId="21515"/>
    <cellStyle name="Normal 2 8 12 2 2" xfId="21516"/>
    <cellStyle name="Normal 2 8 12 2 2 2" xfId="21517"/>
    <cellStyle name="Normal 2 8 12 2 2 2 2" xfId="21518"/>
    <cellStyle name="Normal 2 8 12 2 2 3" xfId="21519"/>
    <cellStyle name="Normal 2 8 12 2 3" xfId="21520"/>
    <cellStyle name="Normal 2 8 12 2 3 2" xfId="21521"/>
    <cellStyle name="Normal 2 8 12 2 4" xfId="21522"/>
    <cellStyle name="Normal 2 8 12 3" xfId="21523"/>
    <cellStyle name="Normal 2 8 12 3 2" xfId="21524"/>
    <cellStyle name="Normal 2 8 12 3 2 2" xfId="21525"/>
    <cellStyle name="Normal 2 8 12 3 2 2 2" xfId="21526"/>
    <cellStyle name="Normal 2 8 12 3 2 3" xfId="21527"/>
    <cellStyle name="Normal 2 8 12 3 3" xfId="21528"/>
    <cellStyle name="Normal 2 8 12 3 3 2" xfId="21529"/>
    <cellStyle name="Normal 2 8 12 3 4" xfId="21530"/>
    <cellStyle name="Normal 2 8 12 4" xfId="21531"/>
    <cellStyle name="Normal 2 8 12 4 2" xfId="21532"/>
    <cellStyle name="Normal 2 8 12 4 2 2" xfId="21533"/>
    <cellStyle name="Normal 2 8 12 4 2 2 2" xfId="21534"/>
    <cellStyle name="Normal 2 8 12 4 2 3" xfId="21535"/>
    <cellStyle name="Normal 2 8 12 4 3" xfId="21536"/>
    <cellStyle name="Normal 2 8 12 4 3 2" xfId="21537"/>
    <cellStyle name="Normal 2 8 12 4 4" xfId="21538"/>
    <cellStyle name="Normal 2 8 12 5" xfId="21539"/>
    <cellStyle name="Normal 2 8 12 5 2" xfId="21540"/>
    <cellStyle name="Normal 2 8 12 5 2 2" xfId="21541"/>
    <cellStyle name="Normal 2 8 12 5 3" xfId="21542"/>
    <cellStyle name="Normal 2 8 12 6" xfId="21543"/>
    <cellStyle name="Normal 2 8 12 6 2" xfId="21544"/>
    <cellStyle name="Normal 2 8 12 7" xfId="21545"/>
    <cellStyle name="Normal 2 8 12 7 2" xfId="21546"/>
    <cellStyle name="Normal 2 8 12 8" xfId="21547"/>
    <cellStyle name="Normal 2 8 13" xfId="21548"/>
    <cellStyle name="Normal 2 8 13 2" xfId="21549"/>
    <cellStyle name="Normal 2 8 13 2 2" xfId="21550"/>
    <cellStyle name="Normal 2 8 13 2 2 2" xfId="21551"/>
    <cellStyle name="Normal 2 8 13 2 2 2 2" xfId="21552"/>
    <cellStyle name="Normal 2 8 13 2 2 3" xfId="21553"/>
    <cellStyle name="Normal 2 8 13 2 3" xfId="21554"/>
    <cellStyle name="Normal 2 8 13 2 3 2" xfId="21555"/>
    <cellStyle name="Normal 2 8 13 2 4" xfId="21556"/>
    <cellStyle name="Normal 2 8 13 3" xfId="21557"/>
    <cellStyle name="Normal 2 8 13 3 2" xfId="21558"/>
    <cellStyle name="Normal 2 8 13 3 2 2" xfId="21559"/>
    <cellStyle name="Normal 2 8 13 3 2 2 2" xfId="21560"/>
    <cellStyle name="Normal 2 8 13 3 2 3" xfId="21561"/>
    <cellStyle name="Normal 2 8 13 3 3" xfId="21562"/>
    <cellStyle name="Normal 2 8 13 3 3 2" xfId="21563"/>
    <cellStyle name="Normal 2 8 13 3 4" xfId="21564"/>
    <cellStyle name="Normal 2 8 13 4" xfId="21565"/>
    <cellStyle name="Normal 2 8 13 4 2" xfId="21566"/>
    <cellStyle name="Normal 2 8 13 4 2 2" xfId="21567"/>
    <cellStyle name="Normal 2 8 13 4 2 2 2" xfId="21568"/>
    <cellStyle name="Normal 2 8 13 4 2 3" xfId="21569"/>
    <cellStyle name="Normal 2 8 13 4 3" xfId="21570"/>
    <cellStyle name="Normal 2 8 13 4 3 2" xfId="21571"/>
    <cellStyle name="Normal 2 8 13 4 4" xfId="21572"/>
    <cellStyle name="Normal 2 8 13 5" xfId="21573"/>
    <cellStyle name="Normal 2 8 13 5 2" xfId="21574"/>
    <cellStyle name="Normal 2 8 13 5 2 2" xfId="21575"/>
    <cellStyle name="Normal 2 8 13 5 3" xfId="21576"/>
    <cellStyle name="Normal 2 8 13 6" xfId="21577"/>
    <cellStyle name="Normal 2 8 13 6 2" xfId="21578"/>
    <cellStyle name="Normal 2 8 13 7" xfId="21579"/>
    <cellStyle name="Normal 2 8 13 7 2" xfId="21580"/>
    <cellStyle name="Normal 2 8 13 8" xfId="21581"/>
    <cellStyle name="Normal 2 8 14" xfId="21582"/>
    <cellStyle name="Normal 2 8 14 2" xfId="21583"/>
    <cellStyle name="Normal 2 8 14 2 2" xfId="21584"/>
    <cellStyle name="Normal 2 8 14 2 2 2" xfId="21585"/>
    <cellStyle name="Normal 2 8 14 2 2 2 2" xfId="21586"/>
    <cellStyle name="Normal 2 8 14 2 2 3" xfId="21587"/>
    <cellStyle name="Normal 2 8 14 2 3" xfId="21588"/>
    <cellStyle name="Normal 2 8 14 2 3 2" xfId="21589"/>
    <cellStyle name="Normal 2 8 14 2 4" xfId="21590"/>
    <cellStyle name="Normal 2 8 14 3" xfId="21591"/>
    <cellStyle name="Normal 2 8 14 3 2" xfId="21592"/>
    <cellStyle name="Normal 2 8 14 3 2 2" xfId="21593"/>
    <cellStyle name="Normal 2 8 14 3 2 2 2" xfId="21594"/>
    <cellStyle name="Normal 2 8 14 3 2 3" xfId="21595"/>
    <cellStyle name="Normal 2 8 14 3 3" xfId="21596"/>
    <cellStyle name="Normal 2 8 14 3 3 2" xfId="21597"/>
    <cellStyle name="Normal 2 8 14 3 4" xfId="21598"/>
    <cellStyle name="Normal 2 8 14 4" xfId="21599"/>
    <cellStyle name="Normal 2 8 14 4 2" xfId="21600"/>
    <cellStyle name="Normal 2 8 14 4 2 2" xfId="21601"/>
    <cellStyle name="Normal 2 8 14 4 2 2 2" xfId="21602"/>
    <cellStyle name="Normal 2 8 14 4 2 3" xfId="21603"/>
    <cellStyle name="Normal 2 8 14 4 3" xfId="21604"/>
    <cellStyle name="Normal 2 8 14 4 3 2" xfId="21605"/>
    <cellStyle name="Normal 2 8 14 4 4" xfId="21606"/>
    <cellStyle name="Normal 2 8 14 5" xfId="21607"/>
    <cellStyle name="Normal 2 8 14 5 2" xfId="21608"/>
    <cellStyle name="Normal 2 8 14 5 2 2" xfId="21609"/>
    <cellStyle name="Normal 2 8 14 5 3" xfId="21610"/>
    <cellStyle name="Normal 2 8 14 6" xfId="21611"/>
    <cellStyle name="Normal 2 8 14 6 2" xfId="21612"/>
    <cellStyle name="Normal 2 8 14 7" xfId="21613"/>
    <cellStyle name="Normal 2 8 14 7 2" xfId="21614"/>
    <cellStyle name="Normal 2 8 14 8" xfId="21615"/>
    <cellStyle name="Normal 2 8 15" xfId="21616"/>
    <cellStyle name="Normal 2 8 15 2" xfId="21617"/>
    <cellStyle name="Normal 2 8 15 2 2" xfId="21618"/>
    <cellStyle name="Normal 2 8 15 2 2 2" xfId="21619"/>
    <cellStyle name="Normal 2 8 15 2 2 2 2" xfId="21620"/>
    <cellStyle name="Normal 2 8 15 2 2 3" xfId="21621"/>
    <cellStyle name="Normal 2 8 15 2 3" xfId="21622"/>
    <cellStyle name="Normal 2 8 15 2 3 2" xfId="21623"/>
    <cellStyle name="Normal 2 8 15 2 4" xfId="21624"/>
    <cellStyle name="Normal 2 8 15 3" xfId="21625"/>
    <cellStyle name="Normal 2 8 15 3 2" xfId="21626"/>
    <cellStyle name="Normal 2 8 15 3 2 2" xfId="21627"/>
    <cellStyle name="Normal 2 8 15 3 2 2 2" xfId="21628"/>
    <cellStyle name="Normal 2 8 15 3 2 3" xfId="21629"/>
    <cellStyle name="Normal 2 8 15 3 3" xfId="21630"/>
    <cellStyle name="Normal 2 8 15 3 3 2" xfId="21631"/>
    <cellStyle name="Normal 2 8 15 3 4" xfId="21632"/>
    <cellStyle name="Normal 2 8 15 4" xfId="21633"/>
    <cellStyle name="Normal 2 8 15 4 2" xfId="21634"/>
    <cellStyle name="Normal 2 8 15 4 2 2" xfId="21635"/>
    <cellStyle name="Normal 2 8 15 4 2 2 2" xfId="21636"/>
    <cellStyle name="Normal 2 8 15 4 2 3" xfId="21637"/>
    <cellStyle name="Normal 2 8 15 4 3" xfId="21638"/>
    <cellStyle name="Normal 2 8 15 4 3 2" xfId="21639"/>
    <cellStyle name="Normal 2 8 15 4 4" xfId="21640"/>
    <cellStyle name="Normal 2 8 15 5" xfId="21641"/>
    <cellStyle name="Normal 2 8 15 5 2" xfId="21642"/>
    <cellStyle name="Normal 2 8 15 5 2 2" xfId="21643"/>
    <cellStyle name="Normal 2 8 15 5 3" xfId="21644"/>
    <cellStyle name="Normal 2 8 15 6" xfId="21645"/>
    <cellStyle name="Normal 2 8 15 6 2" xfId="21646"/>
    <cellStyle name="Normal 2 8 15 7" xfId="21647"/>
    <cellStyle name="Normal 2 8 15 7 2" xfId="21648"/>
    <cellStyle name="Normal 2 8 15 8" xfId="21649"/>
    <cellStyle name="Normal 2 8 16" xfId="21650"/>
    <cellStyle name="Normal 2 8 16 2" xfId="21651"/>
    <cellStyle name="Normal 2 8 16 2 2" xfId="21652"/>
    <cellStyle name="Normal 2 8 16 2 2 2" xfId="21653"/>
    <cellStyle name="Normal 2 8 16 2 2 2 2" xfId="21654"/>
    <cellStyle name="Normal 2 8 16 2 2 3" xfId="21655"/>
    <cellStyle name="Normal 2 8 16 2 3" xfId="21656"/>
    <cellStyle name="Normal 2 8 16 2 3 2" xfId="21657"/>
    <cellStyle name="Normal 2 8 16 2 4" xfId="21658"/>
    <cellStyle name="Normal 2 8 16 3" xfId="21659"/>
    <cellStyle name="Normal 2 8 16 3 2" xfId="21660"/>
    <cellStyle name="Normal 2 8 16 3 2 2" xfId="21661"/>
    <cellStyle name="Normal 2 8 16 3 2 2 2" xfId="21662"/>
    <cellStyle name="Normal 2 8 16 3 2 3" xfId="21663"/>
    <cellStyle name="Normal 2 8 16 3 3" xfId="21664"/>
    <cellStyle name="Normal 2 8 16 3 3 2" xfId="21665"/>
    <cellStyle name="Normal 2 8 16 3 4" xfId="21666"/>
    <cellStyle name="Normal 2 8 16 4" xfId="21667"/>
    <cellStyle name="Normal 2 8 16 4 2" xfId="21668"/>
    <cellStyle name="Normal 2 8 16 4 2 2" xfId="21669"/>
    <cellStyle name="Normal 2 8 16 4 2 2 2" xfId="21670"/>
    <cellStyle name="Normal 2 8 16 4 2 3" xfId="21671"/>
    <cellStyle name="Normal 2 8 16 4 3" xfId="21672"/>
    <cellStyle name="Normal 2 8 16 4 3 2" xfId="21673"/>
    <cellStyle name="Normal 2 8 16 4 4" xfId="21674"/>
    <cellStyle name="Normal 2 8 16 5" xfId="21675"/>
    <cellStyle name="Normal 2 8 16 5 2" xfId="21676"/>
    <cellStyle name="Normal 2 8 16 5 2 2" xfId="21677"/>
    <cellStyle name="Normal 2 8 16 5 3" xfId="21678"/>
    <cellStyle name="Normal 2 8 16 6" xfId="21679"/>
    <cellStyle name="Normal 2 8 16 6 2" xfId="21680"/>
    <cellStyle name="Normal 2 8 16 7" xfId="21681"/>
    <cellStyle name="Normal 2 8 16 7 2" xfId="21682"/>
    <cellStyle name="Normal 2 8 16 8" xfId="21683"/>
    <cellStyle name="Normal 2 8 17" xfId="21684"/>
    <cellStyle name="Normal 2 8 17 2" xfId="21685"/>
    <cellStyle name="Normal 2 8 17 2 2" xfId="21686"/>
    <cellStyle name="Normal 2 8 17 2 2 2" xfId="21687"/>
    <cellStyle name="Normal 2 8 17 2 2 2 2" xfId="21688"/>
    <cellStyle name="Normal 2 8 17 2 2 3" xfId="21689"/>
    <cellStyle name="Normal 2 8 17 2 3" xfId="21690"/>
    <cellStyle name="Normal 2 8 17 2 3 2" xfId="21691"/>
    <cellStyle name="Normal 2 8 17 2 4" xfId="21692"/>
    <cellStyle name="Normal 2 8 17 3" xfId="21693"/>
    <cellStyle name="Normal 2 8 17 3 2" xfId="21694"/>
    <cellStyle name="Normal 2 8 17 3 2 2" xfId="21695"/>
    <cellStyle name="Normal 2 8 17 3 2 2 2" xfId="21696"/>
    <cellStyle name="Normal 2 8 17 3 2 3" xfId="21697"/>
    <cellStyle name="Normal 2 8 17 3 3" xfId="21698"/>
    <cellStyle name="Normal 2 8 17 3 3 2" xfId="21699"/>
    <cellStyle name="Normal 2 8 17 3 4" xfId="21700"/>
    <cellStyle name="Normal 2 8 17 4" xfId="21701"/>
    <cellStyle name="Normal 2 8 17 4 2" xfId="21702"/>
    <cellStyle name="Normal 2 8 17 4 2 2" xfId="21703"/>
    <cellStyle name="Normal 2 8 17 4 2 2 2" xfId="21704"/>
    <cellStyle name="Normal 2 8 17 4 2 3" xfId="21705"/>
    <cellStyle name="Normal 2 8 17 4 3" xfId="21706"/>
    <cellStyle name="Normal 2 8 17 4 3 2" xfId="21707"/>
    <cellStyle name="Normal 2 8 17 4 4" xfId="21708"/>
    <cellStyle name="Normal 2 8 17 5" xfId="21709"/>
    <cellStyle name="Normal 2 8 17 5 2" xfId="21710"/>
    <cellStyle name="Normal 2 8 17 5 2 2" xfId="21711"/>
    <cellStyle name="Normal 2 8 17 5 3" xfId="21712"/>
    <cellStyle name="Normal 2 8 17 6" xfId="21713"/>
    <cellStyle name="Normal 2 8 17 6 2" xfId="21714"/>
    <cellStyle name="Normal 2 8 17 7" xfId="21715"/>
    <cellStyle name="Normal 2 8 17 7 2" xfId="21716"/>
    <cellStyle name="Normal 2 8 17 8" xfId="21717"/>
    <cellStyle name="Normal 2 8 18" xfId="21718"/>
    <cellStyle name="Normal 2 8 18 2" xfId="21719"/>
    <cellStyle name="Normal 2 8 18 2 2" xfId="21720"/>
    <cellStyle name="Normal 2 8 18 2 2 2" xfId="21721"/>
    <cellStyle name="Normal 2 8 18 2 2 2 2" xfId="21722"/>
    <cellStyle name="Normal 2 8 18 2 2 3" xfId="21723"/>
    <cellStyle name="Normal 2 8 18 2 3" xfId="21724"/>
    <cellStyle name="Normal 2 8 18 2 3 2" xfId="21725"/>
    <cellStyle name="Normal 2 8 18 2 4" xfId="21726"/>
    <cellStyle name="Normal 2 8 18 3" xfId="21727"/>
    <cellStyle name="Normal 2 8 18 3 2" xfId="21728"/>
    <cellStyle name="Normal 2 8 18 3 2 2" xfId="21729"/>
    <cellStyle name="Normal 2 8 18 3 2 2 2" xfId="21730"/>
    <cellStyle name="Normal 2 8 18 3 2 3" xfId="21731"/>
    <cellStyle name="Normal 2 8 18 3 3" xfId="21732"/>
    <cellStyle name="Normal 2 8 18 3 3 2" xfId="21733"/>
    <cellStyle name="Normal 2 8 18 3 4" xfId="21734"/>
    <cellStyle name="Normal 2 8 18 4" xfId="21735"/>
    <cellStyle name="Normal 2 8 18 4 2" xfId="21736"/>
    <cellStyle name="Normal 2 8 18 4 2 2" xfId="21737"/>
    <cellStyle name="Normal 2 8 18 4 2 2 2" xfId="21738"/>
    <cellStyle name="Normal 2 8 18 4 2 3" xfId="21739"/>
    <cellStyle name="Normal 2 8 18 4 3" xfId="21740"/>
    <cellStyle name="Normal 2 8 18 4 3 2" xfId="21741"/>
    <cellStyle name="Normal 2 8 18 4 4" xfId="21742"/>
    <cellStyle name="Normal 2 8 18 5" xfId="21743"/>
    <cellStyle name="Normal 2 8 18 5 2" xfId="21744"/>
    <cellStyle name="Normal 2 8 18 5 2 2" xfId="21745"/>
    <cellStyle name="Normal 2 8 18 5 3" xfId="21746"/>
    <cellStyle name="Normal 2 8 18 6" xfId="21747"/>
    <cellStyle name="Normal 2 8 18 6 2" xfId="21748"/>
    <cellStyle name="Normal 2 8 18 7" xfId="21749"/>
    <cellStyle name="Normal 2 8 18 7 2" xfId="21750"/>
    <cellStyle name="Normal 2 8 18 8" xfId="21751"/>
    <cellStyle name="Normal 2 8 19" xfId="21752"/>
    <cellStyle name="Normal 2 8 19 2" xfId="21753"/>
    <cellStyle name="Normal 2 8 19 2 2" xfId="21754"/>
    <cellStyle name="Normal 2 8 19 2 2 2" xfId="21755"/>
    <cellStyle name="Normal 2 8 19 2 2 2 2" xfId="21756"/>
    <cellStyle name="Normal 2 8 19 2 2 3" xfId="21757"/>
    <cellStyle name="Normal 2 8 19 2 3" xfId="21758"/>
    <cellStyle name="Normal 2 8 19 2 3 2" xfId="21759"/>
    <cellStyle name="Normal 2 8 19 2 4" xfId="21760"/>
    <cellStyle name="Normal 2 8 19 3" xfId="21761"/>
    <cellStyle name="Normal 2 8 19 3 2" xfId="21762"/>
    <cellStyle name="Normal 2 8 19 3 2 2" xfId="21763"/>
    <cellStyle name="Normal 2 8 19 3 2 2 2" xfId="21764"/>
    <cellStyle name="Normal 2 8 19 3 2 3" xfId="21765"/>
    <cellStyle name="Normal 2 8 19 3 3" xfId="21766"/>
    <cellStyle name="Normal 2 8 19 3 3 2" xfId="21767"/>
    <cellStyle name="Normal 2 8 19 3 4" xfId="21768"/>
    <cellStyle name="Normal 2 8 19 4" xfId="21769"/>
    <cellStyle name="Normal 2 8 19 4 2" xfId="21770"/>
    <cellStyle name="Normal 2 8 19 4 2 2" xfId="21771"/>
    <cellStyle name="Normal 2 8 19 4 2 2 2" xfId="21772"/>
    <cellStyle name="Normal 2 8 19 4 2 3" xfId="21773"/>
    <cellStyle name="Normal 2 8 19 4 3" xfId="21774"/>
    <cellStyle name="Normal 2 8 19 4 3 2" xfId="21775"/>
    <cellStyle name="Normal 2 8 19 4 4" xfId="21776"/>
    <cellStyle name="Normal 2 8 19 5" xfId="21777"/>
    <cellStyle name="Normal 2 8 19 5 2" xfId="21778"/>
    <cellStyle name="Normal 2 8 19 5 2 2" xfId="21779"/>
    <cellStyle name="Normal 2 8 19 5 3" xfId="21780"/>
    <cellStyle name="Normal 2 8 19 6" xfId="21781"/>
    <cellStyle name="Normal 2 8 19 6 2" xfId="21782"/>
    <cellStyle name="Normal 2 8 19 7" xfId="21783"/>
    <cellStyle name="Normal 2 8 19 7 2" xfId="21784"/>
    <cellStyle name="Normal 2 8 19 8" xfId="21785"/>
    <cellStyle name="Normal 2 8 2" xfId="21786"/>
    <cellStyle name="Normal 2 8 2 2" xfId="21787"/>
    <cellStyle name="Normal 2 8 2 2 2" xfId="21788"/>
    <cellStyle name="Normal 2 8 2 2 2 2" xfId="21789"/>
    <cellStyle name="Normal 2 8 2 2 2 2 2" xfId="21790"/>
    <cellStyle name="Normal 2 8 2 2 2 3" xfId="21791"/>
    <cellStyle name="Normal 2 8 2 2 3" xfId="21792"/>
    <cellStyle name="Normal 2 8 2 2 3 2" xfId="21793"/>
    <cellStyle name="Normal 2 8 2 2 4" xfId="21794"/>
    <cellStyle name="Normal 2 8 2 3" xfId="21795"/>
    <cellStyle name="Normal 2 8 2 3 2" xfId="21796"/>
    <cellStyle name="Normal 2 8 2 3 2 2" xfId="21797"/>
    <cellStyle name="Normal 2 8 2 3 2 2 2" xfId="21798"/>
    <cellStyle name="Normal 2 8 2 3 2 3" xfId="21799"/>
    <cellStyle name="Normal 2 8 2 3 3" xfId="21800"/>
    <cellStyle name="Normal 2 8 2 3 3 2" xfId="21801"/>
    <cellStyle name="Normal 2 8 2 3 4" xfId="21802"/>
    <cellStyle name="Normal 2 8 2 4" xfId="21803"/>
    <cellStyle name="Normal 2 8 2 4 2" xfId="21804"/>
    <cellStyle name="Normal 2 8 2 4 2 2" xfId="21805"/>
    <cellStyle name="Normal 2 8 2 4 2 2 2" xfId="21806"/>
    <cellStyle name="Normal 2 8 2 4 2 3" xfId="21807"/>
    <cellStyle name="Normal 2 8 2 4 3" xfId="21808"/>
    <cellStyle name="Normal 2 8 2 4 3 2" xfId="21809"/>
    <cellStyle name="Normal 2 8 2 4 4" xfId="21810"/>
    <cellStyle name="Normal 2 8 2 5" xfId="21811"/>
    <cellStyle name="Normal 2 8 2 5 2" xfId="21812"/>
    <cellStyle name="Normal 2 8 2 5 2 2" xfId="21813"/>
    <cellStyle name="Normal 2 8 2 5 3" xfId="21814"/>
    <cellStyle name="Normal 2 8 2 6" xfId="21815"/>
    <cellStyle name="Normal 2 8 2 6 2" xfId="21816"/>
    <cellStyle name="Normal 2 8 2 7" xfId="21817"/>
    <cellStyle name="Normal 2 8 2 7 2" xfId="21818"/>
    <cellStyle name="Normal 2 8 2 8" xfId="21819"/>
    <cellStyle name="Normal 2 8 20" xfId="21820"/>
    <cellStyle name="Normal 2 8 20 2" xfId="21821"/>
    <cellStyle name="Normal 2 8 20 2 2" xfId="21822"/>
    <cellStyle name="Normal 2 8 20 2 2 2" xfId="21823"/>
    <cellStyle name="Normal 2 8 20 2 2 2 2" xfId="21824"/>
    <cellStyle name="Normal 2 8 20 2 2 3" xfId="21825"/>
    <cellStyle name="Normal 2 8 20 2 3" xfId="21826"/>
    <cellStyle name="Normal 2 8 20 2 3 2" xfId="21827"/>
    <cellStyle name="Normal 2 8 20 2 4" xfId="21828"/>
    <cellStyle name="Normal 2 8 20 3" xfId="21829"/>
    <cellStyle name="Normal 2 8 20 3 2" xfId="21830"/>
    <cellStyle name="Normal 2 8 20 3 2 2" xfId="21831"/>
    <cellStyle name="Normal 2 8 20 3 2 2 2" xfId="21832"/>
    <cellStyle name="Normal 2 8 20 3 2 3" xfId="21833"/>
    <cellStyle name="Normal 2 8 20 3 3" xfId="21834"/>
    <cellStyle name="Normal 2 8 20 3 3 2" xfId="21835"/>
    <cellStyle name="Normal 2 8 20 3 4" xfId="21836"/>
    <cellStyle name="Normal 2 8 20 4" xfId="21837"/>
    <cellStyle name="Normal 2 8 20 4 2" xfId="21838"/>
    <cellStyle name="Normal 2 8 20 4 2 2" xfId="21839"/>
    <cellStyle name="Normal 2 8 20 4 2 2 2" xfId="21840"/>
    <cellStyle name="Normal 2 8 20 4 2 3" xfId="21841"/>
    <cellStyle name="Normal 2 8 20 4 3" xfId="21842"/>
    <cellStyle name="Normal 2 8 20 4 3 2" xfId="21843"/>
    <cellStyle name="Normal 2 8 20 4 4" xfId="21844"/>
    <cellStyle name="Normal 2 8 20 5" xfId="21845"/>
    <cellStyle name="Normal 2 8 20 5 2" xfId="21846"/>
    <cellStyle name="Normal 2 8 20 5 2 2" xfId="21847"/>
    <cellStyle name="Normal 2 8 20 5 3" xfId="21848"/>
    <cellStyle name="Normal 2 8 20 6" xfId="21849"/>
    <cellStyle name="Normal 2 8 20 6 2" xfId="21850"/>
    <cellStyle name="Normal 2 8 20 7" xfId="21851"/>
    <cellStyle name="Normal 2 8 20 7 2" xfId="21852"/>
    <cellStyle name="Normal 2 8 20 8" xfId="21853"/>
    <cellStyle name="Normal 2 8 21" xfId="21854"/>
    <cellStyle name="Normal 2 8 21 2" xfId="21855"/>
    <cellStyle name="Normal 2 8 21 2 2" xfId="21856"/>
    <cellStyle name="Normal 2 8 21 2 2 2" xfId="21857"/>
    <cellStyle name="Normal 2 8 21 2 2 2 2" xfId="21858"/>
    <cellStyle name="Normal 2 8 21 2 2 3" xfId="21859"/>
    <cellStyle name="Normal 2 8 21 2 3" xfId="21860"/>
    <cellStyle name="Normal 2 8 21 2 3 2" xfId="21861"/>
    <cellStyle name="Normal 2 8 21 2 4" xfId="21862"/>
    <cellStyle name="Normal 2 8 21 3" xfId="21863"/>
    <cellStyle name="Normal 2 8 21 3 2" xfId="21864"/>
    <cellStyle name="Normal 2 8 21 3 2 2" xfId="21865"/>
    <cellStyle name="Normal 2 8 21 3 2 2 2" xfId="21866"/>
    <cellStyle name="Normal 2 8 21 3 2 3" xfId="21867"/>
    <cellStyle name="Normal 2 8 21 3 3" xfId="21868"/>
    <cellStyle name="Normal 2 8 21 3 3 2" xfId="21869"/>
    <cellStyle name="Normal 2 8 21 3 4" xfId="21870"/>
    <cellStyle name="Normal 2 8 21 4" xfId="21871"/>
    <cellStyle name="Normal 2 8 21 4 2" xfId="21872"/>
    <cellStyle name="Normal 2 8 21 4 2 2" xfId="21873"/>
    <cellStyle name="Normal 2 8 21 4 2 2 2" xfId="21874"/>
    <cellStyle name="Normal 2 8 21 4 2 3" xfId="21875"/>
    <cellStyle name="Normal 2 8 21 4 3" xfId="21876"/>
    <cellStyle name="Normal 2 8 21 4 3 2" xfId="21877"/>
    <cellStyle name="Normal 2 8 21 4 4" xfId="21878"/>
    <cellStyle name="Normal 2 8 21 5" xfId="21879"/>
    <cellStyle name="Normal 2 8 21 5 2" xfId="21880"/>
    <cellStyle name="Normal 2 8 21 5 2 2" xfId="21881"/>
    <cellStyle name="Normal 2 8 21 5 3" xfId="21882"/>
    <cellStyle name="Normal 2 8 21 6" xfId="21883"/>
    <cellStyle name="Normal 2 8 21 6 2" xfId="21884"/>
    <cellStyle name="Normal 2 8 21 7" xfId="21885"/>
    <cellStyle name="Normal 2 8 21 7 2" xfId="21886"/>
    <cellStyle name="Normal 2 8 21 8" xfId="21887"/>
    <cellStyle name="Normal 2 8 22" xfId="21888"/>
    <cellStyle name="Normal 2 8 22 2" xfId="21889"/>
    <cellStyle name="Normal 2 8 22 2 2" xfId="21890"/>
    <cellStyle name="Normal 2 8 22 2 2 2" xfId="21891"/>
    <cellStyle name="Normal 2 8 22 2 2 2 2" xfId="21892"/>
    <cellStyle name="Normal 2 8 22 2 2 3" xfId="21893"/>
    <cellStyle name="Normal 2 8 22 2 3" xfId="21894"/>
    <cellStyle name="Normal 2 8 22 2 3 2" xfId="21895"/>
    <cellStyle name="Normal 2 8 22 2 4" xfId="21896"/>
    <cellStyle name="Normal 2 8 22 3" xfId="21897"/>
    <cellStyle name="Normal 2 8 22 3 2" xfId="21898"/>
    <cellStyle name="Normal 2 8 22 3 2 2" xfId="21899"/>
    <cellStyle name="Normal 2 8 22 3 2 2 2" xfId="21900"/>
    <cellStyle name="Normal 2 8 22 3 2 3" xfId="21901"/>
    <cellStyle name="Normal 2 8 22 3 3" xfId="21902"/>
    <cellStyle name="Normal 2 8 22 3 3 2" xfId="21903"/>
    <cellStyle name="Normal 2 8 22 3 4" xfId="21904"/>
    <cellStyle name="Normal 2 8 22 4" xfId="21905"/>
    <cellStyle name="Normal 2 8 22 4 2" xfId="21906"/>
    <cellStyle name="Normal 2 8 22 4 2 2" xfId="21907"/>
    <cellStyle name="Normal 2 8 22 4 2 2 2" xfId="21908"/>
    <cellStyle name="Normal 2 8 22 4 2 3" xfId="21909"/>
    <cellStyle name="Normal 2 8 22 4 3" xfId="21910"/>
    <cellStyle name="Normal 2 8 22 4 3 2" xfId="21911"/>
    <cellStyle name="Normal 2 8 22 4 4" xfId="21912"/>
    <cellStyle name="Normal 2 8 22 5" xfId="21913"/>
    <cellStyle name="Normal 2 8 22 5 2" xfId="21914"/>
    <cellStyle name="Normal 2 8 22 5 2 2" xfId="21915"/>
    <cellStyle name="Normal 2 8 22 5 3" xfId="21916"/>
    <cellStyle name="Normal 2 8 22 6" xfId="21917"/>
    <cellStyle name="Normal 2 8 22 6 2" xfId="21918"/>
    <cellStyle name="Normal 2 8 22 7" xfId="21919"/>
    <cellStyle name="Normal 2 8 22 7 2" xfId="21920"/>
    <cellStyle name="Normal 2 8 22 8" xfId="21921"/>
    <cellStyle name="Normal 2 8 23" xfId="21922"/>
    <cellStyle name="Normal 2 8 23 2" xfId="21923"/>
    <cellStyle name="Normal 2 8 23 2 2" xfId="21924"/>
    <cellStyle name="Normal 2 8 23 2 2 2" xfId="21925"/>
    <cellStyle name="Normal 2 8 23 2 2 2 2" xfId="21926"/>
    <cellStyle name="Normal 2 8 23 2 2 3" xfId="21927"/>
    <cellStyle name="Normal 2 8 23 2 3" xfId="21928"/>
    <cellStyle name="Normal 2 8 23 2 3 2" xfId="21929"/>
    <cellStyle name="Normal 2 8 23 2 4" xfId="21930"/>
    <cellStyle name="Normal 2 8 23 3" xfId="21931"/>
    <cellStyle name="Normal 2 8 23 3 2" xfId="21932"/>
    <cellStyle name="Normal 2 8 23 3 2 2" xfId="21933"/>
    <cellStyle name="Normal 2 8 23 3 2 2 2" xfId="21934"/>
    <cellStyle name="Normal 2 8 23 3 2 3" xfId="21935"/>
    <cellStyle name="Normal 2 8 23 3 3" xfId="21936"/>
    <cellStyle name="Normal 2 8 23 3 3 2" xfId="21937"/>
    <cellStyle name="Normal 2 8 23 3 4" xfId="21938"/>
    <cellStyle name="Normal 2 8 23 4" xfId="21939"/>
    <cellStyle name="Normal 2 8 23 4 2" xfId="21940"/>
    <cellStyle name="Normal 2 8 23 4 2 2" xfId="21941"/>
    <cellStyle name="Normal 2 8 23 4 2 2 2" xfId="21942"/>
    <cellStyle name="Normal 2 8 23 4 2 3" xfId="21943"/>
    <cellStyle name="Normal 2 8 23 4 3" xfId="21944"/>
    <cellStyle name="Normal 2 8 23 4 3 2" xfId="21945"/>
    <cellStyle name="Normal 2 8 23 4 4" xfId="21946"/>
    <cellStyle name="Normal 2 8 23 5" xfId="21947"/>
    <cellStyle name="Normal 2 8 23 5 2" xfId="21948"/>
    <cellStyle name="Normal 2 8 23 5 2 2" xfId="21949"/>
    <cellStyle name="Normal 2 8 23 5 3" xfId="21950"/>
    <cellStyle name="Normal 2 8 23 6" xfId="21951"/>
    <cellStyle name="Normal 2 8 23 6 2" xfId="21952"/>
    <cellStyle name="Normal 2 8 23 7" xfId="21953"/>
    <cellStyle name="Normal 2 8 23 7 2" xfId="21954"/>
    <cellStyle name="Normal 2 8 23 8" xfId="21955"/>
    <cellStyle name="Normal 2 8 24" xfId="21956"/>
    <cellStyle name="Normal 2 8 24 2" xfId="21957"/>
    <cellStyle name="Normal 2 8 24 2 2" xfId="21958"/>
    <cellStyle name="Normal 2 8 24 2 2 2" xfId="21959"/>
    <cellStyle name="Normal 2 8 24 2 2 2 2" xfId="21960"/>
    <cellStyle name="Normal 2 8 24 2 2 3" xfId="21961"/>
    <cellStyle name="Normal 2 8 24 2 3" xfId="21962"/>
    <cellStyle name="Normal 2 8 24 2 3 2" xfId="21963"/>
    <cellStyle name="Normal 2 8 24 2 4" xfId="21964"/>
    <cellStyle name="Normal 2 8 24 3" xfId="21965"/>
    <cellStyle name="Normal 2 8 24 3 2" xfId="21966"/>
    <cellStyle name="Normal 2 8 24 3 2 2" xfId="21967"/>
    <cellStyle name="Normal 2 8 24 3 2 2 2" xfId="21968"/>
    <cellStyle name="Normal 2 8 24 3 2 3" xfId="21969"/>
    <cellStyle name="Normal 2 8 24 3 3" xfId="21970"/>
    <cellStyle name="Normal 2 8 24 3 3 2" xfId="21971"/>
    <cellStyle name="Normal 2 8 24 3 4" xfId="21972"/>
    <cellStyle name="Normal 2 8 24 4" xfId="21973"/>
    <cellStyle name="Normal 2 8 24 4 2" xfId="21974"/>
    <cellStyle name="Normal 2 8 24 4 2 2" xfId="21975"/>
    <cellStyle name="Normal 2 8 24 4 2 2 2" xfId="21976"/>
    <cellStyle name="Normal 2 8 24 4 2 3" xfId="21977"/>
    <cellStyle name="Normal 2 8 24 4 3" xfId="21978"/>
    <cellStyle name="Normal 2 8 24 4 3 2" xfId="21979"/>
    <cellStyle name="Normal 2 8 24 4 4" xfId="21980"/>
    <cellStyle name="Normal 2 8 24 5" xfId="21981"/>
    <cellStyle name="Normal 2 8 24 5 2" xfId="21982"/>
    <cellStyle name="Normal 2 8 24 5 2 2" xfId="21983"/>
    <cellStyle name="Normal 2 8 24 5 3" xfId="21984"/>
    <cellStyle name="Normal 2 8 24 6" xfId="21985"/>
    <cellStyle name="Normal 2 8 24 6 2" xfId="21986"/>
    <cellStyle name="Normal 2 8 24 7" xfId="21987"/>
    <cellStyle name="Normal 2 8 24 7 2" xfId="21988"/>
    <cellStyle name="Normal 2 8 24 8" xfId="21989"/>
    <cellStyle name="Normal 2 8 25" xfId="21990"/>
    <cellStyle name="Normal 2 8 25 2" xfId="21991"/>
    <cellStyle name="Normal 2 8 25 2 2" xfId="21992"/>
    <cellStyle name="Normal 2 8 25 2 2 2" xfId="21993"/>
    <cellStyle name="Normal 2 8 25 2 2 2 2" xfId="21994"/>
    <cellStyle name="Normal 2 8 25 2 2 3" xfId="21995"/>
    <cellStyle name="Normal 2 8 25 2 3" xfId="21996"/>
    <cellStyle name="Normal 2 8 25 2 3 2" xfId="21997"/>
    <cellStyle name="Normal 2 8 25 2 4" xfId="21998"/>
    <cellStyle name="Normal 2 8 25 3" xfId="21999"/>
    <cellStyle name="Normal 2 8 25 3 2" xfId="22000"/>
    <cellStyle name="Normal 2 8 25 3 2 2" xfId="22001"/>
    <cellStyle name="Normal 2 8 25 3 2 2 2" xfId="22002"/>
    <cellStyle name="Normal 2 8 25 3 2 3" xfId="22003"/>
    <cellStyle name="Normal 2 8 25 3 3" xfId="22004"/>
    <cellStyle name="Normal 2 8 25 3 3 2" xfId="22005"/>
    <cellStyle name="Normal 2 8 25 3 4" xfId="22006"/>
    <cellStyle name="Normal 2 8 25 4" xfId="22007"/>
    <cellStyle name="Normal 2 8 25 4 2" xfId="22008"/>
    <cellStyle name="Normal 2 8 25 4 2 2" xfId="22009"/>
    <cellStyle name="Normal 2 8 25 4 2 2 2" xfId="22010"/>
    <cellStyle name="Normal 2 8 25 4 2 3" xfId="22011"/>
    <cellStyle name="Normal 2 8 25 4 3" xfId="22012"/>
    <cellStyle name="Normal 2 8 25 4 3 2" xfId="22013"/>
    <cellStyle name="Normal 2 8 25 4 4" xfId="22014"/>
    <cellStyle name="Normal 2 8 25 5" xfId="22015"/>
    <cellStyle name="Normal 2 8 25 5 2" xfId="22016"/>
    <cellStyle name="Normal 2 8 25 5 2 2" xfId="22017"/>
    <cellStyle name="Normal 2 8 25 5 3" xfId="22018"/>
    <cellStyle name="Normal 2 8 25 6" xfId="22019"/>
    <cellStyle name="Normal 2 8 25 6 2" xfId="22020"/>
    <cellStyle name="Normal 2 8 25 7" xfId="22021"/>
    <cellStyle name="Normal 2 8 25 7 2" xfId="22022"/>
    <cellStyle name="Normal 2 8 25 8" xfId="22023"/>
    <cellStyle name="Normal 2 8 26" xfId="22024"/>
    <cellStyle name="Normal 2 8 26 2" xfId="22025"/>
    <cellStyle name="Normal 2 8 26 2 2" xfId="22026"/>
    <cellStyle name="Normal 2 8 26 2 2 2" xfId="22027"/>
    <cellStyle name="Normal 2 8 26 2 2 2 2" xfId="22028"/>
    <cellStyle name="Normal 2 8 26 2 2 3" xfId="22029"/>
    <cellStyle name="Normal 2 8 26 2 3" xfId="22030"/>
    <cellStyle name="Normal 2 8 26 2 3 2" xfId="22031"/>
    <cellStyle name="Normal 2 8 26 2 4" xfId="22032"/>
    <cellStyle name="Normal 2 8 26 3" xfId="22033"/>
    <cellStyle name="Normal 2 8 26 3 2" xfId="22034"/>
    <cellStyle name="Normal 2 8 26 3 2 2" xfId="22035"/>
    <cellStyle name="Normal 2 8 26 3 2 2 2" xfId="22036"/>
    <cellStyle name="Normal 2 8 26 3 2 3" xfId="22037"/>
    <cellStyle name="Normal 2 8 26 3 3" xfId="22038"/>
    <cellStyle name="Normal 2 8 26 3 3 2" xfId="22039"/>
    <cellStyle name="Normal 2 8 26 3 4" xfId="22040"/>
    <cellStyle name="Normal 2 8 26 4" xfId="22041"/>
    <cellStyle name="Normal 2 8 26 4 2" xfId="22042"/>
    <cellStyle name="Normal 2 8 26 4 2 2" xfId="22043"/>
    <cellStyle name="Normal 2 8 26 4 2 2 2" xfId="22044"/>
    <cellStyle name="Normal 2 8 26 4 2 3" xfId="22045"/>
    <cellStyle name="Normal 2 8 26 4 3" xfId="22046"/>
    <cellStyle name="Normal 2 8 26 4 3 2" xfId="22047"/>
    <cellStyle name="Normal 2 8 26 4 4" xfId="22048"/>
    <cellStyle name="Normal 2 8 26 5" xfId="22049"/>
    <cellStyle name="Normal 2 8 26 5 2" xfId="22050"/>
    <cellStyle name="Normal 2 8 26 5 2 2" xfId="22051"/>
    <cellStyle name="Normal 2 8 26 5 3" xfId="22052"/>
    <cellStyle name="Normal 2 8 26 6" xfId="22053"/>
    <cellStyle name="Normal 2 8 26 6 2" xfId="22054"/>
    <cellStyle name="Normal 2 8 26 7" xfId="22055"/>
    <cellStyle name="Normal 2 8 26 7 2" xfId="22056"/>
    <cellStyle name="Normal 2 8 26 8" xfId="22057"/>
    <cellStyle name="Normal 2 8 27" xfId="22058"/>
    <cellStyle name="Normal 2 8 27 2" xfId="22059"/>
    <cellStyle name="Normal 2 8 27 2 2" xfId="22060"/>
    <cellStyle name="Normal 2 8 27 2 2 2" xfId="22061"/>
    <cellStyle name="Normal 2 8 27 2 2 2 2" xfId="22062"/>
    <cellStyle name="Normal 2 8 27 2 2 3" xfId="22063"/>
    <cellStyle name="Normal 2 8 27 2 3" xfId="22064"/>
    <cellStyle name="Normal 2 8 27 2 3 2" xfId="22065"/>
    <cellStyle name="Normal 2 8 27 2 4" xfId="22066"/>
    <cellStyle name="Normal 2 8 27 3" xfId="22067"/>
    <cellStyle name="Normal 2 8 27 3 2" xfId="22068"/>
    <cellStyle name="Normal 2 8 27 3 2 2" xfId="22069"/>
    <cellStyle name="Normal 2 8 27 3 2 2 2" xfId="22070"/>
    <cellStyle name="Normal 2 8 27 3 2 3" xfId="22071"/>
    <cellStyle name="Normal 2 8 27 3 3" xfId="22072"/>
    <cellStyle name="Normal 2 8 27 3 3 2" xfId="22073"/>
    <cellStyle name="Normal 2 8 27 3 4" xfId="22074"/>
    <cellStyle name="Normal 2 8 27 4" xfId="22075"/>
    <cellStyle name="Normal 2 8 27 4 2" xfId="22076"/>
    <cellStyle name="Normal 2 8 27 4 2 2" xfId="22077"/>
    <cellStyle name="Normal 2 8 27 4 2 2 2" xfId="22078"/>
    <cellStyle name="Normal 2 8 27 4 2 3" xfId="22079"/>
    <cellStyle name="Normal 2 8 27 4 3" xfId="22080"/>
    <cellStyle name="Normal 2 8 27 4 3 2" xfId="22081"/>
    <cellStyle name="Normal 2 8 27 4 4" xfId="22082"/>
    <cellStyle name="Normal 2 8 27 5" xfId="22083"/>
    <cellStyle name="Normal 2 8 27 5 2" xfId="22084"/>
    <cellStyle name="Normal 2 8 27 5 2 2" xfId="22085"/>
    <cellStyle name="Normal 2 8 27 5 3" xfId="22086"/>
    <cellStyle name="Normal 2 8 27 6" xfId="22087"/>
    <cellStyle name="Normal 2 8 27 6 2" xfId="22088"/>
    <cellStyle name="Normal 2 8 27 7" xfId="22089"/>
    <cellStyle name="Normal 2 8 27 7 2" xfId="22090"/>
    <cellStyle name="Normal 2 8 27 8" xfId="22091"/>
    <cellStyle name="Normal 2 8 28" xfId="22092"/>
    <cellStyle name="Normal 2 8 28 2" xfId="22093"/>
    <cellStyle name="Normal 2 8 28 2 2" xfId="22094"/>
    <cellStyle name="Normal 2 8 28 2 2 2" xfId="22095"/>
    <cellStyle name="Normal 2 8 28 2 2 2 2" xfId="22096"/>
    <cellStyle name="Normal 2 8 28 2 2 3" xfId="22097"/>
    <cellStyle name="Normal 2 8 28 2 3" xfId="22098"/>
    <cellStyle name="Normal 2 8 28 2 3 2" xfId="22099"/>
    <cellStyle name="Normal 2 8 28 2 4" xfId="22100"/>
    <cellStyle name="Normal 2 8 28 3" xfId="22101"/>
    <cellStyle name="Normal 2 8 28 3 2" xfId="22102"/>
    <cellStyle name="Normal 2 8 28 3 2 2" xfId="22103"/>
    <cellStyle name="Normal 2 8 28 3 2 2 2" xfId="22104"/>
    <cellStyle name="Normal 2 8 28 3 2 3" xfId="22105"/>
    <cellStyle name="Normal 2 8 28 3 3" xfId="22106"/>
    <cellStyle name="Normal 2 8 28 3 3 2" xfId="22107"/>
    <cellStyle name="Normal 2 8 28 3 4" xfId="22108"/>
    <cellStyle name="Normal 2 8 28 4" xfId="22109"/>
    <cellStyle name="Normal 2 8 28 4 2" xfId="22110"/>
    <cellStyle name="Normal 2 8 28 4 2 2" xfId="22111"/>
    <cellStyle name="Normal 2 8 28 4 2 2 2" xfId="22112"/>
    <cellStyle name="Normal 2 8 28 4 2 3" xfId="22113"/>
    <cellStyle name="Normal 2 8 28 4 3" xfId="22114"/>
    <cellStyle name="Normal 2 8 28 4 3 2" xfId="22115"/>
    <cellStyle name="Normal 2 8 28 4 4" xfId="22116"/>
    <cellStyle name="Normal 2 8 28 5" xfId="22117"/>
    <cellStyle name="Normal 2 8 28 5 2" xfId="22118"/>
    <cellStyle name="Normal 2 8 28 5 2 2" xfId="22119"/>
    <cellStyle name="Normal 2 8 28 5 3" xfId="22120"/>
    <cellStyle name="Normal 2 8 28 6" xfId="22121"/>
    <cellStyle name="Normal 2 8 28 6 2" xfId="22122"/>
    <cellStyle name="Normal 2 8 28 7" xfId="22123"/>
    <cellStyle name="Normal 2 8 28 7 2" xfId="22124"/>
    <cellStyle name="Normal 2 8 28 8" xfId="22125"/>
    <cellStyle name="Normal 2 8 29" xfId="22126"/>
    <cellStyle name="Normal 2 8 29 2" xfId="22127"/>
    <cellStyle name="Normal 2 8 29 2 2" xfId="22128"/>
    <cellStyle name="Normal 2 8 29 2 2 2" xfId="22129"/>
    <cellStyle name="Normal 2 8 29 2 2 2 2" xfId="22130"/>
    <cellStyle name="Normal 2 8 29 2 2 3" xfId="22131"/>
    <cellStyle name="Normal 2 8 29 2 3" xfId="22132"/>
    <cellStyle name="Normal 2 8 29 2 3 2" xfId="22133"/>
    <cellStyle name="Normal 2 8 29 2 4" xfId="22134"/>
    <cellStyle name="Normal 2 8 29 3" xfId="22135"/>
    <cellStyle name="Normal 2 8 29 3 2" xfId="22136"/>
    <cellStyle name="Normal 2 8 29 3 2 2" xfId="22137"/>
    <cellStyle name="Normal 2 8 29 3 2 2 2" xfId="22138"/>
    <cellStyle name="Normal 2 8 29 3 2 3" xfId="22139"/>
    <cellStyle name="Normal 2 8 29 3 3" xfId="22140"/>
    <cellStyle name="Normal 2 8 29 3 3 2" xfId="22141"/>
    <cellStyle name="Normal 2 8 29 3 4" xfId="22142"/>
    <cellStyle name="Normal 2 8 29 4" xfId="22143"/>
    <cellStyle name="Normal 2 8 29 4 2" xfId="22144"/>
    <cellStyle name="Normal 2 8 29 4 2 2" xfId="22145"/>
    <cellStyle name="Normal 2 8 29 4 2 2 2" xfId="22146"/>
    <cellStyle name="Normal 2 8 29 4 2 3" xfId="22147"/>
    <cellStyle name="Normal 2 8 29 4 3" xfId="22148"/>
    <cellStyle name="Normal 2 8 29 4 3 2" xfId="22149"/>
    <cellStyle name="Normal 2 8 29 4 4" xfId="22150"/>
    <cellStyle name="Normal 2 8 29 5" xfId="22151"/>
    <cellStyle name="Normal 2 8 29 5 2" xfId="22152"/>
    <cellStyle name="Normal 2 8 29 5 2 2" xfId="22153"/>
    <cellStyle name="Normal 2 8 29 5 3" xfId="22154"/>
    <cellStyle name="Normal 2 8 29 6" xfId="22155"/>
    <cellStyle name="Normal 2 8 29 6 2" xfId="22156"/>
    <cellStyle name="Normal 2 8 29 7" xfId="22157"/>
    <cellStyle name="Normal 2 8 29 7 2" xfId="22158"/>
    <cellStyle name="Normal 2 8 29 8" xfId="22159"/>
    <cellStyle name="Normal 2 8 3" xfId="22160"/>
    <cellStyle name="Normal 2 8 3 2" xfId="22161"/>
    <cellStyle name="Normal 2 8 3 2 2" xfId="22162"/>
    <cellStyle name="Normal 2 8 3 2 2 2" xfId="22163"/>
    <cellStyle name="Normal 2 8 3 2 2 2 2" xfId="22164"/>
    <cellStyle name="Normal 2 8 3 2 2 3" xfId="22165"/>
    <cellStyle name="Normal 2 8 3 2 3" xfId="22166"/>
    <cellStyle name="Normal 2 8 3 2 3 2" xfId="22167"/>
    <cellStyle name="Normal 2 8 3 2 4" xfId="22168"/>
    <cellStyle name="Normal 2 8 3 3" xfId="22169"/>
    <cellStyle name="Normal 2 8 3 3 2" xfId="22170"/>
    <cellStyle name="Normal 2 8 3 3 2 2" xfId="22171"/>
    <cellStyle name="Normal 2 8 3 3 2 2 2" xfId="22172"/>
    <cellStyle name="Normal 2 8 3 3 2 3" xfId="22173"/>
    <cellStyle name="Normal 2 8 3 3 3" xfId="22174"/>
    <cellStyle name="Normal 2 8 3 3 3 2" xfId="22175"/>
    <cellStyle name="Normal 2 8 3 3 4" xfId="22176"/>
    <cellStyle name="Normal 2 8 3 4" xfId="22177"/>
    <cellStyle name="Normal 2 8 3 4 2" xfId="22178"/>
    <cellStyle name="Normal 2 8 3 4 2 2" xfId="22179"/>
    <cellStyle name="Normal 2 8 3 4 2 2 2" xfId="22180"/>
    <cellStyle name="Normal 2 8 3 4 2 3" xfId="22181"/>
    <cellStyle name="Normal 2 8 3 4 3" xfId="22182"/>
    <cellStyle name="Normal 2 8 3 4 3 2" xfId="22183"/>
    <cellStyle name="Normal 2 8 3 4 4" xfId="22184"/>
    <cellStyle name="Normal 2 8 3 5" xfId="22185"/>
    <cellStyle name="Normal 2 8 3 5 2" xfId="22186"/>
    <cellStyle name="Normal 2 8 3 5 2 2" xfId="22187"/>
    <cellStyle name="Normal 2 8 3 5 3" xfId="22188"/>
    <cellStyle name="Normal 2 8 3 6" xfId="22189"/>
    <cellStyle name="Normal 2 8 3 6 2" xfId="22190"/>
    <cellStyle name="Normal 2 8 3 7" xfId="22191"/>
    <cellStyle name="Normal 2 8 3 7 2" xfId="22192"/>
    <cellStyle name="Normal 2 8 3 8" xfId="22193"/>
    <cellStyle name="Normal 2 8 30" xfId="22194"/>
    <cellStyle name="Normal 2 8 30 2" xfId="22195"/>
    <cellStyle name="Normal 2 8 30 2 2" xfId="22196"/>
    <cellStyle name="Normal 2 8 30 2 2 2" xfId="22197"/>
    <cellStyle name="Normal 2 8 30 2 3" xfId="22198"/>
    <cellStyle name="Normal 2 8 30 3" xfId="22199"/>
    <cellStyle name="Normal 2 8 30 3 2" xfId="22200"/>
    <cellStyle name="Normal 2 8 30 4" xfId="22201"/>
    <cellStyle name="Normal 2 8 31" xfId="22202"/>
    <cellStyle name="Normal 2 8 31 2" xfId="22203"/>
    <cellStyle name="Normal 2 8 31 2 2" xfId="22204"/>
    <cellStyle name="Normal 2 8 31 2 2 2" xfId="22205"/>
    <cellStyle name="Normal 2 8 31 2 3" xfId="22206"/>
    <cellStyle name="Normal 2 8 31 3" xfId="22207"/>
    <cellStyle name="Normal 2 8 31 3 2" xfId="22208"/>
    <cellStyle name="Normal 2 8 31 4" xfId="22209"/>
    <cellStyle name="Normal 2 8 32" xfId="22210"/>
    <cellStyle name="Normal 2 8 32 2" xfId="22211"/>
    <cellStyle name="Normal 2 8 32 2 2" xfId="22212"/>
    <cellStyle name="Normal 2 8 32 2 2 2" xfId="22213"/>
    <cellStyle name="Normal 2 8 32 2 3" xfId="22214"/>
    <cellStyle name="Normal 2 8 32 3" xfId="22215"/>
    <cellStyle name="Normal 2 8 32 3 2" xfId="22216"/>
    <cellStyle name="Normal 2 8 32 4" xfId="22217"/>
    <cellStyle name="Normal 2 8 33" xfId="22218"/>
    <cellStyle name="Normal 2 8 33 2" xfId="22219"/>
    <cellStyle name="Normal 2 8 33 2 2" xfId="22220"/>
    <cellStyle name="Normal 2 8 33 3" xfId="22221"/>
    <cellStyle name="Normal 2 8 34" xfId="22222"/>
    <cellStyle name="Normal 2 8 34 2" xfId="22223"/>
    <cellStyle name="Normal 2 8 35" xfId="22224"/>
    <cellStyle name="Normal 2 8 35 2" xfId="22225"/>
    <cellStyle name="Normal 2 8 36" xfId="22226"/>
    <cellStyle name="Normal 2 8 4" xfId="22227"/>
    <cellStyle name="Normal 2 8 4 2" xfId="22228"/>
    <cellStyle name="Normal 2 8 4 2 2" xfId="22229"/>
    <cellStyle name="Normal 2 8 4 2 2 2" xfId="22230"/>
    <cellStyle name="Normal 2 8 4 2 2 2 2" xfId="22231"/>
    <cellStyle name="Normal 2 8 4 2 2 3" xfId="22232"/>
    <cellStyle name="Normal 2 8 4 2 3" xfId="22233"/>
    <cellStyle name="Normal 2 8 4 2 3 2" xfId="22234"/>
    <cellStyle name="Normal 2 8 4 2 4" xfId="22235"/>
    <cellStyle name="Normal 2 8 4 3" xfId="22236"/>
    <cellStyle name="Normal 2 8 4 3 2" xfId="22237"/>
    <cellStyle name="Normal 2 8 4 3 2 2" xfId="22238"/>
    <cellStyle name="Normal 2 8 4 3 2 2 2" xfId="22239"/>
    <cellStyle name="Normal 2 8 4 3 2 3" xfId="22240"/>
    <cellStyle name="Normal 2 8 4 3 3" xfId="22241"/>
    <cellStyle name="Normal 2 8 4 3 3 2" xfId="22242"/>
    <cellStyle name="Normal 2 8 4 3 4" xfId="22243"/>
    <cellStyle name="Normal 2 8 4 4" xfId="22244"/>
    <cellStyle name="Normal 2 8 4 4 2" xfId="22245"/>
    <cellStyle name="Normal 2 8 4 4 2 2" xfId="22246"/>
    <cellStyle name="Normal 2 8 4 4 2 2 2" xfId="22247"/>
    <cellStyle name="Normal 2 8 4 4 2 3" xfId="22248"/>
    <cellStyle name="Normal 2 8 4 4 3" xfId="22249"/>
    <cellStyle name="Normal 2 8 4 4 3 2" xfId="22250"/>
    <cellStyle name="Normal 2 8 4 4 4" xfId="22251"/>
    <cellStyle name="Normal 2 8 4 5" xfId="22252"/>
    <cellStyle name="Normal 2 8 4 5 2" xfId="22253"/>
    <cellStyle name="Normal 2 8 4 5 2 2" xfId="22254"/>
    <cellStyle name="Normal 2 8 4 5 3" xfId="22255"/>
    <cellStyle name="Normal 2 8 4 6" xfId="22256"/>
    <cellStyle name="Normal 2 8 4 6 2" xfId="22257"/>
    <cellStyle name="Normal 2 8 4 7" xfId="22258"/>
    <cellStyle name="Normal 2 8 4 7 2" xfId="22259"/>
    <cellStyle name="Normal 2 8 4 8" xfId="22260"/>
    <cellStyle name="Normal 2 8 5" xfId="22261"/>
    <cellStyle name="Normal 2 8 5 2" xfId="22262"/>
    <cellStyle name="Normal 2 8 5 2 2" xfId="22263"/>
    <cellStyle name="Normal 2 8 5 2 2 2" xfId="22264"/>
    <cellStyle name="Normal 2 8 5 2 2 2 2" xfId="22265"/>
    <cellStyle name="Normal 2 8 5 2 2 3" xfId="22266"/>
    <cellStyle name="Normal 2 8 5 2 3" xfId="22267"/>
    <cellStyle name="Normal 2 8 5 2 3 2" xfId="22268"/>
    <cellStyle name="Normal 2 8 5 2 4" xfId="22269"/>
    <cellStyle name="Normal 2 8 5 3" xfId="22270"/>
    <cellStyle name="Normal 2 8 5 3 2" xfId="22271"/>
    <cellStyle name="Normal 2 8 5 3 2 2" xfId="22272"/>
    <cellStyle name="Normal 2 8 5 3 2 2 2" xfId="22273"/>
    <cellStyle name="Normal 2 8 5 3 2 3" xfId="22274"/>
    <cellStyle name="Normal 2 8 5 3 3" xfId="22275"/>
    <cellStyle name="Normal 2 8 5 3 3 2" xfId="22276"/>
    <cellStyle name="Normal 2 8 5 3 4" xfId="22277"/>
    <cellStyle name="Normal 2 8 5 4" xfId="22278"/>
    <cellStyle name="Normal 2 8 5 4 2" xfId="22279"/>
    <cellStyle name="Normal 2 8 5 4 2 2" xfId="22280"/>
    <cellStyle name="Normal 2 8 5 4 2 2 2" xfId="22281"/>
    <cellStyle name="Normal 2 8 5 4 2 3" xfId="22282"/>
    <cellStyle name="Normal 2 8 5 4 3" xfId="22283"/>
    <cellStyle name="Normal 2 8 5 4 3 2" xfId="22284"/>
    <cellStyle name="Normal 2 8 5 4 4" xfId="22285"/>
    <cellStyle name="Normal 2 8 5 5" xfId="22286"/>
    <cellStyle name="Normal 2 8 5 5 2" xfId="22287"/>
    <cellStyle name="Normal 2 8 5 5 2 2" xfId="22288"/>
    <cellStyle name="Normal 2 8 5 5 3" xfId="22289"/>
    <cellStyle name="Normal 2 8 5 6" xfId="22290"/>
    <cellStyle name="Normal 2 8 5 6 2" xfId="22291"/>
    <cellStyle name="Normal 2 8 5 7" xfId="22292"/>
    <cellStyle name="Normal 2 8 5 7 2" xfId="22293"/>
    <cellStyle name="Normal 2 8 5 8" xfId="22294"/>
    <cellStyle name="Normal 2 8 6" xfId="22295"/>
    <cellStyle name="Normal 2 8 6 2" xfId="22296"/>
    <cellStyle name="Normal 2 8 6 2 2" xfId="22297"/>
    <cellStyle name="Normal 2 8 6 2 2 2" xfId="22298"/>
    <cellStyle name="Normal 2 8 6 2 2 2 2" xfId="22299"/>
    <cellStyle name="Normal 2 8 6 2 2 3" xfId="22300"/>
    <cellStyle name="Normal 2 8 6 2 3" xfId="22301"/>
    <cellStyle name="Normal 2 8 6 2 3 2" xfId="22302"/>
    <cellStyle name="Normal 2 8 6 2 4" xfId="22303"/>
    <cellStyle name="Normal 2 8 6 3" xfId="22304"/>
    <cellStyle name="Normal 2 8 6 3 2" xfId="22305"/>
    <cellStyle name="Normal 2 8 6 3 2 2" xfId="22306"/>
    <cellStyle name="Normal 2 8 6 3 2 2 2" xfId="22307"/>
    <cellStyle name="Normal 2 8 6 3 2 3" xfId="22308"/>
    <cellStyle name="Normal 2 8 6 3 3" xfId="22309"/>
    <cellStyle name="Normal 2 8 6 3 3 2" xfId="22310"/>
    <cellStyle name="Normal 2 8 6 3 4" xfId="22311"/>
    <cellStyle name="Normal 2 8 6 4" xfId="22312"/>
    <cellStyle name="Normal 2 8 6 4 2" xfId="22313"/>
    <cellStyle name="Normal 2 8 6 4 2 2" xfId="22314"/>
    <cellStyle name="Normal 2 8 6 4 2 2 2" xfId="22315"/>
    <cellStyle name="Normal 2 8 6 4 2 3" xfId="22316"/>
    <cellStyle name="Normal 2 8 6 4 3" xfId="22317"/>
    <cellStyle name="Normal 2 8 6 4 3 2" xfId="22318"/>
    <cellStyle name="Normal 2 8 6 4 4" xfId="22319"/>
    <cellStyle name="Normal 2 8 6 5" xfId="22320"/>
    <cellStyle name="Normal 2 8 6 5 2" xfId="22321"/>
    <cellStyle name="Normal 2 8 6 5 2 2" xfId="22322"/>
    <cellStyle name="Normal 2 8 6 5 3" xfId="22323"/>
    <cellStyle name="Normal 2 8 6 6" xfId="22324"/>
    <cellStyle name="Normal 2 8 6 6 2" xfId="22325"/>
    <cellStyle name="Normal 2 8 6 7" xfId="22326"/>
    <cellStyle name="Normal 2 8 6 7 2" xfId="22327"/>
    <cellStyle name="Normal 2 8 6 8" xfId="22328"/>
    <cellStyle name="Normal 2 8 7" xfId="22329"/>
    <cellStyle name="Normal 2 8 7 2" xfId="22330"/>
    <cellStyle name="Normal 2 8 7 2 2" xfId="22331"/>
    <cellStyle name="Normal 2 8 7 2 2 2" xfId="22332"/>
    <cellStyle name="Normal 2 8 7 2 2 2 2" xfId="22333"/>
    <cellStyle name="Normal 2 8 7 2 2 3" xfId="22334"/>
    <cellStyle name="Normal 2 8 7 2 3" xfId="22335"/>
    <cellStyle name="Normal 2 8 7 2 3 2" xfId="22336"/>
    <cellStyle name="Normal 2 8 7 2 4" xfId="22337"/>
    <cellStyle name="Normal 2 8 7 3" xfId="22338"/>
    <cellStyle name="Normal 2 8 7 3 2" xfId="22339"/>
    <cellStyle name="Normal 2 8 7 3 2 2" xfId="22340"/>
    <cellStyle name="Normal 2 8 7 3 2 2 2" xfId="22341"/>
    <cellStyle name="Normal 2 8 7 3 2 3" xfId="22342"/>
    <cellStyle name="Normal 2 8 7 3 3" xfId="22343"/>
    <cellStyle name="Normal 2 8 7 3 3 2" xfId="22344"/>
    <cellStyle name="Normal 2 8 7 3 4" xfId="22345"/>
    <cellStyle name="Normal 2 8 7 4" xfId="22346"/>
    <cellStyle name="Normal 2 8 7 4 2" xfId="22347"/>
    <cellStyle name="Normal 2 8 7 4 2 2" xfId="22348"/>
    <cellStyle name="Normal 2 8 7 4 2 2 2" xfId="22349"/>
    <cellStyle name="Normal 2 8 7 4 2 3" xfId="22350"/>
    <cellStyle name="Normal 2 8 7 4 3" xfId="22351"/>
    <cellStyle name="Normal 2 8 7 4 3 2" xfId="22352"/>
    <cellStyle name="Normal 2 8 7 4 4" xfId="22353"/>
    <cellStyle name="Normal 2 8 7 5" xfId="22354"/>
    <cellStyle name="Normal 2 8 7 5 2" xfId="22355"/>
    <cellStyle name="Normal 2 8 7 5 2 2" xfId="22356"/>
    <cellStyle name="Normal 2 8 7 5 3" xfId="22357"/>
    <cellStyle name="Normal 2 8 7 6" xfId="22358"/>
    <cellStyle name="Normal 2 8 7 6 2" xfId="22359"/>
    <cellStyle name="Normal 2 8 7 7" xfId="22360"/>
    <cellStyle name="Normal 2 8 7 7 2" xfId="22361"/>
    <cellStyle name="Normal 2 8 7 8" xfId="22362"/>
    <cellStyle name="Normal 2 8 8" xfId="22363"/>
    <cellStyle name="Normal 2 8 8 2" xfId="22364"/>
    <cellStyle name="Normal 2 8 8 2 2" xfId="22365"/>
    <cellStyle name="Normal 2 8 8 2 2 2" xfId="22366"/>
    <cellStyle name="Normal 2 8 8 2 2 2 2" xfId="22367"/>
    <cellStyle name="Normal 2 8 8 2 2 3" xfId="22368"/>
    <cellStyle name="Normal 2 8 8 2 3" xfId="22369"/>
    <cellStyle name="Normal 2 8 8 2 3 2" xfId="22370"/>
    <cellStyle name="Normal 2 8 8 2 4" xfId="22371"/>
    <cellStyle name="Normal 2 8 8 3" xfId="22372"/>
    <cellStyle name="Normal 2 8 8 3 2" xfId="22373"/>
    <cellStyle name="Normal 2 8 8 3 2 2" xfId="22374"/>
    <cellStyle name="Normal 2 8 8 3 2 2 2" xfId="22375"/>
    <cellStyle name="Normal 2 8 8 3 2 3" xfId="22376"/>
    <cellStyle name="Normal 2 8 8 3 3" xfId="22377"/>
    <cellStyle name="Normal 2 8 8 3 3 2" xfId="22378"/>
    <cellStyle name="Normal 2 8 8 3 4" xfId="22379"/>
    <cellStyle name="Normal 2 8 8 4" xfId="22380"/>
    <cellStyle name="Normal 2 8 8 4 2" xfId="22381"/>
    <cellStyle name="Normal 2 8 8 4 2 2" xfId="22382"/>
    <cellStyle name="Normal 2 8 8 4 2 2 2" xfId="22383"/>
    <cellStyle name="Normal 2 8 8 4 2 3" xfId="22384"/>
    <cellStyle name="Normal 2 8 8 4 3" xfId="22385"/>
    <cellStyle name="Normal 2 8 8 4 3 2" xfId="22386"/>
    <cellStyle name="Normal 2 8 8 4 4" xfId="22387"/>
    <cellStyle name="Normal 2 8 8 5" xfId="22388"/>
    <cellStyle name="Normal 2 8 8 5 2" xfId="22389"/>
    <cellStyle name="Normal 2 8 8 5 2 2" xfId="22390"/>
    <cellStyle name="Normal 2 8 8 5 3" xfId="22391"/>
    <cellStyle name="Normal 2 8 8 6" xfId="22392"/>
    <cellStyle name="Normal 2 8 8 6 2" xfId="22393"/>
    <cellStyle name="Normal 2 8 8 7" xfId="22394"/>
    <cellStyle name="Normal 2 8 8 7 2" xfId="22395"/>
    <cellStyle name="Normal 2 8 8 8" xfId="22396"/>
    <cellStyle name="Normal 2 8 9" xfId="22397"/>
    <cellStyle name="Normal 2 8 9 2" xfId="22398"/>
    <cellStyle name="Normal 2 8 9 2 2" xfId="22399"/>
    <cellStyle name="Normal 2 8 9 2 2 2" xfId="22400"/>
    <cellStyle name="Normal 2 8 9 2 2 2 2" xfId="22401"/>
    <cellStyle name="Normal 2 8 9 2 2 3" xfId="22402"/>
    <cellStyle name="Normal 2 8 9 2 3" xfId="22403"/>
    <cellStyle name="Normal 2 8 9 2 3 2" xfId="22404"/>
    <cellStyle name="Normal 2 8 9 2 4" xfId="22405"/>
    <cellStyle name="Normal 2 8 9 3" xfId="22406"/>
    <cellStyle name="Normal 2 8 9 3 2" xfId="22407"/>
    <cellStyle name="Normal 2 8 9 3 2 2" xfId="22408"/>
    <cellStyle name="Normal 2 8 9 3 2 2 2" xfId="22409"/>
    <cellStyle name="Normal 2 8 9 3 2 3" xfId="22410"/>
    <cellStyle name="Normal 2 8 9 3 3" xfId="22411"/>
    <cellStyle name="Normal 2 8 9 3 3 2" xfId="22412"/>
    <cellStyle name="Normal 2 8 9 3 4" xfId="22413"/>
    <cellStyle name="Normal 2 8 9 4" xfId="22414"/>
    <cellStyle name="Normal 2 8 9 4 2" xfId="22415"/>
    <cellStyle name="Normal 2 8 9 4 2 2" xfId="22416"/>
    <cellStyle name="Normal 2 8 9 4 2 2 2" xfId="22417"/>
    <cellStyle name="Normal 2 8 9 4 2 3" xfId="22418"/>
    <cellStyle name="Normal 2 8 9 4 3" xfId="22419"/>
    <cellStyle name="Normal 2 8 9 4 3 2" xfId="22420"/>
    <cellStyle name="Normal 2 8 9 4 4" xfId="22421"/>
    <cellStyle name="Normal 2 8 9 5" xfId="22422"/>
    <cellStyle name="Normal 2 8 9 5 2" xfId="22423"/>
    <cellStyle name="Normal 2 8 9 5 2 2" xfId="22424"/>
    <cellStyle name="Normal 2 8 9 5 3" xfId="22425"/>
    <cellStyle name="Normal 2 8 9 6" xfId="22426"/>
    <cellStyle name="Normal 2 8 9 6 2" xfId="22427"/>
    <cellStyle name="Normal 2 8 9 7" xfId="22428"/>
    <cellStyle name="Normal 2 8 9 7 2" xfId="22429"/>
    <cellStyle name="Normal 2 8 9 8" xfId="22430"/>
    <cellStyle name="Normal 2 9" xfId="22431"/>
    <cellStyle name="Normal 2 9 2" xfId="22432"/>
    <cellStyle name="Normal 2 9 2 2" xfId="22433"/>
    <cellStyle name="Normal 2 9 2 2 2" xfId="22434"/>
    <cellStyle name="Normal 2 9 2 2 2 2" xfId="22435"/>
    <cellStyle name="Normal 2 9 2 2 3" xfId="22436"/>
    <cellStyle name="Normal 2 9 2 3" xfId="22437"/>
    <cellStyle name="Normal 2 9 2 3 2" xfId="22438"/>
    <cellStyle name="Normal 2 9 2 4" xfId="22439"/>
    <cellStyle name="Normal 2 9 3" xfId="22440"/>
    <cellStyle name="Normal 2 9 3 2" xfId="22441"/>
    <cellStyle name="Normal 2 9 3 2 2" xfId="22442"/>
    <cellStyle name="Normal 2 9 3 2 2 2" xfId="22443"/>
    <cellStyle name="Normal 2 9 3 2 3" xfId="22444"/>
    <cellStyle name="Normal 2 9 3 3" xfId="22445"/>
    <cellStyle name="Normal 2 9 3 3 2" xfId="22446"/>
    <cellStyle name="Normal 2 9 3 4" xfId="22447"/>
    <cellStyle name="Normal 2 9 4" xfId="22448"/>
    <cellStyle name="Normal 2 9 4 2" xfId="22449"/>
    <cellStyle name="Normal 2 9 4 2 2" xfId="22450"/>
    <cellStyle name="Normal 2 9 4 2 2 2" xfId="22451"/>
    <cellStyle name="Normal 2 9 4 2 3" xfId="22452"/>
    <cellStyle name="Normal 2 9 4 3" xfId="22453"/>
    <cellStyle name="Normal 2 9 4 3 2" xfId="22454"/>
    <cellStyle name="Normal 2 9 4 4" xfId="22455"/>
    <cellStyle name="Normal 2 9 5" xfId="22456"/>
    <cellStyle name="Normal 2 9 5 2" xfId="22457"/>
    <cellStyle name="Normal 2 9 5 2 2" xfId="22458"/>
    <cellStyle name="Normal 2 9 5 3" xfId="22459"/>
    <cellStyle name="Normal 2 9 6" xfId="22460"/>
    <cellStyle name="Normal 2 9 6 2" xfId="22461"/>
    <cellStyle name="Normal 2 9 7" xfId="22462"/>
    <cellStyle name="Normal 2 9 7 2" xfId="22463"/>
    <cellStyle name="Normal 2 9 8" xfId="22464"/>
    <cellStyle name="Normal 3" xfId="60641"/>
    <cellStyle name="Normal 4" xfId="60642"/>
    <cellStyle name="Normal 5" xfId="60643"/>
    <cellStyle name="Normal_! Приложение_Сбор инфо" xfId="68"/>
    <cellStyle name="Normal1" xfId="69"/>
    <cellStyle name="Normal1 2" xfId="22465"/>
    <cellStyle name="normální_Rozvaha - aktiva" xfId="70"/>
    <cellStyle name="Normalny_0" xfId="71"/>
    <cellStyle name="normбlnм_laroux" xfId="72"/>
    <cellStyle name="Note" xfId="60644"/>
    <cellStyle name="Note 10" xfId="22466"/>
    <cellStyle name="Note 10 2" xfId="22467"/>
    <cellStyle name="Note 11" xfId="22468"/>
    <cellStyle name="Note 11 2" xfId="22469"/>
    <cellStyle name="Note 12" xfId="22470"/>
    <cellStyle name="Note 12 2" xfId="22471"/>
    <cellStyle name="Note 13" xfId="22472"/>
    <cellStyle name="Note 13 2" xfId="22473"/>
    <cellStyle name="Note 2" xfId="22474"/>
    <cellStyle name="Note 2 2" xfId="22475"/>
    <cellStyle name="Note 3" xfId="22476"/>
    <cellStyle name="Note 3 2" xfId="22477"/>
    <cellStyle name="Note 4" xfId="22478"/>
    <cellStyle name="Note 4 2" xfId="22479"/>
    <cellStyle name="Note 5" xfId="22480"/>
    <cellStyle name="Note 5 2" xfId="22481"/>
    <cellStyle name="Note 6" xfId="22482"/>
    <cellStyle name="Note 6 2" xfId="22483"/>
    <cellStyle name="Note 7" xfId="22484"/>
    <cellStyle name="Note 7 2" xfId="22485"/>
    <cellStyle name="Note 8" xfId="22486"/>
    <cellStyle name="Note 8 2" xfId="22487"/>
    <cellStyle name="Note 9" xfId="22488"/>
    <cellStyle name="Note 9 2" xfId="22489"/>
    <cellStyle name="Note_7-р_Из_Системы" xfId="60645"/>
    <cellStyle name="Nun??c [0]_Ecnn1" xfId="73"/>
    <cellStyle name="Nun??c_Ecnn1" xfId="74"/>
    <cellStyle name="Ociriniaue [0]_laroux" xfId="75"/>
    <cellStyle name="Ociriniaue_laroux" xfId="76"/>
    <cellStyle name="Output" xfId="60646"/>
    <cellStyle name="Output 10" xfId="22490"/>
    <cellStyle name="Output 10 2" xfId="22491"/>
    <cellStyle name="Output 11" xfId="22492"/>
    <cellStyle name="Output 11 2" xfId="22493"/>
    <cellStyle name="Output 12" xfId="22494"/>
    <cellStyle name="Output 12 2" xfId="22495"/>
    <cellStyle name="Output 13" xfId="22496"/>
    <cellStyle name="Output 13 2" xfId="22497"/>
    <cellStyle name="Output 2" xfId="22498"/>
    <cellStyle name="Output 2 2" xfId="22499"/>
    <cellStyle name="Output 3" xfId="22500"/>
    <cellStyle name="Output 3 2" xfId="22501"/>
    <cellStyle name="Output 4" xfId="22502"/>
    <cellStyle name="Output 4 2" xfId="22503"/>
    <cellStyle name="Output 5" xfId="22504"/>
    <cellStyle name="Output 5 2" xfId="22505"/>
    <cellStyle name="Output 6" xfId="22506"/>
    <cellStyle name="Output 6 2" xfId="22507"/>
    <cellStyle name="Output 7" xfId="22508"/>
    <cellStyle name="Output 7 2" xfId="22509"/>
    <cellStyle name="Output 8" xfId="22510"/>
    <cellStyle name="Output 8 2" xfId="22511"/>
    <cellStyle name="Output 9" xfId="22512"/>
    <cellStyle name="Output 9 2" xfId="22513"/>
    <cellStyle name="Percent [0]" xfId="60647"/>
    <cellStyle name="Percent [00]" xfId="60648"/>
    <cellStyle name="Percent [2]" xfId="77"/>
    <cellStyle name="Percent 2" xfId="60649"/>
    <cellStyle name="Percent 3" xfId="60650"/>
    <cellStyle name="PrePop Currency (0)" xfId="60651"/>
    <cellStyle name="PrePop Currency (2)" xfId="60652"/>
    <cellStyle name="PrePop Units (0)" xfId="60653"/>
    <cellStyle name="PrePop Units (1)" xfId="60654"/>
    <cellStyle name="PrePop Units (2)" xfId="60655"/>
    <cellStyle name="Price_Body" xfId="78"/>
    <cellStyle name="Rubles" xfId="22514"/>
    <cellStyle name="SAPBEXaggData" xfId="22515"/>
    <cellStyle name="SAPBEXaggData 2" xfId="60656"/>
    <cellStyle name="SAPBEXaggData 3" xfId="60657"/>
    <cellStyle name="SAPBEXaggData 4" xfId="60658"/>
    <cellStyle name="SAPBEXaggData 5" xfId="60659"/>
    <cellStyle name="SAPBEXaggData 6" xfId="60660"/>
    <cellStyle name="SAPBEXaggDataEmph" xfId="22516"/>
    <cellStyle name="SAPBEXaggDataEmph 2" xfId="60661"/>
    <cellStyle name="SAPBEXaggDataEmph 3" xfId="60662"/>
    <cellStyle name="SAPBEXaggDataEmph 4" xfId="60663"/>
    <cellStyle name="SAPBEXaggDataEmph 5" xfId="60664"/>
    <cellStyle name="SAPBEXaggDataEmph 6" xfId="60665"/>
    <cellStyle name="SAPBEXaggItem" xfId="22517"/>
    <cellStyle name="SAPBEXaggItem 2" xfId="60666"/>
    <cellStyle name="SAPBEXaggItem 3" xfId="60667"/>
    <cellStyle name="SAPBEXaggItem 4" xfId="60668"/>
    <cellStyle name="SAPBEXaggItem 5" xfId="60669"/>
    <cellStyle name="SAPBEXaggItem 6" xfId="60670"/>
    <cellStyle name="SAPBEXaggItemX" xfId="22518"/>
    <cellStyle name="SAPBEXaggItemX 2" xfId="22519"/>
    <cellStyle name="SAPBEXaggItemX 3" xfId="60671"/>
    <cellStyle name="SAPBEXaggItemX 4" xfId="60672"/>
    <cellStyle name="SAPBEXaggItemX 5" xfId="60673"/>
    <cellStyle name="SAPBEXaggItemX 6" xfId="60674"/>
    <cellStyle name="SAPBEXchaText" xfId="22520"/>
    <cellStyle name="SAPBEXchaText 2" xfId="60675"/>
    <cellStyle name="SAPBEXchaText 3" xfId="60676"/>
    <cellStyle name="SAPBEXchaText 4" xfId="60677"/>
    <cellStyle name="SAPBEXchaText 5" xfId="60678"/>
    <cellStyle name="SAPBEXchaText 6" xfId="60679"/>
    <cellStyle name="SAPBEXchaText_Приложение_1_к_7-у-о_2009_Кв_1_ФСТ" xfId="60680"/>
    <cellStyle name="SAPBEXexcBad7" xfId="22521"/>
    <cellStyle name="SAPBEXexcBad7 2" xfId="60681"/>
    <cellStyle name="SAPBEXexcBad7 3" xfId="60682"/>
    <cellStyle name="SAPBEXexcBad7 4" xfId="60683"/>
    <cellStyle name="SAPBEXexcBad7 5" xfId="60684"/>
    <cellStyle name="SAPBEXexcBad7 6" xfId="60685"/>
    <cellStyle name="SAPBEXexcBad8" xfId="22522"/>
    <cellStyle name="SAPBEXexcBad8 2" xfId="60686"/>
    <cellStyle name="SAPBEXexcBad8 3" xfId="60687"/>
    <cellStyle name="SAPBEXexcBad8 4" xfId="60688"/>
    <cellStyle name="SAPBEXexcBad8 5" xfId="60689"/>
    <cellStyle name="SAPBEXexcBad8 6" xfId="60690"/>
    <cellStyle name="SAPBEXexcBad9" xfId="22523"/>
    <cellStyle name="SAPBEXexcBad9 2" xfId="60691"/>
    <cellStyle name="SAPBEXexcBad9 3" xfId="60692"/>
    <cellStyle name="SAPBEXexcBad9 4" xfId="60693"/>
    <cellStyle name="SAPBEXexcBad9 5" xfId="60694"/>
    <cellStyle name="SAPBEXexcBad9 6" xfId="60695"/>
    <cellStyle name="SAPBEXexcCritical4" xfId="22524"/>
    <cellStyle name="SAPBEXexcCritical4 2" xfId="60696"/>
    <cellStyle name="SAPBEXexcCritical4 3" xfId="60697"/>
    <cellStyle name="SAPBEXexcCritical4 4" xfId="60698"/>
    <cellStyle name="SAPBEXexcCritical4 5" xfId="60699"/>
    <cellStyle name="SAPBEXexcCritical4 6" xfId="60700"/>
    <cellStyle name="SAPBEXexcCritical5" xfId="22525"/>
    <cellStyle name="SAPBEXexcCritical5 2" xfId="60701"/>
    <cellStyle name="SAPBEXexcCritical5 3" xfId="60702"/>
    <cellStyle name="SAPBEXexcCritical5 4" xfId="60703"/>
    <cellStyle name="SAPBEXexcCritical5 5" xfId="60704"/>
    <cellStyle name="SAPBEXexcCritical5 6" xfId="60705"/>
    <cellStyle name="SAPBEXexcCritical6" xfId="22526"/>
    <cellStyle name="SAPBEXexcCritical6 2" xfId="60706"/>
    <cellStyle name="SAPBEXexcCritical6 3" xfId="60707"/>
    <cellStyle name="SAPBEXexcCritical6 4" xfId="60708"/>
    <cellStyle name="SAPBEXexcCritical6 5" xfId="60709"/>
    <cellStyle name="SAPBEXexcCritical6 6" xfId="60710"/>
    <cellStyle name="SAPBEXexcGood1" xfId="22527"/>
    <cellStyle name="SAPBEXexcGood1 2" xfId="60711"/>
    <cellStyle name="SAPBEXexcGood1 3" xfId="60712"/>
    <cellStyle name="SAPBEXexcGood1 4" xfId="60713"/>
    <cellStyle name="SAPBEXexcGood1 5" xfId="60714"/>
    <cellStyle name="SAPBEXexcGood1 6" xfId="60715"/>
    <cellStyle name="SAPBEXexcGood2" xfId="22528"/>
    <cellStyle name="SAPBEXexcGood2 2" xfId="60716"/>
    <cellStyle name="SAPBEXexcGood2 3" xfId="60717"/>
    <cellStyle name="SAPBEXexcGood2 4" xfId="60718"/>
    <cellStyle name="SAPBEXexcGood2 5" xfId="60719"/>
    <cellStyle name="SAPBEXexcGood2 6" xfId="60720"/>
    <cellStyle name="SAPBEXexcGood3" xfId="22529"/>
    <cellStyle name="SAPBEXexcGood3 2" xfId="60721"/>
    <cellStyle name="SAPBEXexcGood3 3" xfId="60722"/>
    <cellStyle name="SAPBEXexcGood3 4" xfId="60723"/>
    <cellStyle name="SAPBEXexcGood3 5" xfId="60724"/>
    <cellStyle name="SAPBEXexcGood3 6" xfId="60725"/>
    <cellStyle name="SAPBEXfilterDrill" xfId="22530"/>
    <cellStyle name="SAPBEXfilterDrill 2" xfId="60726"/>
    <cellStyle name="SAPBEXfilterDrill 3" xfId="60727"/>
    <cellStyle name="SAPBEXfilterDrill 4" xfId="60728"/>
    <cellStyle name="SAPBEXfilterDrill 5" xfId="60729"/>
    <cellStyle name="SAPBEXfilterDrill 6" xfId="60730"/>
    <cellStyle name="SAPBEXfilterItem" xfId="22531"/>
    <cellStyle name="SAPBEXfilterItem 2" xfId="60731"/>
    <cellStyle name="SAPBEXfilterItem 3" xfId="60732"/>
    <cellStyle name="SAPBEXfilterItem 4" xfId="60733"/>
    <cellStyle name="SAPBEXfilterItem 5" xfId="60734"/>
    <cellStyle name="SAPBEXfilterItem 6" xfId="60735"/>
    <cellStyle name="SAPBEXfilterText" xfId="22532"/>
    <cellStyle name="SAPBEXfilterText 2" xfId="60736"/>
    <cellStyle name="SAPBEXfilterText 3" xfId="60737"/>
    <cellStyle name="SAPBEXfilterText 4" xfId="60738"/>
    <cellStyle name="SAPBEXfilterText 5" xfId="60739"/>
    <cellStyle name="SAPBEXfilterText 6" xfId="60740"/>
    <cellStyle name="SAPBEXformats" xfId="22533"/>
    <cellStyle name="SAPBEXformats 2" xfId="60741"/>
    <cellStyle name="SAPBEXformats 3" xfId="60742"/>
    <cellStyle name="SAPBEXformats 4" xfId="60743"/>
    <cellStyle name="SAPBEXformats 5" xfId="60744"/>
    <cellStyle name="SAPBEXformats 6" xfId="60745"/>
    <cellStyle name="SAPBEXheaderItem" xfId="22534"/>
    <cellStyle name="SAPBEXheaderItem 2" xfId="22535"/>
    <cellStyle name="SAPBEXheaderItem 3" xfId="60746"/>
    <cellStyle name="SAPBEXheaderItem 4" xfId="60747"/>
    <cellStyle name="SAPBEXheaderItem 5" xfId="60748"/>
    <cellStyle name="SAPBEXheaderItem 6" xfId="60749"/>
    <cellStyle name="SAPBEXheaderText" xfId="22536"/>
    <cellStyle name="SAPBEXheaderText 2" xfId="22537"/>
    <cellStyle name="SAPBEXheaderText 3" xfId="60750"/>
    <cellStyle name="SAPBEXheaderText 4" xfId="60751"/>
    <cellStyle name="SAPBEXheaderText 5" xfId="60752"/>
    <cellStyle name="SAPBEXheaderText 6" xfId="60753"/>
    <cellStyle name="SAPBEXHLevel0" xfId="22538"/>
    <cellStyle name="SAPBEXHLevel0 2" xfId="22539"/>
    <cellStyle name="SAPBEXHLevel0 3" xfId="60754"/>
    <cellStyle name="SAPBEXHLevel0 4" xfId="60755"/>
    <cellStyle name="SAPBEXHLevel0 5" xfId="60756"/>
    <cellStyle name="SAPBEXHLevel0 6" xfId="60757"/>
    <cellStyle name="SAPBEXHLevel0 7" xfId="60758"/>
    <cellStyle name="SAPBEXHLevel0_7y-отчетная_РЖД_2009_04" xfId="60759"/>
    <cellStyle name="SAPBEXHLevel0X" xfId="22540"/>
    <cellStyle name="SAPBEXHLevel0X 2" xfId="22541"/>
    <cellStyle name="SAPBEXHLevel0X 3" xfId="60760"/>
    <cellStyle name="SAPBEXHLevel0X 4" xfId="60761"/>
    <cellStyle name="SAPBEXHLevel0X 5" xfId="60762"/>
    <cellStyle name="SAPBEXHLevel0X 6" xfId="60763"/>
    <cellStyle name="SAPBEXHLevel0X 7" xfId="60764"/>
    <cellStyle name="SAPBEXHLevel0X 8" xfId="60765"/>
    <cellStyle name="SAPBEXHLevel0X 9" xfId="60766"/>
    <cellStyle name="SAPBEXHLevel0X_7-р_Из_Системы" xfId="60767"/>
    <cellStyle name="SAPBEXHLevel1" xfId="22542"/>
    <cellStyle name="SAPBEXHLevel1 2" xfId="22543"/>
    <cellStyle name="SAPBEXHLevel1 3" xfId="60768"/>
    <cellStyle name="SAPBEXHLevel1 4" xfId="60769"/>
    <cellStyle name="SAPBEXHLevel1 5" xfId="60770"/>
    <cellStyle name="SAPBEXHLevel1 6" xfId="60771"/>
    <cellStyle name="SAPBEXHLevel1 7" xfId="60772"/>
    <cellStyle name="SAPBEXHLevel1_7y-отчетная_РЖД_2009_04" xfId="60773"/>
    <cellStyle name="SAPBEXHLevel1X" xfId="22544"/>
    <cellStyle name="SAPBEXHLevel1X 2" xfId="22545"/>
    <cellStyle name="SAPBEXHLevel1X 3" xfId="60774"/>
    <cellStyle name="SAPBEXHLevel1X 4" xfId="60775"/>
    <cellStyle name="SAPBEXHLevel1X 5" xfId="60776"/>
    <cellStyle name="SAPBEXHLevel1X 6" xfId="60777"/>
    <cellStyle name="SAPBEXHLevel1X 7" xfId="60778"/>
    <cellStyle name="SAPBEXHLevel1X 8" xfId="60779"/>
    <cellStyle name="SAPBEXHLevel1X 9" xfId="60780"/>
    <cellStyle name="SAPBEXHLevel1X_7-р_Из_Системы" xfId="60781"/>
    <cellStyle name="SAPBEXHLevel2" xfId="22546"/>
    <cellStyle name="SAPBEXHLevel2 2" xfId="22547"/>
    <cellStyle name="SAPBEXHLevel2 3" xfId="60782"/>
    <cellStyle name="SAPBEXHLevel2 4" xfId="60783"/>
    <cellStyle name="SAPBEXHLevel2 5" xfId="60784"/>
    <cellStyle name="SAPBEXHLevel2 6" xfId="60785"/>
    <cellStyle name="SAPBEXHLevel2_Приложение_1_к_7-у-о_2009_Кв_1_ФСТ" xfId="60786"/>
    <cellStyle name="SAPBEXHLevel2X" xfId="22548"/>
    <cellStyle name="SAPBEXHLevel2X 2" xfId="22549"/>
    <cellStyle name="SAPBEXHLevel2X 3" xfId="60787"/>
    <cellStyle name="SAPBEXHLevel2X 4" xfId="60788"/>
    <cellStyle name="SAPBEXHLevel2X 5" xfId="60789"/>
    <cellStyle name="SAPBEXHLevel2X 6" xfId="60790"/>
    <cellStyle name="SAPBEXHLevel2X 7" xfId="60791"/>
    <cellStyle name="SAPBEXHLevel2X 8" xfId="60792"/>
    <cellStyle name="SAPBEXHLevel2X 9" xfId="60793"/>
    <cellStyle name="SAPBEXHLevel2X_7-р_Из_Системы" xfId="60794"/>
    <cellStyle name="SAPBEXHLevel3" xfId="22550"/>
    <cellStyle name="SAPBEXHLevel3 2" xfId="22551"/>
    <cellStyle name="SAPBEXHLevel3 3" xfId="60795"/>
    <cellStyle name="SAPBEXHLevel3 4" xfId="60796"/>
    <cellStyle name="SAPBEXHLevel3 5" xfId="60797"/>
    <cellStyle name="SAPBEXHLevel3 6" xfId="60798"/>
    <cellStyle name="SAPBEXHLevel3_Приложение_1_к_7-у-о_2009_Кв_1_ФСТ" xfId="60799"/>
    <cellStyle name="SAPBEXHLevel3X" xfId="22552"/>
    <cellStyle name="SAPBEXHLevel3X 2" xfId="22553"/>
    <cellStyle name="SAPBEXHLevel3X 3" xfId="60800"/>
    <cellStyle name="SAPBEXHLevel3X 4" xfId="60801"/>
    <cellStyle name="SAPBEXHLevel3X 5" xfId="60802"/>
    <cellStyle name="SAPBEXHLevel3X 6" xfId="60803"/>
    <cellStyle name="SAPBEXHLevel3X 7" xfId="60804"/>
    <cellStyle name="SAPBEXHLevel3X 8" xfId="60805"/>
    <cellStyle name="SAPBEXHLevel3X 9" xfId="60806"/>
    <cellStyle name="SAPBEXHLevel3X_7-р_Из_Системы" xfId="60807"/>
    <cellStyle name="SAPBEXinputData" xfId="22554"/>
    <cellStyle name="SAPBEXinputData 10" xfId="60808"/>
    <cellStyle name="SAPBEXinputData 2" xfId="22555"/>
    <cellStyle name="SAPBEXinputData 3" xfId="60809"/>
    <cellStyle name="SAPBEXinputData 4" xfId="60810"/>
    <cellStyle name="SAPBEXinputData 5" xfId="60811"/>
    <cellStyle name="SAPBEXinputData 6" xfId="60812"/>
    <cellStyle name="SAPBEXinputData 7" xfId="60813"/>
    <cellStyle name="SAPBEXinputData 8" xfId="60814"/>
    <cellStyle name="SAPBEXinputData 9" xfId="60815"/>
    <cellStyle name="SAPBEXinputData_7-р_Из_Системы" xfId="60816"/>
    <cellStyle name="SAPBEXItemHeader" xfId="60817"/>
    <cellStyle name="SAPBEXresData" xfId="22556"/>
    <cellStyle name="SAPBEXresData 2" xfId="60818"/>
    <cellStyle name="SAPBEXresData 3" xfId="60819"/>
    <cellStyle name="SAPBEXresData 4" xfId="60820"/>
    <cellStyle name="SAPBEXresData 5" xfId="60821"/>
    <cellStyle name="SAPBEXresData 6" xfId="60822"/>
    <cellStyle name="SAPBEXresDataEmph" xfId="22557"/>
    <cellStyle name="SAPBEXresDataEmph 2" xfId="60823"/>
    <cellStyle name="SAPBEXresDataEmph 2 2" xfId="60824"/>
    <cellStyle name="SAPBEXresDataEmph 3" xfId="60825"/>
    <cellStyle name="SAPBEXresDataEmph 3 2" xfId="60826"/>
    <cellStyle name="SAPBEXresDataEmph 4" xfId="60827"/>
    <cellStyle name="SAPBEXresDataEmph 4 2" xfId="60828"/>
    <cellStyle name="SAPBEXresDataEmph 5" xfId="60829"/>
    <cellStyle name="SAPBEXresDataEmph 5 2" xfId="60830"/>
    <cellStyle name="SAPBEXresDataEmph 6" xfId="60831"/>
    <cellStyle name="SAPBEXresDataEmph 6 2" xfId="60832"/>
    <cellStyle name="SAPBEXresItem" xfId="22558"/>
    <cellStyle name="SAPBEXresItem 2" xfId="60833"/>
    <cellStyle name="SAPBEXresItem 3" xfId="60834"/>
    <cellStyle name="SAPBEXresItem 4" xfId="60835"/>
    <cellStyle name="SAPBEXresItem 5" xfId="60836"/>
    <cellStyle name="SAPBEXresItem 6" xfId="60837"/>
    <cellStyle name="SAPBEXresItemX" xfId="22559"/>
    <cellStyle name="SAPBEXresItemX 2" xfId="22560"/>
    <cellStyle name="SAPBEXresItemX 3" xfId="60838"/>
    <cellStyle name="SAPBEXresItemX 4" xfId="60839"/>
    <cellStyle name="SAPBEXresItemX 5" xfId="60840"/>
    <cellStyle name="SAPBEXresItemX 6" xfId="60841"/>
    <cellStyle name="SAPBEXstdData" xfId="22561"/>
    <cellStyle name="SAPBEXstdData 2" xfId="60842"/>
    <cellStyle name="SAPBEXstdData 3" xfId="60843"/>
    <cellStyle name="SAPBEXstdData 4" xfId="60844"/>
    <cellStyle name="SAPBEXstdData 5" xfId="60845"/>
    <cellStyle name="SAPBEXstdData 6" xfId="60846"/>
    <cellStyle name="SAPBEXstdData_Приложение_1_к_7-у-о_2009_Кв_1_ФСТ" xfId="60847"/>
    <cellStyle name="SAPBEXstdDataEmph" xfId="22562"/>
    <cellStyle name="SAPBEXstdDataEmph 2" xfId="60848"/>
    <cellStyle name="SAPBEXstdDataEmph 3" xfId="60849"/>
    <cellStyle name="SAPBEXstdDataEmph 4" xfId="60850"/>
    <cellStyle name="SAPBEXstdDataEmph 5" xfId="60851"/>
    <cellStyle name="SAPBEXstdDataEmph 6" xfId="60852"/>
    <cellStyle name="SAPBEXstdItem" xfId="22563"/>
    <cellStyle name="SAPBEXstdItem 2" xfId="60853"/>
    <cellStyle name="SAPBEXstdItem 3" xfId="60854"/>
    <cellStyle name="SAPBEXstdItem 4" xfId="60855"/>
    <cellStyle name="SAPBEXstdItem 5" xfId="60856"/>
    <cellStyle name="SAPBEXstdItem 6" xfId="60857"/>
    <cellStyle name="SAPBEXstdItem 7" xfId="60858"/>
    <cellStyle name="SAPBEXstdItem_7-р" xfId="60859"/>
    <cellStyle name="SAPBEXstdItemX" xfId="22564"/>
    <cellStyle name="SAPBEXstdItemX 2" xfId="22565"/>
    <cellStyle name="SAPBEXstdItemX 3" xfId="60860"/>
    <cellStyle name="SAPBEXstdItemX 4" xfId="60861"/>
    <cellStyle name="SAPBEXstdItemX 5" xfId="60862"/>
    <cellStyle name="SAPBEXstdItemX 6" xfId="60863"/>
    <cellStyle name="SAPBEXtitle" xfId="22566"/>
    <cellStyle name="SAPBEXtitle 2" xfId="60864"/>
    <cellStyle name="SAPBEXtitle 3" xfId="60865"/>
    <cellStyle name="SAPBEXtitle 4" xfId="60866"/>
    <cellStyle name="SAPBEXtitle 5" xfId="60867"/>
    <cellStyle name="SAPBEXtitle 6" xfId="60868"/>
    <cellStyle name="SAPBEXunassignedItem" xfId="60869"/>
    <cellStyle name="SAPBEXunassignedItem 2" xfId="60870"/>
    <cellStyle name="SAPBEXundefined" xfId="22567"/>
    <cellStyle name="SAPBEXundefined 2" xfId="60871"/>
    <cellStyle name="SAPBEXundefined 3" xfId="60872"/>
    <cellStyle name="SAPBEXundefined 4" xfId="60873"/>
    <cellStyle name="SAPBEXundefined 5" xfId="60874"/>
    <cellStyle name="SAPBEXundefined 6" xfId="60875"/>
    <cellStyle name="SEM-BPS-data" xfId="22568"/>
    <cellStyle name="SEM-BPS-data 2" xfId="22569"/>
    <cellStyle name="SEM-BPS-head" xfId="22570"/>
    <cellStyle name="SEM-BPS-headdata" xfId="22571"/>
    <cellStyle name="SEM-BPS-headkey" xfId="22572"/>
    <cellStyle name="SEM-BPS-input-on" xfId="22573"/>
    <cellStyle name="SEM-BPS-input-on 2" xfId="22574"/>
    <cellStyle name="SEM-BPS-key" xfId="22575"/>
    <cellStyle name="SEM-BPS-key 2" xfId="22576"/>
    <cellStyle name="SEM-BPS-sub1" xfId="22577"/>
    <cellStyle name="SEM-BPS-sub1 2" xfId="22578"/>
    <cellStyle name="SEM-BPS-sub2" xfId="22579"/>
    <cellStyle name="SEM-BPS-sub2 2" xfId="22580"/>
    <cellStyle name="SEM-BPS-total" xfId="22581"/>
    <cellStyle name="SEM-BPS-total 2" xfId="22582"/>
    <cellStyle name="Sheet Title" xfId="60876"/>
    <cellStyle name="STYLE1 - Style1" xfId="79"/>
    <cellStyle name="styleColumnTitles" xfId="60877"/>
    <cellStyle name="styleDateRange" xfId="60878"/>
    <cellStyle name="styleHidden" xfId="60879"/>
    <cellStyle name="styleNormal" xfId="60880"/>
    <cellStyle name="styleSeriesAttributes" xfId="60881"/>
    <cellStyle name="styleSeriesData" xfId="60882"/>
    <cellStyle name="styleSeriesDataForecast" xfId="60883"/>
    <cellStyle name="styleSeriesDataForecastNA" xfId="60884"/>
    <cellStyle name="styleSeriesDataNA" xfId="60885"/>
    <cellStyle name="Text Indent A" xfId="60886"/>
    <cellStyle name="Text Indent B" xfId="60887"/>
    <cellStyle name="Text Indent C" xfId="60888"/>
    <cellStyle name="Times New Roman0181000015536870911" xfId="60889"/>
    <cellStyle name="Title" xfId="60890"/>
    <cellStyle name="Title 10" xfId="22583"/>
    <cellStyle name="Title 10 2" xfId="22584"/>
    <cellStyle name="Title 11" xfId="22585"/>
    <cellStyle name="Title 11 2" xfId="22586"/>
    <cellStyle name="Title 12" xfId="22587"/>
    <cellStyle name="Title 12 2" xfId="22588"/>
    <cellStyle name="Title 13" xfId="22589"/>
    <cellStyle name="Title 13 2" xfId="22590"/>
    <cellStyle name="Title 2" xfId="22591"/>
    <cellStyle name="Title 2 2" xfId="22592"/>
    <cellStyle name="Title 3" xfId="22593"/>
    <cellStyle name="Title 3 2" xfId="22594"/>
    <cellStyle name="Title 4" xfId="22595"/>
    <cellStyle name="Title 4 2" xfId="22596"/>
    <cellStyle name="Title 5" xfId="22597"/>
    <cellStyle name="Title 5 2" xfId="22598"/>
    <cellStyle name="Title 6" xfId="22599"/>
    <cellStyle name="Title 6 2" xfId="22600"/>
    <cellStyle name="Title 7" xfId="22601"/>
    <cellStyle name="Title 7 2" xfId="22602"/>
    <cellStyle name="Title 8" xfId="22603"/>
    <cellStyle name="Title 8 2" xfId="22604"/>
    <cellStyle name="Title 9" xfId="22605"/>
    <cellStyle name="Title 9 2" xfId="22606"/>
    <cellStyle name="Total" xfId="60891"/>
    <cellStyle name="Total 10" xfId="22607"/>
    <cellStyle name="Total 10 2" xfId="22608"/>
    <cellStyle name="Total 11" xfId="22609"/>
    <cellStyle name="Total 11 2" xfId="22610"/>
    <cellStyle name="Total 12" xfId="22611"/>
    <cellStyle name="Total 12 2" xfId="22612"/>
    <cellStyle name="Total 13" xfId="22613"/>
    <cellStyle name="Total 13 2" xfId="22614"/>
    <cellStyle name="Total 2" xfId="22615"/>
    <cellStyle name="Total 2 2" xfId="22616"/>
    <cellStyle name="Total 3" xfId="22617"/>
    <cellStyle name="Total 3 2" xfId="22618"/>
    <cellStyle name="Total 4" xfId="22619"/>
    <cellStyle name="Total 4 2" xfId="22620"/>
    <cellStyle name="Total 5" xfId="22621"/>
    <cellStyle name="Total 5 2" xfId="22622"/>
    <cellStyle name="Total 6" xfId="22623"/>
    <cellStyle name="Total 6 2" xfId="22624"/>
    <cellStyle name="Total 7" xfId="22625"/>
    <cellStyle name="Total 7 2" xfId="22626"/>
    <cellStyle name="Total 8" xfId="22627"/>
    <cellStyle name="Total 8 2" xfId="22628"/>
    <cellStyle name="Total 9" xfId="22629"/>
    <cellStyle name="Total 9 2" xfId="22630"/>
    <cellStyle name="Währung [0]_laroux" xfId="80"/>
    <cellStyle name="Währung_laroux" xfId="81"/>
    <cellStyle name="Walutowy [0]_1" xfId="82"/>
    <cellStyle name="Walutowy_1" xfId="83"/>
    <cellStyle name="Warning Text" xfId="60892"/>
    <cellStyle name="Warning Text 10" xfId="22631"/>
    <cellStyle name="Warning Text 10 2" xfId="22632"/>
    <cellStyle name="Warning Text 11" xfId="22633"/>
    <cellStyle name="Warning Text 11 2" xfId="22634"/>
    <cellStyle name="Warning Text 12" xfId="22635"/>
    <cellStyle name="Warning Text 12 2" xfId="22636"/>
    <cellStyle name="Warning Text 13" xfId="22637"/>
    <cellStyle name="Warning Text 13 2" xfId="22638"/>
    <cellStyle name="Warning Text 2" xfId="22639"/>
    <cellStyle name="Warning Text 2 2" xfId="22640"/>
    <cellStyle name="Warning Text 3" xfId="22641"/>
    <cellStyle name="Warning Text 3 2" xfId="22642"/>
    <cellStyle name="Warning Text 4" xfId="22643"/>
    <cellStyle name="Warning Text 4 2" xfId="22644"/>
    <cellStyle name="Warning Text 5" xfId="22645"/>
    <cellStyle name="Warning Text 5 2" xfId="22646"/>
    <cellStyle name="Warning Text 6" xfId="22647"/>
    <cellStyle name="Warning Text 6 2" xfId="22648"/>
    <cellStyle name="Warning Text 7" xfId="22649"/>
    <cellStyle name="Warning Text 7 2" xfId="22650"/>
    <cellStyle name="Warning Text 8" xfId="22651"/>
    <cellStyle name="Warning Text 8 2" xfId="22652"/>
    <cellStyle name="Warning Text 9" xfId="22653"/>
    <cellStyle name="Warning Text 9 2" xfId="22654"/>
    <cellStyle name="Акцент1 2" xfId="84"/>
    <cellStyle name="Акцент1 2 10" xfId="22655"/>
    <cellStyle name="Акцент1 2 10 2" xfId="22656"/>
    <cellStyle name="Акцент1 2 11" xfId="22657"/>
    <cellStyle name="Акцент1 2 11 2" xfId="22658"/>
    <cellStyle name="Акцент1 2 12" xfId="22659"/>
    <cellStyle name="Акцент1 2 12 2" xfId="22660"/>
    <cellStyle name="Акцент1 2 13" xfId="22661"/>
    <cellStyle name="Акцент1 2 13 2" xfId="22662"/>
    <cellStyle name="Акцент1 2 14" xfId="22663"/>
    <cellStyle name="Акцент1 2 14 2" xfId="22664"/>
    <cellStyle name="Акцент1 2 15" xfId="22665"/>
    <cellStyle name="Акцент1 2 15 2" xfId="22666"/>
    <cellStyle name="Акцент1 2 16" xfId="22667"/>
    <cellStyle name="Акцент1 2 16 2" xfId="22668"/>
    <cellStyle name="Акцент1 2 17" xfId="22669"/>
    <cellStyle name="Акцент1 2 17 2" xfId="22670"/>
    <cellStyle name="Акцент1 2 18" xfId="22671"/>
    <cellStyle name="Акцент1 2 18 2" xfId="22672"/>
    <cellStyle name="Акцент1 2 19" xfId="22673"/>
    <cellStyle name="Акцент1 2 19 2" xfId="22674"/>
    <cellStyle name="Акцент1 2 2" xfId="22675"/>
    <cellStyle name="Акцент1 2 2 2" xfId="22676"/>
    <cellStyle name="Акцент1 2 20" xfId="22677"/>
    <cellStyle name="Акцент1 2 20 2" xfId="22678"/>
    <cellStyle name="Акцент1 2 21" xfId="22679"/>
    <cellStyle name="Акцент1 2 21 2" xfId="22680"/>
    <cellStyle name="Акцент1 2 22" xfId="22681"/>
    <cellStyle name="Акцент1 2 22 2" xfId="22682"/>
    <cellStyle name="Акцент1 2 23" xfId="22683"/>
    <cellStyle name="Акцент1 2 23 2" xfId="22684"/>
    <cellStyle name="Акцент1 2 24" xfId="22685"/>
    <cellStyle name="Акцент1 2 3" xfId="22686"/>
    <cellStyle name="Акцент1 2 3 2" xfId="22687"/>
    <cellStyle name="Акцент1 2 4" xfId="22688"/>
    <cellStyle name="Акцент1 2 4 2" xfId="22689"/>
    <cellStyle name="Акцент1 2 5" xfId="22690"/>
    <cellStyle name="Акцент1 2 5 2" xfId="22691"/>
    <cellStyle name="Акцент1 2 6" xfId="22692"/>
    <cellStyle name="Акцент1 2 6 2" xfId="22693"/>
    <cellStyle name="Акцент1 2 7" xfId="22694"/>
    <cellStyle name="Акцент1 2 7 2" xfId="22695"/>
    <cellStyle name="Акцент1 2 8" xfId="22696"/>
    <cellStyle name="Акцент1 2 8 2" xfId="22697"/>
    <cellStyle name="Акцент1 2 9" xfId="22698"/>
    <cellStyle name="Акцент1 2 9 2" xfId="22699"/>
    <cellStyle name="Акцент1 3" xfId="22700"/>
    <cellStyle name="Акцент1 3 10" xfId="22701"/>
    <cellStyle name="Акцент1 3 10 2" xfId="22702"/>
    <cellStyle name="Акцент1 3 11" xfId="22703"/>
    <cellStyle name="Акцент1 3 11 2" xfId="22704"/>
    <cellStyle name="Акцент1 3 12" xfId="22705"/>
    <cellStyle name="Акцент1 3 12 2" xfId="22706"/>
    <cellStyle name="Акцент1 3 13" xfId="22707"/>
    <cellStyle name="Акцент1 3 13 2" xfId="22708"/>
    <cellStyle name="Акцент1 3 14" xfId="22709"/>
    <cellStyle name="Акцент1 3 14 2" xfId="22710"/>
    <cellStyle name="Акцент1 3 15" xfId="22711"/>
    <cellStyle name="Акцент1 3 15 2" xfId="22712"/>
    <cellStyle name="Акцент1 3 16" xfId="22713"/>
    <cellStyle name="Акцент1 3 16 2" xfId="22714"/>
    <cellStyle name="Акцент1 3 17" xfId="22715"/>
    <cellStyle name="Акцент1 3 17 2" xfId="22716"/>
    <cellStyle name="Акцент1 3 18" xfId="22717"/>
    <cellStyle name="Акцент1 3 18 2" xfId="22718"/>
    <cellStyle name="Акцент1 3 19" xfId="22719"/>
    <cellStyle name="Акцент1 3 19 2" xfId="22720"/>
    <cellStyle name="Акцент1 3 2" xfId="22721"/>
    <cellStyle name="Акцент1 3 2 2" xfId="22722"/>
    <cellStyle name="Акцент1 3 20" xfId="22723"/>
    <cellStyle name="Акцент1 3 20 2" xfId="22724"/>
    <cellStyle name="Акцент1 3 21" xfId="22725"/>
    <cellStyle name="Акцент1 3 21 2" xfId="22726"/>
    <cellStyle name="Акцент1 3 22" xfId="22727"/>
    <cellStyle name="Акцент1 3 22 2" xfId="22728"/>
    <cellStyle name="Акцент1 3 23" xfId="22729"/>
    <cellStyle name="Акцент1 3 23 2" xfId="22730"/>
    <cellStyle name="Акцент1 3 24" xfId="22731"/>
    <cellStyle name="Акцент1 3 3" xfId="22732"/>
    <cellStyle name="Акцент1 3 3 2" xfId="22733"/>
    <cellStyle name="Акцент1 3 4" xfId="22734"/>
    <cellStyle name="Акцент1 3 4 2" xfId="22735"/>
    <cellStyle name="Акцент1 3 5" xfId="22736"/>
    <cellStyle name="Акцент1 3 5 2" xfId="22737"/>
    <cellStyle name="Акцент1 3 6" xfId="22738"/>
    <cellStyle name="Акцент1 3 6 2" xfId="22739"/>
    <cellStyle name="Акцент1 3 7" xfId="22740"/>
    <cellStyle name="Акцент1 3 7 2" xfId="22741"/>
    <cellStyle name="Акцент1 3 8" xfId="22742"/>
    <cellStyle name="Акцент1 3 8 2" xfId="22743"/>
    <cellStyle name="Акцент1 3 9" xfId="22744"/>
    <cellStyle name="Акцент1 3 9 2" xfId="22745"/>
    <cellStyle name="Акцент1 4" xfId="22746"/>
    <cellStyle name="Акцент1 4 2" xfId="22747"/>
    <cellStyle name="Акцент1 5" xfId="22748"/>
    <cellStyle name="Акцент1 5 2" xfId="22749"/>
    <cellStyle name="Акцент1 6" xfId="22750"/>
    <cellStyle name="Акцент1 6 2" xfId="22751"/>
    <cellStyle name="Акцент1 7" xfId="22752"/>
    <cellStyle name="Акцент1 8" xfId="60377"/>
    <cellStyle name="Акцент2 2" xfId="85"/>
    <cellStyle name="Акцент2 2 10" xfId="22753"/>
    <cellStyle name="Акцент2 2 10 2" xfId="22754"/>
    <cellStyle name="Акцент2 2 11" xfId="22755"/>
    <cellStyle name="Акцент2 2 11 2" xfId="22756"/>
    <cellStyle name="Акцент2 2 12" xfId="22757"/>
    <cellStyle name="Акцент2 2 12 2" xfId="22758"/>
    <cellStyle name="Акцент2 2 13" xfId="22759"/>
    <cellStyle name="Акцент2 2 13 2" xfId="22760"/>
    <cellStyle name="Акцент2 2 14" xfId="22761"/>
    <cellStyle name="Акцент2 2 14 2" xfId="22762"/>
    <cellStyle name="Акцент2 2 15" xfId="22763"/>
    <cellStyle name="Акцент2 2 15 2" xfId="22764"/>
    <cellStyle name="Акцент2 2 16" xfId="22765"/>
    <cellStyle name="Акцент2 2 16 2" xfId="22766"/>
    <cellStyle name="Акцент2 2 17" xfId="22767"/>
    <cellStyle name="Акцент2 2 17 2" xfId="22768"/>
    <cellStyle name="Акцент2 2 18" xfId="22769"/>
    <cellStyle name="Акцент2 2 18 2" xfId="22770"/>
    <cellStyle name="Акцент2 2 19" xfId="22771"/>
    <cellStyle name="Акцент2 2 19 2" xfId="22772"/>
    <cellStyle name="Акцент2 2 2" xfId="22773"/>
    <cellStyle name="Акцент2 2 2 2" xfId="22774"/>
    <cellStyle name="Акцент2 2 20" xfId="22775"/>
    <cellStyle name="Акцент2 2 20 2" xfId="22776"/>
    <cellStyle name="Акцент2 2 21" xfId="22777"/>
    <cellStyle name="Акцент2 2 21 2" xfId="22778"/>
    <cellStyle name="Акцент2 2 22" xfId="22779"/>
    <cellStyle name="Акцент2 2 22 2" xfId="22780"/>
    <cellStyle name="Акцент2 2 23" xfId="22781"/>
    <cellStyle name="Акцент2 2 23 2" xfId="22782"/>
    <cellStyle name="Акцент2 2 24" xfId="22783"/>
    <cellStyle name="Акцент2 2 3" xfId="22784"/>
    <cellStyle name="Акцент2 2 3 2" xfId="22785"/>
    <cellStyle name="Акцент2 2 4" xfId="22786"/>
    <cellStyle name="Акцент2 2 4 2" xfId="22787"/>
    <cellStyle name="Акцент2 2 5" xfId="22788"/>
    <cellStyle name="Акцент2 2 5 2" xfId="22789"/>
    <cellStyle name="Акцент2 2 6" xfId="22790"/>
    <cellStyle name="Акцент2 2 6 2" xfId="22791"/>
    <cellStyle name="Акцент2 2 7" xfId="22792"/>
    <cellStyle name="Акцент2 2 7 2" xfId="22793"/>
    <cellStyle name="Акцент2 2 8" xfId="22794"/>
    <cellStyle name="Акцент2 2 8 2" xfId="22795"/>
    <cellStyle name="Акцент2 2 9" xfId="22796"/>
    <cellStyle name="Акцент2 2 9 2" xfId="22797"/>
    <cellStyle name="Акцент2 3" xfId="22798"/>
    <cellStyle name="Акцент2 3 10" xfId="22799"/>
    <cellStyle name="Акцент2 3 10 2" xfId="22800"/>
    <cellStyle name="Акцент2 3 11" xfId="22801"/>
    <cellStyle name="Акцент2 3 11 2" xfId="22802"/>
    <cellStyle name="Акцент2 3 12" xfId="22803"/>
    <cellStyle name="Акцент2 3 12 2" xfId="22804"/>
    <cellStyle name="Акцент2 3 13" xfId="22805"/>
    <cellStyle name="Акцент2 3 13 2" xfId="22806"/>
    <cellStyle name="Акцент2 3 14" xfId="22807"/>
    <cellStyle name="Акцент2 3 14 2" xfId="22808"/>
    <cellStyle name="Акцент2 3 15" xfId="22809"/>
    <cellStyle name="Акцент2 3 15 2" xfId="22810"/>
    <cellStyle name="Акцент2 3 16" xfId="22811"/>
    <cellStyle name="Акцент2 3 16 2" xfId="22812"/>
    <cellStyle name="Акцент2 3 17" xfId="22813"/>
    <cellStyle name="Акцент2 3 17 2" xfId="22814"/>
    <cellStyle name="Акцент2 3 18" xfId="22815"/>
    <cellStyle name="Акцент2 3 18 2" xfId="22816"/>
    <cellStyle name="Акцент2 3 19" xfId="22817"/>
    <cellStyle name="Акцент2 3 19 2" xfId="22818"/>
    <cellStyle name="Акцент2 3 2" xfId="22819"/>
    <cellStyle name="Акцент2 3 2 2" xfId="22820"/>
    <cellStyle name="Акцент2 3 20" xfId="22821"/>
    <cellStyle name="Акцент2 3 20 2" xfId="22822"/>
    <cellStyle name="Акцент2 3 21" xfId="22823"/>
    <cellStyle name="Акцент2 3 21 2" xfId="22824"/>
    <cellStyle name="Акцент2 3 22" xfId="22825"/>
    <cellStyle name="Акцент2 3 22 2" xfId="22826"/>
    <cellStyle name="Акцент2 3 23" xfId="22827"/>
    <cellStyle name="Акцент2 3 23 2" xfId="22828"/>
    <cellStyle name="Акцент2 3 24" xfId="22829"/>
    <cellStyle name="Акцент2 3 3" xfId="22830"/>
    <cellStyle name="Акцент2 3 3 2" xfId="22831"/>
    <cellStyle name="Акцент2 3 4" xfId="22832"/>
    <cellStyle name="Акцент2 3 4 2" xfId="22833"/>
    <cellStyle name="Акцент2 3 5" xfId="22834"/>
    <cellStyle name="Акцент2 3 5 2" xfId="22835"/>
    <cellStyle name="Акцент2 3 6" xfId="22836"/>
    <cellStyle name="Акцент2 3 6 2" xfId="22837"/>
    <cellStyle name="Акцент2 3 7" xfId="22838"/>
    <cellStyle name="Акцент2 3 7 2" xfId="22839"/>
    <cellStyle name="Акцент2 3 8" xfId="22840"/>
    <cellStyle name="Акцент2 3 8 2" xfId="22841"/>
    <cellStyle name="Акцент2 3 9" xfId="22842"/>
    <cellStyle name="Акцент2 3 9 2" xfId="22843"/>
    <cellStyle name="Акцент2 4" xfId="22844"/>
    <cellStyle name="Акцент2 4 2" xfId="22845"/>
    <cellStyle name="Акцент2 5" xfId="22846"/>
    <cellStyle name="Акцент2 5 2" xfId="22847"/>
    <cellStyle name="Акцент2 6" xfId="22848"/>
    <cellStyle name="Акцент2 6 2" xfId="22849"/>
    <cellStyle name="Акцент2 7" xfId="22850"/>
    <cellStyle name="Акцент2 8" xfId="60378"/>
    <cellStyle name="Акцент3 2" xfId="86"/>
    <cellStyle name="Акцент3 2 10" xfId="22851"/>
    <cellStyle name="Акцент3 2 10 2" xfId="22852"/>
    <cellStyle name="Акцент3 2 11" xfId="22853"/>
    <cellStyle name="Акцент3 2 11 2" xfId="22854"/>
    <cellStyle name="Акцент3 2 12" xfId="22855"/>
    <cellStyle name="Акцент3 2 12 2" xfId="22856"/>
    <cellStyle name="Акцент3 2 13" xfId="22857"/>
    <cellStyle name="Акцент3 2 13 2" xfId="22858"/>
    <cellStyle name="Акцент3 2 14" xfId="22859"/>
    <cellStyle name="Акцент3 2 14 2" xfId="22860"/>
    <cellStyle name="Акцент3 2 15" xfId="22861"/>
    <cellStyle name="Акцент3 2 15 2" xfId="22862"/>
    <cellStyle name="Акцент3 2 16" xfId="22863"/>
    <cellStyle name="Акцент3 2 16 2" xfId="22864"/>
    <cellStyle name="Акцент3 2 17" xfId="22865"/>
    <cellStyle name="Акцент3 2 17 2" xfId="22866"/>
    <cellStyle name="Акцент3 2 18" xfId="22867"/>
    <cellStyle name="Акцент3 2 18 2" xfId="22868"/>
    <cellStyle name="Акцент3 2 19" xfId="22869"/>
    <cellStyle name="Акцент3 2 19 2" xfId="22870"/>
    <cellStyle name="Акцент3 2 2" xfId="22871"/>
    <cellStyle name="Акцент3 2 2 2" xfId="22872"/>
    <cellStyle name="Акцент3 2 20" xfId="22873"/>
    <cellStyle name="Акцент3 2 20 2" xfId="22874"/>
    <cellStyle name="Акцент3 2 21" xfId="22875"/>
    <cellStyle name="Акцент3 2 21 2" xfId="22876"/>
    <cellStyle name="Акцент3 2 22" xfId="22877"/>
    <cellStyle name="Акцент3 2 22 2" xfId="22878"/>
    <cellStyle name="Акцент3 2 23" xfId="22879"/>
    <cellStyle name="Акцент3 2 23 2" xfId="22880"/>
    <cellStyle name="Акцент3 2 24" xfId="22881"/>
    <cellStyle name="Акцент3 2 3" xfId="22882"/>
    <cellStyle name="Акцент3 2 3 2" xfId="22883"/>
    <cellStyle name="Акцент3 2 4" xfId="22884"/>
    <cellStyle name="Акцент3 2 4 2" xfId="22885"/>
    <cellStyle name="Акцент3 2 5" xfId="22886"/>
    <cellStyle name="Акцент3 2 5 2" xfId="22887"/>
    <cellStyle name="Акцент3 2 6" xfId="22888"/>
    <cellStyle name="Акцент3 2 6 2" xfId="22889"/>
    <cellStyle name="Акцент3 2 7" xfId="22890"/>
    <cellStyle name="Акцент3 2 7 2" xfId="22891"/>
    <cellStyle name="Акцент3 2 8" xfId="22892"/>
    <cellStyle name="Акцент3 2 8 2" xfId="22893"/>
    <cellStyle name="Акцент3 2 9" xfId="22894"/>
    <cellStyle name="Акцент3 2 9 2" xfId="22895"/>
    <cellStyle name="Акцент3 3" xfId="22896"/>
    <cellStyle name="Акцент3 3 10" xfId="22897"/>
    <cellStyle name="Акцент3 3 10 2" xfId="22898"/>
    <cellStyle name="Акцент3 3 11" xfId="22899"/>
    <cellStyle name="Акцент3 3 11 2" xfId="22900"/>
    <cellStyle name="Акцент3 3 12" xfId="22901"/>
    <cellStyle name="Акцент3 3 12 2" xfId="22902"/>
    <cellStyle name="Акцент3 3 13" xfId="22903"/>
    <cellStyle name="Акцент3 3 13 2" xfId="22904"/>
    <cellStyle name="Акцент3 3 14" xfId="22905"/>
    <cellStyle name="Акцент3 3 14 2" xfId="22906"/>
    <cellStyle name="Акцент3 3 15" xfId="22907"/>
    <cellStyle name="Акцент3 3 15 2" xfId="22908"/>
    <cellStyle name="Акцент3 3 16" xfId="22909"/>
    <cellStyle name="Акцент3 3 16 2" xfId="22910"/>
    <cellStyle name="Акцент3 3 17" xfId="22911"/>
    <cellStyle name="Акцент3 3 17 2" xfId="22912"/>
    <cellStyle name="Акцент3 3 18" xfId="22913"/>
    <cellStyle name="Акцент3 3 18 2" xfId="22914"/>
    <cellStyle name="Акцент3 3 19" xfId="22915"/>
    <cellStyle name="Акцент3 3 19 2" xfId="22916"/>
    <cellStyle name="Акцент3 3 2" xfId="22917"/>
    <cellStyle name="Акцент3 3 2 2" xfId="22918"/>
    <cellStyle name="Акцент3 3 20" xfId="22919"/>
    <cellStyle name="Акцент3 3 20 2" xfId="22920"/>
    <cellStyle name="Акцент3 3 21" xfId="22921"/>
    <cellStyle name="Акцент3 3 21 2" xfId="22922"/>
    <cellStyle name="Акцент3 3 22" xfId="22923"/>
    <cellStyle name="Акцент3 3 22 2" xfId="22924"/>
    <cellStyle name="Акцент3 3 23" xfId="22925"/>
    <cellStyle name="Акцент3 3 23 2" xfId="22926"/>
    <cellStyle name="Акцент3 3 24" xfId="22927"/>
    <cellStyle name="Акцент3 3 3" xfId="22928"/>
    <cellStyle name="Акцент3 3 3 2" xfId="22929"/>
    <cellStyle name="Акцент3 3 4" xfId="22930"/>
    <cellStyle name="Акцент3 3 4 2" xfId="22931"/>
    <cellStyle name="Акцент3 3 5" xfId="22932"/>
    <cellStyle name="Акцент3 3 5 2" xfId="22933"/>
    <cellStyle name="Акцент3 3 6" xfId="22934"/>
    <cellStyle name="Акцент3 3 6 2" xfId="22935"/>
    <cellStyle name="Акцент3 3 7" xfId="22936"/>
    <cellStyle name="Акцент3 3 7 2" xfId="22937"/>
    <cellStyle name="Акцент3 3 8" xfId="22938"/>
    <cellStyle name="Акцент3 3 8 2" xfId="22939"/>
    <cellStyle name="Акцент3 3 9" xfId="22940"/>
    <cellStyle name="Акцент3 3 9 2" xfId="22941"/>
    <cellStyle name="Акцент3 4" xfId="22942"/>
    <cellStyle name="Акцент3 4 2" xfId="22943"/>
    <cellStyle name="Акцент3 5" xfId="22944"/>
    <cellStyle name="Акцент3 5 2" xfId="22945"/>
    <cellStyle name="Акцент3 6" xfId="22946"/>
    <cellStyle name="Акцент3 6 2" xfId="22947"/>
    <cellStyle name="Акцент3 7" xfId="22948"/>
    <cellStyle name="Акцент3 8" xfId="60379"/>
    <cellStyle name="Акцент4 2" xfId="87"/>
    <cellStyle name="Акцент4 2 10" xfId="22949"/>
    <cellStyle name="Акцент4 2 10 2" xfId="22950"/>
    <cellStyle name="Акцент4 2 11" xfId="22951"/>
    <cellStyle name="Акцент4 2 11 2" xfId="22952"/>
    <cellStyle name="Акцент4 2 12" xfId="22953"/>
    <cellStyle name="Акцент4 2 12 2" xfId="22954"/>
    <cellStyle name="Акцент4 2 13" xfId="22955"/>
    <cellStyle name="Акцент4 2 13 2" xfId="22956"/>
    <cellStyle name="Акцент4 2 14" xfId="22957"/>
    <cellStyle name="Акцент4 2 14 2" xfId="22958"/>
    <cellStyle name="Акцент4 2 15" xfId="22959"/>
    <cellStyle name="Акцент4 2 15 2" xfId="22960"/>
    <cellStyle name="Акцент4 2 16" xfId="22961"/>
    <cellStyle name="Акцент4 2 16 2" xfId="22962"/>
    <cellStyle name="Акцент4 2 17" xfId="22963"/>
    <cellStyle name="Акцент4 2 17 2" xfId="22964"/>
    <cellStyle name="Акцент4 2 18" xfId="22965"/>
    <cellStyle name="Акцент4 2 18 2" xfId="22966"/>
    <cellStyle name="Акцент4 2 19" xfId="22967"/>
    <cellStyle name="Акцент4 2 19 2" xfId="22968"/>
    <cellStyle name="Акцент4 2 2" xfId="22969"/>
    <cellStyle name="Акцент4 2 2 2" xfId="22970"/>
    <cellStyle name="Акцент4 2 20" xfId="22971"/>
    <cellStyle name="Акцент4 2 20 2" xfId="22972"/>
    <cellStyle name="Акцент4 2 21" xfId="22973"/>
    <cellStyle name="Акцент4 2 21 2" xfId="22974"/>
    <cellStyle name="Акцент4 2 22" xfId="22975"/>
    <cellStyle name="Акцент4 2 22 2" xfId="22976"/>
    <cellStyle name="Акцент4 2 23" xfId="22977"/>
    <cellStyle name="Акцент4 2 23 2" xfId="22978"/>
    <cellStyle name="Акцент4 2 24" xfId="22979"/>
    <cellStyle name="Акцент4 2 3" xfId="22980"/>
    <cellStyle name="Акцент4 2 3 2" xfId="22981"/>
    <cellStyle name="Акцент4 2 4" xfId="22982"/>
    <cellStyle name="Акцент4 2 4 2" xfId="22983"/>
    <cellStyle name="Акцент4 2 5" xfId="22984"/>
    <cellStyle name="Акцент4 2 5 2" xfId="22985"/>
    <cellStyle name="Акцент4 2 6" xfId="22986"/>
    <cellStyle name="Акцент4 2 6 2" xfId="22987"/>
    <cellStyle name="Акцент4 2 7" xfId="22988"/>
    <cellStyle name="Акцент4 2 7 2" xfId="22989"/>
    <cellStyle name="Акцент4 2 8" xfId="22990"/>
    <cellStyle name="Акцент4 2 8 2" xfId="22991"/>
    <cellStyle name="Акцент4 2 9" xfId="22992"/>
    <cellStyle name="Акцент4 2 9 2" xfId="22993"/>
    <cellStyle name="Акцент4 3" xfId="22994"/>
    <cellStyle name="Акцент4 3 10" xfId="22995"/>
    <cellStyle name="Акцент4 3 10 2" xfId="22996"/>
    <cellStyle name="Акцент4 3 11" xfId="22997"/>
    <cellStyle name="Акцент4 3 11 2" xfId="22998"/>
    <cellStyle name="Акцент4 3 12" xfId="22999"/>
    <cellStyle name="Акцент4 3 12 2" xfId="23000"/>
    <cellStyle name="Акцент4 3 13" xfId="23001"/>
    <cellStyle name="Акцент4 3 13 2" xfId="23002"/>
    <cellStyle name="Акцент4 3 14" xfId="23003"/>
    <cellStyle name="Акцент4 3 14 2" xfId="23004"/>
    <cellStyle name="Акцент4 3 15" xfId="23005"/>
    <cellStyle name="Акцент4 3 15 2" xfId="23006"/>
    <cellStyle name="Акцент4 3 16" xfId="23007"/>
    <cellStyle name="Акцент4 3 16 2" xfId="23008"/>
    <cellStyle name="Акцент4 3 17" xfId="23009"/>
    <cellStyle name="Акцент4 3 17 2" xfId="23010"/>
    <cellStyle name="Акцент4 3 18" xfId="23011"/>
    <cellStyle name="Акцент4 3 18 2" xfId="23012"/>
    <cellStyle name="Акцент4 3 19" xfId="23013"/>
    <cellStyle name="Акцент4 3 19 2" xfId="23014"/>
    <cellStyle name="Акцент4 3 2" xfId="23015"/>
    <cellStyle name="Акцент4 3 2 2" xfId="23016"/>
    <cellStyle name="Акцент4 3 20" xfId="23017"/>
    <cellStyle name="Акцент4 3 20 2" xfId="23018"/>
    <cellStyle name="Акцент4 3 21" xfId="23019"/>
    <cellStyle name="Акцент4 3 21 2" xfId="23020"/>
    <cellStyle name="Акцент4 3 22" xfId="23021"/>
    <cellStyle name="Акцент4 3 22 2" xfId="23022"/>
    <cellStyle name="Акцент4 3 23" xfId="23023"/>
    <cellStyle name="Акцент4 3 23 2" xfId="23024"/>
    <cellStyle name="Акцент4 3 24" xfId="23025"/>
    <cellStyle name="Акцент4 3 3" xfId="23026"/>
    <cellStyle name="Акцент4 3 3 2" xfId="23027"/>
    <cellStyle name="Акцент4 3 4" xfId="23028"/>
    <cellStyle name="Акцент4 3 4 2" xfId="23029"/>
    <cellStyle name="Акцент4 3 5" xfId="23030"/>
    <cellStyle name="Акцент4 3 5 2" xfId="23031"/>
    <cellStyle name="Акцент4 3 6" xfId="23032"/>
    <cellStyle name="Акцент4 3 6 2" xfId="23033"/>
    <cellStyle name="Акцент4 3 7" xfId="23034"/>
    <cellStyle name="Акцент4 3 7 2" xfId="23035"/>
    <cellStyle name="Акцент4 3 8" xfId="23036"/>
    <cellStyle name="Акцент4 3 8 2" xfId="23037"/>
    <cellStyle name="Акцент4 3 9" xfId="23038"/>
    <cellStyle name="Акцент4 3 9 2" xfId="23039"/>
    <cellStyle name="Акцент4 4" xfId="23040"/>
    <cellStyle name="Акцент4 4 2" xfId="23041"/>
    <cellStyle name="Акцент4 5" xfId="23042"/>
    <cellStyle name="Акцент4 5 2" xfId="23043"/>
    <cellStyle name="Акцент4 6" xfId="23044"/>
    <cellStyle name="Акцент4 6 2" xfId="23045"/>
    <cellStyle name="Акцент4 7" xfId="23046"/>
    <cellStyle name="Акцент4 8" xfId="60380"/>
    <cellStyle name="Акцент5 2" xfId="88"/>
    <cellStyle name="Акцент5 2 10" xfId="23047"/>
    <cellStyle name="Акцент5 2 10 2" xfId="23048"/>
    <cellStyle name="Акцент5 2 11" xfId="23049"/>
    <cellStyle name="Акцент5 2 11 2" xfId="23050"/>
    <cellStyle name="Акцент5 2 12" xfId="23051"/>
    <cellStyle name="Акцент5 2 12 2" xfId="23052"/>
    <cellStyle name="Акцент5 2 13" xfId="23053"/>
    <cellStyle name="Акцент5 2 13 2" xfId="23054"/>
    <cellStyle name="Акцент5 2 14" xfId="23055"/>
    <cellStyle name="Акцент5 2 14 2" xfId="23056"/>
    <cellStyle name="Акцент5 2 15" xfId="23057"/>
    <cellStyle name="Акцент5 2 15 2" xfId="23058"/>
    <cellStyle name="Акцент5 2 16" xfId="23059"/>
    <cellStyle name="Акцент5 2 16 2" xfId="23060"/>
    <cellStyle name="Акцент5 2 17" xfId="23061"/>
    <cellStyle name="Акцент5 2 17 2" xfId="23062"/>
    <cellStyle name="Акцент5 2 18" xfId="23063"/>
    <cellStyle name="Акцент5 2 18 2" xfId="23064"/>
    <cellStyle name="Акцент5 2 19" xfId="23065"/>
    <cellStyle name="Акцент5 2 19 2" xfId="23066"/>
    <cellStyle name="Акцент5 2 2" xfId="23067"/>
    <cellStyle name="Акцент5 2 2 2" xfId="23068"/>
    <cellStyle name="Акцент5 2 20" xfId="23069"/>
    <cellStyle name="Акцент5 2 20 2" xfId="23070"/>
    <cellStyle name="Акцент5 2 21" xfId="23071"/>
    <cellStyle name="Акцент5 2 21 2" xfId="23072"/>
    <cellStyle name="Акцент5 2 22" xfId="23073"/>
    <cellStyle name="Акцент5 2 22 2" xfId="23074"/>
    <cellStyle name="Акцент5 2 23" xfId="23075"/>
    <cellStyle name="Акцент5 2 23 2" xfId="23076"/>
    <cellStyle name="Акцент5 2 24" xfId="23077"/>
    <cellStyle name="Акцент5 2 3" xfId="23078"/>
    <cellStyle name="Акцент5 2 3 2" xfId="23079"/>
    <cellStyle name="Акцент5 2 4" xfId="23080"/>
    <cellStyle name="Акцент5 2 4 2" xfId="23081"/>
    <cellStyle name="Акцент5 2 5" xfId="23082"/>
    <cellStyle name="Акцент5 2 5 2" xfId="23083"/>
    <cellStyle name="Акцент5 2 6" xfId="23084"/>
    <cellStyle name="Акцент5 2 6 2" xfId="23085"/>
    <cellStyle name="Акцент5 2 7" xfId="23086"/>
    <cellStyle name="Акцент5 2 7 2" xfId="23087"/>
    <cellStyle name="Акцент5 2 8" xfId="23088"/>
    <cellStyle name="Акцент5 2 8 2" xfId="23089"/>
    <cellStyle name="Акцент5 2 9" xfId="23090"/>
    <cellStyle name="Акцент5 2 9 2" xfId="23091"/>
    <cellStyle name="Акцент5 3" xfId="23092"/>
    <cellStyle name="Акцент5 3 10" xfId="23093"/>
    <cellStyle name="Акцент5 3 10 2" xfId="23094"/>
    <cellStyle name="Акцент5 3 11" xfId="23095"/>
    <cellStyle name="Акцент5 3 11 2" xfId="23096"/>
    <cellStyle name="Акцент5 3 12" xfId="23097"/>
    <cellStyle name="Акцент5 3 12 2" xfId="23098"/>
    <cellStyle name="Акцент5 3 13" xfId="23099"/>
    <cellStyle name="Акцент5 3 13 2" xfId="23100"/>
    <cellStyle name="Акцент5 3 14" xfId="23101"/>
    <cellStyle name="Акцент5 3 14 2" xfId="23102"/>
    <cellStyle name="Акцент5 3 15" xfId="23103"/>
    <cellStyle name="Акцент5 3 15 2" xfId="23104"/>
    <cellStyle name="Акцент5 3 16" xfId="23105"/>
    <cellStyle name="Акцент5 3 16 2" xfId="23106"/>
    <cellStyle name="Акцент5 3 17" xfId="23107"/>
    <cellStyle name="Акцент5 3 17 2" xfId="23108"/>
    <cellStyle name="Акцент5 3 18" xfId="23109"/>
    <cellStyle name="Акцент5 3 18 2" xfId="23110"/>
    <cellStyle name="Акцент5 3 19" xfId="23111"/>
    <cellStyle name="Акцент5 3 19 2" xfId="23112"/>
    <cellStyle name="Акцент5 3 2" xfId="23113"/>
    <cellStyle name="Акцент5 3 2 2" xfId="23114"/>
    <cellStyle name="Акцент5 3 20" xfId="23115"/>
    <cellStyle name="Акцент5 3 20 2" xfId="23116"/>
    <cellStyle name="Акцент5 3 21" xfId="23117"/>
    <cellStyle name="Акцент5 3 21 2" xfId="23118"/>
    <cellStyle name="Акцент5 3 22" xfId="23119"/>
    <cellStyle name="Акцент5 3 22 2" xfId="23120"/>
    <cellStyle name="Акцент5 3 23" xfId="23121"/>
    <cellStyle name="Акцент5 3 23 2" xfId="23122"/>
    <cellStyle name="Акцент5 3 24" xfId="23123"/>
    <cellStyle name="Акцент5 3 3" xfId="23124"/>
    <cellStyle name="Акцент5 3 3 2" xfId="23125"/>
    <cellStyle name="Акцент5 3 4" xfId="23126"/>
    <cellStyle name="Акцент5 3 4 2" xfId="23127"/>
    <cellStyle name="Акцент5 3 5" xfId="23128"/>
    <cellStyle name="Акцент5 3 5 2" xfId="23129"/>
    <cellStyle name="Акцент5 3 6" xfId="23130"/>
    <cellStyle name="Акцент5 3 6 2" xfId="23131"/>
    <cellStyle name="Акцент5 3 7" xfId="23132"/>
    <cellStyle name="Акцент5 3 7 2" xfId="23133"/>
    <cellStyle name="Акцент5 3 8" xfId="23134"/>
    <cellStyle name="Акцент5 3 8 2" xfId="23135"/>
    <cellStyle name="Акцент5 3 9" xfId="23136"/>
    <cellStyle name="Акцент5 3 9 2" xfId="23137"/>
    <cellStyle name="Акцент5 4" xfId="23138"/>
    <cellStyle name="Акцент5 4 2" xfId="23139"/>
    <cellStyle name="Акцент5 5" xfId="23140"/>
    <cellStyle name="Акцент5 5 2" xfId="23141"/>
    <cellStyle name="Акцент5 6" xfId="23142"/>
    <cellStyle name="Акцент5 6 2" xfId="23143"/>
    <cellStyle name="Акцент5 7" xfId="23144"/>
    <cellStyle name="Акцент5 8" xfId="60381"/>
    <cellStyle name="Акцент6 2" xfId="89"/>
    <cellStyle name="Акцент6 2 10" xfId="23145"/>
    <cellStyle name="Акцент6 2 10 2" xfId="23146"/>
    <cellStyle name="Акцент6 2 11" xfId="23147"/>
    <cellStyle name="Акцент6 2 11 2" xfId="23148"/>
    <cellStyle name="Акцент6 2 12" xfId="23149"/>
    <cellStyle name="Акцент6 2 12 2" xfId="23150"/>
    <cellStyle name="Акцент6 2 13" xfId="23151"/>
    <cellStyle name="Акцент6 2 13 2" xfId="23152"/>
    <cellStyle name="Акцент6 2 14" xfId="23153"/>
    <cellStyle name="Акцент6 2 14 2" xfId="23154"/>
    <cellStyle name="Акцент6 2 15" xfId="23155"/>
    <cellStyle name="Акцент6 2 15 2" xfId="23156"/>
    <cellStyle name="Акцент6 2 16" xfId="23157"/>
    <cellStyle name="Акцент6 2 16 2" xfId="23158"/>
    <cellStyle name="Акцент6 2 17" xfId="23159"/>
    <cellStyle name="Акцент6 2 17 2" xfId="23160"/>
    <cellStyle name="Акцент6 2 18" xfId="23161"/>
    <cellStyle name="Акцент6 2 18 2" xfId="23162"/>
    <cellStyle name="Акцент6 2 19" xfId="23163"/>
    <cellStyle name="Акцент6 2 19 2" xfId="23164"/>
    <cellStyle name="Акцент6 2 2" xfId="23165"/>
    <cellStyle name="Акцент6 2 2 2" xfId="23166"/>
    <cellStyle name="Акцент6 2 20" xfId="23167"/>
    <cellStyle name="Акцент6 2 20 2" xfId="23168"/>
    <cellStyle name="Акцент6 2 21" xfId="23169"/>
    <cellStyle name="Акцент6 2 21 2" xfId="23170"/>
    <cellStyle name="Акцент6 2 22" xfId="23171"/>
    <cellStyle name="Акцент6 2 22 2" xfId="23172"/>
    <cellStyle name="Акцент6 2 23" xfId="23173"/>
    <cellStyle name="Акцент6 2 23 2" xfId="23174"/>
    <cellStyle name="Акцент6 2 24" xfId="23175"/>
    <cellStyle name="Акцент6 2 3" xfId="23176"/>
    <cellStyle name="Акцент6 2 3 2" xfId="23177"/>
    <cellStyle name="Акцент6 2 4" xfId="23178"/>
    <cellStyle name="Акцент6 2 4 2" xfId="23179"/>
    <cellStyle name="Акцент6 2 5" xfId="23180"/>
    <cellStyle name="Акцент6 2 5 2" xfId="23181"/>
    <cellStyle name="Акцент6 2 6" xfId="23182"/>
    <cellStyle name="Акцент6 2 6 2" xfId="23183"/>
    <cellStyle name="Акцент6 2 7" xfId="23184"/>
    <cellStyle name="Акцент6 2 7 2" xfId="23185"/>
    <cellStyle name="Акцент6 2 8" xfId="23186"/>
    <cellStyle name="Акцент6 2 8 2" xfId="23187"/>
    <cellStyle name="Акцент6 2 9" xfId="23188"/>
    <cellStyle name="Акцент6 2 9 2" xfId="23189"/>
    <cellStyle name="Акцент6 3" xfId="23190"/>
    <cellStyle name="Акцент6 3 10" xfId="23191"/>
    <cellStyle name="Акцент6 3 10 2" xfId="23192"/>
    <cellStyle name="Акцент6 3 11" xfId="23193"/>
    <cellStyle name="Акцент6 3 11 2" xfId="23194"/>
    <cellStyle name="Акцент6 3 12" xfId="23195"/>
    <cellStyle name="Акцент6 3 12 2" xfId="23196"/>
    <cellStyle name="Акцент6 3 13" xfId="23197"/>
    <cellStyle name="Акцент6 3 13 2" xfId="23198"/>
    <cellStyle name="Акцент6 3 14" xfId="23199"/>
    <cellStyle name="Акцент6 3 14 2" xfId="23200"/>
    <cellStyle name="Акцент6 3 15" xfId="23201"/>
    <cellStyle name="Акцент6 3 15 2" xfId="23202"/>
    <cellStyle name="Акцент6 3 16" xfId="23203"/>
    <cellStyle name="Акцент6 3 16 2" xfId="23204"/>
    <cellStyle name="Акцент6 3 17" xfId="23205"/>
    <cellStyle name="Акцент6 3 17 2" xfId="23206"/>
    <cellStyle name="Акцент6 3 18" xfId="23207"/>
    <cellStyle name="Акцент6 3 18 2" xfId="23208"/>
    <cellStyle name="Акцент6 3 19" xfId="23209"/>
    <cellStyle name="Акцент6 3 19 2" xfId="23210"/>
    <cellStyle name="Акцент6 3 2" xfId="23211"/>
    <cellStyle name="Акцент6 3 2 2" xfId="23212"/>
    <cellStyle name="Акцент6 3 20" xfId="23213"/>
    <cellStyle name="Акцент6 3 20 2" xfId="23214"/>
    <cellStyle name="Акцент6 3 21" xfId="23215"/>
    <cellStyle name="Акцент6 3 21 2" xfId="23216"/>
    <cellStyle name="Акцент6 3 22" xfId="23217"/>
    <cellStyle name="Акцент6 3 22 2" xfId="23218"/>
    <cellStyle name="Акцент6 3 23" xfId="23219"/>
    <cellStyle name="Акцент6 3 23 2" xfId="23220"/>
    <cellStyle name="Акцент6 3 24" xfId="23221"/>
    <cellStyle name="Акцент6 3 3" xfId="23222"/>
    <cellStyle name="Акцент6 3 3 2" xfId="23223"/>
    <cellStyle name="Акцент6 3 4" xfId="23224"/>
    <cellStyle name="Акцент6 3 4 2" xfId="23225"/>
    <cellStyle name="Акцент6 3 5" xfId="23226"/>
    <cellStyle name="Акцент6 3 5 2" xfId="23227"/>
    <cellStyle name="Акцент6 3 6" xfId="23228"/>
    <cellStyle name="Акцент6 3 6 2" xfId="23229"/>
    <cellStyle name="Акцент6 3 7" xfId="23230"/>
    <cellStyle name="Акцент6 3 7 2" xfId="23231"/>
    <cellStyle name="Акцент6 3 8" xfId="23232"/>
    <cellStyle name="Акцент6 3 8 2" xfId="23233"/>
    <cellStyle name="Акцент6 3 9" xfId="23234"/>
    <cellStyle name="Акцент6 3 9 2" xfId="23235"/>
    <cellStyle name="Акцент6 4" xfId="23236"/>
    <cellStyle name="Акцент6 4 2" xfId="23237"/>
    <cellStyle name="Акцент6 5" xfId="23238"/>
    <cellStyle name="Акцент6 5 2" xfId="23239"/>
    <cellStyle name="Акцент6 6" xfId="23240"/>
    <cellStyle name="Акцент6 6 2" xfId="23241"/>
    <cellStyle name="Акцент6 7" xfId="23242"/>
    <cellStyle name="Акцент6 8" xfId="60382"/>
    <cellStyle name="Беззащитный" xfId="90"/>
    <cellStyle name="Беззащитный 2" xfId="23243"/>
    <cellStyle name="Ввод  2" xfId="91"/>
    <cellStyle name="Ввод  2 10" xfId="23244"/>
    <cellStyle name="Ввод  2 10 2" xfId="23245"/>
    <cellStyle name="Ввод  2 11" xfId="23246"/>
    <cellStyle name="Ввод  2 11 2" xfId="23247"/>
    <cellStyle name="Ввод  2 12" xfId="23248"/>
    <cellStyle name="Ввод  2 12 2" xfId="23249"/>
    <cellStyle name="Ввод  2 13" xfId="23250"/>
    <cellStyle name="Ввод  2 13 2" xfId="23251"/>
    <cellStyle name="Ввод  2 14" xfId="23252"/>
    <cellStyle name="Ввод  2 14 2" xfId="23253"/>
    <cellStyle name="Ввод  2 15" xfId="23254"/>
    <cellStyle name="Ввод  2 15 2" xfId="23255"/>
    <cellStyle name="Ввод  2 16" xfId="23256"/>
    <cellStyle name="Ввод  2 16 2" xfId="23257"/>
    <cellStyle name="Ввод  2 17" xfId="23258"/>
    <cellStyle name="Ввод  2 17 2" xfId="23259"/>
    <cellStyle name="Ввод  2 18" xfId="23260"/>
    <cellStyle name="Ввод  2 18 2" xfId="23261"/>
    <cellStyle name="Ввод  2 19" xfId="23262"/>
    <cellStyle name="Ввод  2 19 2" xfId="23263"/>
    <cellStyle name="Ввод  2 2" xfId="23264"/>
    <cellStyle name="Ввод  2 2 2" xfId="23265"/>
    <cellStyle name="Ввод  2 20" xfId="23266"/>
    <cellStyle name="Ввод  2 20 2" xfId="23267"/>
    <cellStyle name="Ввод  2 21" xfId="23268"/>
    <cellStyle name="Ввод  2 21 2" xfId="23269"/>
    <cellStyle name="Ввод  2 22" xfId="23270"/>
    <cellStyle name="Ввод  2 22 2" xfId="23271"/>
    <cellStyle name="Ввод  2 23" xfId="23272"/>
    <cellStyle name="Ввод  2 23 2" xfId="23273"/>
    <cellStyle name="Ввод  2 24" xfId="23274"/>
    <cellStyle name="Ввод  2 3" xfId="23275"/>
    <cellStyle name="Ввод  2 3 2" xfId="23276"/>
    <cellStyle name="Ввод  2 4" xfId="23277"/>
    <cellStyle name="Ввод  2 4 2" xfId="23278"/>
    <cellStyle name="Ввод  2 5" xfId="23279"/>
    <cellStyle name="Ввод  2 5 2" xfId="23280"/>
    <cellStyle name="Ввод  2 6" xfId="23281"/>
    <cellStyle name="Ввод  2 6 2" xfId="23282"/>
    <cellStyle name="Ввод  2 7" xfId="23283"/>
    <cellStyle name="Ввод  2 7 2" xfId="23284"/>
    <cellStyle name="Ввод  2 8" xfId="23285"/>
    <cellStyle name="Ввод  2 8 2" xfId="23286"/>
    <cellStyle name="Ввод  2 9" xfId="23287"/>
    <cellStyle name="Ввод  2 9 2" xfId="23288"/>
    <cellStyle name="Ввод  3" xfId="23289"/>
    <cellStyle name="Ввод  3 10" xfId="23290"/>
    <cellStyle name="Ввод  3 10 2" xfId="23291"/>
    <cellStyle name="Ввод  3 11" xfId="23292"/>
    <cellStyle name="Ввод  3 11 2" xfId="23293"/>
    <cellStyle name="Ввод  3 12" xfId="23294"/>
    <cellStyle name="Ввод  3 12 2" xfId="23295"/>
    <cellStyle name="Ввод  3 13" xfId="23296"/>
    <cellStyle name="Ввод  3 13 2" xfId="23297"/>
    <cellStyle name="Ввод  3 14" xfId="23298"/>
    <cellStyle name="Ввод  3 14 2" xfId="23299"/>
    <cellStyle name="Ввод  3 15" xfId="23300"/>
    <cellStyle name="Ввод  3 15 2" xfId="23301"/>
    <cellStyle name="Ввод  3 16" xfId="23302"/>
    <cellStyle name="Ввод  3 16 2" xfId="23303"/>
    <cellStyle name="Ввод  3 17" xfId="23304"/>
    <cellStyle name="Ввод  3 17 2" xfId="23305"/>
    <cellStyle name="Ввод  3 18" xfId="23306"/>
    <cellStyle name="Ввод  3 18 2" xfId="23307"/>
    <cellStyle name="Ввод  3 19" xfId="23308"/>
    <cellStyle name="Ввод  3 19 2" xfId="23309"/>
    <cellStyle name="Ввод  3 2" xfId="23310"/>
    <cellStyle name="Ввод  3 2 2" xfId="23311"/>
    <cellStyle name="Ввод  3 20" xfId="23312"/>
    <cellStyle name="Ввод  3 20 2" xfId="23313"/>
    <cellStyle name="Ввод  3 21" xfId="23314"/>
    <cellStyle name="Ввод  3 21 2" xfId="23315"/>
    <cellStyle name="Ввод  3 22" xfId="23316"/>
    <cellStyle name="Ввод  3 22 2" xfId="23317"/>
    <cellStyle name="Ввод  3 23" xfId="23318"/>
    <cellStyle name="Ввод  3 23 2" xfId="23319"/>
    <cellStyle name="Ввод  3 24" xfId="23320"/>
    <cellStyle name="Ввод  3 3" xfId="23321"/>
    <cellStyle name="Ввод  3 3 2" xfId="23322"/>
    <cellStyle name="Ввод  3 4" xfId="23323"/>
    <cellStyle name="Ввод  3 4 2" xfId="23324"/>
    <cellStyle name="Ввод  3 5" xfId="23325"/>
    <cellStyle name="Ввод  3 5 2" xfId="23326"/>
    <cellStyle name="Ввод  3 6" xfId="23327"/>
    <cellStyle name="Ввод  3 6 2" xfId="23328"/>
    <cellStyle name="Ввод  3 7" xfId="23329"/>
    <cellStyle name="Ввод  3 7 2" xfId="23330"/>
    <cellStyle name="Ввод  3 8" xfId="23331"/>
    <cellStyle name="Ввод  3 8 2" xfId="23332"/>
    <cellStyle name="Ввод  3 9" xfId="23333"/>
    <cellStyle name="Ввод  3 9 2" xfId="23334"/>
    <cellStyle name="Ввод  4" xfId="23335"/>
    <cellStyle name="Ввод  4 2" xfId="23336"/>
    <cellStyle name="Ввод  5" xfId="23337"/>
    <cellStyle name="Ввод  5 2" xfId="23338"/>
    <cellStyle name="Ввод  6" xfId="23339"/>
    <cellStyle name="Ввод  6 2" xfId="23340"/>
    <cellStyle name="Ввод  7" xfId="23341"/>
    <cellStyle name="Ввод  8" xfId="60383"/>
    <cellStyle name="Вывод 2" xfId="92"/>
    <cellStyle name="Вывод 2 10" xfId="23342"/>
    <cellStyle name="Вывод 2 10 2" xfId="23343"/>
    <cellStyle name="Вывод 2 11" xfId="23344"/>
    <cellStyle name="Вывод 2 11 2" xfId="23345"/>
    <cellStyle name="Вывод 2 12" xfId="23346"/>
    <cellStyle name="Вывод 2 12 2" xfId="23347"/>
    <cellStyle name="Вывод 2 13" xfId="23348"/>
    <cellStyle name="Вывод 2 13 2" xfId="23349"/>
    <cellStyle name="Вывод 2 14" xfId="23350"/>
    <cellStyle name="Вывод 2 14 2" xfId="23351"/>
    <cellStyle name="Вывод 2 15" xfId="23352"/>
    <cellStyle name="Вывод 2 15 2" xfId="23353"/>
    <cellStyle name="Вывод 2 16" xfId="23354"/>
    <cellStyle name="Вывод 2 16 2" xfId="23355"/>
    <cellStyle name="Вывод 2 17" xfId="23356"/>
    <cellStyle name="Вывод 2 17 2" xfId="23357"/>
    <cellStyle name="Вывод 2 18" xfId="23358"/>
    <cellStyle name="Вывод 2 18 2" xfId="23359"/>
    <cellStyle name="Вывод 2 19" xfId="23360"/>
    <cellStyle name="Вывод 2 19 2" xfId="23361"/>
    <cellStyle name="Вывод 2 2" xfId="23362"/>
    <cellStyle name="Вывод 2 2 2" xfId="23363"/>
    <cellStyle name="Вывод 2 20" xfId="23364"/>
    <cellStyle name="Вывод 2 20 2" xfId="23365"/>
    <cellStyle name="Вывод 2 21" xfId="23366"/>
    <cellStyle name="Вывод 2 21 2" xfId="23367"/>
    <cellStyle name="Вывод 2 22" xfId="23368"/>
    <cellStyle name="Вывод 2 22 2" xfId="23369"/>
    <cellStyle name="Вывод 2 23" xfId="23370"/>
    <cellStyle name="Вывод 2 23 2" xfId="23371"/>
    <cellStyle name="Вывод 2 24" xfId="23372"/>
    <cellStyle name="Вывод 2 3" xfId="23373"/>
    <cellStyle name="Вывод 2 3 2" xfId="23374"/>
    <cellStyle name="Вывод 2 4" xfId="23375"/>
    <cellStyle name="Вывод 2 4 2" xfId="23376"/>
    <cellStyle name="Вывод 2 5" xfId="23377"/>
    <cellStyle name="Вывод 2 5 2" xfId="23378"/>
    <cellStyle name="Вывод 2 6" xfId="23379"/>
    <cellStyle name="Вывод 2 6 2" xfId="23380"/>
    <cellStyle name="Вывод 2 7" xfId="23381"/>
    <cellStyle name="Вывод 2 7 2" xfId="23382"/>
    <cellStyle name="Вывод 2 8" xfId="23383"/>
    <cellStyle name="Вывод 2 8 2" xfId="23384"/>
    <cellStyle name="Вывод 2 9" xfId="23385"/>
    <cellStyle name="Вывод 2 9 2" xfId="23386"/>
    <cellStyle name="Вывод 3" xfId="23387"/>
    <cellStyle name="Вывод 3 10" xfId="23388"/>
    <cellStyle name="Вывод 3 10 2" xfId="23389"/>
    <cellStyle name="Вывод 3 11" xfId="23390"/>
    <cellStyle name="Вывод 3 11 2" xfId="23391"/>
    <cellStyle name="Вывод 3 12" xfId="23392"/>
    <cellStyle name="Вывод 3 12 2" xfId="23393"/>
    <cellStyle name="Вывод 3 13" xfId="23394"/>
    <cellStyle name="Вывод 3 13 2" xfId="23395"/>
    <cellStyle name="Вывод 3 14" xfId="23396"/>
    <cellStyle name="Вывод 3 14 2" xfId="23397"/>
    <cellStyle name="Вывод 3 15" xfId="23398"/>
    <cellStyle name="Вывод 3 15 2" xfId="23399"/>
    <cellStyle name="Вывод 3 16" xfId="23400"/>
    <cellStyle name="Вывод 3 16 2" xfId="23401"/>
    <cellStyle name="Вывод 3 17" xfId="23402"/>
    <cellStyle name="Вывод 3 17 2" xfId="23403"/>
    <cellStyle name="Вывод 3 18" xfId="23404"/>
    <cellStyle name="Вывод 3 18 2" xfId="23405"/>
    <cellStyle name="Вывод 3 19" xfId="23406"/>
    <cellStyle name="Вывод 3 19 2" xfId="23407"/>
    <cellStyle name="Вывод 3 2" xfId="23408"/>
    <cellStyle name="Вывод 3 2 2" xfId="23409"/>
    <cellStyle name="Вывод 3 20" xfId="23410"/>
    <cellStyle name="Вывод 3 20 2" xfId="23411"/>
    <cellStyle name="Вывод 3 21" xfId="23412"/>
    <cellStyle name="Вывод 3 21 2" xfId="23413"/>
    <cellStyle name="Вывод 3 22" xfId="23414"/>
    <cellStyle name="Вывод 3 22 2" xfId="23415"/>
    <cellStyle name="Вывод 3 23" xfId="23416"/>
    <cellStyle name="Вывод 3 23 2" xfId="23417"/>
    <cellStyle name="Вывод 3 24" xfId="23418"/>
    <cellStyle name="Вывод 3 3" xfId="23419"/>
    <cellStyle name="Вывод 3 3 2" xfId="23420"/>
    <cellStyle name="Вывод 3 4" xfId="23421"/>
    <cellStyle name="Вывод 3 4 2" xfId="23422"/>
    <cellStyle name="Вывод 3 5" xfId="23423"/>
    <cellStyle name="Вывод 3 5 2" xfId="23424"/>
    <cellStyle name="Вывод 3 6" xfId="23425"/>
    <cellStyle name="Вывод 3 6 2" xfId="23426"/>
    <cellStyle name="Вывод 3 7" xfId="23427"/>
    <cellStyle name="Вывод 3 7 2" xfId="23428"/>
    <cellStyle name="Вывод 3 8" xfId="23429"/>
    <cellStyle name="Вывод 3 8 2" xfId="23430"/>
    <cellStyle name="Вывод 3 9" xfId="23431"/>
    <cellStyle name="Вывод 3 9 2" xfId="23432"/>
    <cellStyle name="Вывод 4" xfId="23433"/>
    <cellStyle name="Вывод 4 2" xfId="23434"/>
    <cellStyle name="Вывод 5" xfId="23435"/>
    <cellStyle name="Вывод 5 2" xfId="23436"/>
    <cellStyle name="Вывод 6" xfId="23437"/>
    <cellStyle name="Вывод 6 2" xfId="23438"/>
    <cellStyle name="Вывод 7" xfId="23439"/>
    <cellStyle name="Вывод 8" xfId="60384"/>
    <cellStyle name="Вычисление 2" xfId="93"/>
    <cellStyle name="Вычисление 2 10" xfId="23440"/>
    <cellStyle name="Вычисление 2 10 2" xfId="23441"/>
    <cellStyle name="Вычисление 2 11" xfId="23442"/>
    <cellStyle name="Вычисление 2 11 2" xfId="23443"/>
    <cellStyle name="Вычисление 2 12" xfId="23444"/>
    <cellStyle name="Вычисление 2 12 2" xfId="23445"/>
    <cellStyle name="Вычисление 2 13" xfId="23446"/>
    <cellStyle name="Вычисление 2 13 2" xfId="23447"/>
    <cellStyle name="Вычисление 2 14" xfId="23448"/>
    <cellStyle name="Вычисление 2 14 2" xfId="23449"/>
    <cellStyle name="Вычисление 2 15" xfId="23450"/>
    <cellStyle name="Вычисление 2 15 2" xfId="23451"/>
    <cellStyle name="Вычисление 2 16" xfId="23452"/>
    <cellStyle name="Вычисление 2 16 2" xfId="23453"/>
    <cellStyle name="Вычисление 2 17" xfId="23454"/>
    <cellStyle name="Вычисление 2 17 2" xfId="23455"/>
    <cellStyle name="Вычисление 2 18" xfId="23456"/>
    <cellStyle name="Вычисление 2 18 2" xfId="23457"/>
    <cellStyle name="Вычисление 2 19" xfId="23458"/>
    <cellStyle name="Вычисление 2 19 2" xfId="23459"/>
    <cellStyle name="Вычисление 2 2" xfId="23460"/>
    <cellStyle name="Вычисление 2 2 2" xfId="23461"/>
    <cellStyle name="Вычисление 2 20" xfId="23462"/>
    <cellStyle name="Вычисление 2 20 2" xfId="23463"/>
    <cellStyle name="Вычисление 2 21" xfId="23464"/>
    <cellStyle name="Вычисление 2 21 2" xfId="23465"/>
    <cellStyle name="Вычисление 2 22" xfId="23466"/>
    <cellStyle name="Вычисление 2 22 2" xfId="23467"/>
    <cellStyle name="Вычисление 2 23" xfId="23468"/>
    <cellStyle name="Вычисление 2 23 2" xfId="23469"/>
    <cellStyle name="Вычисление 2 24" xfId="23470"/>
    <cellStyle name="Вычисление 2 3" xfId="23471"/>
    <cellStyle name="Вычисление 2 3 2" xfId="23472"/>
    <cellStyle name="Вычисление 2 4" xfId="23473"/>
    <cellStyle name="Вычисление 2 4 2" xfId="23474"/>
    <cellStyle name="Вычисление 2 5" xfId="23475"/>
    <cellStyle name="Вычисление 2 5 2" xfId="23476"/>
    <cellStyle name="Вычисление 2 6" xfId="23477"/>
    <cellStyle name="Вычисление 2 6 2" xfId="23478"/>
    <cellStyle name="Вычисление 2 7" xfId="23479"/>
    <cellStyle name="Вычисление 2 7 2" xfId="23480"/>
    <cellStyle name="Вычисление 2 8" xfId="23481"/>
    <cellStyle name="Вычисление 2 8 2" xfId="23482"/>
    <cellStyle name="Вычисление 2 9" xfId="23483"/>
    <cellStyle name="Вычисление 2 9 2" xfId="23484"/>
    <cellStyle name="Вычисление 3" xfId="23485"/>
    <cellStyle name="Вычисление 3 10" xfId="23486"/>
    <cellStyle name="Вычисление 3 10 2" xfId="23487"/>
    <cellStyle name="Вычисление 3 11" xfId="23488"/>
    <cellStyle name="Вычисление 3 11 2" xfId="23489"/>
    <cellStyle name="Вычисление 3 12" xfId="23490"/>
    <cellStyle name="Вычисление 3 12 2" xfId="23491"/>
    <cellStyle name="Вычисление 3 13" xfId="23492"/>
    <cellStyle name="Вычисление 3 13 2" xfId="23493"/>
    <cellStyle name="Вычисление 3 14" xfId="23494"/>
    <cellStyle name="Вычисление 3 14 2" xfId="23495"/>
    <cellStyle name="Вычисление 3 15" xfId="23496"/>
    <cellStyle name="Вычисление 3 15 2" xfId="23497"/>
    <cellStyle name="Вычисление 3 16" xfId="23498"/>
    <cellStyle name="Вычисление 3 16 2" xfId="23499"/>
    <cellStyle name="Вычисление 3 17" xfId="23500"/>
    <cellStyle name="Вычисление 3 17 2" xfId="23501"/>
    <cellStyle name="Вычисление 3 18" xfId="23502"/>
    <cellStyle name="Вычисление 3 18 2" xfId="23503"/>
    <cellStyle name="Вычисление 3 19" xfId="23504"/>
    <cellStyle name="Вычисление 3 19 2" xfId="23505"/>
    <cellStyle name="Вычисление 3 2" xfId="23506"/>
    <cellStyle name="Вычисление 3 2 2" xfId="23507"/>
    <cellStyle name="Вычисление 3 20" xfId="23508"/>
    <cellStyle name="Вычисление 3 20 2" xfId="23509"/>
    <cellStyle name="Вычисление 3 21" xfId="23510"/>
    <cellStyle name="Вычисление 3 21 2" xfId="23511"/>
    <cellStyle name="Вычисление 3 22" xfId="23512"/>
    <cellStyle name="Вычисление 3 22 2" xfId="23513"/>
    <cellStyle name="Вычисление 3 23" xfId="23514"/>
    <cellStyle name="Вычисление 3 23 2" xfId="23515"/>
    <cellStyle name="Вычисление 3 24" xfId="23516"/>
    <cellStyle name="Вычисление 3 3" xfId="23517"/>
    <cellStyle name="Вычисление 3 3 2" xfId="23518"/>
    <cellStyle name="Вычисление 3 4" xfId="23519"/>
    <cellStyle name="Вычисление 3 4 2" xfId="23520"/>
    <cellStyle name="Вычисление 3 5" xfId="23521"/>
    <cellStyle name="Вычисление 3 5 2" xfId="23522"/>
    <cellStyle name="Вычисление 3 6" xfId="23523"/>
    <cellStyle name="Вычисление 3 6 2" xfId="23524"/>
    <cellStyle name="Вычисление 3 7" xfId="23525"/>
    <cellStyle name="Вычисление 3 7 2" xfId="23526"/>
    <cellStyle name="Вычисление 3 8" xfId="23527"/>
    <cellStyle name="Вычисление 3 8 2" xfId="23528"/>
    <cellStyle name="Вычисление 3 9" xfId="23529"/>
    <cellStyle name="Вычисление 3 9 2" xfId="23530"/>
    <cellStyle name="Вычисление 4" xfId="23531"/>
    <cellStyle name="Вычисление 4 2" xfId="23532"/>
    <cellStyle name="Вычисление 5" xfId="23533"/>
    <cellStyle name="Вычисление 5 2" xfId="23534"/>
    <cellStyle name="Вычисление 6" xfId="23535"/>
    <cellStyle name="Вычисление 6 2" xfId="23536"/>
    <cellStyle name="Вычисление 7" xfId="23537"/>
    <cellStyle name="Вычисление 8" xfId="60385"/>
    <cellStyle name="Гиперссылка 2" xfId="24173"/>
    <cellStyle name="Гиперссылка 2 2" xfId="24174"/>
    <cellStyle name="Гиперссылка 3" xfId="24175"/>
    <cellStyle name="Гиперссылка 3 2" xfId="24176"/>
    <cellStyle name="_x0004_Ґ" xfId="23538"/>
    <cellStyle name="_x0004_Ґ 10" xfId="23539"/>
    <cellStyle name="_x0004_Ґ 10 2" xfId="23540"/>
    <cellStyle name="_x0004_Ґ 100" xfId="23541"/>
    <cellStyle name="_x0004_Ґ 100 2" xfId="23542"/>
    <cellStyle name="_x0004_Ґ 101" xfId="23543"/>
    <cellStyle name="_x0004_Ґ 101 2" xfId="23544"/>
    <cellStyle name="_x0004_Ґ 102" xfId="23545"/>
    <cellStyle name="_x0004_Ґ 102 2" xfId="23546"/>
    <cellStyle name="_x0004_Ґ 103" xfId="23547"/>
    <cellStyle name="_x0004_Ґ 103 2" xfId="23548"/>
    <cellStyle name="_x0004_Ґ 104" xfId="23549"/>
    <cellStyle name="_x0004_Ґ 104 2" xfId="23550"/>
    <cellStyle name="_x0004_Ґ 105" xfId="23551"/>
    <cellStyle name="_x0004_Ґ 105 2" xfId="23552"/>
    <cellStyle name="_x0004_Ґ 106" xfId="23553"/>
    <cellStyle name="_x0004_Ґ 106 2" xfId="23554"/>
    <cellStyle name="_x0004_Ґ 107" xfId="23555"/>
    <cellStyle name="_x0004_Ґ 107 2" xfId="23556"/>
    <cellStyle name="_x0004_Ґ 108" xfId="23557"/>
    <cellStyle name="_x0004_Ґ 108 2" xfId="23558"/>
    <cellStyle name="_x0004_Ґ 109" xfId="23559"/>
    <cellStyle name="_x0004_Ґ 109 2" xfId="23560"/>
    <cellStyle name="_x0004_Ґ 11" xfId="23561"/>
    <cellStyle name="_x0004_Ґ 11 2" xfId="23562"/>
    <cellStyle name="_x0004_Ґ 110" xfId="23563"/>
    <cellStyle name="_x0004_Ґ 110 2" xfId="23564"/>
    <cellStyle name="_x0004_Ґ 111" xfId="23565"/>
    <cellStyle name="_x0004_Ґ 111 2" xfId="23566"/>
    <cellStyle name="_x0004_Ґ 112" xfId="23567"/>
    <cellStyle name="_x0004_Ґ 112 2" xfId="23568"/>
    <cellStyle name="_x0004_Ґ 113" xfId="23569"/>
    <cellStyle name="_x0004_Ґ 113 2" xfId="23570"/>
    <cellStyle name="_x0004_Ґ 114" xfId="23571"/>
    <cellStyle name="_x0004_Ґ 114 2" xfId="23572"/>
    <cellStyle name="_x0004_Ґ 115" xfId="23573"/>
    <cellStyle name="_x0004_Ґ 115 2" xfId="23574"/>
    <cellStyle name="_x0004_Ґ 116" xfId="23575"/>
    <cellStyle name="_x0004_Ґ 116 2" xfId="23576"/>
    <cellStyle name="_x0004_Ґ 117" xfId="23577"/>
    <cellStyle name="_x0004_Ґ 117 2" xfId="23578"/>
    <cellStyle name="_x0004_Ґ 118" xfId="23579"/>
    <cellStyle name="_x0004_Ґ 118 2" xfId="23580"/>
    <cellStyle name="_x0004_Ґ 119" xfId="23581"/>
    <cellStyle name="_x0004_Ґ 119 2" xfId="23582"/>
    <cellStyle name="_x0004_Ґ 12" xfId="23583"/>
    <cellStyle name="_x0004_Ґ 12 2" xfId="23584"/>
    <cellStyle name="_x0004_Ґ 120" xfId="23585"/>
    <cellStyle name="_x0004_Ґ 120 2" xfId="23586"/>
    <cellStyle name="_x0004_Ґ 121" xfId="23587"/>
    <cellStyle name="_x0004_Ґ 121 2" xfId="23588"/>
    <cellStyle name="_x0004_Ґ 122" xfId="23589"/>
    <cellStyle name="_x0004_Ґ 122 2" xfId="23590"/>
    <cellStyle name="_x0004_Ґ 123" xfId="23591"/>
    <cellStyle name="_x0004_Ґ 123 2" xfId="23592"/>
    <cellStyle name="_x0004_Ґ 124" xfId="23593"/>
    <cellStyle name="_x0004_Ґ 124 2" xfId="23594"/>
    <cellStyle name="_x0004_Ґ 125" xfId="23595"/>
    <cellStyle name="_x0004_Ґ 125 2" xfId="23596"/>
    <cellStyle name="_x0004_Ґ 126" xfId="23597"/>
    <cellStyle name="_x0004_Ґ 126 2" xfId="23598"/>
    <cellStyle name="_x0004_Ґ 127" xfId="23599"/>
    <cellStyle name="_x0004_Ґ 127 2" xfId="23600"/>
    <cellStyle name="_x0004_Ґ 128" xfId="23601"/>
    <cellStyle name="_x0004_Ґ 128 2" xfId="23602"/>
    <cellStyle name="_x0004_Ґ 129" xfId="23603"/>
    <cellStyle name="_x0004_Ґ 129 2" xfId="23604"/>
    <cellStyle name="_x0004_Ґ 13" xfId="23605"/>
    <cellStyle name="_x0004_Ґ 13 2" xfId="23606"/>
    <cellStyle name="_x0004_Ґ 130" xfId="23607"/>
    <cellStyle name="_x0004_Ґ 130 2" xfId="23608"/>
    <cellStyle name="_x0004_Ґ 131" xfId="23609"/>
    <cellStyle name="_x0004_Ґ 131 2" xfId="23610"/>
    <cellStyle name="_x0004_Ґ 132" xfId="23611"/>
    <cellStyle name="_x0004_Ґ 132 2" xfId="23612"/>
    <cellStyle name="_x0004_Ґ 133" xfId="23613"/>
    <cellStyle name="_x0004_Ґ 133 2" xfId="23614"/>
    <cellStyle name="_x0004_Ґ 134" xfId="23615"/>
    <cellStyle name="_x0004_Ґ 134 2" xfId="23616"/>
    <cellStyle name="_x0004_Ґ 135" xfId="23617"/>
    <cellStyle name="_x0004_Ґ 135 2" xfId="23618"/>
    <cellStyle name="_x0004_Ґ 136" xfId="23619"/>
    <cellStyle name="_x0004_Ґ 136 2" xfId="23620"/>
    <cellStyle name="_x0004_Ґ 137" xfId="23621"/>
    <cellStyle name="_x0004_Ґ 137 2" xfId="23622"/>
    <cellStyle name="_x0004_Ґ 138" xfId="23623"/>
    <cellStyle name="_x0004_Ґ 138 2" xfId="23624"/>
    <cellStyle name="_x0004_Ґ 139" xfId="23625"/>
    <cellStyle name="_x0004_Ґ 139 2" xfId="23626"/>
    <cellStyle name="_x0004_Ґ 14" xfId="23627"/>
    <cellStyle name="_x0004_Ґ 14 2" xfId="23628"/>
    <cellStyle name="_x0004_Ґ 140" xfId="23629"/>
    <cellStyle name="_x0004_Ґ 140 2" xfId="23630"/>
    <cellStyle name="_x0004_Ґ 141" xfId="23631"/>
    <cellStyle name="_x0004_Ґ 141 2" xfId="23632"/>
    <cellStyle name="_x0004_Ґ 142" xfId="23633"/>
    <cellStyle name="_x0004_Ґ 142 2" xfId="23634"/>
    <cellStyle name="_x0004_Ґ 143" xfId="23635"/>
    <cellStyle name="_x0004_Ґ 143 2" xfId="23636"/>
    <cellStyle name="_x0004_Ґ 144" xfId="23637"/>
    <cellStyle name="_x0004_Ґ 144 2" xfId="23638"/>
    <cellStyle name="_x0004_Ґ 145" xfId="23639"/>
    <cellStyle name="_x0004_Ґ 145 2" xfId="23640"/>
    <cellStyle name="_x0004_Ґ 146" xfId="23641"/>
    <cellStyle name="_x0004_Ґ 146 2" xfId="23642"/>
    <cellStyle name="_x0004_Ґ 147" xfId="23643"/>
    <cellStyle name="_x0004_Ґ 147 2" xfId="23644"/>
    <cellStyle name="_x0004_Ґ 148" xfId="23645"/>
    <cellStyle name="_x0004_Ґ 148 2" xfId="23646"/>
    <cellStyle name="_x0004_Ґ 149" xfId="23647"/>
    <cellStyle name="_x0004_Ґ 149 2" xfId="23648"/>
    <cellStyle name="_x0004_Ґ 15" xfId="23649"/>
    <cellStyle name="_x0004_Ґ 15 2" xfId="23650"/>
    <cellStyle name="_x0004_Ґ 150" xfId="23651"/>
    <cellStyle name="_x0004_Ґ 150 2" xfId="23652"/>
    <cellStyle name="_x0004_Ґ 151" xfId="23653"/>
    <cellStyle name="_x0004_Ґ 151 2" xfId="23654"/>
    <cellStyle name="_x0004_Ґ 152" xfId="23655"/>
    <cellStyle name="_x0004_Ґ 152 2" xfId="23656"/>
    <cellStyle name="_x0004_Ґ 153" xfId="23657"/>
    <cellStyle name="_x0004_Ґ 153 2" xfId="23658"/>
    <cellStyle name="_x0004_Ґ 154" xfId="23659"/>
    <cellStyle name="_x0004_Ґ 154 2" xfId="23660"/>
    <cellStyle name="_x0004_Ґ 155" xfId="23661"/>
    <cellStyle name="_x0004_Ґ 155 2" xfId="23662"/>
    <cellStyle name="_x0004_Ґ 156" xfId="23663"/>
    <cellStyle name="_x0004_Ґ 156 2" xfId="23664"/>
    <cellStyle name="_x0004_Ґ 157" xfId="23665"/>
    <cellStyle name="_x0004_Ґ 157 2" xfId="23666"/>
    <cellStyle name="_x0004_Ґ 158" xfId="23667"/>
    <cellStyle name="_x0004_Ґ 158 2" xfId="23668"/>
    <cellStyle name="_x0004_Ґ 159" xfId="23669"/>
    <cellStyle name="_x0004_Ґ 159 2" xfId="23670"/>
    <cellStyle name="_x0004_Ґ 16" xfId="23671"/>
    <cellStyle name="_x0004_Ґ 16 2" xfId="23672"/>
    <cellStyle name="_x0004_Ґ 160" xfId="23673"/>
    <cellStyle name="_x0004_Ґ 160 2" xfId="23674"/>
    <cellStyle name="_x0004_Ґ 161" xfId="23675"/>
    <cellStyle name="_x0004_Ґ 161 2" xfId="23676"/>
    <cellStyle name="_x0004_Ґ 162" xfId="23677"/>
    <cellStyle name="_x0004_Ґ 162 2" xfId="23678"/>
    <cellStyle name="_x0004_Ґ 163" xfId="23679"/>
    <cellStyle name="_x0004_Ґ 163 2" xfId="23680"/>
    <cellStyle name="_x0004_Ґ 164" xfId="23681"/>
    <cellStyle name="_x0004_Ґ 164 2" xfId="23682"/>
    <cellStyle name="_x0004_Ґ 165" xfId="23683"/>
    <cellStyle name="_x0004_Ґ 165 2" xfId="23684"/>
    <cellStyle name="_x0004_Ґ 166" xfId="23685"/>
    <cellStyle name="_x0004_Ґ 166 2" xfId="23686"/>
    <cellStyle name="_x0004_Ґ 167" xfId="23687"/>
    <cellStyle name="_x0004_Ґ 167 2" xfId="23688"/>
    <cellStyle name="_x0004_Ґ 168" xfId="23689"/>
    <cellStyle name="_x0004_Ґ 168 2" xfId="23690"/>
    <cellStyle name="_x0004_Ґ 169" xfId="23691"/>
    <cellStyle name="_x0004_Ґ 169 2" xfId="23692"/>
    <cellStyle name="_x0004_Ґ 17" xfId="23693"/>
    <cellStyle name="_x0004_Ґ 17 2" xfId="23694"/>
    <cellStyle name="_x0004_Ґ 170" xfId="23695"/>
    <cellStyle name="_x0004_Ґ 170 2" xfId="23696"/>
    <cellStyle name="_x0004_Ґ 171" xfId="23697"/>
    <cellStyle name="_x0004_Ґ 171 2" xfId="23698"/>
    <cellStyle name="_x0004_Ґ 172" xfId="23699"/>
    <cellStyle name="_x0004_Ґ 172 2" xfId="23700"/>
    <cellStyle name="_x0004_Ґ 173" xfId="23701"/>
    <cellStyle name="_x0004_Ґ 173 2" xfId="23702"/>
    <cellStyle name="_x0004_Ґ 174" xfId="23703"/>
    <cellStyle name="_x0004_Ґ 174 2" xfId="23704"/>
    <cellStyle name="_x0004_Ґ 175" xfId="23705"/>
    <cellStyle name="_x0004_Ґ 175 2" xfId="23706"/>
    <cellStyle name="_x0004_Ґ 176" xfId="23707"/>
    <cellStyle name="_x0004_Ґ 176 2" xfId="23708"/>
    <cellStyle name="_x0004_Ґ 177" xfId="23709"/>
    <cellStyle name="_x0004_Ґ 177 2" xfId="23710"/>
    <cellStyle name="_x0004_Ґ 178" xfId="23711"/>
    <cellStyle name="_x0004_Ґ 18" xfId="23712"/>
    <cellStyle name="_x0004_Ґ 18 2" xfId="23713"/>
    <cellStyle name="_x0004_Ґ 19" xfId="23714"/>
    <cellStyle name="_x0004_Ґ 19 2" xfId="23715"/>
    <cellStyle name="_x0004_Ґ 2" xfId="23716"/>
    <cellStyle name="_x0004_Ґ 2 10" xfId="23717"/>
    <cellStyle name="_x0004_Ґ 2 10 2" xfId="23718"/>
    <cellStyle name="_x0004_Ґ 2 11" xfId="23719"/>
    <cellStyle name="_x0004_Ґ 2 11 2" xfId="23720"/>
    <cellStyle name="_x0004_Ґ 2 12" xfId="23721"/>
    <cellStyle name="_x0004_Ґ 2 12 2" xfId="23722"/>
    <cellStyle name="_x0004_Ґ 2 13" xfId="23723"/>
    <cellStyle name="_x0004_Ґ 2 13 2" xfId="23724"/>
    <cellStyle name="_x0004_Ґ 2 14" xfId="23725"/>
    <cellStyle name="_x0004_Ґ 2 14 2" xfId="23726"/>
    <cellStyle name="_x0004_Ґ 2 15" xfId="23727"/>
    <cellStyle name="_x0004_Ґ 2 15 2" xfId="23728"/>
    <cellStyle name="_x0004_Ґ 2 16" xfId="23729"/>
    <cellStyle name="_x0004_Ґ 2 16 2" xfId="23730"/>
    <cellStyle name="_x0004_Ґ 2 17" xfId="23731"/>
    <cellStyle name="_x0004_Ґ 2 17 2" xfId="23732"/>
    <cellStyle name="_x0004_Ґ 2 18" xfId="23733"/>
    <cellStyle name="_x0004_Ґ 2 18 2" xfId="23734"/>
    <cellStyle name="_x0004_Ґ 2 19" xfId="23735"/>
    <cellStyle name="_x0004_Ґ 2 19 2" xfId="23736"/>
    <cellStyle name="_x0004_Ґ 2 2" xfId="23737"/>
    <cellStyle name="_x0004_Ґ 2 2 10" xfId="23738"/>
    <cellStyle name="_x0004_Ґ 2 2 10 2" xfId="23739"/>
    <cellStyle name="_x0004_Ґ 2 2 11" xfId="23740"/>
    <cellStyle name="_x0004_Ґ 2 2 11 2" xfId="23741"/>
    <cellStyle name="_x0004_Ґ 2 2 12" xfId="23742"/>
    <cellStyle name="_x0004_Ґ 2 2 12 2" xfId="23743"/>
    <cellStyle name="_x0004_Ґ 2 2 13" xfId="23744"/>
    <cellStyle name="_x0004_Ґ 2 2 13 2" xfId="23745"/>
    <cellStyle name="_x0004_Ґ 2 2 14" xfId="23746"/>
    <cellStyle name="_x0004_Ґ 2 2 14 2" xfId="23747"/>
    <cellStyle name="_x0004_Ґ 2 2 15" xfId="23748"/>
    <cellStyle name="_x0004_Ґ 2 2 15 2" xfId="23749"/>
    <cellStyle name="_x0004_Ґ 2 2 16" xfId="23750"/>
    <cellStyle name="_x0004_Ґ 2 2 16 2" xfId="23751"/>
    <cellStyle name="_x0004_Ґ 2 2 17" xfId="23752"/>
    <cellStyle name="_x0004_Ґ 2 2 17 2" xfId="23753"/>
    <cellStyle name="_x0004_Ґ 2 2 18" xfId="23754"/>
    <cellStyle name="_x0004_Ґ 2 2 18 2" xfId="23755"/>
    <cellStyle name="_x0004_Ґ 2 2 19" xfId="23756"/>
    <cellStyle name="_x0004_Ґ 2 2 19 2" xfId="23757"/>
    <cellStyle name="_x0004_Ґ 2 2 2" xfId="23758"/>
    <cellStyle name="_x0004_Ґ 2 2 2 2" xfId="23759"/>
    <cellStyle name="_x0004_Ґ 2 2 20" xfId="23760"/>
    <cellStyle name="_x0004_Ґ 2 2 20 2" xfId="23761"/>
    <cellStyle name="_x0004_Ґ 2 2 21" xfId="23762"/>
    <cellStyle name="_x0004_Ґ 2 2 21 2" xfId="23763"/>
    <cellStyle name="_x0004_Ґ 2 2 22" xfId="23764"/>
    <cellStyle name="_x0004_Ґ 2 2 22 2" xfId="23765"/>
    <cellStyle name="_x0004_Ґ 2 2 23" xfId="23766"/>
    <cellStyle name="_x0004_Ґ 2 2 23 2" xfId="23767"/>
    <cellStyle name="_x0004_Ґ 2 2 24" xfId="23768"/>
    <cellStyle name="_x0004_Ґ 2 2 24 2" xfId="23769"/>
    <cellStyle name="_x0004_Ґ 2 2 25" xfId="23770"/>
    <cellStyle name="_x0004_Ґ 2 2 25 2" xfId="23771"/>
    <cellStyle name="_x0004_Ґ 2 2 26" xfId="23772"/>
    <cellStyle name="_x0004_Ґ 2 2 26 2" xfId="23773"/>
    <cellStyle name="_x0004_Ґ 2 2 27" xfId="23774"/>
    <cellStyle name="_x0004_Ґ 2 2 27 2" xfId="23775"/>
    <cellStyle name="_x0004_Ґ 2 2 28" xfId="23776"/>
    <cellStyle name="_x0004_Ґ 2 2 28 2" xfId="23777"/>
    <cellStyle name="_x0004_Ґ 2 2 29" xfId="23778"/>
    <cellStyle name="_x0004_Ґ 2 2 29 2" xfId="23779"/>
    <cellStyle name="_x0004_Ґ 2 2 3" xfId="23780"/>
    <cellStyle name="_x0004_Ґ 2 2 3 2" xfId="23781"/>
    <cellStyle name="_x0004_Ґ 2 2 30" xfId="23782"/>
    <cellStyle name="_x0004_Ґ 2 2 30 2" xfId="23783"/>
    <cellStyle name="_x0004_Ґ 2 2 31" xfId="23784"/>
    <cellStyle name="_x0004_Ґ 2 2 31 2" xfId="23785"/>
    <cellStyle name="_x0004_Ґ 2 2 32" xfId="23786"/>
    <cellStyle name="_x0004_Ґ 2 2 32 2" xfId="23787"/>
    <cellStyle name="_x0004_Ґ 2 2 33" xfId="23788"/>
    <cellStyle name="_x0004_Ґ 2 2 33 2" xfId="23789"/>
    <cellStyle name="_x0004_Ґ 2 2 34" xfId="23790"/>
    <cellStyle name="_x0004_Ґ 2 2 34 2" xfId="23791"/>
    <cellStyle name="_x0004_Ґ 2 2 35" xfId="23792"/>
    <cellStyle name="_x0004_Ґ 2 2 35 2" xfId="23793"/>
    <cellStyle name="_x0004_Ґ 2 2 36" xfId="23794"/>
    <cellStyle name="_x0004_Ґ 2 2 36 2" xfId="23795"/>
    <cellStyle name="_x0004_Ґ 2 2 37" xfId="23796"/>
    <cellStyle name="_x0004_Ґ 2 2 37 2" xfId="23797"/>
    <cellStyle name="_x0004_Ґ 2 2 38" xfId="23798"/>
    <cellStyle name="_x0004_Ґ 2 2 38 2" xfId="23799"/>
    <cellStyle name="_x0004_Ґ 2 2 39" xfId="23800"/>
    <cellStyle name="_x0004_Ґ 2 2 39 2" xfId="23801"/>
    <cellStyle name="_x0004_Ґ 2 2 4" xfId="23802"/>
    <cellStyle name="_x0004_Ґ 2 2 4 2" xfId="23803"/>
    <cellStyle name="_x0004_Ґ 2 2 40" xfId="23804"/>
    <cellStyle name="_x0004_Ґ 2 2 40 2" xfId="23805"/>
    <cellStyle name="_x0004_Ґ 2 2 41" xfId="23806"/>
    <cellStyle name="_x0004_Ґ 2 2 41 2" xfId="23807"/>
    <cellStyle name="_x0004_Ґ 2 2 42" xfId="23808"/>
    <cellStyle name="_x0004_Ґ 2 2 42 2" xfId="23809"/>
    <cellStyle name="_x0004_Ґ 2 2 43" xfId="23810"/>
    <cellStyle name="_x0004_Ґ 2 2 43 2" xfId="23811"/>
    <cellStyle name="_x0004_Ґ 2 2 44" xfId="23812"/>
    <cellStyle name="_x0004_Ґ 2 2 44 2" xfId="23813"/>
    <cellStyle name="_x0004_Ґ 2 2 45" xfId="23814"/>
    <cellStyle name="_x0004_Ґ 2 2 45 2" xfId="23815"/>
    <cellStyle name="_x0004_Ґ 2 2 46" xfId="23816"/>
    <cellStyle name="_x0004_Ґ 2 2 46 2" xfId="23817"/>
    <cellStyle name="_x0004_Ґ 2 2 47" xfId="23818"/>
    <cellStyle name="_x0004_Ґ 2 2 47 2" xfId="23819"/>
    <cellStyle name="_x0004_Ґ 2 2 48" xfId="23820"/>
    <cellStyle name="_x0004_Ґ 2 2 48 2" xfId="23821"/>
    <cellStyle name="_x0004_Ґ 2 2 49" xfId="23822"/>
    <cellStyle name="_x0004_Ґ 2 2 49 2" xfId="23823"/>
    <cellStyle name="_x0004_Ґ 2 2 5" xfId="23824"/>
    <cellStyle name="_x0004_Ґ 2 2 5 2" xfId="23825"/>
    <cellStyle name="_x0004_Ґ 2 2 50" xfId="23826"/>
    <cellStyle name="_x0004_Ґ 2 2 50 2" xfId="23827"/>
    <cellStyle name="_x0004_Ґ 2 2 51" xfId="23828"/>
    <cellStyle name="_x0004_Ґ 2 2 51 2" xfId="23829"/>
    <cellStyle name="_x0004_Ґ 2 2 52" xfId="23830"/>
    <cellStyle name="_x0004_Ґ 2 2 6" xfId="23831"/>
    <cellStyle name="_x0004_Ґ 2 2 6 2" xfId="23832"/>
    <cellStyle name="_x0004_Ґ 2 2 7" xfId="23833"/>
    <cellStyle name="_x0004_Ґ 2 2 7 2" xfId="23834"/>
    <cellStyle name="_x0004_Ґ 2 2 8" xfId="23835"/>
    <cellStyle name="_x0004_Ґ 2 2 8 2" xfId="23836"/>
    <cellStyle name="_x0004_Ґ 2 2 9" xfId="23837"/>
    <cellStyle name="_x0004_Ґ 2 2 9 2" xfId="23838"/>
    <cellStyle name="_x0004_Ґ 2 20" xfId="23839"/>
    <cellStyle name="_x0004_Ґ 2 20 2" xfId="23840"/>
    <cellStyle name="_x0004_Ґ 2 21" xfId="23841"/>
    <cellStyle name="_x0004_Ґ 2 21 2" xfId="23842"/>
    <cellStyle name="_x0004_Ґ 2 22" xfId="23843"/>
    <cellStyle name="_x0004_Ґ 2 22 2" xfId="23844"/>
    <cellStyle name="_x0004_Ґ 2 23" xfId="23845"/>
    <cellStyle name="_x0004_Ґ 2 23 2" xfId="23846"/>
    <cellStyle name="_x0004_Ґ 2 24" xfId="23847"/>
    <cellStyle name="_x0004_Ґ 2 24 2" xfId="23848"/>
    <cellStyle name="_x0004_Ґ 2 25" xfId="23849"/>
    <cellStyle name="_x0004_Ґ 2 25 2" xfId="23850"/>
    <cellStyle name="_x0004_Ґ 2 26" xfId="23851"/>
    <cellStyle name="_x0004_Ґ 2 26 2" xfId="23852"/>
    <cellStyle name="_x0004_Ґ 2 27" xfId="23853"/>
    <cellStyle name="_x0004_Ґ 2 27 2" xfId="23854"/>
    <cellStyle name="_x0004_Ґ 2 28" xfId="23855"/>
    <cellStyle name="_x0004_Ґ 2 28 2" xfId="23856"/>
    <cellStyle name="_x0004_Ґ 2 29" xfId="23857"/>
    <cellStyle name="_x0004_Ґ 2 29 2" xfId="23858"/>
    <cellStyle name="_x0004_Ґ 2 3" xfId="23859"/>
    <cellStyle name="_x0004_Ґ 2 3 2" xfId="23860"/>
    <cellStyle name="_x0004_Ґ 2 30" xfId="23861"/>
    <cellStyle name="_x0004_Ґ 2 30 2" xfId="23862"/>
    <cellStyle name="_x0004_Ґ 2 31" xfId="23863"/>
    <cellStyle name="_x0004_Ґ 2 31 2" xfId="23864"/>
    <cellStyle name="_x0004_Ґ 2 32" xfId="23865"/>
    <cellStyle name="_x0004_Ґ 2 32 2" xfId="23866"/>
    <cellStyle name="_x0004_Ґ 2 33" xfId="23867"/>
    <cellStyle name="_x0004_Ґ 2 33 2" xfId="23868"/>
    <cellStyle name="_x0004_Ґ 2 34" xfId="23869"/>
    <cellStyle name="_x0004_Ґ 2 34 2" xfId="23870"/>
    <cellStyle name="_x0004_Ґ 2 35" xfId="23871"/>
    <cellStyle name="_x0004_Ґ 2 35 2" xfId="23872"/>
    <cellStyle name="_x0004_Ґ 2 36" xfId="23873"/>
    <cellStyle name="_x0004_Ґ 2 36 2" xfId="23874"/>
    <cellStyle name="_x0004_Ґ 2 37" xfId="23875"/>
    <cellStyle name="_x0004_Ґ 2 37 2" xfId="23876"/>
    <cellStyle name="_x0004_Ґ 2 38" xfId="23877"/>
    <cellStyle name="_x0004_Ґ 2 38 2" xfId="23878"/>
    <cellStyle name="_x0004_Ґ 2 39" xfId="23879"/>
    <cellStyle name="_x0004_Ґ 2 39 2" xfId="23880"/>
    <cellStyle name="_x0004_Ґ 2 4" xfId="23881"/>
    <cellStyle name="_x0004_Ґ 2 4 2" xfId="23882"/>
    <cellStyle name="_x0004_Ґ 2 40" xfId="23883"/>
    <cellStyle name="_x0004_Ґ 2 40 2" xfId="23884"/>
    <cellStyle name="_x0004_Ґ 2 41" xfId="23885"/>
    <cellStyle name="_x0004_Ґ 2 41 2" xfId="23886"/>
    <cellStyle name="_x0004_Ґ 2 42" xfId="23887"/>
    <cellStyle name="_x0004_Ґ 2 42 2" xfId="23888"/>
    <cellStyle name="_x0004_Ґ 2 43" xfId="23889"/>
    <cellStyle name="_x0004_Ґ 2 43 2" xfId="23890"/>
    <cellStyle name="_x0004_Ґ 2 44" xfId="23891"/>
    <cellStyle name="_x0004_Ґ 2 44 2" xfId="23892"/>
    <cellStyle name="_x0004_Ґ 2 45" xfId="23893"/>
    <cellStyle name="_x0004_Ґ 2 45 2" xfId="23894"/>
    <cellStyle name="_x0004_Ґ 2 46" xfId="23895"/>
    <cellStyle name="_x0004_Ґ 2 46 2" xfId="23896"/>
    <cellStyle name="_x0004_Ґ 2 47" xfId="23897"/>
    <cellStyle name="_x0004_Ґ 2 47 2" xfId="23898"/>
    <cellStyle name="_x0004_Ґ 2 48" xfId="23899"/>
    <cellStyle name="_x0004_Ґ 2 48 2" xfId="23900"/>
    <cellStyle name="_x0004_Ґ 2 49" xfId="23901"/>
    <cellStyle name="_x0004_Ґ 2 49 2" xfId="23902"/>
    <cellStyle name="_x0004_Ґ 2 5" xfId="23903"/>
    <cellStyle name="_x0004_Ґ 2 5 2" xfId="23904"/>
    <cellStyle name="_x0004_Ґ 2 50" xfId="23905"/>
    <cellStyle name="_x0004_Ґ 2 50 2" xfId="23906"/>
    <cellStyle name="_x0004_Ґ 2 51" xfId="23907"/>
    <cellStyle name="_x0004_Ґ 2 51 2" xfId="23908"/>
    <cellStyle name="_x0004_Ґ 2 52" xfId="23909"/>
    <cellStyle name="_x0004_Ґ 2 52 2" xfId="23910"/>
    <cellStyle name="_x0004_Ґ 2 53" xfId="23911"/>
    <cellStyle name="_x0004_Ґ 2 53 2" xfId="23912"/>
    <cellStyle name="_x0004_Ґ 2 54" xfId="23913"/>
    <cellStyle name="_x0004_Ґ 2 54 2" xfId="23914"/>
    <cellStyle name="_x0004_Ґ 2 55" xfId="23915"/>
    <cellStyle name="_x0004_Ґ 2 55 2" xfId="23916"/>
    <cellStyle name="_x0004_Ґ 2 56" xfId="23917"/>
    <cellStyle name="_x0004_Ґ 2 56 2" xfId="23918"/>
    <cellStyle name="_x0004_Ґ 2 57" xfId="23919"/>
    <cellStyle name="_x0004_Ґ 2 57 2" xfId="23920"/>
    <cellStyle name="_x0004_Ґ 2 58" xfId="23921"/>
    <cellStyle name="_x0004_Ґ 2 58 2" xfId="23922"/>
    <cellStyle name="_x0004_Ґ 2 59" xfId="23923"/>
    <cellStyle name="_x0004_Ґ 2 59 2" xfId="23924"/>
    <cellStyle name="_x0004_Ґ 2 6" xfId="23925"/>
    <cellStyle name="_x0004_Ґ 2 6 2" xfId="23926"/>
    <cellStyle name="_x0004_Ґ 2 60" xfId="23927"/>
    <cellStyle name="_x0004_Ґ 2 60 2" xfId="23928"/>
    <cellStyle name="_x0004_Ґ 2 61" xfId="23929"/>
    <cellStyle name="_x0004_Ґ 2 61 2" xfId="23930"/>
    <cellStyle name="_x0004_Ґ 2 62" xfId="23931"/>
    <cellStyle name="_x0004_Ґ 2 62 2" xfId="23932"/>
    <cellStyle name="_x0004_Ґ 2 63" xfId="23933"/>
    <cellStyle name="_x0004_Ґ 2 63 2" xfId="23934"/>
    <cellStyle name="_x0004_Ґ 2 64" xfId="23935"/>
    <cellStyle name="_x0004_Ґ 2 64 2" xfId="23936"/>
    <cellStyle name="_x0004_Ґ 2 65" xfId="23937"/>
    <cellStyle name="_x0004_Ґ 2 65 2" xfId="23938"/>
    <cellStyle name="_x0004_Ґ 2 66" xfId="23939"/>
    <cellStyle name="_x0004_Ґ 2 66 2" xfId="23940"/>
    <cellStyle name="_x0004_Ґ 2 67" xfId="23941"/>
    <cellStyle name="_x0004_Ґ 2 67 2" xfId="23942"/>
    <cellStyle name="_x0004_Ґ 2 68" xfId="23943"/>
    <cellStyle name="_x0004_Ґ 2 68 2" xfId="23944"/>
    <cellStyle name="_x0004_Ґ 2 69" xfId="23945"/>
    <cellStyle name="_x0004_Ґ 2 69 2" xfId="23946"/>
    <cellStyle name="_x0004_Ґ 2 7" xfId="23947"/>
    <cellStyle name="_x0004_Ґ 2 7 2" xfId="23948"/>
    <cellStyle name="_x0004_Ґ 2 70" xfId="23949"/>
    <cellStyle name="_x0004_Ґ 2 70 2" xfId="23950"/>
    <cellStyle name="_x0004_Ґ 2 71" xfId="23951"/>
    <cellStyle name="_x0004_Ґ 2 71 2" xfId="23952"/>
    <cellStyle name="_x0004_Ґ 2 72" xfId="23953"/>
    <cellStyle name="_x0004_Ґ 2 72 2" xfId="23954"/>
    <cellStyle name="_x0004_Ґ 2 73" xfId="23955"/>
    <cellStyle name="_x0004_Ґ 2 73 2" xfId="23956"/>
    <cellStyle name="_x0004_Ґ 2 74" xfId="23957"/>
    <cellStyle name="_x0004_Ґ 2 74 2" xfId="23958"/>
    <cellStyle name="_x0004_Ґ 2 75" xfId="23959"/>
    <cellStyle name="_x0004_Ґ 2 75 2" xfId="23960"/>
    <cellStyle name="_x0004_Ґ 2 76" xfId="23961"/>
    <cellStyle name="_x0004_Ґ 2 76 2" xfId="23962"/>
    <cellStyle name="_x0004_Ґ 2 77" xfId="23963"/>
    <cellStyle name="_x0004_Ґ 2 77 2" xfId="23964"/>
    <cellStyle name="_x0004_Ґ 2 78" xfId="23965"/>
    <cellStyle name="_x0004_Ґ 2 78 2" xfId="23966"/>
    <cellStyle name="_x0004_Ґ 2 79" xfId="23967"/>
    <cellStyle name="_x0004_Ґ 2 79 2" xfId="23968"/>
    <cellStyle name="_x0004_Ґ 2 8" xfId="23969"/>
    <cellStyle name="_x0004_Ґ 2 8 2" xfId="23970"/>
    <cellStyle name="_x0004_Ґ 2 80" xfId="23971"/>
    <cellStyle name="_x0004_Ґ 2 9" xfId="23972"/>
    <cellStyle name="_x0004_Ґ 2 9 2" xfId="23973"/>
    <cellStyle name="_x0004_Ґ 20" xfId="23974"/>
    <cellStyle name="_x0004_Ґ 20 2" xfId="23975"/>
    <cellStyle name="_x0004_Ґ 21" xfId="23976"/>
    <cellStyle name="_x0004_Ґ 21 2" xfId="23977"/>
    <cellStyle name="_x0004_Ґ 22" xfId="23978"/>
    <cellStyle name="_x0004_Ґ 22 2" xfId="23979"/>
    <cellStyle name="_x0004_Ґ 23" xfId="23980"/>
    <cellStyle name="_x0004_Ґ 23 2" xfId="23981"/>
    <cellStyle name="_x0004_Ґ 24" xfId="23982"/>
    <cellStyle name="_x0004_Ґ 24 2" xfId="23983"/>
    <cellStyle name="_x0004_Ґ 25" xfId="23984"/>
    <cellStyle name="_x0004_Ґ 25 2" xfId="23985"/>
    <cellStyle name="_x0004_Ґ 26" xfId="23986"/>
    <cellStyle name="_x0004_Ґ 26 2" xfId="23987"/>
    <cellStyle name="_x0004_Ґ 27" xfId="23988"/>
    <cellStyle name="_x0004_Ґ 27 2" xfId="23989"/>
    <cellStyle name="_x0004_Ґ 28" xfId="23990"/>
    <cellStyle name="_x0004_Ґ 28 2" xfId="23991"/>
    <cellStyle name="_x0004_Ґ 29" xfId="23992"/>
    <cellStyle name="_x0004_Ґ 29 2" xfId="23993"/>
    <cellStyle name="_x0004_Ґ 3" xfId="23994"/>
    <cellStyle name="_x0004_Ґ 3 2" xfId="23995"/>
    <cellStyle name="_x0004_Ґ 3 2 2" xfId="23996"/>
    <cellStyle name="_x0004_Ґ 3 3" xfId="23997"/>
    <cellStyle name="_x0004_Ґ 3 3 2" xfId="23998"/>
    <cellStyle name="_x0004_Ґ 3 4" xfId="23999"/>
    <cellStyle name="_x0004_Ґ 3 4 2" xfId="24000"/>
    <cellStyle name="_x0004_Ґ 3 5" xfId="24001"/>
    <cellStyle name="_x0004_Ґ 3 5 2" xfId="24002"/>
    <cellStyle name="_x0004_Ґ 3 6" xfId="24003"/>
    <cellStyle name="_x0004_Ґ 3 6 2" xfId="24004"/>
    <cellStyle name="_x0004_Ґ 3 7" xfId="24005"/>
    <cellStyle name="_x0004_Ґ 3 7 2" xfId="24006"/>
    <cellStyle name="_x0004_Ґ 3 8" xfId="24007"/>
    <cellStyle name="_x0004_Ґ 30" xfId="24008"/>
    <cellStyle name="_x0004_Ґ 30 2" xfId="24009"/>
    <cellStyle name="_x0004_Ґ 31" xfId="24010"/>
    <cellStyle name="_x0004_Ґ 31 2" xfId="24011"/>
    <cellStyle name="_x0004_Ґ 32" xfId="24012"/>
    <cellStyle name="_x0004_Ґ 32 2" xfId="24013"/>
    <cellStyle name="_x0004_Ґ 33" xfId="24014"/>
    <cellStyle name="_x0004_Ґ 33 2" xfId="24015"/>
    <cellStyle name="_x0004_Ґ 34" xfId="24016"/>
    <cellStyle name="_x0004_Ґ 34 2" xfId="24017"/>
    <cellStyle name="_x0004_Ґ 35" xfId="24018"/>
    <cellStyle name="_x0004_Ґ 35 2" xfId="24019"/>
    <cellStyle name="_x0004_Ґ 36" xfId="24020"/>
    <cellStyle name="_x0004_Ґ 36 2" xfId="24021"/>
    <cellStyle name="_x0004_Ґ 37" xfId="24022"/>
    <cellStyle name="_x0004_Ґ 37 2" xfId="24023"/>
    <cellStyle name="_x0004_Ґ 38" xfId="24024"/>
    <cellStyle name="_x0004_Ґ 38 2" xfId="24025"/>
    <cellStyle name="_x0004_Ґ 39" xfId="24026"/>
    <cellStyle name="_x0004_Ґ 39 2" xfId="24027"/>
    <cellStyle name="_x0004_Ґ 4" xfId="24028"/>
    <cellStyle name="_x0004_Ґ 4 2" xfId="24029"/>
    <cellStyle name="_x0004_Ґ 4 2 2" xfId="24030"/>
    <cellStyle name="_x0004_Ґ 4 3" xfId="24031"/>
    <cellStyle name="_x0004_Ґ 4 3 2" xfId="24032"/>
    <cellStyle name="_x0004_Ґ 4 4" xfId="24033"/>
    <cellStyle name="_x0004_Ґ 4 4 2" xfId="24034"/>
    <cellStyle name="_x0004_Ґ 4 5" xfId="24035"/>
    <cellStyle name="_x0004_Ґ 4 5 2" xfId="24036"/>
    <cellStyle name="_x0004_Ґ 4 6" xfId="24037"/>
    <cellStyle name="_x0004_Ґ 4 6 2" xfId="24038"/>
    <cellStyle name="_x0004_Ґ 4 7" xfId="24039"/>
    <cellStyle name="_x0004_Ґ 4 7 2" xfId="24040"/>
    <cellStyle name="_x0004_Ґ 4 8" xfId="24041"/>
    <cellStyle name="_x0004_Ґ 40" xfId="24042"/>
    <cellStyle name="_x0004_Ґ 40 2" xfId="24043"/>
    <cellStyle name="_x0004_Ґ 41" xfId="24044"/>
    <cellStyle name="_x0004_Ґ 41 2" xfId="24045"/>
    <cellStyle name="_x0004_Ґ 42" xfId="24046"/>
    <cellStyle name="_x0004_Ґ 42 2" xfId="24047"/>
    <cellStyle name="_x0004_Ґ 43" xfId="24048"/>
    <cellStyle name="_x0004_Ґ 43 2" xfId="24049"/>
    <cellStyle name="_x0004_Ґ 44" xfId="24050"/>
    <cellStyle name="_x0004_Ґ 44 2" xfId="24051"/>
    <cellStyle name="_x0004_Ґ 45" xfId="24052"/>
    <cellStyle name="_x0004_Ґ 45 2" xfId="24053"/>
    <cellStyle name="_x0004_Ґ 46" xfId="24054"/>
    <cellStyle name="_x0004_Ґ 46 2" xfId="24055"/>
    <cellStyle name="_x0004_Ґ 47" xfId="24056"/>
    <cellStyle name="_x0004_Ґ 47 2" xfId="24057"/>
    <cellStyle name="_x0004_Ґ 48" xfId="24058"/>
    <cellStyle name="_x0004_Ґ 48 2" xfId="24059"/>
    <cellStyle name="_x0004_Ґ 49" xfId="24060"/>
    <cellStyle name="_x0004_Ґ 49 2" xfId="24061"/>
    <cellStyle name="_x0004_Ґ 5" xfId="24062"/>
    <cellStyle name="_x0004_Ґ 5 2" xfId="24063"/>
    <cellStyle name="_x0004_Ґ 50" xfId="24064"/>
    <cellStyle name="_x0004_Ґ 50 2" xfId="24065"/>
    <cellStyle name="_x0004_Ґ 51" xfId="24066"/>
    <cellStyle name="_x0004_Ґ 51 2" xfId="24067"/>
    <cellStyle name="_x0004_Ґ 52" xfId="24068"/>
    <cellStyle name="_x0004_Ґ 52 2" xfId="24069"/>
    <cellStyle name="_x0004_Ґ 53" xfId="24070"/>
    <cellStyle name="_x0004_Ґ 53 2" xfId="24071"/>
    <cellStyle name="_x0004_Ґ 54" xfId="24072"/>
    <cellStyle name="_x0004_Ґ 54 2" xfId="24073"/>
    <cellStyle name="_x0004_Ґ 55" xfId="24074"/>
    <cellStyle name="_x0004_Ґ 55 2" xfId="24075"/>
    <cellStyle name="_x0004_Ґ 56" xfId="24076"/>
    <cellStyle name="_x0004_Ґ 56 2" xfId="24077"/>
    <cellStyle name="_x0004_Ґ 57" xfId="24078"/>
    <cellStyle name="_x0004_Ґ 57 2" xfId="24079"/>
    <cellStyle name="_x0004_Ґ 58" xfId="24080"/>
    <cellStyle name="_x0004_Ґ 58 2" xfId="24081"/>
    <cellStyle name="_x0004_Ґ 59" xfId="24082"/>
    <cellStyle name="_x0004_Ґ 59 2" xfId="24083"/>
    <cellStyle name="_x0004_Ґ 6" xfId="24084"/>
    <cellStyle name="_x0004_Ґ 6 2" xfId="24085"/>
    <cellStyle name="_x0004_Ґ 60" xfId="24086"/>
    <cellStyle name="_x0004_Ґ 60 2" xfId="24087"/>
    <cellStyle name="_x0004_Ґ 61" xfId="24088"/>
    <cellStyle name="_x0004_Ґ 61 2" xfId="24089"/>
    <cellStyle name="_x0004_Ґ 62" xfId="24090"/>
    <cellStyle name="_x0004_Ґ 62 2" xfId="24091"/>
    <cellStyle name="_x0004_Ґ 63" xfId="24092"/>
    <cellStyle name="_x0004_Ґ 63 2" xfId="24093"/>
    <cellStyle name="_x0004_Ґ 64" xfId="24094"/>
    <cellStyle name="_x0004_Ґ 64 2" xfId="24095"/>
    <cellStyle name="_x0004_Ґ 65" xfId="24096"/>
    <cellStyle name="_x0004_Ґ 65 2" xfId="24097"/>
    <cellStyle name="_x0004_Ґ 66" xfId="24098"/>
    <cellStyle name="_x0004_Ґ 66 2" xfId="24099"/>
    <cellStyle name="_x0004_Ґ 67" xfId="24100"/>
    <cellStyle name="_x0004_Ґ 67 2" xfId="24101"/>
    <cellStyle name="_x0004_Ґ 68" xfId="24102"/>
    <cellStyle name="_x0004_Ґ 68 2" xfId="24103"/>
    <cellStyle name="_x0004_Ґ 69" xfId="24104"/>
    <cellStyle name="_x0004_Ґ 69 2" xfId="24105"/>
    <cellStyle name="_x0004_Ґ 7" xfId="24106"/>
    <cellStyle name="_x0004_Ґ 7 2" xfId="24107"/>
    <cellStyle name="_x0004_Ґ 70" xfId="24108"/>
    <cellStyle name="_x0004_Ґ 70 2" xfId="24109"/>
    <cellStyle name="_x0004_Ґ 71" xfId="24110"/>
    <cellStyle name="_x0004_Ґ 71 2" xfId="24111"/>
    <cellStyle name="_x0004_Ґ 72" xfId="24112"/>
    <cellStyle name="_x0004_Ґ 72 2" xfId="24113"/>
    <cellStyle name="_x0004_Ґ 73" xfId="24114"/>
    <cellStyle name="_x0004_Ґ 73 2" xfId="24115"/>
    <cellStyle name="_x0004_Ґ 74" xfId="24116"/>
    <cellStyle name="_x0004_Ґ 74 2" xfId="24117"/>
    <cellStyle name="_x0004_Ґ 75" xfId="24118"/>
    <cellStyle name="_x0004_Ґ 75 2" xfId="24119"/>
    <cellStyle name="_x0004_Ґ 76" xfId="24120"/>
    <cellStyle name="_x0004_Ґ 76 2" xfId="24121"/>
    <cellStyle name="_x0004_Ґ 77" xfId="24122"/>
    <cellStyle name="_x0004_Ґ 77 2" xfId="24123"/>
    <cellStyle name="_x0004_Ґ 78" xfId="24124"/>
    <cellStyle name="_x0004_Ґ 78 2" xfId="24125"/>
    <cellStyle name="_x0004_Ґ 79" xfId="24126"/>
    <cellStyle name="_x0004_Ґ 79 2" xfId="24127"/>
    <cellStyle name="_x0004_Ґ 8" xfId="24128"/>
    <cellStyle name="_x0004_Ґ 8 2" xfId="24129"/>
    <cellStyle name="_x0004_Ґ 80" xfId="24130"/>
    <cellStyle name="_x0004_Ґ 80 2" xfId="24131"/>
    <cellStyle name="_x0004_Ґ 81" xfId="24132"/>
    <cellStyle name="_x0004_Ґ 81 2" xfId="24133"/>
    <cellStyle name="_x0004_Ґ 82" xfId="24134"/>
    <cellStyle name="_x0004_Ґ 82 2" xfId="24135"/>
    <cellStyle name="_x0004_Ґ 83" xfId="24136"/>
    <cellStyle name="_x0004_Ґ 83 2" xfId="24137"/>
    <cellStyle name="_x0004_Ґ 84" xfId="24138"/>
    <cellStyle name="_x0004_Ґ 84 2" xfId="24139"/>
    <cellStyle name="_x0004_Ґ 85" xfId="24140"/>
    <cellStyle name="_x0004_Ґ 85 2" xfId="24141"/>
    <cellStyle name="_x0004_Ґ 86" xfId="24142"/>
    <cellStyle name="_x0004_Ґ 86 2" xfId="24143"/>
    <cellStyle name="_x0004_Ґ 87" xfId="24144"/>
    <cellStyle name="_x0004_Ґ 87 2" xfId="24145"/>
    <cellStyle name="_x0004_Ґ 88" xfId="24146"/>
    <cellStyle name="_x0004_Ґ 88 2" xfId="24147"/>
    <cellStyle name="_x0004_Ґ 89" xfId="24148"/>
    <cellStyle name="_x0004_Ґ 89 2" xfId="24149"/>
    <cellStyle name="_x0004_Ґ 9" xfId="24150"/>
    <cellStyle name="_x0004_Ґ 9 2" xfId="24151"/>
    <cellStyle name="_x0004_Ґ 90" xfId="24152"/>
    <cellStyle name="_x0004_Ґ 90 2" xfId="24153"/>
    <cellStyle name="_x0004_Ґ 91" xfId="24154"/>
    <cellStyle name="_x0004_Ґ 91 2" xfId="24155"/>
    <cellStyle name="_x0004_Ґ 92" xfId="24156"/>
    <cellStyle name="_x0004_Ґ 92 2" xfId="24157"/>
    <cellStyle name="_x0004_Ґ 93" xfId="24158"/>
    <cellStyle name="_x0004_Ґ 93 2" xfId="24159"/>
    <cellStyle name="_x0004_Ґ 94" xfId="24160"/>
    <cellStyle name="_x0004_Ґ 94 2" xfId="24161"/>
    <cellStyle name="_x0004_Ґ 95" xfId="24162"/>
    <cellStyle name="_x0004_Ґ 95 2" xfId="24163"/>
    <cellStyle name="_x0004_Ґ 96" xfId="24164"/>
    <cellStyle name="_x0004_Ґ 96 2" xfId="24165"/>
    <cellStyle name="_x0004_Ґ 97" xfId="24166"/>
    <cellStyle name="_x0004_Ґ 97 2" xfId="24167"/>
    <cellStyle name="_x0004_Ґ 98" xfId="24168"/>
    <cellStyle name="_x0004_Ґ 98 2" xfId="24169"/>
    <cellStyle name="_x0004_Ґ 99" xfId="24170"/>
    <cellStyle name="_x0004_Ґ 99 2" xfId="24171"/>
    <cellStyle name="_x0004_Ґ_ГКПЗ" xfId="24172"/>
    <cellStyle name="Дата" xfId="24177"/>
    <cellStyle name="Денежный 2" xfId="24178"/>
    <cellStyle name="Денежный 2 10" xfId="24179"/>
    <cellStyle name="Денежный 2 10 2" xfId="24180"/>
    <cellStyle name="Денежный 2 11" xfId="24181"/>
    <cellStyle name="Денежный 2 11 2" xfId="24182"/>
    <cellStyle name="Денежный 2 12" xfId="24183"/>
    <cellStyle name="Денежный 2 12 2" xfId="24184"/>
    <cellStyle name="Денежный 2 13" xfId="24185"/>
    <cellStyle name="Денежный 2 13 2" xfId="24186"/>
    <cellStyle name="Денежный 2 14" xfId="24187"/>
    <cellStyle name="Денежный 2 14 2" xfId="24188"/>
    <cellStyle name="Денежный 2 15" xfId="24189"/>
    <cellStyle name="Денежный 2 15 2" xfId="24190"/>
    <cellStyle name="Денежный 2 16" xfId="24191"/>
    <cellStyle name="Денежный 2 16 2" xfId="24192"/>
    <cellStyle name="Денежный 2 17" xfId="24193"/>
    <cellStyle name="Денежный 2 17 2" xfId="24194"/>
    <cellStyle name="Денежный 2 18" xfId="24195"/>
    <cellStyle name="Денежный 2 18 2" xfId="24196"/>
    <cellStyle name="Денежный 2 19" xfId="24197"/>
    <cellStyle name="Денежный 2 19 2" xfId="24198"/>
    <cellStyle name="Денежный 2 2" xfId="24199"/>
    <cellStyle name="Денежный 2 2 2" xfId="24200"/>
    <cellStyle name="Денежный 2 20" xfId="24201"/>
    <cellStyle name="Денежный 2 20 2" xfId="24202"/>
    <cellStyle name="Денежный 2 21" xfId="24203"/>
    <cellStyle name="Денежный 2 21 2" xfId="24204"/>
    <cellStyle name="Денежный 2 22" xfId="24205"/>
    <cellStyle name="Денежный 2 22 2" xfId="24206"/>
    <cellStyle name="Денежный 2 23" xfId="24207"/>
    <cellStyle name="Денежный 2 23 2" xfId="24208"/>
    <cellStyle name="Денежный 2 24" xfId="24209"/>
    <cellStyle name="Денежный 2 24 2" xfId="24210"/>
    <cellStyle name="Денежный 2 25" xfId="24211"/>
    <cellStyle name="Денежный 2 3" xfId="24212"/>
    <cellStyle name="Денежный 2 3 2" xfId="24213"/>
    <cellStyle name="Денежный 2 4" xfId="24214"/>
    <cellStyle name="Денежный 2 4 2" xfId="24215"/>
    <cellStyle name="Денежный 2 5" xfId="24216"/>
    <cellStyle name="Денежный 2 5 2" xfId="24217"/>
    <cellStyle name="Денежный 2 6" xfId="24218"/>
    <cellStyle name="Денежный 2 6 2" xfId="24219"/>
    <cellStyle name="Денежный 2 7" xfId="24220"/>
    <cellStyle name="Денежный 2 7 2" xfId="24221"/>
    <cellStyle name="Денежный 2 8" xfId="24222"/>
    <cellStyle name="Денежный 2 8 2" xfId="24223"/>
    <cellStyle name="Денежный 2 9" xfId="24224"/>
    <cellStyle name="Денежный 2 9 2" xfId="24225"/>
    <cellStyle name="Денежный 3" xfId="24226"/>
    <cellStyle name="Денежный 3 2" xfId="24227"/>
    <cellStyle name="Денежный 4" xfId="24228"/>
    <cellStyle name="Денежный 4 2" xfId="24229"/>
    <cellStyle name="Денежный 5" xfId="24230"/>
    <cellStyle name="Денежный 5 2" xfId="24231"/>
    <cellStyle name="Заголовок" xfId="94"/>
    <cellStyle name="Заголовок 1 2" xfId="95"/>
    <cellStyle name="Заголовок 1 2 10" xfId="24232"/>
    <cellStyle name="Заголовок 1 2 10 2" xfId="24233"/>
    <cellStyle name="Заголовок 1 2 11" xfId="24234"/>
    <cellStyle name="Заголовок 1 2 11 2" xfId="24235"/>
    <cellStyle name="Заголовок 1 2 12" xfId="24236"/>
    <cellStyle name="Заголовок 1 2 12 2" xfId="24237"/>
    <cellStyle name="Заголовок 1 2 13" xfId="24238"/>
    <cellStyle name="Заголовок 1 2 13 2" xfId="24239"/>
    <cellStyle name="Заголовок 1 2 14" xfId="24240"/>
    <cellStyle name="Заголовок 1 2 14 2" xfId="24241"/>
    <cellStyle name="Заголовок 1 2 15" xfId="24242"/>
    <cellStyle name="Заголовок 1 2 15 2" xfId="24243"/>
    <cellStyle name="Заголовок 1 2 16" xfId="24244"/>
    <cellStyle name="Заголовок 1 2 16 2" xfId="24245"/>
    <cellStyle name="Заголовок 1 2 17" xfId="24246"/>
    <cellStyle name="Заголовок 1 2 17 2" xfId="24247"/>
    <cellStyle name="Заголовок 1 2 18" xfId="24248"/>
    <cellStyle name="Заголовок 1 2 18 2" xfId="24249"/>
    <cellStyle name="Заголовок 1 2 19" xfId="24250"/>
    <cellStyle name="Заголовок 1 2 19 2" xfId="24251"/>
    <cellStyle name="Заголовок 1 2 2" xfId="24252"/>
    <cellStyle name="Заголовок 1 2 2 2" xfId="24253"/>
    <cellStyle name="Заголовок 1 2 20" xfId="24254"/>
    <cellStyle name="Заголовок 1 2 20 2" xfId="24255"/>
    <cellStyle name="Заголовок 1 2 21" xfId="24256"/>
    <cellStyle name="Заголовок 1 2 21 2" xfId="24257"/>
    <cellStyle name="Заголовок 1 2 22" xfId="24258"/>
    <cellStyle name="Заголовок 1 2 22 2" xfId="24259"/>
    <cellStyle name="Заголовок 1 2 23" xfId="24260"/>
    <cellStyle name="Заголовок 1 2 23 2" xfId="24261"/>
    <cellStyle name="Заголовок 1 2 24" xfId="24262"/>
    <cellStyle name="Заголовок 1 2 3" xfId="24263"/>
    <cellStyle name="Заголовок 1 2 3 2" xfId="24264"/>
    <cellStyle name="Заголовок 1 2 4" xfId="24265"/>
    <cellStyle name="Заголовок 1 2 4 2" xfId="24266"/>
    <cellStyle name="Заголовок 1 2 5" xfId="24267"/>
    <cellStyle name="Заголовок 1 2 5 2" xfId="24268"/>
    <cellStyle name="Заголовок 1 2 6" xfId="24269"/>
    <cellStyle name="Заголовок 1 2 6 2" xfId="24270"/>
    <cellStyle name="Заголовок 1 2 7" xfId="24271"/>
    <cellStyle name="Заголовок 1 2 7 2" xfId="24272"/>
    <cellStyle name="Заголовок 1 2 8" xfId="24273"/>
    <cellStyle name="Заголовок 1 2 8 2" xfId="24274"/>
    <cellStyle name="Заголовок 1 2 9" xfId="24275"/>
    <cellStyle name="Заголовок 1 2 9 2" xfId="24276"/>
    <cellStyle name="Заголовок 1 3" xfId="24277"/>
    <cellStyle name="Заголовок 1 3 10" xfId="24278"/>
    <cellStyle name="Заголовок 1 3 10 2" xfId="24279"/>
    <cellStyle name="Заголовок 1 3 11" xfId="24280"/>
    <cellStyle name="Заголовок 1 3 11 2" xfId="24281"/>
    <cellStyle name="Заголовок 1 3 12" xfId="24282"/>
    <cellStyle name="Заголовок 1 3 12 2" xfId="24283"/>
    <cellStyle name="Заголовок 1 3 13" xfId="24284"/>
    <cellStyle name="Заголовок 1 3 13 2" xfId="24285"/>
    <cellStyle name="Заголовок 1 3 14" xfId="24286"/>
    <cellStyle name="Заголовок 1 3 14 2" xfId="24287"/>
    <cellStyle name="Заголовок 1 3 15" xfId="24288"/>
    <cellStyle name="Заголовок 1 3 15 2" xfId="24289"/>
    <cellStyle name="Заголовок 1 3 16" xfId="24290"/>
    <cellStyle name="Заголовок 1 3 16 2" xfId="24291"/>
    <cellStyle name="Заголовок 1 3 17" xfId="24292"/>
    <cellStyle name="Заголовок 1 3 17 2" xfId="24293"/>
    <cellStyle name="Заголовок 1 3 18" xfId="24294"/>
    <cellStyle name="Заголовок 1 3 18 2" xfId="24295"/>
    <cellStyle name="Заголовок 1 3 19" xfId="24296"/>
    <cellStyle name="Заголовок 1 3 19 2" xfId="24297"/>
    <cellStyle name="Заголовок 1 3 2" xfId="24298"/>
    <cellStyle name="Заголовок 1 3 2 2" xfId="24299"/>
    <cellStyle name="Заголовок 1 3 20" xfId="24300"/>
    <cellStyle name="Заголовок 1 3 20 2" xfId="24301"/>
    <cellStyle name="Заголовок 1 3 21" xfId="24302"/>
    <cellStyle name="Заголовок 1 3 21 2" xfId="24303"/>
    <cellStyle name="Заголовок 1 3 22" xfId="24304"/>
    <cellStyle name="Заголовок 1 3 22 2" xfId="24305"/>
    <cellStyle name="Заголовок 1 3 23" xfId="24306"/>
    <cellStyle name="Заголовок 1 3 23 2" xfId="24307"/>
    <cellStyle name="Заголовок 1 3 24" xfId="24308"/>
    <cellStyle name="Заголовок 1 3 3" xfId="24309"/>
    <cellStyle name="Заголовок 1 3 3 2" xfId="24310"/>
    <cellStyle name="Заголовок 1 3 4" xfId="24311"/>
    <cellStyle name="Заголовок 1 3 4 2" xfId="24312"/>
    <cellStyle name="Заголовок 1 3 5" xfId="24313"/>
    <cellStyle name="Заголовок 1 3 5 2" xfId="24314"/>
    <cellStyle name="Заголовок 1 3 6" xfId="24315"/>
    <cellStyle name="Заголовок 1 3 6 2" xfId="24316"/>
    <cellStyle name="Заголовок 1 3 7" xfId="24317"/>
    <cellStyle name="Заголовок 1 3 7 2" xfId="24318"/>
    <cellStyle name="Заголовок 1 3 8" xfId="24319"/>
    <cellStyle name="Заголовок 1 3 8 2" xfId="24320"/>
    <cellStyle name="Заголовок 1 3 9" xfId="24321"/>
    <cellStyle name="Заголовок 1 3 9 2" xfId="24322"/>
    <cellStyle name="Заголовок 1 4" xfId="24323"/>
    <cellStyle name="Заголовок 1 4 2" xfId="24324"/>
    <cellStyle name="Заголовок 1 5" xfId="24325"/>
    <cellStyle name="Заголовок 1 5 2" xfId="24326"/>
    <cellStyle name="Заголовок 1 6" xfId="24327"/>
    <cellStyle name="Заголовок 1 6 2" xfId="24328"/>
    <cellStyle name="Заголовок 1 7" xfId="24329"/>
    <cellStyle name="Заголовок 2 2" xfId="96"/>
    <cellStyle name="Заголовок 2 2 10" xfId="24330"/>
    <cellStyle name="Заголовок 2 2 10 2" xfId="24331"/>
    <cellStyle name="Заголовок 2 2 11" xfId="24332"/>
    <cellStyle name="Заголовок 2 2 11 2" xfId="24333"/>
    <cellStyle name="Заголовок 2 2 12" xfId="24334"/>
    <cellStyle name="Заголовок 2 2 12 2" xfId="24335"/>
    <cellStyle name="Заголовок 2 2 13" xfId="24336"/>
    <cellStyle name="Заголовок 2 2 13 2" xfId="24337"/>
    <cellStyle name="Заголовок 2 2 14" xfId="24338"/>
    <cellStyle name="Заголовок 2 2 14 2" xfId="24339"/>
    <cellStyle name="Заголовок 2 2 15" xfId="24340"/>
    <cellStyle name="Заголовок 2 2 15 2" xfId="24341"/>
    <cellStyle name="Заголовок 2 2 16" xfId="24342"/>
    <cellStyle name="Заголовок 2 2 16 2" xfId="24343"/>
    <cellStyle name="Заголовок 2 2 17" xfId="24344"/>
    <cellStyle name="Заголовок 2 2 17 2" xfId="24345"/>
    <cellStyle name="Заголовок 2 2 18" xfId="24346"/>
    <cellStyle name="Заголовок 2 2 18 2" xfId="24347"/>
    <cellStyle name="Заголовок 2 2 19" xfId="24348"/>
    <cellStyle name="Заголовок 2 2 19 2" xfId="24349"/>
    <cellStyle name="Заголовок 2 2 2" xfId="24350"/>
    <cellStyle name="Заголовок 2 2 2 2" xfId="24351"/>
    <cellStyle name="Заголовок 2 2 20" xfId="24352"/>
    <cellStyle name="Заголовок 2 2 20 2" xfId="24353"/>
    <cellStyle name="Заголовок 2 2 21" xfId="24354"/>
    <cellStyle name="Заголовок 2 2 21 2" xfId="24355"/>
    <cellStyle name="Заголовок 2 2 22" xfId="24356"/>
    <cellStyle name="Заголовок 2 2 22 2" xfId="24357"/>
    <cellStyle name="Заголовок 2 2 23" xfId="24358"/>
    <cellStyle name="Заголовок 2 2 23 2" xfId="24359"/>
    <cellStyle name="Заголовок 2 2 24" xfId="24360"/>
    <cellStyle name="Заголовок 2 2 3" xfId="24361"/>
    <cellStyle name="Заголовок 2 2 3 2" xfId="24362"/>
    <cellStyle name="Заголовок 2 2 4" xfId="24363"/>
    <cellStyle name="Заголовок 2 2 4 2" xfId="24364"/>
    <cellStyle name="Заголовок 2 2 5" xfId="24365"/>
    <cellStyle name="Заголовок 2 2 5 2" xfId="24366"/>
    <cellStyle name="Заголовок 2 2 6" xfId="24367"/>
    <cellStyle name="Заголовок 2 2 6 2" xfId="24368"/>
    <cellStyle name="Заголовок 2 2 7" xfId="24369"/>
    <cellStyle name="Заголовок 2 2 7 2" xfId="24370"/>
    <cellStyle name="Заголовок 2 2 8" xfId="24371"/>
    <cellStyle name="Заголовок 2 2 8 2" xfId="24372"/>
    <cellStyle name="Заголовок 2 2 9" xfId="24373"/>
    <cellStyle name="Заголовок 2 2 9 2" xfId="24374"/>
    <cellStyle name="Заголовок 2 3" xfId="24375"/>
    <cellStyle name="Заголовок 2 3 10" xfId="24376"/>
    <cellStyle name="Заголовок 2 3 10 2" xfId="24377"/>
    <cellStyle name="Заголовок 2 3 11" xfId="24378"/>
    <cellStyle name="Заголовок 2 3 11 2" xfId="24379"/>
    <cellStyle name="Заголовок 2 3 12" xfId="24380"/>
    <cellStyle name="Заголовок 2 3 12 2" xfId="24381"/>
    <cellStyle name="Заголовок 2 3 13" xfId="24382"/>
    <cellStyle name="Заголовок 2 3 13 2" xfId="24383"/>
    <cellStyle name="Заголовок 2 3 14" xfId="24384"/>
    <cellStyle name="Заголовок 2 3 14 2" xfId="24385"/>
    <cellStyle name="Заголовок 2 3 15" xfId="24386"/>
    <cellStyle name="Заголовок 2 3 15 2" xfId="24387"/>
    <cellStyle name="Заголовок 2 3 16" xfId="24388"/>
    <cellStyle name="Заголовок 2 3 16 2" xfId="24389"/>
    <cellStyle name="Заголовок 2 3 17" xfId="24390"/>
    <cellStyle name="Заголовок 2 3 17 2" xfId="24391"/>
    <cellStyle name="Заголовок 2 3 18" xfId="24392"/>
    <cellStyle name="Заголовок 2 3 18 2" xfId="24393"/>
    <cellStyle name="Заголовок 2 3 19" xfId="24394"/>
    <cellStyle name="Заголовок 2 3 19 2" xfId="24395"/>
    <cellStyle name="Заголовок 2 3 2" xfId="24396"/>
    <cellStyle name="Заголовок 2 3 2 2" xfId="24397"/>
    <cellStyle name="Заголовок 2 3 20" xfId="24398"/>
    <cellStyle name="Заголовок 2 3 20 2" xfId="24399"/>
    <cellStyle name="Заголовок 2 3 21" xfId="24400"/>
    <cellStyle name="Заголовок 2 3 21 2" xfId="24401"/>
    <cellStyle name="Заголовок 2 3 22" xfId="24402"/>
    <cellStyle name="Заголовок 2 3 22 2" xfId="24403"/>
    <cellStyle name="Заголовок 2 3 23" xfId="24404"/>
    <cellStyle name="Заголовок 2 3 23 2" xfId="24405"/>
    <cellStyle name="Заголовок 2 3 24" xfId="24406"/>
    <cellStyle name="Заголовок 2 3 3" xfId="24407"/>
    <cellStyle name="Заголовок 2 3 3 2" xfId="24408"/>
    <cellStyle name="Заголовок 2 3 4" xfId="24409"/>
    <cellStyle name="Заголовок 2 3 4 2" xfId="24410"/>
    <cellStyle name="Заголовок 2 3 5" xfId="24411"/>
    <cellStyle name="Заголовок 2 3 5 2" xfId="24412"/>
    <cellStyle name="Заголовок 2 3 6" xfId="24413"/>
    <cellStyle name="Заголовок 2 3 6 2" xfId="24414"/>
    <cellStyle name="Заголовок 2 3 7" xfId="24415"/>
    <cellStyle name="Заголовок 2 3 7 2" xfId="24416"/>
    <cellStyle name="Заголовок 2 3 8" xfId="24417"/>
    <cellStyle name="Заголовок 2 3 8 2" xfId="24418"/>
    <cellStyle name="Заголовок 2 3 9" xfId="24419"/>
    <cellStyle name="Заголовок 2 3 9 2" xfId="24420"/>
    <cellStyle name="Заголовок 2 4" xfId="24421"/>
    <cellStyle name="Заголовок 2 4 2" xfId="24422"/>
    <cellStyle name="Заголовок 2 5" xfId="24423"/>
    <cellStyle name="Заголовок 2 5 2" xfId="24424"/>
    <cellStyle name="Заголовок 2 6" xfId="24425"/>
    <cellStyle name="Заголовок 2 6 2" xfId="24426"/>
    <cellStyle name="Заголовок 2 7" xfId="24427"/>
    <cellStyle name="Заголовок 3 2" xfId="97"/>
    <cellStyle name="Заголовок 3 2 10" xfId="24428"/>
    <cellStyle name="Заголовок 3 2 10 2" xfId="24429"/>
    <cellStyle name="Заголовок 3 2 11" xfId="24430"/>
    <cellStyle name="Заголовок 3 2 11 2" xfId="24431"/>
    <cellStyle name="Заголовок 3 2 12" xfId="24432"/>
    <cellStyle name="Заголовок 3 2 12 2" xfId="24433"/>
    <cellStyle name="Заголовок 3 2 13" xfId="24434"/>
    <cellStyle name="Заголовок 3 2 13 2" xfId="24435"/>
    <cellStyle name="Заголовок 3 2 14" xfId="24436"/>
    <cellStyle name="Заголовок 3 2 14 2" xfId="24437"/>
    <cellStyle name="Заголовок 3 2 15" xfId="24438"/>
    <cellStyle name="Заголовок 3 2 15 2" xfId="24439"/>
    <cellStyle name="Заголовок 3 2 16" xfId="24440"/>
    <cellStyle name="Заголовок 3 2 16 2" xfId="24441"/>
    <cellStyle name="Заголовок 3 2 17" xfId="24442"/>
    <cellStyle name="Заголовок 3 2 17 2" xfId="24443"/>
    <cellStyle name="Заголовок 3 2 18" xfId="24444"/>
    <cellStyle name="Заголовок 3 2 18 2" xfId="24445"/>
    <cellStyle name="Заголовок 3 2 19" xfId="24446"/>
    <cellStyle name="Заголовок 3 2 19 2" xfId="24447"/>
    <cellStyle name="Заголовок 3 2 2" xfId="24448"/>
    <cellStyle name="Заголовок 3 2 2 2" xfId="24449"/>
    <cellStyle name="Заголовок 3 2 20" xfId="24450"/>
    <cellStyle name="Заголовок 3 2 20 2" xfId="24451"/>
    <cellStyle name="Заголовок 3 2 21" xfId="24452"/>
    <cellStyle name="Заголовок 3 2 21 2" xfId="24453"/>
    <cellStyle name="Заголовок 3 2 22" xfId="24454"/>
    <cellStyle name="Заголовок 3 2 22 2" xfId="24455"/>
    <cellStyle name="Заголовок 3 2 23" xfId="24456"/>
    <cellStyle name="Заголовок 3 2 23 2" xfId="24457"/>
    <cellStyle name="Заголовок 3 2 24" xfId="24458"/>
    <cellStyle name="Заголовок 3 2 3" xfId="24459"/>
    <cellStyle name="Заголовок 3 2 3 2" xfId="24460"/>
    <cellStyle name="Заголовок 3 2 4" xfId="24461"/>
    <cellStyle name="Заголовок 3 2 4 2" xfId="24462"/>
    <cellStyle name="Заголовок 3 2 5" xfId="24463"/>
    <cellStyle name="Заголовок 3 2 5 2" xfId="24464"/>
    <cellStyle name="Заголовок 3 2 6" xfId="24465"/>
    <cellStyle name="Заголовок 3 2 6 2" xfId="24466"/>
    <cellStyle name="Заголовок 3 2 7" xfId="24467"/>
    <cellStyle name="Заголовок 3 2 7 2" xfId="24468"/>
    <cellStyle name="Заголовок 3 2 8" xfId="24469"/>
    <cellStyle name="Заголовок 3 2 8 2" xfId="24470"/>
    <cellStyle name="Заголовок 3 2 9" xfId="24471"/>
    <cellStyle name="Заголовок 3 2 9 2" xfId="24472"/>
    <cellStyle name="Заголовок 3 3" xfId="24473"/>
    <cellStyle name="Заголовок 3 3 10" xfId="24474"/>
    <cellStyle name="Заголовок 3 3 10 2" xfId="24475"/>
    <cellStyle name="Заголовок 3 3 11" xfId="24476"/>
    <cellStyle name="Заголовок 3 3 11 2" xfId="24477"/>
    <cellStyle name="Заголовок 3 3 12" xfId="24478"/>
    <cellStyle name="Заголовок 3 3 12 2" xfId="24479"/>
    <cellStyle name="Заголовок 3 3 13" xfId="24480"/>
    <cellStyle name="Заголовок 3 3 13 2" xfId="24481"/>
    <cellStyle name="Заголовок 3 3 14" xfId="24482"/>
    <cellStyle name="Заголовок 3 3 14 2" xfId="24483"/>
    <cellStyle name="Заголовок 3 3 15" xfId="24484"/>
    <cellStyle name="Заголовок 3 3 15 2" xfId="24485"/>
    <cellStyle name="Заголовок 3 3 16" xfId="24486"/>
    <cellStyle name="Заголовок 3 3 16 2" xfId="24487"/>
    <cellStyle name="Заголовок 3 3 17" xfId="24488"/>
    <cellStyle name="Заголовок 3 3 17 2" xfId="24489"/>
    <cellStyle name="Заголовок 3 3 18" xfId="24490"/>
    <cellStyle name="Заголовок 3 3 18 2" xfId="24491"/>
    <cellStyle name="Заголовок 3 3 19" xfId="24492"/>
    <cellStyle name="Заголовок 3 3 19 2" xfId="24493"/>
    <cellStyle name="Заголовок 3 3 2" xfId="24494"/>
    <cellStyle name="Заголовок 3 3 2 2" xfId="24495"/>
    <cellStyle name="Заголовок 3 3 20" xfId="24496"/>
    <cellStyle name="Заголовок 3 3 20 2" xfId="24497"/>
    <cellStyle name="Заголовок 3 3 21" xfId="24498"/>
    <cellStyle name="Заголовок 3 3 21 2" xfId="24499"/>
    <cellStyle name="Заголовок 3 3 22" xfId="24500"/>
    <cellStyle name="Заголовок 3 3 22 2" xfId="24501"/>
    <cellStyle name="Заголовок 3 3 23" xfId="24502"/>
    <cellStyle name="Заголовок 3 3 23 2" xfId="24503"/>
    <cellStyle name="Заголовок 3 3 24" xfId="24504"/>
    <cellStyle name="Заголовок 3 3 3" xfId="24505"/>
    <cellStyle name="Заголовок 3 3 3 2" xfId="24506"/>
    <cellStyle name="Заголовок 3 3 4" xfId="24507"/>
    <cellStyle name="Заголовок 3 3 4 2" xfId="24508"/>
    <cellStyle name="Заголовок 3 3 5" xfId="24509"/>
    <cellStyle name="Заголовок 3 3 5 2" xfId="24510"/>
    <cellStyle name="Заголовок 3 3 6" xfId="24511"/>
    <cellStyle name="Заголовок 3 3 6 2" xfId="24512"/>
    <cellStyle name="Заголовок 3 3 7" xfId="24513"/>
    <cellStyle name="Заголовок 3 3 7 2" xfId="24514"/>
    <cellStyle name="Заголовок 3 3 8" xfId="24515"/>
    <cellStyle name="Заголовок 3 3 8 2" xfId="24516"/>
    <cellStyle name="Заголовок 3 3 9" xfId="24517"/>
    <cellStyle name="Заголовок 3 3 9 2" xfId="24518"/>
    <cellStyle name="Заголовок 3 4" xfId="24519"/>
    <cellStyle name="Заголовок 3 4 2" xfId="24520"/>
    <cellStyle name="Заголовок 3 5" xfId="24521"/>
    <cellStyle name="Заголовок 3 5 2" xfId="24522"/>
    <cellStyle name="Заголовок 3 6" xfId="24523"/>
    <cellStyle name="Заголовок 3 6 2" xfId="24524"/>
    <cellStyle name="Заголовок 3 7" xfId="24525"/>
    <cellStyle name="Заголовок 4 2" xfId="98"/>
    <cellStyle name="Заголовок 4 2 10" xfId="24526"/>
    <cellStyle name="Заголовок 4 2 10 2" xfId="24527"/>
    <cellStyle name="Заголовок 4 2 11" xfId="24528"/>
    <cellStyle name="Заголовок 4 2 11 2" xfId="24529"/>
    <cellStyle name="Заголовок 4 2 12" xfId="24530"/>
    <cellStyle name="Заголовок 4 2 12 2" xfId="24531"/>
    <cellStyle name="Заголовок 4 2 13" xfId="24532"/>
    <cellStyle name="Заголовок 4 2 13 2" xfId="24533"/>
    <cellStyle name="Заголовок 4 2 14" xfId="24534"/>
    <cellStyle name="Заголовок 4 2 14 2" xfId="24535"/>
    <cellStyle name="Заголовок 4 2 15" xfId="24536"/>
    <cellStyle name="Заголовок 4 2 15 2" xfId="24537"/>
    <cellStyle name="Заголовок 4 2 16" xfId="24538"/>
    <cellStyle name="Заголовок 4 2 16 2" xfId="24539"/>
    <cellStyle name="Заголовок 4 2 17" xfId="24540"/>
    <cellStyle name="Заголовок 4 2 17 2" xfId="24541"/>
    <cellStyle name="Заголовок 4 2 18" xfId="24542"/>
    <cellStyle name="Заголовок 4 2 18 2" xfId="24543"/>
    <cellStyle name="Заголовок 4 2 19" xfId="24544"/>
    <cellStyle name="Заголовок 4 2 19 2" xfId="24545"/>
    <cellStyle name="Заголовок 4 2 2" xfId="24546"/>
    <cellStyle name="Заголовок 4 2 2 2" xfId="24547"/>
    <cellStyle name="Заголовок 4 2 20" xfId="24548"/>
    <cellStyle name="Заголовок 4 2 20 2" xfId="24549"/>
    <cellStyle name="Заголовок 4 2 21" xfId="24550"/>
    <cellStyle name="Заголовок 4 2 21 2" xfId="24551"/>
    <cellStyle name="Заголовок 4 2 22" xfId="24552"/>
    <cellStyle name="Заголовок 4 2 22 2" xfId="24553"/>
    <cellStyle name="Заголовок 4 2 23" xfId="24554"/>
    <cellStyle name="Заголовок 4 2 23 2" xfId="24555"/>
    <cellStyle name="Заголовок 4 2 24" xfId="24556"/>
    <cellStyle name="Заголовок 4 2 3" xfId="24557"/>
    <cellStyle name="Заголовок 4 2 3 2" xfId="24558"/>
    <cellStyle name="Заголовок 4 2 4" xfId="24559"/>
    <cellStyle name="Заголовок 4 2 4 2" xfId="24560"/>
    <cellStyle name="Заголовок 4 2 5" xfId="24561"/>
    <cellStyle name="Заголовок 4 2 5 2" xfId="24562"/>
    <cellStyle name="Заголовок 4 2 6" xfId="24563"/>
    <cellStyle name="Заголовок 4 2 6 2" xfId="24564"/>
    <cellStyle name="Заголовок 4 2 7" xfId="24565"/>
    <cellStyle name="Заголовок 4 2 7 2" xfId="24566"/>
    <cellStyle name="Заголовок 4 2 8" xfId="24567"/>
    <cellStyle name="Заголовок 4 2 8 2" xfId="24568"/>
    <cellStyle name="Заголовок 4 2 9" xfId="24569"/>
    <cellStyle name="Заголовок 4 2 9 2" xfId="24570"/>
    <cellStyle name="Заголовок 4 3" xfId="24571"/>
    <cellStyle name="Заголовок 4 3 10" xfId="24572"/>
    <cellStyle name="Заголовок 4 3 10 2" xfId="24573"/>
    <cellStyle name="Заголовок 4 3 11" xfId="24574"/>
    <cellStyle name="Заголовок 4 3 11 2" xfId="24575"/>
    <cellStyle name="Заголовок 4 3 12" xfId="24576"/>
    <cellStyle name="Заголовок 4 3 12 2" xfId="24577"/>
    <cellStyle name="Заголовок 4 3 13" xfId="24578"/>
    <cellStyle name="Заголовок 4 3 13 2" xfId="24579"/>
    <cellStyle name="Заголовок 4 3 14" xfId="24580"/>
    <cellStyle name="Заголовок 4 3 14 2" xfId="24581"/>
    <cellStyle name="Заголовок 4 3 15" xfId="24582"/>
    <cellStyle name="Заголовок 4 3 15 2" xfId="24583"/>
    <cellStyle name="Заголовок 4 3 16" xfId="24584"/>
    <cellStyle name="Заголовок 4 3 16 2" xfId="24585"/>
    <cellStyle name="Заголовок 4 3 17" xfId="24586"/>
    <cellStyle name="Заголовок 4 3 17 2" xfId="24587"/>
    <cellStyle name="Заголовок 4 3 18" xfId="24588"/>
    <cellStyle name="Заголовок 4 3 18 2" xfId="24589"/>
    <cellStyle name="Заголовок 4 3 19" xfId="24590"/>
    <cellStyle name="Заголовок 4 3 19 2" xfId="24591"/>
    <cellStyle name="Заголовок 4 3 2" xfId="24592"/>
    <cellStyle name="Заголовок 4 3 2 2" xfId="24593"/>
    <cellStyle name="Заголовок 4 3 20" xfId="24594"/>
    <cellStyle name="Заголовок 4 3 20 2" xfId="24595"/>
    <cellStyle name="Заголовок 4 3 21" xfId="24596"/>
    <cellStyle name="Заголовок 4 3 21 2" xfId="24597"/>
    <cellStyle name="Заголовок 4 3 22" xfId="24598"/>
    <cellStyle name="Заголовок 4 3 22 2" xfId="24599"/>
    <cellStyle name="Заголовок 4 3 23" xfId="24600"/>
    <cellStyle name="Заголовок 4 3 23 2" xfId="24601"/>
    <cellStyle name="Заголовок 4 3 24" xfId="24602"/>
    <cellStyle name="Заголовок 4 3 3" xfId="24603"/>
    <cellStyle name="Заголовок 4 3 3 2" xfId="24604"/>
    <cellStyle name="Заголовок 4 3 4" xfId="24605"/>
    <cellStyle name="Заголовок 4 3 4 2" xfId="24606"/>
    <cellStyle name="Заголовок 4 3 5" xfId="24607"/>
    <cellStyle name="Заголовок 4 3 5 2" xfId="24608"/>
    <cellStyle name="Заголовок 4 3 6" xfId="24609"/>
    <cellStyle name="Заголовок 4 3 6 2" xfId="24610"/>
    <cellStyle name="Заголовок 4 3 7" xfId="24611"/>
    <cellStyle name="Заголовок 4 3 7 2" xfId="24612"/>
    <cellStyle name="Заголовок 4 3 8" xfId="24613"/>
    <cellStyle name="Заголовок 4 3 8 2" xfId="24614"/>
    <cellStyle name="Заголовок 4 3 9" xfId="24615"/>
    <cellStyle name="Заголовок 4 3 9 2" xfId="24616"/>
    <cellStyle name="Заголовок 4 4" xfId="24617"/>
    <cellStyle name="Заголовок 4 4 2" xfId="24618"/>
    <cellStyle name="Заголовок 4 5" xfId="24619"/>
    <cellStyle name="Заголовок 4 5 2" xfId="24620"/>
    <cellStyle name="Заголовок 4 6" xfId="24621"/>
    <cellStyle name="Заголовок 4 6 2" xfId="24622"/>
    <cellStyle name="Заголовок 4 7" xfId="24623"/>
    <cellStyle name="Заголовок 5" xfId="24624"/>
    <cellStyle name="ЗаголовокСтолбца" xfId="99"/>
    <cellStyle name="ЗаголовокСтолбца 2" xfId="24625"/>
    <cellStyle name="Защитный" xfId="100"/>
    <cellStyle name="Значение" xfId="101"/>
    <cellStyle name="Зоголовок" xfId="24626"/>
    <cellStyle name="Итог 2" xfId="102"/>
    <cellStyle name="Итог 2 10" xfId="24627"/>
    <cellStyle name="Итог 2 10 2" xfId="24628"/>
    <cellStyle name="Итог 2 11" xfId="24629"/>
    <cellStyle name="Итог 2 11 2" xfId="24630"/>
    <cellStyle name="Итог 2 12" xfId="24631"/>
    <cellStyle name="Итог 2 12 2" xfId="24632"/>
    <cellStyle name="Итог 2 13" xfId="24633"/>
    <cellStyle name="Итог 2 13 2" xfId="24634"/>
    <cellStyle name="Итог 2 14" xfId="24635"/>
    <cellStyle name="Итог 2 14 2" xfId="24636"/>
    <cellStyle name="Итог 2 15" xfId="24637"/>
    <cellStyle name="Итог 2 15 2" xfId="24638"/>
    <cellStyle name="Итог 2 16" xfId="24639"/>
    <cellStyle name="Итог 2 16 2" xfId="24640"/>
    <cellStyle name="Итог 2 17" xfId="24641"/>
    <cellStyle name="Итог 2 17 2" xfId="24642"/>
    <cellStyle name="Итог 2 18" xfId="24643"/>
    <cellStyle name="Итог 2 18 2" xfId="24644"/>
    <cellStyle name="Итог 2 19" xfId="24645"/>
    <cellStyle name="Итог 2 19 2" xfId="24646"/>
    <cellStyle name="Итог 2 2" xfId="24647"/>
    <cellStyle name="Итог 2 2 2" xfId="24648"/>
    <cellStyle name="Итог 2 20" xfId="24649"/>
    <cellStyle name="Итог 2 20 2" xfId="24650"/>
    <cellStyle name="Итог 2 21" xfId="24651"/>
    <cellStyle name="Итог 2 21 2" xfId="24652"/>
    <cellStyle name="Итог 2 22" xfId="24653"/>
    <cellStyle name="Итог 2 22 2" xfId="24654"/>
    <cellStyle name="Итог 2 23" xfId="24655"/>
    <cellStyle name="Итог 2 23 2" xfId="24656"/>
    <cellStyle name="Итог 2 24" xfId="24657"/>
    <cellStyle name="Итог 2 3" xfId="24658"/>
    <cellStyle name="Итог 2 3 2" xfId="24659"/>
    <cellStyle name="Итог 2 4" xfId="24660"/>
    <cellStyle name="Итог 2 4 2" xfId="24661"/>
    <cellStyle name="Итог 2 5" xfId="24662"/>
    <cellStyle name="Итог 2 5 2" xfId="24663"/>
    <cellStyle name="Итог 2 6" xfId="24664"/>
    <cellStyle name="Итог 2 6 2" xfId="24665"/>
    <cellStyle name="Итог 2 7" xfId="24666"/>
    <cellStyle name="Итог 2 7 2" xfId="24667"/>
    <cellStyle name="Итог 2 8" xfId="24668"/>
    <cellStyle name="Итог 2 8 2" xfId="24669"/>
    <cellStyle name="Итог 2 9" xfId="24670"/>
    <cellStyle name="Итог 2 9 2" xfId="24671"/>
    <cellStyle name="Итог 3" xfId="24672"/>
    <cellStyle name="Итог 3 10" xfId="24673"/>
    <cellStyle name="Итог 3 10 2" xfId="24674"/>
    <cellStyle name="Итог 3 11" xfId="24675"/>
    <cellStyle name="Итог 3 11 2" xfId="24676"/>
    <cellStyle name="Итог 3 12" xfId="24677"/>
    <cellStyle name="Итог 3 12 2" xfId="24678"/>
    <cellStyle name="Итог 3 13" xfId="24679"/>
    <cellStyle name="Итог 3 13 2" xfId="24680"/>
    <cellStyle name="Итог 3 14" xfId="24681"/>
    <cellStyle name="Итог 3 14 2" xfId="24682"/>
    <cellStyle name="Итог 3 15" xfId="24683"/>
    <cellStyle name="Итог 3 15 2" xfId="24684"/>
    <cellStyle name="Итог 3 16" xfId="24685"/>
    <cellStyle name="Итог 3 16 2" xfId="24686"/>
    <cellStyle name="Итог 3 17" xfId="24687"/>
    <cellStyle name="Итог 3 17 2" xfId="24688"/>
    <cellStyle name="Итог 3 18" xfId="24689"/>
    <cellStyle name="Итог 3 18 2" xfId="24690"/>
    <cellStyle name="Итог 3 19" xfId="24691"/>
    <cellStyle name="Итог 3 19 2" xfId="24692"/>
    <cellStyle name="Итог 3 2" xfId="24693"/>
    <cellStyle name="Итог 3 2 2" xfId="24694"/>
    <cellStyle name="Итог 3 20" xfId="24695"/>
    <cellStyle name="Итог 3 20 2" xfId="24696"/>
    <cellStyle name="Итог 3 21" xfId="24697"/>
    <cellStyle name="Итог 3 21 2" xfId="24698"/>
    <cellStyle name="Итог 3 22" xfId="24699"/>
    <cellStyle name="Итог 3 22 2" xfId="24700"/>
    <cellStyle name="Итог 3 23" xfId="24701"/>
    <cellStyle name="Итог 3 23 2" xfId="24702"/>
    <cellStyle name="Итог 3 24" xfId="24703"/>
    <cellStyle name="Итог 3 3" xfId="24704"/>
    <cellStyle name="Итог 3 3 2" xfId="24705"/>
    <cellStyle name="Итог 3 4" xfId="24706"/>
    <cellStyle name="Итог 3 4 2" xfId="24707"/>
    <cellStyle name="Итог 3 5" xfId="24708"/>
    <cellStyle name="Итог 3 5 2" xfId="24709"/>
    <cellStyle name="Итог 3 6" xfId="24710"/>
    <cellStyle name="Итог 3 6 2" xfId="24711"/>
    <cellStyle name="Итог 3 7" xfId="24712"/>
    <cellStyle name="Итог 3 7 2" xfId="24713"/>
    <cellStyle name="Итог 3 8" xfId="24714"/>
    <cellStyle name="Итог 3 8 2" xfId="24715"/>
    <cellStyle name="Итог 3 9" xfId="24716"/>
    <cellStyle name="Итог 3 9 2" xfId="24717"/>
    <cellStyle name="Итог 4" xfId="24718"/>
    <cellStyle name="Итог 4 2" xfId="24719"/>
    <cellStyle name="Итог 5" xfId="24720"/>
    <cellStyle name="Итог 5 2" xfId="24721"/>
    <cellStyle name="Итог 6" xfId="24722"/>
    <cellStyle name="Итог 6 2" xfId="24723"/>
    <cellStyle name="Итог 7" xfId="24724"/>
    <cellStyle name="Итого" xfId="24725"/>
    <cellStyle name="ИтогоБИМ" xfId="60386"/>
    <cellStyle name="Контрольная ячейка 2" xfId="103"/>
    <cellStyle name="Контрольная ячейка 2 10" xfId="24726"/>
    <cellStyle name="Контрольная ячейка 2 10 2" xfId="24727"/>
    <cellStyle name="Контрольная ячейка 2 11" xfId="24728"/>
    <cellStyle name="Контрольная ячейка 2 11 2" xfId="24729"/>
    <cellStyle name="Контрольная ячейка 2 12" xfId="24730"/>
    <cellStyle name="Контрольная ячейка 2 12 2" xfId="24731"/>
    <cellStyle name="Контрольная ячейка 2 13" xfId="24732"/>
    <cellStyle name="Контрольная ячейка 2 13 2" xfId="24733"/>
    <cellStyle name="Контрольная ячейка 2 14" xfId="24734"/>
    <cellStyle name="Контрольная ячейка 2 14 2" xfId="24735"/>
    <cellStyle name="Контрольная ячейка 2 15" xfId="24736"/>
    <cellStyle name="Контрольная ячейка 2 15 2" xfId="24737"/>
    <cellStyle name="Контрольная ячейка 2 16" xfId="24738"/>
    <cellStyle name="Контрольная ячейка 2 16 2" xfId="24739"/>
    <cellStyle name="Контрольная ячейка 2 17" xfId="24740"/>
    <cellStyle name="Контрольная ячейка 2 17 2" xfId="24741"/>
    <cellStyle name="Контрольная ячейка 2 18" xfId="24742"/>
    <cellStyle name="Контрольная ячейка 2 18 2" xfId="24743"/>
    <cellStyle name="Контрольная ячейка 2 19" xfId="24744"/>
    <cellStyle name="Контрольная ячейка 2 19 2" xfId="24745"/>
    <cellStyle name="Контрольная ячейка 2 2" xfId="24746"/>
    <cellStyle name="Контрольная ячейка 2 2 2" xfId="24747"/>
    <cellStyle name="Контрольная ячейка 2 20" xfId="24748"/>
    <cellStyle name="Контрольная ячейка 2 20 2" xfId="24749"/>
    <cellStyle name="Контрольная ячейка 2 21" xfId="24750"/>
    <cellStyle name="Контрольная ячейка 2 21 2" xfId="24751"/>
    <cellStyle name="Контрольная ячейка 2 22" xfId="24752"/>
    <cellStyle name="Контрольная ячейка 2 22 2" xfId="24753"/>
    <cellStyle name="Контрольная ячейка 2 23" xfId="24754"/>
    <cellStyle name="Контрольная ячейка 2 23 2" xfId="24755"/>
    <cellStyle name="Контрольная ячейка 2 24" xfId="24756"/>
    <cellStyle name="Контрольная ячейка 2 3" xfId="24757"/>
    <cellStyle name="Контрольная ячейка 2 3 2" xfId="24758"/>
    <cellStyle name="Контрольная ячейка 2 4" xfId="24759"/>
    <cellStyle name="Контрольная ячейка 2 4 2" xfId="24760"/>
    <cellStyle name="Контрольная ячейка 2 5" xfId="24761"/>
    <cellStyle name="Контрольная ячейка 2 5 2" xfId="24762"/>
    <cellStyle name="Контрольная ячейка 2 6" xfId="24763"/>
    <cellStyle name="Контрольная ячейка 2 6 2" xfId="24764"/>
    <cellStyle name="Контрольная ячейка 2 7" xfId="24765"/>
    <cellStyle name="Контрольная ячейка 2 7 2" xfId="24766"/>
    <cellStyle name="Контрольная ячейка 2 8" xfId="24767"/>
    <cellStyle name="Контрольная ячейка 2 8 2" xfId="24768"/>
    <cellStyle name="Контрольная ячейка 2 9" xfId="24769"/>
    <cellStyle name="Контрольная ячейка 2 9 2" xfId="24770"/>
    <cellStyle name="Контрольная ячейка 3" xfId="24771"/>
    <cellStyle name="Контрольная ячейка 3 10" xfId="24772"/>
    <cellStyle name="Контрольная ячейка 3 10 2" xfId="24773"/>
    <cellStyle name="Контрольная ячейка 3 11" xfId="24774"/>
    <cellStyle name="Контрольная ячейка 3 11 2" xfId="24775"/>
    <cellStyle name="Контрольная ячейка 3 12" xfId="24776"/>
    <cellStyle name="Контрольная ячейка 3 12 2" xfId="24777"/>
    <cellStyle name="Контрольная ячейка 3 13" xfId="24778"/>
    <cellStyle name="Контрольная ячейка 3 13 2" xfId="24779"/>
    <cellStyle name="Контрольная ячейка 3 14" xfId="24780"/>
    <cellStyle name="Контрольная ячейка 3 14 2" xfId="24781"/>
    <cellStyle name="Контрольная ячейка 3 15" xfId="24782"/>
    <cellStyle name="Контрольная ячейка 3 15 2" xfId="24783"/>
    <cellStyle name="Контрольная ячейка 3 16" xfId="24784"/>
    <cellStyle name="Контрольная ячейка 3 16 2" xfId="24785"/>
    <cellStyle name="Контрольная ячейка 3 17" xfId="24786"/>
    <cellStyle name="Контрольная ячейка 3 17 2" xfId="24787"/>
    <cellStyle name="Контрольная ячейка 3 18" xfId="24788"/>
    <cellStyle name="Контрольная ячейка 3 18 2" xfId="24789"/>
    <cellStyle name="Контрольная ячейка 3 19" xfId="24790"/>
    <cellStyle name="Контрольная ячейка 3 19 2" xfId="24791"/>
    <cellStyle name="Контрольная ячейка 3 2" xfId="24792"/>
    <cellStyle name="Контрольная ячейка 3 2 2" xfId="24793"/>
    <cellStyle name="Контрольная ячейка 3 20" xfId="24794"/>
    <cellStyle name="Контрольная ячейка 3 20 2" xfId="24795"/>
    <cellStyle name="Контрольная ячейка 3 21" xfId="24796"/>
    <cellStyle name="Контрольная ячейка 3 21 2" xfId="24797"/>
    <cellStyle name="Контрольная ячейка 3 22" xfId="24798"/>
    <cellStyle name="Контрольная ячейка 3 22 2" xfId="24799"/>
    <cellStyle name="Контрольная ячейка 3 23" xfId="24800"/>
    <cellStyle name="Контрольная ячейка 3 23 2" xfId="24801"/>
    <cellStyle name="Контрольная ячейка 3 24" xfId="24802"/>
    <cellStyle name="Контрольная ячейка 3 3" xfId="24803"/>
    <cellStyle name="Контрольная ячейка 3 3 2" xfId="24804"/>
    <cellStyle name="Контрольная ячейка 3 4" xfId="24805"/>
    <cellStyle name="Контрольная ячейка 3 4 2" xfId="24806"/>
    <cellStyle name="Контрольная ячейка 3 5" xfId="24807"/>
    <cellStyle name="Контрольная ячейка 3 5 2" xfId="24808"/>
    <cellStyle name="Контрольная ячейка 3 6" xfId="24809"/>
    <cellStyle name="Контрольная ячейка 3 6 2" xfId="24810"/>
    <cellStyle name="Контрольная ячейка 3 7" xfId="24811"/>
    <cellStyle name="Контрольная ячейка 3 7 2" xfId="24812"/>
    <cellStyle name="Контрольная ячейка 3 8" xfId="24813"/>
    <cellStyle name="Контрольная ячейка 3 8 2" xfId="24814"/>
    <cellStyle name="Контрольная ячейка 3 9" xfId="24815"/>
    <cellStyle name="Контрольная ячейка 3 9 2" xfId="24816"/>
    <cellStyle name="Контрольная ячейка 4" xfId="24817"/>
    <cellStyle name="Контрольная ячейка 4 2" xfId="24818"/>
    <cellStyle name="Контрольная ячейка 5" xfId="24819"/>
    <cellStyle name="Контрольная ячейка 5 2" xfId="24820"/>
    <cellStyle name="Контрольная ячейка 6" xfId="24821"/>
    <cellStyle name="Контрольная ячейка 6 2" xfId="24822"/>
    <cellStyle name="Контрольная ячейка 7" xfId="24823"/>
    <cellStyle name="Контрольная ячейка 8" xfId="60387"/>
    <cellStyle name="ЛокСмМТСН" xfId="60388"/>
    <cellStyle name="Мои наименования показателей" xfId="24824"/>
    <cellStyle name="Мои наименования показателей 2" xfId="24825"/>
    <cellStyle name="Мой заголовок" xfId="24826"/>
    <cellStyle name="Мой заголовок 2" xfId="24827"/>
    <cellStyle name="Мой заголовок листа" xfId="24828"/>
    <cellStyle name="Мой заголовок листа 2" xfId="24829"/>
    <cellStyle name="Название 2" xfId="104"/>
    <cellStyle name="Название 2 10" xfId="24830"/>
    <cellStyle name="Название 2 10 2" xfId="24831"/>
    <cellStyle name="Название 2 11" xfId="24832"/>
    <cellStyle name="Название 2 11 2" xfId="24833"/>
    <cellStyle name="Название 2 12" xfId="24834"/>
    <cellStyle name="Название 2 12 2" xfId="24835"/>
    <cellStyle name="Название 2 13" xfId="24836"/>
    <cellStyle name="Название 2 13 2" xfId="24837"/>
    <cellStyle name="Название 2 14" xfId="24838"/>
    <cellStyle name="Название 2 14 2" xfId="24839"/>
    <cellStyle name="Название 2 15" xfId="24840"/>
    <cellStyle name="Название 2 15 2" xfId="24841"/>
    <cellStyle name="Название 2 16" xfId="24842"/>
    <cellStyle name="Название 2 16 2" xfId="24843"/>
    <cellStyle name="Название 2 17" xfId="24844"/>
    <cellStyle name="Название 2 17 2" xfId="24845"/>
    <cellStyle name="Название 2 18" xfId="24846"/>
    <cellStyle name="Название 2 18 2" xfId="24847"/>
    <cellStyle name="Название 2 19" xfId="24848"/>
    <cellStyle name="Название 2 19 2" xfId="24849"/>
    <cellStyle name="Название 2 2" xfId="24850"/>
    <cellStyle name="Название 2 2 2" xfId="24851"/>
    <cellStyle name="Название 2 20" xfId="24852"/>
    <cellStyle name="Название 2 20 2" xfId="24853"/>
    <cellStyle name="Название 2 21" xfId="24854"/>
    <cellStyle name="Название 2 21 2" xfId="24855"/>
    <cellStyle name="Название 2 22" xfId="24856"/>
    <cellStyle name="Название 2 22 2" xfId="24857"/>
    <cellStyle name="Название 2 23" xfId="24858"/>
    <cellStyle name="Название 2 23 2" xfId="24859"/>
    <cellStyle name="Название 2 24" xfId="24860"/>
    <cellStyle name="Название 2 3" xfId="24861"/>
    <cellStyle name="Название 2 3 2" xfId="24862"/>
    <cellStyle name="Название 2 4" xfId="24863"/>
    <cellStyle name="Название 2 4 2" xfId="24864"/>
    <cellStyle name="Название 2 5" xfId="24865"/>
    <cellStyle name="Название 2 5 2" xfId="24866"/>
    <cellStyle name="Название 2 6" xfId="24867"/>
    <cellStyle name="Название 2 6 2" xfId="24868"/>
    <cellStyle name="Название 2 7" xfId="24869"/>
    <cellStyle name="Название 2 7 2" xfId="24870"/>
    <cellStyle name="Название 2 8" xfId="24871"/>
    <cellStyle name="Название 2 8 2" xfId="24872"/>
    <cellStyle name="Название 2 9" xfId="24873"/>
    <cellStyle name="Название 2 9 2" xfId="24874"/>
    <cellStyle name="Название 3" xfId="24875"/>
    <cellStyle name="Название 3 10" xfId="24876"/>
    <cellStyle name="Название 3 10 2" xfId="24877"/>
    <cellStyle name="Название 3 11" xfId="24878"/>
    <cellStyle name="Название 3 11 2" xfId="24879"/>
    <cellStyle name="Название 3 12" xfId="24880"/>
    <cellStyle name="Название 3 12 2" xfId="24881"/>
    <cellStyle name="Название 3 13" xfId="24882"/>
    <cellStyle name="Название 3 13 2" xfId="24883"/>
    <cellStyle name="Название 3 14" xfId="24884"/>
    <cellStyle name="Название 3 14 2" xfId="24885"/>
    <cellStyle name="Название 3 15" xfId="24886"/>
    <cellStyle name="Название 3 15 2" xfId="24887"/>
    <cellStyle name="Название 3 16" xfId="24888"/>
    <cellStyle name="Название 3 16 2" xfId="24889"/>
    <cellStyle name="Название 3 17" xfId="24890"/>
    <cellStyle name="Название 3 17 2" xfId="24891"/>
    <cellStyle name="Название 3 18" xfId="24892"/>
    <cellStyle name="Название 3 18 2" xfId="24893"/>
    <cellStyle name="Название 3 19" xfId="24894"/>
    <cellStyle name="Название 3 19 2" xfId="24895"/>
    <cellStyle name="Название 3 2" xfId="24896"/>
    <cellStyle name="Название 3 2 2" xfId="24897"/>
    <cellStyle name="Название 3 20" xfId="24898"/>
    <cellStyle name="Название 3 20 2" xfId="24899"/>
    <cellStyle name="Название 3 21" xfId="24900"/>
    <cellStyle name="Название 3 21 2" xfId="24901"/>
    <cellStyle name="Название 3 22" xfId="24902"/>
    <cellStyle name="Название 3 22 2" xfId="24903"/>
    <cellStyle name="Название 3 23" xfId="24904"/>
    <cellStyle name="Название 3 23 2" xfId="24905"/>
    <cellStyle name="Название 3 24" xfId="24906"/>
    <cellStyle name="Название 3 3" xfId="24907"/>
    <cellStyle name="Название 3 3 2" xfId="24908"/>
    <cellStyle name="Название 3 4" xfId="24909"/>
    <cellStyle name="Название 3 4 2" xfId="24910"/>
    <cellStyle name="Название 3 5" xfId="24911"/>
    <cellStyle name="Название 3 5 2" xfId="24912"/>
    <cellStyle name="Название 3 6" xfId="24913"/>
    <cellStyle name="Название 3 6 2" xfId="24914"/>
    <cellStyle name="Название 3 7" xfId="24915"/>
    <cellStyle name="Название 3 7 2" xfId="24916"/>
    <cellStyle name="Название 3 8" xfId="24917"/>
    <cellStyle name="Название 3 8 2" xfId="24918"/>
    <cellStyle name="Название 3 9" xfId="24919"/>
    <cellStyle name="Название 3 9 2" xfId="24920"/>
    <cellStyle name="Название 4" xfId="24921"/>
    <cellStyle name="Название 4 2" xfId="24922"/>
    <cellStyle name="Название 5" xfId="24923"/>
    <cellStyle name="Название 5 2" xfId="24924"/>
    <cellStyle name="Название 6" xfId="24925"/>
    <cellStyle name="Название 6 2" xfId="24926"/>
    <cellStyle name="Название 7" xfId="24927"/>
    <cellStyle name="Нейтральный 2" xfId="105"/>
    <cellStyle name="Нейтральный 2 10" xfId="24928"/>
    <cellStyle name="Нейтральный 2 10 2" xfId="24929"/>
    <cellStyle name="Нейтральный 2 11" xfId="24930"/>
    <cellStyle name="Нейтральный 2 11 2" xfId="24931"/>
    <cellStyle name="Нейтральный 2 12" xfId="24932"/>
    <cellStyle name="Нейтральный 2 12 2" xfId="24933"/>
    <cellStyle name="Нейтральный 2 13" xfId="24934"/>
    <cellStyle name="Нейтральный 2 13 2" xfId="24935"/>
    <cellStyle name="Нейтральный 2 14" xfId="24936"/>
    <cellStyle name="Нейтральный 2 14 2" xfId="24937"/>
    <cellStyle name="Нейтральный 2 15" xfId="24938"/>
    <cellStyle name="Нейтральный 2 15 2" xfId="24939"/>
    <cellStyle name="Нейтральный 2 16" xfId="24940"/>
    <cellStyle name="Нейтральный 2 16 2" xfId="24941"/>
    <cellStyle name="Нейтральный 2 17" xfId="24942"/>
    <cellStyle name="Нейтральный 2 17 2" xfId="24943"/>
    <cellStyle name="Нейтральный 2 18" xfId="24944"/>
    <cellStyle name="Нейтральный 2 18 2" xfId="24945"/>
    <cellStyle name="Нейтральный 2 19" xfId="24946"/>
    <cellStyle name="Нейтральный 2 19 2" xfId="24947"/>
    <cellStyle name="Нейтральный 2 2" xfId="24948"/>
    <cellStyle name="Нейтральный 2 2 2" xfId="24949"/>
    <cellStyle name="Нейтральный 2 20" xfId="24950"/>
    <cellStyle name="Нейтральный 2 20 2" xfId="24951"/>
    <cellStyle name="Нейтральный 2 21" xfId="24952"/>
    <cellStyle name="Нейтральный 2 21 2" xfId="24953"/>
    <cellStyle name="Нейтральный 2 22" xfId="24954"/>
    <cellStyle name="Нейтральный 2 22 2" xfId="24955"/>
    <cellStyle name="Нейтральный 2 23" xfId="24956"/>
    <cellStyle name="Нейтральный 2 23 2" xfId="24957"/>
    <cellStyle name="Нейтральный 2 24" xfId="24958"/>
    <cellStyle name="Нейтральный 2 3" xfId="24959"/>
    <cellStyle name="Нейтральный 2 3 2" xfId="24960"/>
    <cellStyle name="Нейтральный 2 4" xfId="24961"/>
    <cellStyle name="Нейтральный 2 4 2" xfId="24962"/>
    <cellStyle name="Нейтральный 2 5" xfId="24963"/>
    <cellStyle name="Нейтральный 2 5 2" xfId="24964"/>
    <cellStyle name="Нейтральный 2 6" xfId="24965"/>
    <cellStyle name="Нейтральный 2 6 2" xfId="24966"/>
    <cellStyle name="Нейтральный 2 7" xfId="24967"/>
    <cellStyle name="Нейтральный 2 7 2" xfId="24968"/>
    <cellStyle name="Нейтральный 2 8" xfId="24969"/>
    <cellStyle name="Нейтральный 2 8 2" xfId="24970"/>
    <cellStyle name="Нейтральный 2 9" xfId="24971"/>
    <cellStyle name="Нейтральный 2 9 2" xfId="24972"/>
    <cellStyle name="Нейтральный 3" xfId="24973"/>
    <cellStyle name="Нейтральный 3 10" xfId="24974"/>
    <cellStyle name="Нейтральный 3 10 2" xfId="24975"/>
    <cellStyle name="Нейтральный 3 11" xfId="24976"/>
    <cellStyle name="Нейтральный 3 11 2" xfId="24977"/>
    <cellStyle name="Нейтральный 3 12" xfId="24978"/>
    <cellStyle name="Нейтральный 3 12 2" xfId="24979"/>
    <cellStyle name="Нейтральный 3 13" xfId="24980"/>
    <cellStyle name="Нейтральный 3 13 2" xfId="24981"/>
    <cellStyle name="Нейтральный 3 14" xfId="24982"/>
    <cellStyle name="Нейтральный 3 14 2" xfId="24983"/>
    <cellStyle name="Нейтральный 3 15" xfId="24984"/>
    <cellStyle name="Нейтральный 3 15 2" xfId="24985"/>
    <cellStyle name="Нейтральный 3 16" xfId="24986"/>
    <cellStyle name="Нейтральный 3 16 2" xfId="24987"/>
    <cellStyle name="Нейтральный 3 17" xfId="24988"/>
    <cellStyle name="Нейтральный 3 17 2" xfId="24989"/>
    <cellStyle name="Нейтральный 3 18" xfId="24990"/>
    <cellStyle name="Нейтральный 3 18 2" xfId="24991"/>
    <cellStyle name="Нейтральный 3 19" xfId="24992"/>
    <cellStyle name="Нейтральный 3 19 2" xfId="24993"/>
    <cellStyle name="Нейтральный 3 2" xfId="24994"/>
    <cellStyle name="Нейтральный 3 2 2" xfId="24995"/>
    <cellStyle name="Нейтральный 3 20" xfId="24996"/>
    <cellStyle name="Нейтральный 3 20 2" xfId="24997"/>
    <cellStyle name="Нейтральный 3 21" xfId="24998"/>
    <cellStyle name="Нейтральный 3 21 2" xfId="24999"/>
    <cellStyle name="Нейтральный 3 22" xfId="25000"/>
    <cellStyle name="Нейтральный 3 22 2" xfId="25001"/>
    <cellStyle name="Нейтральный 3 23" xfId="25002"/>
    <cellStyle name="Нейтральный 3 23 2" xfId="25003"/>
    <cellStyle name="Нейтральный 3 24" xfId="25004"/>
    <cellStyle name="Нейтральный 3 3" xfId="25005"/>
    <cellStyle name="Нейтральный 3 3 2" xfId="25006"/>
    <cellStyle name="Нейтральный 3 4" xfId="25007"/>
    <cellStyle name="Нейтральный 3 4 2" xfId="25008"/>
    <cellStyle name="Нейтральный 3 5" xfId="25009"/>
    <cellStyle name="Нейтральный 3 5 2" xfId="25010"/>
    <cellStyle name="Нейтральный 3 6" xfId="25011"/>
    <cellStyle name="Нейтральный 3 6 2" xfId="25012"/>
    <cellStyle name="Нейтральный 3 7" xfId="25013"/>
    <cellStyle name="Нейтральный 3 7 2" xfId="25014"/>
    <cellStyle name="Нейтральный 3 8" xfId="25015"/>
    <cellStyle name="Нейтральный 3 8 2" xfId="25016"/>
    <cellStyle name="Нейтральный 3 9" xfId="25017"/>
    <cellStyle name="Нейтральный 3 9 2" xfId="25018"/>
    <cellStyle name="Нейтральный 4" xfId="25019"/>
    <cellStyle name="Нейтральный 4 2" xfId="25020"/>
    <cellStyle name="Нейтральный 5" xfId="25021"/>
    <cellStyle name="Нейтральный 5 2" xfId="25022"/>
    <cellStyle name="Нейтральный 6" xfId="25023"/>
    <cellStyle name="Нейтральный 6 2" xfId="25024"/>
    <cellStyle name="Нейтральный 7" xfId="25025"/>
    <cellStyle name="Нейтральный 8" xfId="60389"/>
    <cellStyle name="Обычный" xfId="0" builtinId="0"/>
    <cellStyle name="Обычный 10" xfId="25026"/>
    <cellStyle name="Обычный 10 2" xfId="25027"/>
    <cellStyle name="Обычный 10 2 2" xfId="25028"/>
    <cellStyle name="Обычный 10 2 2 2" xfId="25029"/>
    <cellStyle name="Обычный 10 2 2 3" xfId="25030"/>
    <cellStyle name="Обычный 10 2 3" xfId="25031"/>
    <cellStyle name="Обычный 10 2 4" xfId="25032"/>
    <cellStyle name="Обычный 10 2 5" xfId="25033"/>
    <cellStyle name="Обычный 10 3" xfId="25034"/>
    <cellStyle name="Обычный 10 3 2" xfId="25035"/>
    <cellStyle name="Обычный 10 4" xfId="25036"/>
    <cellStyle name="Обычный 10 4 2" xfId="25037"/>
    <cellStyle name="Обычный 10 5" xfId="25038"/>
    <cellStyle name="Обычный 10_Корректировка 2 квартал ДПН ОМТС Июнь (02 06 09)" xfId="25039"/>
    <cellStyle name="Обычный 100" xfId="25040"/>
    <cellStyle name="Обычный 100 2" xfId="25041"/>
    <cellStyle name="Обычный 100 2 2" xfId="25042"/>
    <cellStyle name="Обычный 100 2 2 2" xfId="25043"/>
    <cellStyle name="Обычный 100 2 2 2 2" xfId="25044"/>
    <cellStyle name="Обычный 100 2 2 3" xfId="25045"/>
    <cellStyle name="Обычный 100 2 3" xfId="25046"/>
    <cellStyle name="Обычный 100 2 3 2" xfId="25047"/>
    <cellStyle name="Обычный 100 2 4" xfId="25048"/>
    <cellStyle name="Обычный 100 3" xfId="25049"/>
    <cellStyle name="Обычный 100 3 2" xfId="25050"/>
    <cellStyle name="Обычный 100 3 2 2" xfId="25051"/>
    <cellStyle name="Обычный 100 3 2 2 2" xfId="25052"/>
    <cellStyle name="Обычный 100 3 2 3" xfId="25053"/>
    <cellStyle name="Обычный 100 3 3" xfId="25054"/>
    <cellStyle name="Обычный 100 3 3 2" xfId="25055"/>
    <cellStyle name="Обычный 100 3 4" xfId="25056"/>
    <cellStyle name="Обычный 100 4" xfId="25057"/>
    <cellStyle name="Обычный 100 4 2" xfId="25058"/>
    <cellStyle name="Обычный 100 4 2 2" xfId="25059"/>
    <cellStyle name="Обычный 100 4 2 2 2" xfId="25060"/>
    <cellStyle name="Обычный 100 4 2 3" xfId="25061"/>
    <cellStyle name="Обычный 100 4 3" xfId="25062"/>
    <cellStyle name="Обычный 100 4 3 2" xfId="25063"/>
    <cellStyle name="Обычный 100 4 4" xfId="25064"/>
    <cellStyle name="Обычный 100 5" xfId="25065"/>
    <cellStyle name="Обычный 100 5 2" xfId="25066"/>
    <cellStyle name="Обычный 100 5 2 2" xfId="25067"/>
    <cellStyle name="Обычный 100 5 3" xfId="25068"/>
    <cellStyle name="Обычный 100 6" xfId="25069"/>
    <cellStyle name="Обычный 100 6 2" xfId="25070"/>
    <cellStyle name="Обычный 100 7" xfId="25071"/>
    <cellStyle name="Обычный 100 7 2" xfId="25072"/>
    <cellStyle name="Обычный 100 8" xfId="25073"/>
    <cellStyle name="Обычный 101" xfId="25074"/>
    <cellStyle name="Обычный 101 2" xfId="25075"/>
    <cellStyle name="Обычный 101 2 2" xfId="25076"/>
    <cellStyle name="Обычный 101 2 2 2" xfId="25077"/>
    <cellStyle name="Обычный 101 2 2 2 2" xfId="25078"/>
    <cellStyle name="Обычный 101 2 2 3" xfId="25079"/>
    <cellStyle name="Обычный 101 2 3" xfId="25080"/>
    <cellStyle name="Обычный 101 2 3 2" xfId="25081"/>
    <cellStyle name="Обычный 101 2 4" xfId="25082"/>
    <cellStyle name="Обычный 101 3" xfId="25083"/>
    <cellStyle name="Обычный 101 3 2" xfId="25084"/>
    <cellStyle name="Обычный 101 3 2 2" xfId="25085"/>
    <cellStyle name="Обычный 101 3 2 2 2" xfId="25086"/>
    <cellStyle name="Обычный 101 3 2 3" xfId="25087"/>
    <cellStyle name="Обычный 101 3 3" xfId="25088"/>
    <cellStyle name="Обычный 101 3 3 2" xfId="25089"/>
    <cellStyle name="Обычный 101 3 4" xfId="25090"/>
    <cellStyle name="Обычный 101 4" xfId="25091"/>
    <cellStyle name="Обычный 101 4 2" xfId="25092"/>
    <cellStyle name="Обычный 101 4 2 2" xfId="25093"/>
    <cellStyle name="Обычный 101 4 2 2 2" xfId="25094"/>
    <cellStyle name="Обычный 101 4 2 3" xfId="25095"/>
    <cellStyle name="Обычный 101 4 3" xfId="25096"/>
    <cellStyle name="Обычный 101 4 3 2" xfId="25097"/>
    <cellStyle name="Обычный 101 4 4" xfId="25098"/>
    <cellStyle name="Обычный 101 5" xfId="25099"/>
    <cellStyle name="Обычный 101 5 2" xfId="25100"/>
    <cellStyle name="Обычный 101 5 2 2" xfId="25101"/>
    <cellStyle name="Обычный 101 5 3" xfId="25102"/>
    <cellStyle name="Обычный 101 6" xfId="25103"/>
    <cellStyle name="Обычный 101 6 2" xfId="25104"/>
    <cellStyle name="Обычный 101 7" xfId="25105"/>
    <cellStyle name="Обычный 101 7 2" xfId="25106"/>
    <cellStyle name="Обычный 101 8" xfId="25107"/>
    <cellStyle name="Обычный 102" xfId="25108"/>
    <cellStyle name="Обычный 102 2" xfId="25109"/>
    <cellStyle name="Обычный 102 2 2" xfId="25110"/>
    <cellStyle name="Обычный 102 2 2 2" xfId="25111"/>
    <cellStyle name="Обычный 102 2 2 2 2" xfId="25112"/>
    <cellStyle name="Обычный 102 2 2 3" xfId="25113"/>
    <cellStyle name="Обычный 102 2 3" xfId="25114"/>
    <cellStyle name="Обычный 102 2 3 2" xfId="25115"/>
    <cellStyle name="Обычный 102 2 4" xfId="25116"/>
    <cellStyle name="Обычный 102 3" xfId="25117"/>
    <cellStyle name="Обычный 102 3 2" xfId="25118"/>
    <cellStyle name="Обычный 102 3 2 2" xfId="25119"/>
    <cellStyle name="Обычный 102 3 2 2 2" xfId="25120"/>
    <cellStyle name="Обычный 102 3 2 3" xfId="25121"/>
    <cellStyle name="Обычный 102 3 3" xfId="25122"/>
    <cellStyle name="Обычный 102 3 3 2" xfId="25123"/>
    <cellStyle name="Обычный 102 3 4" xfId="25124"/>
    <cellStyle name="Обычный 102 4" xfId="25125"/>
    <cellStyle name="Обычный 102 4 2" xfId="25126"/>
    <cellStyle name="Обычный 102 4 2 2" xfId="25127"/>
    <cellStyle name="Обычный 102 4 2 2 2" xfId="25128"/>
    <cellStyle name="Обычный 102 4 2 3" xfId="25129"/>
    <cellStyle name="Обычный 102 4 3" xfId="25130"/>
    <cellStyle name="Обычный 102 4 3 2" xfId="25131"/>
    <cellStyle name="Обычный 102 4 4" xfId="25132"/>
    <cellStyle name="Обычный 102 5" xfId="25133"/>
    <cellStyle name="Обычный 102 5 2" xfId="25134"/>
    <cellStyle name="Обычный 102 5 2 2" xfId="25135"/>
    <cellStyle name="Обычный 102 5 3" xfId="25136"/>
    <cellStyle name="Обычный 102 6" xfId="25137"/>
    <cellStyle name="Обычный 102 6 2" xfId="25138"/>
    <cellStyle name="Обычный 102 7" xfId="25139"/>
    <cellStyle name="Обычный 102 7 2" xfId="25140"/>
    <cellStyle name="Обычный 102 8" xfId="25141"/>
    <cellStyle name="Обычный 103" xfId="25142"/>
    <cellStyle name="Обычный 103 2" xfId="25143"/>
    <cellStyle name="Обычный 103 2 2" xfId="25144"/>
    <cellStyle name="Обычный 103 2 2 2" xfId="25145"/>
    <cellStyle name="Обычный 103 2 2 2 2" xfId="25146"/>
    <cellStyle name="Обычный 103 2 2 3" xfId="25147"/>
    <cellStyle name="Обычный 103 2 3" xfId="25148"/>
    <cellStyle name="Обычный 103 2 3 2" xfId="25149"/>
    <cellStyle name="Обычный 103 2 4" xfId="25150"/>
    <cellStyle name="Обычный 103 3" xfId="25151"/>
    <cellStyle name="Обычный 103 3 2" xfId="25152"/>
    <cellStyle name="Обычный 103 3 2 2" xfId="25153"/>
    <cellStyle name="Обычный 103 3 2 2 2" xfId="25154"/>
    <cellStyle name="Обычный 103 3 2 3" xfId="25155"/>
    <cellStyle name="Обычный 103 3 3" xfId="25156"/>
    <cellStyle name="Обычный 103 3 3 2" xfId="25157"/>
    <cellStyle name="Обычный 103 3 4" xfId="25158"/>
    <cellStyle name="Обычный 103 4" xfId="25159"/>
    <cellStyle name="Обычный 103 4 2" xfId="25160"/>
    <cellStyle name="Обычный 103 4 2 2" xfId="25161"/>
    <cellStyle name="Обычный 103 4 2 2 2" xfId="25162"/>
    <cellStyle name="Обычный 103 4 2 3" xfId="25163"/>
    <cellStyle name="Обычный 103 4 3" xfId="25164"/>
    <cellStyle name="Обычный 103 4 3 2" xfId="25165"/>
    <cellStyle name="Обычный 103 4 4" xfId="25166"/>
    <cellStyle name="Обычный 103 5" xfId="25167"/>
    <cellStyle name="Обычный 103 5 2" xfId="25168"/>
    <cellStyle name="Обычный 103 5 2 2" xfId="25169"/>
    <cellStyle name="Обычный 103 5 3" xfId="25170"/>
    <cellStyle name="Обычный 103 6" xfId="25171"/>
    <cellStyle name="Обычный 103 6 2" xfId="25172"/>
    <cellStyle name="Обычный 103 7" xfId="25173"/>
    <cellStyle name="Обычный 103 7 2" xfId="25174"/>
    <cellStyle name="Обычный 103 8" xfId="25175"/>
    <cellStyle name="Обычный 103 9" xfId="60390"/>
    <cellStyle name="Обычный 104" xfId="25176"/>
    <cellStyle name="Обычный 104 2" xfId="25177"/>
    <cellStyle name="Обычный 104 2 2" xfId="25178"/>
    <cellStyle name="Обычный 104 2 2 2" xfId="25179"/>
    <cellStyle name="Обычный 104 2 2 2 2" xfId="25180"/>
    <cellStyle name="Обычный 104 2 2 3" xfId="25181"/>
    <cellStyle name="Обычный 104 2 3" xfId="25182"/>
    <cellStyle name="Обычный 104 2 3 2" xfId="25183"/>
    <cellStyle name="Обычный 104 2 4" xfId="25184"/>
    <cellStyle name="Обычный 104 3" xfId="25185"/>
    <cellStyle name="Обычный 104 3 2" xfId="25186"/>
    <cellStyle name="Обычный 104 3 2 2" xfId="25187"/>
    <cellStyle name="Обычный 104 3 2 2 2" xfId="25188"/>
    <cellStyle name="Обычный 104 3 2 3" xfId="25189"/>
    <cellStyle name="Обычный 104 3 3" xfId="25190"/>
    <cellStyle name="Обычный 104 3 3 2" xfId="25191"/>
    <cellStyle name="Обычный 104 3 4" xfId="25192"/>
    <cellStyle name="Обычный 104 4" xfId="25193"/>
    <cellStyle name="Обычный 104 4 2" xfId="25194"/>
    <cellStyle name="Обычный 104 4 2 2" xfId="25195"/>
    <cellStyle name="Обычный 104 4 2 2 2" xfId="25196"/>
    <cellStyle name="Обычный 104 4 2 3" xfId="25197"/>
    <cellStyle name="Обычный 104 4 3" xfId="25198"/>
    <cellStyle name="Обычный 104 4 3 2" xfId="25199"/>
    <cellStyle name="Обычный 104 4 4" xfId="25200"/>
    <cellStyle name="Обычный 104 5" xfId="25201"/>
    <cellStyle name="Обычный 104 5 2" xfId="25202"/>
    <cellStyle name="Обычный 104 5 2 2" xfId="25203"/>
    <cellStyle name="Обычный 104 5 3" xfId="25204"/>
    <cellStyle name="Обычный 104 6" xfId="25205"/>
    <cellStyle name="Обычный 104 6 2" xfId="25206"/>
    <cellStyle name="Обычный 104 7" xfId="25207"/>
    <cellStyle name="Обычный 104 7 2" xfId="25208"/>
    <cellStyle name="Обычный 104 8" xfId="25209"/>
    <cellStyle name="Обычный 105" xfId="25210"/>
    <cellStyle name="Обычный 105 2" xfId="25211"/>
    <cellStyle name="Обычный 105 2 2" xfId="25212"/>
    <cellStyle name="Обычный 105 2 2 2" xfId="25213"/>
    <cellStyle name="Обычный 105 2 2 2 2" xfId="25214"/>
    <cellStyle name="Обычный 105 2 2 3" xfId="25215"/>
    <cellStyle name="Обычный 105 2 3" xfId="25216"/>
    <cellStyle name="Обычный 105 2 3 2" xfId="25217"/>
    <cellStyle name="Обычный 105 2 4" xfId="25218"/>
    <cellStyle name="Обычный 105 3" xfId="25219"/>
    <cellStyle name="Обычный 105 3 2" xfId="25220"/>
    <cellStyle name="Обычный 105 3 2 2" xfId="25221"/>
    <cellStyle name="Обычный 105 3 2 2 2" xfId="25222"/>
    <cellStyle name="Обычный 105 3 2 3" xfId="25223"/>
    <cellStyle name="Обычный 105 3 3" xfId="25224"/>
    <cellStyle name="Обычный 105 3 3 2" xfId="25225"/>
    <cellStyle name="Обычный 105 3 4" xfId="25226"/>
    <cellStyle name="Обычный 105 4" xfId="25227"/>
    <cellStyle name="Обычный 105 4 2" xfId="25228"/>
    <cellStyle name="Обычный 105 4 2 2" xfId="25229"/>
    <cellStyle name="Обычный 105 4 2 2 2" xfId="25230"/>
    <cellStyle name="Обычный 105 4 2 3" xfId="25231"/>
    <cellStyle name="Обычный 105 4 3" xfId="25232"/>
    <cellStyle name="Обычный 105 4 3 2" xfId="25233"/>
    <cellStyle name="Обычный 105 4 4" xfId="25234"/>
    <cellStyle name="Обычный 105 5" xfId="25235"/>
    <cellStyle name="Обычный 105 5 2" xfId="25236"/>
    <cellStyle name="Обычный 105 5 2 2" xfId="25237"/>
    <cellStyle name="Обычный 105 5 3" xfId="25238"/>
    <cellStyle name="Обычный 105 6" xfId="25239"/>
    <cellStyle name="Обычный 105 6 2" xfId="25240"/>
    <cellStyle name="Обычный 105 7" xfId="25241"/>
    <cellStyle name="Обычный 105 7 2" xfId="25242"/>
    <cellStyle name="Обычный 105 8" xfId="25243"/>
    <cellStyle name="Обычный 106" xfId="25244"/>
    <cellStyle name="Обычный 106 2" xfId="25245"/>
    <cellStyle name="Обычный 106 2 2" xfId="25246"/>
    <cellStyle name="Обычный 106 2 2 2" xfId="25247"/>
    <cellStyle name="Обычный 106 2 2 2 2" xfId="25248"/>
    <cellStyle name="Обычный 106 2 2 3" xfId="25249"/>
    <cellStyle name="Обычный 106 2 3" xfId="25250"/>
    <cellStyle name="Обычный 106 2 3 2" xfId="25251"/>
    <cellStyle name="Обычный 106 2 4" xfId="25252"/>
    <cellStyle name="Обычный 106 3" xfId="25253"/>
    <cellStyle name="Обычный 106 3 2" xfId="25254"/>
    <cellStyle name="Обычный 106 3 2 2" xfId="25255"/>
    <cellStyle name="Обычный 106 3 2 2 2" xfId="25256"/>
    <cellStyle name="Обычный 106 3 2 3" xfId="25257"/>
    <cellStyle name="Обычный 106 3 3" xfId="25258"/>
    <cellStyle name="Обычный 106 3 3 2" xfId="25259"/>
    <cellStyle name="Обычный 106 3 4" xfId="25260"/>
    <cellStyle name="Обычный 106 4" xfId="25261"/>
    <cellStyle name="Обычный 106 4 2" xfId="25262"/>
    <cellStyle name="Обычный 106 4 2 2" xfId="25263"/>
    <cellStyle name="Обычный 106 4 2 2 2" xfId="25264"/>
    <cellStyle name="Обычный 106 4 2 3" xfId="25265"/>
    <cellStyle name="Обычный 106 4 3" xfId="25266"/>
    <cellStyle name="Обычный 106 4 3 2" xfId="25267"/>
    <cellStyle name="Обычный 106 4 4" xfId="25268"/>
    <cellStyle name="Обычный 106 5" xfId="25269"/>
    <cellStyle name="Обычный 106 5 2" xfId="25270"/>
    <cellStyle name="Обычный 106 5 2 2" xfId="25271"/>
    <cellStyle name="Обычный 106 5 3" xfId="25272"/>
    <cellStyle name="Обычный 106 6" xfId="25273"/>
    <cellStyle name="Обычный 106 6 2" xfId="25274"/>
    <cellStyle name="Обычный 106 7" xfId="25275"/>
    <cellStyle name="Обычный 106 7 2" xfId="25276"/>
    <cellStyle name="Обычный 106 8" xfId="25277"/>
    <cellStyle name="Обычный 107" xfId="25278"/>
    <cellStyle name="Обычный 107 2" xfId="25279"/>
    <cellStyle name="Обычный 107 2 2" xfId="25280"/>
    <cellStyle name="Обычный 107 2 2 2" xfId="25281"/>
    <cellStyle name="Обычный 107 2 2 2 2" xfId="25282"/>
    <cellStyle name="Обычный 107 2 2 3" xfId="25283"/>
    <cellStyle name="Обычный 107 2 3" xfId="25284"/>
    <cellStyle name="Обычный 107 2 3 2" xfId="25285"/>
    <cellStyle name="Обычный 107 2 4" xfId="25286"/>
    <cellStyle name="Обычный 107 3" xfId="25287"/>
    <cellStyle name="Обычный 107 3 2" xfId="25288"/>
    <cellStyle name="Обычный 107 3 2 2" xfId="25289"/>
    <cellStyle name="Обычный 107 3 2 2 2" xfId="25290"/>
    <cellStyle name="Обычный 107 3 2 3" xfId="25291"/>
    <cellStyle name="Обычный 107 3 3" xfId="25292"/>
    <cellStyle name="Обычный 107 3 3 2" xfId="25293"/>
    <cellStyle name="Обычный 107 3 4" xfId="25294"/>
    <cellStyle name="Обычный 107 4" xfId="25295"/>
    <cellStyle name="Обычный 107 4 2" xfId="25296"/>
    <cellStyle name="Обычный 107 4 2 2" xfId="25297"/>
    <cellStyle name="Обычный 107 4 2 2 2" xfId="25298"/>
    <cellStyle name="Обычный 107 4 2 3" xfId="25299"/>
    <cellStyle name="Обычный 107 4 3" xfId="25300"/>
    <cellStyle name="Обычный 107 4 3 2" xfId="25301"/>
    <cellStyle name="Обычный 107 4 4" xfId="25302"/>
    <cellStyle name="Обычный 107 5" xfId="25303"/>
    <cellStyle name="Обычный 107 5 2" xfId="25304"/>
    <cellStyle name="Обычный 107 5 2 2" xfId="25305"/>
    <cellStyle name="Обычный 107 5 3" xfId="25306"/>
    <cellStyle name="Обычный 107 6" xfId="25307"/>
    <cellStyle name="Обычный 107 6 2" xfId="25308"/>
    <cellStyle name="Обычный 107 7" xfId="25309"/>
    <cellStyle name="Обычный 107 7 2" xfId="25310"/>
    <cellStyle name="Обычный 107 8" xfId="25311"/>
    <cellStyle name="Обычный 108" xfId="25312"/>
    <cellStyle name="Обычный 108 2" xfId="25313"/>
    <cellStyle name="Обычный 108 2 2" xfId="25314"/>
    <cellStyle name="Обычный 108 2 2 2" xfId="25315"/>
    <cellStyle name="Обычный 108 2 2 2 2" xfId="25316"/>
    <cellStyle name="Обычный 108 2 2 3" xfId="25317"/>
    <cellStyle name="Обычный 108 2 3" xfId="25318"/>
    <cellStyle name="Обычный 108 2 3 2" xfId="25319"/>
    <cellStyle name="Обычный 108 2 4" xfId="25320"/>
    <cellStyle name="Обычный 108 3" xfId="25321"/>
    <cellStyle name="Обычный 108 3 2" xfId="25322"/>
    <cellStyle name="Обычный 108 3 2 2" xfId="25323"/>
    <cellStyle name="Обычный 108 3 2 2 2" xfId="25324"/>
    <cellStyle name="Обычный 108 3 2 3" xfId="25325"/>
    <cellStyle name="Обычный 108 3 3" xfId="25326"/>
    <cellStyle name="Обычный 108 3 3 2" xfId="25327"/>
    <cellStyle name="Обычный 108 3 4" xfId="25328"/>
    <cellStyle name="Обычный 108 4" xfId="25329"/>
    <cellStyle name="Обычный 108 4 2" xfId="25330"/>
    <cellStyle name="Обычный 108 4 2 2" xfId="25331"/>
    <cellStyle name="Обычный 108 4 2 2 2" xfId="25332"/>
    <cellStyle name="Обычный 108 4 2 3" xfId="25333"/>
    <cellStyle name="Обычный 108 4 3" xfId="25334"/>
    <cellStyle name="Обычный 108 4 3 2" xfId="25335"/>
    <cellStyle name="Обычный 108 4 4" xfId="25336"/>
    <cellStyle name="Обычный 108 5" xfId="25337"/>
    <cellStyle name="Обычный 108 5 2" xfId="25338"/>
    <cellStyle name="Обычный 108 5 2 2" xfId="25339"/>
    <cellStyle name="Обычный 108 5 3" xfId="25340"/>
    <cellStyle name="Обычный 108 6" xfId="25341"/>
    <cellStyle name="Обычный 108 6 2" xfId="25342"/>
    <cellStyle name="Обычный 108 7" xfId="25343"/>
    <cellStyle name="Обычный 108 7 2" xfId="25344"/>
    <cellStyle name="Обычный 108 8" xfId="25345"/>
    <cellStyle name="Обычный 109" xfId="25346"/>
    <cellStyle name="Обычный 109 2" xfId="25347"/>
    <cellStyle name="Обычный 109 2 2" xfId="25348"/>
    <cellStyle name="Обычный 109 2 2 2" xfId="25349"/>
    <cellStyle name="Обычный 109 2 2 2 2" xfId="25350"/>
    <cellStyle name="Обычный 109 2 2 3" xfId="25351"/>
    <cellStyle name="Обычный 109 2 3" xfId="25352"/>
    <cellStyle name="Обычный 109 2 3 2" xfId="25353"/>
    <cellStyle name="Обычный 109 2 4" xfId="25354"/>
    <cellStyle name="Обычный 109 3" xfId="25355"/>
    <cellStyle name="Обычный 109 3 2" xfId="25356"/>
    <cellStyle name="Обычный 109 3 2 2" xfId="25357"/>
    <cellStyle name="Обычный 109 3 2 2 2" xfId="25358"/>
    <cellStyle name="Обычный 109 3 2 3" xfId="25359"/>
    <cellStyle name="Обычный 109 3 3" xfId="25360"/>
    <cellStyle name="Обычный 109 3 3 2" xfId="25361"/>
    <cellStyle name="Обычный 109 3 4" xfId="25362"/>
    <cellStyle name="Обычный 109 4" xfId="25363"/>
    <cellStyle name="Обычный 109 4 2" xfId="25364"/>
    <cellStyle name="Обычный 109 4 2 2" xfId="25365"/>
    <cellStyle name="Обычный 109 4 2 2 2" xfId="25366"/>
    <cellStyle name="Обычный 109 4 2 3" xfId="25367"/>
    <cellStyle name="Обычный 109 4 3" xfId="25368"/>
    <cellStyle name="Обычный 109 4 3 2" xfId="25369"/>
    <cellStyle name="Обычный 109 4 4" xfId="25370"/>
    <cellStyle name="Обычный 109 5" xfId="25371"/>
    <cellStyle name="Обычный 109 5 2" xfId="25372"/>
    <cellStyle name="Обычный 109 5 2 2" xfId="25373"/>
    <cellStyle name="Обычный 109 5 3" xfId="25374"/>
    <cellStyle name="Обычный 109 6" xfId="25375"/>
    <cellStyle name="Обычный 109 6 2" xfId="25376"/>
    <cellStyle name="Обычный 109 7" xfId="25377"/>
    <cellStyle name="Обычный 109 7 2" xfId="25378"/>
    <cellStyle name="Обычный 109 8" xfId="25379"/>
    <cellStyle name="Обычный 11" xfId="25380"/>
    <cellStyle name="Обычный 11 2" xfId="25381"/>
    <cellStyle name="Обычный 11 2 2" xfId="25382"/>
    <cellStyle name="Обычный 11 3" xfId="25383"/>
    <cellStyle name="Обычный 11 4" xfId="25384"/>
    <cellStyle name="Обычный 11 5" xfId="25385"/>
    <cellStyle name="Обычный 110" xfId="25386"/>
    <cellStyle name="Обычный 110 2" xfId="25387"/>
    <cellStyle name="Обычный 110 2 2" xfId="25388"/>
    <cellStyle name="Обычный 110 2 2 2" xfId="25389"/>
    <cellStyle name="Обычный 110 2 2 2 2" xfId="25390"/>
    <cellStyle name="Обычный 110 2 2 3" xfId="25391"/>
    <cellStyle name="Обычный 110 2 3" xfId="25392"/>
    <cellStyle name="Обычный 110 2 3 2" xfId="25393"/>
    <cellStyle name="Обычный 110 2 4" xfId="25394"/>
    <cellStyle name="Обычный 110 3" xfId="25395"/>
    <cellStyle name="Обычный 110 3 2" xfId="25396"/>
    <cellStyle name="Обычный 110 3 2 2" xfId="25397"/>
    <cellStyle name="Обычный 110 3 2 2 2" xfId="25398"/>
    <cellStyle name="Обычный 110 3 2 3" xfId="25399"/>
    <cellStyle name="Обычный 110 3 3" xfId="25400"/>
    <cellStyle name="Обычный 110 3 3 2" xfId="25401"/>
    <cellStyle name="Обычный 110 3 4" xfId="25402"/>
    <cellStyle name="Обычный 110 4" xfId="25403"/>
    <cellStyle name="Обычный 110 4 2" xfId="25404"/>
    <cellStyle name="Обычный 110 4 2 2" xfId="25405"/>
    <cellStyle name="Обычный 110 4 2 2 2" xfId="25406"/>
    <cellStyle name="Обычный 110 4 2 3" xfId="25407"/>
    <cellStyle name="Обычный 110 4 3" xfId="25408"/>
    <cellStyle name="Обычный 110 4 3 2" xfId="25409"/>
    <cellStyle name="Обычный 110 4 4" xfId="25410"/>
    <cellStyle name="Обычный 110 5" xfId="25411"/>
    <cellStyle name="Обычный 110 5 2" xfId="25412"/>
    <cellStyle name="Обычный 110 5 2 2" xfId="25413"/>
    <cellStyle name="Обычный 110 5 3" xfId="25414"/>
    <cellStyle name="Обычный 110 6" xfId="25415"/>
    <cellStyle name="Обычный 110 6 2" xfId="25416"/>
    <cellStyle name="Обычный 110 7" xfId="25417"/>
    <cellStyle name="Обычный 110 7 2" xfId="25418"/>
    <cellStyle name="Обычный 110 8" xfId="25419"/>
    <cellStyle name="Обычный 111" xfId="25420"/>
    <cellStyle name="Обычный 111 2" xfId="25421"/>
    <cellStyle name="Обычный 111 2 2" xfId="25422"/>
    <cellStyle name="Обычный 111 2 2 2" xfId="25423"/>
    <cellStyle name="Обычный 111 2 2 2 2" xfId="25424"/>
    <cellStyle name="Обычный 111 2 2 3" xfId="25425"/>
    <cellStyle name="Обычный 111 2 3" xfId="25426"/>
    <cellStyle name="Обычный 111 2 3 2" xfId="25427"/>
    <cellStyle name="Обычный 111 2 4" xfId="25428"/>
    <cellStyle name="Обычный 111 3" xfId="25429"/>
    <cellStyle name="Обычный 111 3 2" xfId="25430"/>
    <cellStyle name="Обычный 111 3 2 2" xfId="25431"/>
    <cellStyle name="Обычный 111 3 2 2 2" xfId="25432"/>
    <cellStyle name="Обычный 111 3 2 3" xfId="25433"/>
    <cellStyle name="Обычный 111 3 3" xfId="25434"/>
    <cellStyle name="Обычный 111 3 3 2" xfId="25435"/>
    <cellStyle name="Обычный 111 3 4" xfId="25436"/>
    <cellStyle name="Обычный 111 4" xfId="25437"/>
    <cellStyle name="Обычный 111 4 2" xfId="25438"/>
    <cellStyle name="Обычный 111 4 2 2" xfId="25439"/>
    <cellStyle name="Обычный 111 4 2 2 2" xfId="25440"/>
    <cellStyle name="Обычный 111 4 2 3" xfId="25441"/>
    <cellStyle name="Обычный 111 4 3" xfId="25442"/>
    <cellStyle name="Обычный 111 4 3 2" xfId="25443"/>
    <cellStyle name="Обычный 111 4 4" xfId="25444"/>
    <cellStyle name="Обычный 111 5" xfId="25445"/>
    <cellStyle name="Обычный 111 5 2" xfId="25446"/>
    <cellStyle name="Обычный 111 5 2 2" xfId="25447"/>
    <cellStyle name="Обычный 111 5 3" xfId="25448"/>
    <cellStyle name="Обычный 111 6" xfId="25449"/>
    <cellStyle name="Обычный 111 6 2" xfId="25450"/>
    <cellStyle name="Обычный 111 7" xfId="25451"/>
    <cellStyle name="Обычный 111 7 2" xfId="25452"/>
    <cellStyle name="Обычный 111 8" xfId="25453"/>
    <cellStyle name="Обычный 112" xfId="25454"/>
    <cellStyle name="Обычный 112 2" xfId="25455"/>
    <cellStyle name="Обычный 112 2 2" xfId="25456"/>
    <cellStyle name="Обычный 112 2 2 2" xfId="25457"/>
    <cellStyle name="Обычный 112 2 2 2 2" xfId="25458"/>
    <cellStyle name="Обычный 112 2 2 3" xfId="25459"/>
    <cellStyle name="Обычный 112 2 3" xfId="25460"/>
    <cellStyle name="Обычный 112 2 3 2" xfId="25461"/>
    <cellStyle name="Обычный 112 2 4" xfId="25462"/>
    <cellStyle name="Обычный 112 3" xfId="25463"/>
    <cellStyle name="Обычный 112 3 2" xfId="25464"/>
    <cellStyle name="Обычный 112 3 2 2" xfId="25465"/>
    <cellStyle name="Обычный 112 3 2 2 2" xfId="25466"/>
    <cellStyle name="Обычный 112 3 2 3" xfId="25467"/>
    <cellStyle name="Обычный 112 3 3" xfId="25468"/>
    <cellStyle name="Обычный 112 3 3 2" xfId="25469"/>
    <cellStyle name="Обычный 112 3 4" xfId="25470"/>
    <cellStyle name="Обычный 112 4" xfId="25471"/>
    <cellStyle name="Обычный 112 4 2" xfId="25472"/>
    <cellStyle name="Обычный 112 4 2 2" xfId="25473"/>
    <cellStyle name="Обычный 112 4 2 2 2" xfId="25474"/>
    <cellStyle name="Обычный 112 4 2 3" xfId="25475"/>
    <cellStyle name="Обычный 112 4 3" xfId="25476"/>
    <cellStyle name="Обычный 112 4 3 2" xfId="25477"/>
    <cellStyle name="Обычный 112 4 4" xfId="25478"/>
    <cellStyle name="Обычный 112 5" xfId="25479"/>
    <cellStyle name="Обычный 112 5 2" xfId="25480"/>
    <cellStyle name="Обычный 112 5 2 2" xfId="25481"/>
    <cellStyle name="Обычный 112 5 3" xfId="25482"/>
    <cellStyle name="Обычный 112 6" xfId="25483"/>
    <cellStyle name="Обычный 112 6 2" xfId="25484"/>
    <cellStyle name="Обычный 112 7" xfId="25485"/>
    <cellStyle name="Обычный 112 7 2" xfId="25486"/>
    <cellStyle name="Обычный 112 8" xfId="25487"/>
    <cellStyle name="Обычный 113" xfId="25488"/>
    <cellStyle name="Обычный 113 2" xfId="25489"/>
    <cellStyle name="Обычный 113 2 2" xfId="25490"/>
    <cellStyle name="Обычный 113 2 2 2" xfId="25491"/>
    <cellStyle name="Обычный 113 2 2 2 2" xfId="25492"/>
    <cellStyle name="Обычный 113 2 2 3" xfId="25493"/>
    <cellStyle name="Обычный 113 2 3" xfId="25494"/>
    <cellStyle name="Обычный 113 2 3 2" xfId="25495"/>
    <cellStyle name="Обычный 113 2 4" xfId="25496"/>
    <cellStyle name="Обычный 113 3" xfId="25497"/>
    <cellStyle name="Обычный 113 3 2" xfId="25498"/>
    <cellStyle name="Обычный 113 3 2 2" xfId="25499"/>
    <cellStyle name="Обычный 113 3 2 2 2" xfId="25500"/>
    <cellStyle name="Обычный 113 3 2 3" xfId="25501"/>
    <cellStyle name="Обычный 113 3 3" xfId="25502"/>
    <cellStyle name="Обычный 113 3 3 2" xfId="25503"/>
    <cellStyle name="Обычный 113 3 4" xfId="25504"/>
    <cellStyle name="Обычный 113 4" xfId="25505"/>
    <cellStyle name="Обычный 113 4 2" xfId="25506"/>
    <cellStyle name="Обычный 113 4 2 2" xfId="25507"/>
    <cellStyle name="Обычный 113 4 2 2 2" xfId="25508"/>
    <cellStyle name="Обычный 113 4 2 3" xfId="25509"/>
    <cellStyle name="Обычный 113 4 3" xfId="25510"/>
    <cellStyle name="Обычный 113 4 3 2" xfId="25511"/>
    <cellStyle name="Обычный 113 4 4" xfId="25512"/>
    <cellStyle name="Обычный 113 5" xfId="25513"/>
    <cellStyle name="Обычный 113 5 2" xfId="25514"/>
    <cellStyle name="Обычный 113 5 2 2" xfId="25515"/>
    <cellStyle name="Обычный 113 5 3" xfId="25516"/>
    <cellStyle name="Обычный 113 6" xfId="25517"/>
    <cellStyle name="Обычный 113 6 2" xfId="25518"/>
    <cellStyle name="Обычный 113 7" xfId="25519"/>
    <cellStyle name="Обычный 113 7 2" xfId="25520"/>
    <cellStyle name="Обычный 113 8" xfId="25521"/>
    <cellStyle name="Обычный 114" xfId="25522"/>
    <cellStyle name="Обычный 114 2" xfId="25523"/>
    <cellStyle name="Обычный 114 2 2" xfId="25524"/>
    <cellStyle name="Обычный 114 2 2 2" xfId="25525"/>
    <cellStyle name="Обычный 114 2 2 2 2" xfId="25526"/>
    <cellStyle name="Обычный 114 2 2 3" xfId="25527"/>
    <cellStyle name="Обычный 114 2 3" xfId="25528"/>
    <cellStyle name="Обычный 114 2 3 2" xfId="25529"/>
    <cellStyle name="Обычный 114 2 4" xfId="25530"/>
    <cellStyle name="Обычный 114 3" xfId="25531"/>
    <cellStyle name="Обычный 114 3 2" xfId="25532"/>
    <cellStyle name="Обычный 114 3 2 2" xfId="25533"/>
    <cellStyle name="Обычный 114 3 2 2 2" xfId="25534"/>
    <cellStyle name="Обычный 114 3 2 3" xfId="25535"/>
    <cellStyle name="Обычный 114 3 3" xfId="25536"/>
    <cellStyle name="Обычный 114 3 3 2" xfId="25537"/>
    <cellStyle name="Обычный 114 3 4" xfId="25538"/>
    <cellStyle name="Обычный 114 4" xfId="25539"/>
    <cellStyle name="Обычный 114 4 2" xfId="25540"/>
    <cellStyle name="Обычный 114 4 2 2" xfId="25541"/>
    <cellStyle name="Обычный 114 4 2 2 2" xfId="25542"/>
    <cellStyle name="Обычный 114 4 2 3" xfId="25543"/>
    <cellStyle name="Обычный 114 4 3" xfId="25544"/>
    <cellStyle name="Обычный 114 4 3 2" xfId="25545"/>
    <cellStyle name="Обычный 114 4 4" xfId="25546"/>
    <cellStyle name="Обычный 114 5" xfId="25547"/>
    <cellStyle name="Обычный 114 5 2" xfId="25548"/>
    <cellStyle name="Обычный 114 5 2 2" xfId="25549"/>
    <cellStyle name="Обычный 114 5 3" xfId="25550"/>
    <cellStyle name="Обычный 114 6" xfId="25551"/>
    <cellStyle name="Обычный 114 6 2" xfId="25552"/>
    <cellStyle name="Обычный 114 7" xfId="25553"/>
    <cellStyle name="Обычный 114 7 2" xfId="25554"/>
    <cellStyle name="Обычный 114 8" xfId="25555"/>
    <cellStyle name="Обычный 115" xfId="25556"/>
    <cellStyle name="Обычный 115 2" xfId="25557"/>
    <cellStyle name="Обычный 115 2 2" xfId="25558"/>
    <cellStyle name="Обычный 115 2 2 2" xfId="25559"/>
    <cellStyle name="Обычный 115 2 2 2 2" xfId="25560"/>
    <cellStyle name="Обычный 115 2 2 3" xfId="25561"/>
    <cellStyle name="Обычный 115 2 3" xfId="25562"/>
    <cellStyle name="Обычный 115 2 3 2" xfId="25563"/>
    <cellStyle name="Обычный 115 2 4" xfId="25564"/>
    <cellStyle name="Обычный 115 3" xfId="25565"/>
    <cellStyle name="Обычный 115 3 2" xfId="25566"/>
    <cellStyle name="Обычный 115 3 2 2" xfId="25567"/>
    <cellStyle name="Обычный 115 3 2 2 2" xfId="25568"/>
    <cellStyle name="Обычный 115 3 2 3" xfId="25569"/>
    <cellStyle name="Обычный 115 3 3" xfId="25570"/>
    <cellStyle name="Обычный 115 3 3 2" xfId="25571"/>
    <cellStyle name="Обычный 115 3 4" xfId="25572"/>
    <cellStyle name="Обычный 115 4" xfId="25573"/>
    <cellStyle name="Обычный 115 4 2" xfId="25574"/>
    <cellStyle name="Обычный 115 4 2 2" xfId="25575"/>
    <cellStyle name="Обычный 115 4 2 2 2" xfId="25576"/>
    <cellStyle name="Обычный 115 4 2 3" xfId="25577"/>
    <cellStyle name="Обычный 115 4 3" xfId="25578"/>
    <cellStyle name="Обычный 115 4 3 2" xfId="25579"/>
    <cellStyle name="Обычный 115 4 4" xfId="25580"/>
    <cellStyle name="Обычный 115 5" xfId="25581"/>
    <cellStyle name="Обычный 115 5 2" xfId="25582"/>
    <cellStyle name="Обычный 115 5 2 2" xfId="25583"/>
    <cellStyle name="Обычный 115 5 3" xfId="25584"/>
    <cellStyle name="Обычный 115 6" xfId="25585"/>
    <cellStyle name="Обычный 115 6 2" xfId="25586"/>
    <cellStyle name="Обычный 115 7" xfId="25587"/>
    <cellStyle name="Обычный 115 7 2" xfId="25588"/>
    <cellStyle name="Обычный 115 8" xfId="25589"/>
    <cellStyle name="Обычный 116" xfId="25590"/>
    <cellStyle name="Обычный 116 2" xfId="25591"/>
    <cellStyle name="Обычный 116 2 2" xfId="25592"/>
    <cellStyle name="Обычный 116 2 2 2" xfId="25593"/>
    <cellStyle name="Обычный 116 2 2 2 2" xfId="25594"/>
    <cellStyle name="Обычный 116 2 2 3" xfId="25595"/>
    <cellStyle name="Обычный 116 2 3" xfId="25596"/>
    <cellStyle name="Обычный 116 2 3 2" xfId="25597"/>
    <cellStyle name="Обычный 116 2 4" xfId="25598"/>
    <cellStyle name="Обычный 116 3" xfId="25599"/>
    <cellStyle name="Обычный 116 3 2" xfId="25600"/>
    <cellStyle name="Обычный 116 3 2 2" xfId="25601"/>
    <cellStyle name="Обычный 116 3 2 2 2" xfId="25602"/>
    <cellStyle name="Обычный 116 3 2 3" xfId="25603"/>
    <cellStyle name="Обычный 116 3 3" xfId="25604"/>
    <cellStyle name="Обычный 116 3 3 2" xfId="25605"/>
    <cellStyle name="Обычный 116 3 4" xfId="25606"/>
    <cellStyle name="Обычный 116 4" xfId="25607"/>
    <cellStyle name="Обычный 116 4 2" xfId="25608"/>
    <cellStyle name="Обычный 116 4 2 2" xfId="25609"/>
    <cellStyle name="Обычный 116 4 2 2 2" xfId="25610"/>
    <cellStyle name="Обычный 116 4 2 3" xfId="25611"/>
    <cellStyle name="Обычный 116 4 3" xfId="25612"/>
    <cellStyle name="Обычный 116 4 3 2" xfId="25613"/>
    <cellStyle name="Обычный 116 4 4" xfId="25614"/>
    <cellStyle name="Обычный 116 5" xfId="25615"/>
    <cellStyle name="Обычный 116 5 2" xfId="25616"/>
    <cellStyle name="Обычный 116 5 2 2" xfId="25617"/>
    <cellStyle name="Обычный 116 5 3" xfId="25618"/>
    <cellStyle name="Обычный 116 6" xfId="25619"/>
    <cellStyle name="Обычный 116 6 2" xfId="25620"/>
    <cellStyle name="Обычный 116 7" xfId="25621"/>
    <cellStyle name="Обычный 116 7 2" xfId="25622"/>
    <cellStyle name="Обычный 116 8" xfId="25623"/>
    <cellStyle name="Обычный 117" xfId="25624"/>
    <cellStyle name="Обычный 117 2" xfId="25625"/>
    <cellStyle name="Обычный 117 2 2" xfId="25626"/>
    <cellStyle name="Обычный 117 2 2 2" xfId="25627"/>
    <cellStyle name="Обычный 117 2 2 2 2" xfId="25628"/>
    <cellStyle name="Обычный 117 2 2 3" xfId="25629"/>
    <cellStyle name="Обычный 117 2 3" xfId="25630"/>
    <cellStyle name="Обычный 117 2 3 2" xfId="25631"/>
    <cellStyle name="Обычный 117 2 4" xfId="25632"/>
    <cellStyle name="Обычный 117 3" xfId="25633"/>
    <cellStyle name="Обычный 117 3 2" xfId="25634"/>
    <cellStyle name="Обычный 117 3 2 2" xfId="25635"/>
    <cellStyle name="Обычный 117 3 2 2 2" xfId="25636"/>
    <cellStyle name="Обычный 117 3 2 3" xfId="25637"/>
    <cellStyle name="Обычный 117 3 3" xfId="25638"/>
    <cellStyle name="Обычный 117 3 3 2" xfId="25639"/>
    <cellStyle name="Обычный 117 3 4" xfId="25640"/>
    <cellStyle name="Обычный 117 4" xfId="25641"/>
    <cellStyle name="Обычный 117 4 2" xfId="25642"/>
    <cellStyle name="Обычный 117 4 2 2" xfId="25643"/>
    <cellStyle name="Обычный 117 4 2 2 2" xfId="25644"/>
    <cellStyle name="Обычный 117 4 2 3" xfId="25645"/>
    <cellStyle name="Обычный 117 4 3" xfId="25646"/>
    <cellStyle name="Обычный 117 4 3 2" xfId="25647"/>
    <cellStyle name="Обычный 117 4 4" xfId="25648"/>
    <cellStyle name="Обычный 117 5" xfId="25649"/>
    <cellStyle name="Обычный 117 5 2" xfId="25650"/>
    <cellStyle name="Обычный 117 5 2 2" xfId="25651"/>
    <cellStyle name="Обычный 117 5 3" xfId="25652"/>
    <cellStyle name="Обычный 117 6" xfId="25653"/>
    <cellStyle name="Обычный 117 6 2" xfId="25654"/>
    <cellStyle name="Обычный 117 7" xfId="25655"/>
    <cellStyle name="Обычный 117 7 2" xfId="25656"/>
    <cellStyle name="Обычный 117 8" xfId="25657"/>
    <cellStyle name="Обычный 118" xfId="25658"/>
    <cellStyle name="Обычный 118 2" xfId="25659"/>
    <cellStyle name="Обычный 118 2 2" xfId="25660"/>
    <cellStyle name="Обычный 118 2 2 2" xfId="25661"/>
    <cellStyle name="Обычный 118 2 2 2 2" xfId="25662"/>
    <cellStyle name="Обычный 118 2 2 3" xfId="25663"/>
    <cellStyle name="Обычный 118 2 3" xfId="25664"/>
    <cellStyle name="Обычный 118 2 3 2" xfId="25665"/>
    <cellStyle name="Обычный 118 2 4" xfId="25666"/>
    <cellStyle name="Обычный 118 3" xfId="25667"/>
    <cellStyle name="Обычный 118 3 2" xfId="25668"/>
    <cellStyle name="Обычный 118 3 2 2" xfId="25669"/>
    <cellStyle name="Обычный 118 3 2 2 2" xfId="25670"/>
    <cellStyle name="Обычный 118 3 2 3" xfId="25671"/>
    <cellStyle name="Обычный 118 3 3" xfId="25672"/>
    <cellStyle name="Обычный 118 3 3 2" xfId="25673"/>
    <cellStyle name="Обычный 118 3 4" xfId="25674"/>
    <cellStyle name="Обычный 118 4" xfId="25675"/>
    <cellStyle name="Обычный 118 4 2" xfId="25676"/>
    <cellStyle name="Обычный 118 4 2 2" xfId="25677"/>
    <cellStyle name="Обычный 118 4 2 2 2" xfId="25678"/>
    <cellStyle name="Обычный 118 4 2 3" xfId="25679"/>
    <cellStyle name="Обычный 118 4 3" xfId="25680"/>
    <cellStyle name="Обычный 118 4 3 2" xfId="25681"/>
    <cellStyle name="Обычный 118 4 4" xfId="25682"/>
    <cellStyle name="Обычный 118 5" xfId="25683"/>
    <cellStyle name="Обычный 118 5 2" xfId="25684"/>
    <cellStyle name="Обычный 118 5 2 2" xfId="25685"/>
    <cellStyle name="Обычный 118 5 3" xfId="25686"/>
    <cellStyle name="Обычный 118 6" xfId="25687"/>
    <cellStyle name="Обычный 118 6 2" xfId="25688"/>
    <cellStyle name="Обычный 118 7" xfId="25689"/>
    <cellStyle name="Обычный 118 7 2" xfId="25690"/>
    <cellStyle name="Обычный 118 8" xfId="25691"/>
    <cellStyle name="Обычный 119" xfId="25692"/>
    <cellStyle name="Обычный 119 2" xfId="25693"/>
    <cellStyle name="Обычный 119 2 2" xfId="25694"/>
    <cellStyle name="Обычный 119 2 2 2" xfId="25695"/>
    <cellStyle name="Обычный 119 2 2 2 2" xfId="25696"/>
    <cellStyle name="Обычный 119 2 2 3" xfId="25697"/>
    <cellStyle name="Обычный 119 2 3" xfId="25698"/>
    <cellStyle name="Обычный 119 2 3 2" xfId="25699"/>
    <cellStyle name="Обычный 119 2 4" xfId="25700"/>
    <cellStyle name="Обычный 119 3" xfId="25701"/>
    <cellStyle name="Обычный 119 3 2" xfId="25702"/>
    <cellStyle name="Обычный 119 3 2 2" xfId="25703"/>
    <cellStyle name="Обычный 119 3 2 2 2" xfId="25704"/>
    <cellStyle name="Обычный 119 3 2 3" xfId="25705"/>
    <cellStyle name="Обычный 119 3 3" xfId="25706"/>
    <cellStyle name="Обычный 119 3 3 2" xfId="25707"/>
    <cellStyle name="Обычный 119 3 4" xfId="25708"/>
    <cellStyle name="Обычный 119 4" xfId="25709"/>
    <cellStyle name="Обычный 119 4 2" xfId="25710"/>
    <cellStyle name="Обычный 119 4 2 2" xfId="25711"/>
    <cellStyle name="Обычный 119 4 2 2 2" xfId="25712"/>
    <cellStyle name="Обычный 119 4 2 3" xfId="25713"/>
    <cellStyle name="Обычный 119 4 3" xfId="25714"/>
    <cellStyle name="Обычный 119 4 3 2" xfId="25715"/>
    <cellStyle name="Обычный 119 4 4" xfId="25716"/>
    <cellStyle name="Обычный 119 5" xfId="25717"/>
    <cellStyle name="Обычный 119 5 2" xfId="25718"/>
    <cellStyle name="Обычный 119 5 2 2" xfId="25719"/>
    <cellStyle name="Обычный 119 5 3" xfId="25720"/>
    <cellStyle name="Обычный 119 6" xfId="25721"/>
    <cellStyle name="Обычный 119 6 2" xfId="25722"/>
    <cellStyle name="Обычный 119 7" xfId="25723"/>
    <cellStyle name="Обычный 119 7 2" xfId="25724"/>
    <cellStyle name="Обычный 119 8" xfId="25725"/>
    <cellStyle name="Обычный 12" xfId="25726"/>
    <cellStyle name="Обычный 12 2" xfId="25727"/>
    <cellStyle name="Обычный 12 2 5" xfId="25728"/>
    <cellStyle name="Обычный 12 3" xfId="25729"/>
    <cellStyle name="Обычный 12 4" xfId="25730"/>
    <cellStyle name="Обычный 12_Т-НахВТО-газ-28.09.12" xfId="60893"/>
    <cellStyle name="Обычный 120" xfId="25731"/>
    <cellStyle name="Обычный 120 2" xfId="25732"/>
    <cellStyle name="Обычный 120 2 2" xfId="25733"/>
    <cellStyle name="Обычный 120 2 2 2" xfId="25734"/>
    <cellStyle name="Обычный 120 2 2 2 2" xfId="25735"/>
    <cellStyle name="Обычный 120 2 2 3" xfId="25736"/>
    <cellStyle name="Обычный 120 2 3" xfId="25737"/>
    <cellStyle name="Обычный 120 2 3 2" xfId="25738"/>
    <cellStyle name="Обычный 120 2 4" xfId="25739"/>
    <cellStyle name="Обычный 120 3" xfId="25740"/>
    <cellStyle name="Обычный 120 3 2" xfId="25741"/>
    <cellStyle name="Обычный 120 3 2 2" xfId="25742"/>
    <cellStyle name="Обычный 120 3 2 2 2" xfId="25743"/>
    <cellStyle name="Обычный 120 3 2 3" xfId="25744"/>
    <cellStyle name="Обычный 120 3 3" xfId="25745"/>
    <cellStyle name="Обычный 120 3 3 2" xfId="25746"/>
    <cellStyle name="Обычный 120 3 4" xfId="25747"/>
    <cellStyle name="Обычный 120 4" xfId="25748"/>
    <cellStyle name="Обычный 120 4 2" xfId="25749"/>
    <cellStyle name="Обычный 120 4 2 2" xfId="25750"/>
    <cellStyle name="Обычный 120 4 2 2 2" xfId="25751"/>
    <cellStyle name="Обычный 120 4 2 3" xfId="25752"/>
    <cellStyle name="Обычный 120 4 3" xfId="25753"/>
    <cellStyle name="Обычный 120 4 3 2" xfId="25754"/>
    <cellStyle name="Обычный 120 4 4" xfId="25755"/>
    <cellStyle name="Обычный 120 5" xfId="25756"/>
    <cellStyle name="Обычный 120 5 2" xfId="25757"/>
    <cellStyle name="Обычный 120 5 2 2" xfId="25758"/>
    <cellStyle name="Обычный 120 5 3" xfId="25759"/>
    <cellStyle name="Обычный 120 6" xfId="25760"/>
    <cellStyle name="Обычный 120 6 2" xfId="25761"/>
    <cellStyle name="Обычный 120 7" xfId="25762"/>
    <cellStyle name="Обычный 120 7 2" xfId="25763"/>
    <cellStyle name="Обычный 120 8" xfId="25764"/>
    <cellStyle name="Обычный 121" xfId="25765"/>
    <cellStyle name="Обычный 121 2" xfId="25766"/>
    <cellStyle name="Обычный 121 2 2" xfId="25767"/>
    <cellStyle name="Обычный 121 2 2 2" xfId="25768"/>
    <cellStyle name="Обычный 121 2 2 2 2" xfId="25769"/>
    <cellStyle name="Обычный 121 2 2 3" xfId="25770"/>
    <cellStyle name="Обычный 121 2 3" xfId="25771"/>
    <cellStyle name="Обычный 121 2 3 2" xfId="25772"/>
    <cellStyle name="Обычный 121 2 4" xfId="25773"/>
    <cellStyle name="Обычный 121 3" xfId="25774"/>
    <cellStyle name="Обычный 121 3 2" xfId="25775"/>
    <cellStyle name="Обычный 121 3 2 2" xfId="25776"/>
    <cellStyle name="Обычный 121 3 2 2 2" xfId="25777"/>
    <cellStyle name="Обычный 121 3 2 3" xfId="25778"/>
    <cellStyle name="Обычный 121 3 3" xfId="25779"/>
    <cellStyle name="Обычный 121 3 3 2" xfId="25780"/>
    <cellStyle name="Обычный 121 3 4" xfId="25781"/>
    <cellStyle name="Обычный 121 4" xfId="25782"/>
    <cellStyle name="Обычный 121 4 2" xfId="25783"/>
    <cellStyle name="Обычный 121 4 2 2" xfId="25784"/>
    <cellStyle name="Обычный 121 4 2 2 2" xfId="25785"/>
    <cellStyle name="Обычный 121 4 2 3" xfId="25786"/>
    <cellStyle name="Обычный 121 4 3" xfId="25787"/>
    <cellStyle name="Обычный 121 4 3 2" xfId="25788"/>
    <cellStyle name="Обычный 121 4 4" xfId="25789"/>
    <cellStyle name="Обычный 121 5" xfId="25790"/>
    <cellStyle name="Обычный 121 5 2" xfId="25791"/>
    <cellStyle name="Обычный 121 5 2 2" xfId="25792"/>
    <cellStyle name="Обычный 121 5 3" xfId="25793"/>
    <cellStyle name="Обычный 121 6" xfId="25794"/>
    <cellStyle name="Обычный 121 6 2" xfId="25795"/>
    <cellStyle name="Обычный 121 7" xfId="25796"/>
    <cellStyle name="Обычный 121 7 2" xfId="25797"/>
    <cellStyle name="Обычный 121 8" xfId="25798"/>
    <cellStyle name="Обычный 122" xfId="25799"/>
    <cellStyle name="Обычный 122 2" xfId="25800"/>
    <cellStyle name="Обычный 122 2 2" xfId="25801"/>
    <cellStyle name="Обычный 122 2 2 2" xfId="25802"/>
    <cellStyle name="Обычный 122 2 2 2 2" xfId="25803"/>
    <cellStyle name="Обычный 122 2 2 3" xfId="25804"/>
    <cellStyle name="Обычный 122 2 3" xfId="25805"/>
    <cellStyle name="Обычный 122 2 3 2" xfId="25806"/>
    <cellStyle name="Обычный 122 2 4" xfId="25807"/>
    <cellStyle name="Обычный 122 3" xfId="25808"/>
    <cellStyle name="Обычный 122 3 2" xfId="25809"/>
    <cellStyle name="Обычный 122 3 2 2" xfId="25810"/>
    <cellStyle name="Обычный 122 3 2 2 2" xfId="25811"/>
    <cellStyle name="Обычный 122 3 2 3" xfId="25812"/>
    <cellStyle name="Обычный 122 3 3" xfId="25813"/>
    <cellStyle name="Обычный 122 3 3 2" xfId="25814"/>
    <cellStyle name="Обычный 122 3 4" xfId="25815"/>
    <cellStyle name="Обычный 122 4" xfId="25816"/>
    <cellStyle name="Обычный 122 4 2" xfId="25817"/>
    <cellStyle name="Обычный 122 4 2 2" xfId="25818"/>
    <cellStyle name="Обычный 122 4 2 2 2" xfId="25819"/>
    <cellStyle name="Обычный 122 4 2 3" xfId="25820"/>
    <cellStyle name="Обычный 122 4 3" xfId="25821"/>
    <cellStyle name="Обычный 122 4 3 2" xfId="25822"/>
    <cellStyle name="Обычный 122 4 4" xfId="25823"/>
    <cellStyle name="Обычный 122 5" xfId="25824"/>
    <cellStyle name="Обычный 122 5 2" xfId="25825"/>
    <cellStyle name="Обычный 122 5 2 2" xfId="25826"/>
    <cellStyle name="Обычный 122 5 3" xfId="25827"/>
    <cellStyle name="Обычный 122 6" xfId="25828"/>
    <cellStyle name="Обычный 122 6 2" xfId="25829"/>
    <cellStyle name="Обычный 122 7" xfId="25830"/>
    <cellStyle name="Обычный 122 7 2" xfId="25831"/>
    <cellStyle name="Обычный 122 8" xfId="25832"/>
    <cellStyle name="Обычный 123" xfId="25833"/>
    <cellStyle name="Обычный 123 2" xfId="25834"/>
    <cellStyle name="Обычный 123 2 2" xfId="25835"/>
    <cellStyle name="Обычный 123 2 2 2" xfId="25836"/>
    <cellStyle name="Обычный 123 2 2 2 2" xfId="25837"/>
    <cellStyle name="Обычный 123 2 2 3" xfId="25838"/>
    <cellStyle name="Обычный 123 2 3" xfId="25839"/>
    <cellStyle name="Обычный 123 2 3 2" xfId="25840"/>
    <cellStyle name="Обычный 123 2 4" xfId="25841"/>
    <cellStyle name="Обычный 123 3" xfId="25842"/>
    <cellStyle name="Обычный 123 3 2" xfId="25843"/>
    <cellStyle name="Обычный 123 3 2 2" xfId="25844"/>
    <cellStyle name="Обычный 123 3 2 2 2" xfId="25845"/>
    <cellStyle name="Обычный 123 3 2 3" xfId="25846"/>
    <cellStyle name="Обычный 123 3 3" xfId="25847"/>
    <cellStyle name="Обычный 123 3 3 2" xfId="25848"/>
    <cellStyle name="Обычный 123 3 4" xfId="25849"/>
    <cellStyle name="Обычный 123 4" xfId="25850"/>
    <cellStyle name="Обычный 123 4 2" xfId="25851"/>
    <cellStyle name="Обычный 123 4 2 2" xfId="25852"/>
    <cellStyle name="Обычный 123 4 2 2 2" xfId="25853"/>
    <cellStyle name="Обычный 123 4 2 3" xfId="25854"/>
    <cellStyle name="Обычный 123 4 3" xfId="25855"/>
    <cellStyle name="Обычный 123 4 3 2" xfId="25856"/>
    <cellStyle name="Обычный 123 4 4" xfId="25857"/>
    <cellStyle name="Обычный 123 5" xfId="25858"/>
    <cellStyle name="Обычный 123 5 2" xfId="25859"/>
    <cellStyle name="Обычный 123 5 2 2" xfId="25860"/>
    <cellStyle name="Обычный 123 5 3" xfId="25861"/>
    <cellStyle name="Обычный 123 6" xfId="25862"/>
    <cellStyle name="Обычный 123 6 2" xfId="25863"/>
    <cellStyle name="Обычный 123 7" xfId="25864"/>
    <cellStyle name="Обычный 123 7 2" xfId="25865"/>
    <cellStyle name="Обычный 123 8" xfId="25866"/>
    <cellStyle name="Обычный 124" xfId="25867"/>
    <cellStyle name="Обычный 124 2" xfId="25868"/>
    <cellStyle name="Обычный 124 2 2" xfId="25869"/>
    <cellStyle name="Обычный 124 2 2 2" xfId="25870"/>
    <cellStyle name="Обычный 124 2 2 2 2" xfId="25871"/>
    <cellStyle name="Обычный 124 2 2 3" xfId="25872"/>
    <cellStyle name="Обычный 124 2 3" xfId="25873"/>
    <cellStyle name="Обычный 124 2 3 2" xfId="25874"/>
    <cellStyle name="Обычный 124 2 4" xfId="25875"/>
    <cellStyle name="Обычный 124 3" xfId="25876"/>
    <cellStyle name="Обычный 124 3 2" xfId="25877"/>
    <cellStyle name="Обычный 124 3 2 2" xfId="25878"/>
    <cellStyle name="Обычный 124 3 2 2 2" xfId="25879"/>
    <cellStyle name="Обычный 124 3 2 3" xfId="25880"/>
    <cellStyle name="Обычный 124 3 3" xfId="25881"/>
    <cellStyle name="Обычный 124 3 3 2" xfId="25882"/>
    <cellStyle name="Обычный 124 3 4" xfId="25883"/>
    <cellStyle name="Обычный 124 4" xfId="25884"/>
    <cellStyle name="Обычный 124 4 2" xfId="25885"/>
    <cellStyle name="Обычный 124 4 2 2" xfId="25886"/>
    <cellStyle name="Обычный 124 4 2 2 2" xfId="25887"/>
    <cellStyle name="Обычный 124 4 2 3" xfId="25888"/>
    <cellStyle name="Обычный 124 4 3" xfId="25889"/>
    <cellStyle name="Обычный 124 4 3 2" xfId="25890"/>
    <cellStyle name="Обычный 124 4 4" xfId="25891"/>
    <cellStyle name="Обычный 124 5" xfId="25892"/>
    <cellStyle name="Обычный 124 5 2" xfId="25893"/>
    <cellStyle name="Обычный 124 5 2 2" xfId="25894"/>
    <cellStyle name="Обычный 124 5 3" xfId="25895"/>
    <cellStyle name="Обычный 124 6" xfId="25896"/>
    <cellStyle name="Обычный 124 6 2" xfId="25897"/>
    <cellStyle name="Обычный 124 7" xfId="25898"/>
    <cellStyle name="Обычный 124 7 2" xfId="25899"/>
    <cellStyle name="Обычный 124 8" xfId="25900"/>
    <cellStyle name="Обычный 125" xfId="25901"/>
    <cellStyle name="Обычный 125 2" xfId="25902"/>
    <cellStyle name="Обычный 125 2 2" xfId="25903"/>
    <cellStyle name="Обычный 125 2 2 2" xfId="25904"/>
    <cellStyle name="Обычный 125 2 2 2 2" xfId="25905"/>
    <cellStyle name="Обычный 125 2 2 3" xfId="25906"/>
    <cellStyle name="Обычный 125 2 3" xfId="25907"/>
    <cellStyle name="Обычный 125 2 3 2" xfId="25908"/>
    <cellStyle name="Обычный 125 2 4" xfId="25909"/>
    <cellStyle name="Обычный 125 3" xfId="25910"/>
    <cellStyle name="Обычный 125 3 2" xfId="25911"/>
    <cellStyle name="Обычный 125 3 2 2" xfId="25912"/>
    <cellStyle name="Обычный 125 3 2 2 2" xfId="25913"/>
    <cellStyle name="Обычный 125 3 2 3" xfId="25914"/>
    <cellStyle name="Обычный 125 3 3" xfId="25915"/>
    <cellStyle name="Обычный 125 3 3 2" xfId="25916"/>
    <cellStyle name="Обычный 125 3 4" xfId="25917"/>
    <cellStyle name="Обычный 125 4" xfId="25918"/>
    <cellStyle name="Обычный 125 4 2" xfId="25919"/>
    <cellStyle name="Обычный 125 4 2 2" xfId="25920"/>
    <cellStyle name="Обычный 125 4 2 2 2" xfId="25921"/>
    <cellStyle name="Обычный 125 4 2 3" xfId="25922"/>
    <cellStyle name="Обычный 125 4 3" xfId="25923"/>
    <cellStyle name="Обычный 125 4 3 2" xfId="25924"/>
    <cellStyle name="Обычный 125 4 4" xfId="25925"/>
    <cellStyle name="Обычный 125 5" xfId="25926"/>
    <cellStyle name="Обычный 125 5 2" xfId="25927"/>
    <cellStyle name="Обычный 125 5 2 2" xfId="25928"/>
    <cellStyle name="Обычный 125 5 3" xfId="25929"/>
    <cellStyle name="Обычный 125 6" xfId="25930"/>
    <cellStyle name="Обычный 125 6 2" xfId="25931"/>
    <cellStyle name="Обычный 125 7" xfId="25932"/>
    <cellStyle name="Обычный 125 7 2" xfId="25933"/>
    <cellStyle name="Обычный 125 8" xfId="25934"/>
    <cellStyle name="Обычный 126" xfId="25935"/>
    <cellStyle name="Обычный 126 2" xfId="25936"/>
    <cellStyle name="Обычный 126 2 2" xfId="25937"/>
    <cellStyle name="Обычный 126 2 2 2" xfId="25938"/>
    <cellStyle name="Обычный 126 2 2 2 2" xfId="25939"/>
    <cellStyle name="Обычный 126 2 2 3" xfId="25940"/>
    <cellStyle name="Обычный 126 2 3" xfId="25941"/>
    <cellStyle name="Обычный 126 2 3 2" xfId="25942"/>
    <cellStyle name="Обычный 126 2 4" xfId="25943"/>
    <cellStyle name="Обычный 126 3" xfId="25944"/>
    <cellStyle name="Обычный 126 3 2" xfId="25945"/>
    <cellStyle name="Обычный 126 3 2 2" xfId="25946"/>
    <cellStyle name="Обычный 126 3 2 2 2" xfId="25947"/>
    <cellStyle name="Обычный 126 3 2 3" xfId="25948"/>
    <cellStyle name="Обычный 126 3 3" xfId="25949"/>
    <cellStyle name="Обычный 126 3 3 2" xfId="25950"/>
    <cellStyle name="Обычный 126 3 4" xfId="25951"/>
    <cellStyle name="Обычный 126 4" xfId="25952"/>
    <cellStyle name="Обычный 126 4 2" xfId="25953"/>
    <cellStyle name="Обычный 126 4 2 2" xfId="25954"/>
    <cellStyle name="Обычный 126 4 2 2 2" xfId="25955"/>
    <cellStyle name="Обычный 126 4 2 3" xfId="25956"/>
    <cellStyle name="Обычный 126 4 3" xfId="25957"/>
    <cellStyle name="Обычный 126 4 3 2" xfId="25958"/>
    <cellStyle name="Обычный 126 4 4" xfId="25959"/>
    <cellStyle name="Обычный 126 5" xfId="25960"/>
    <cellStyle name="Обычный 126 5 2" xfId="25961"/>
    <cellStyle name="Обычный 126 5 2 2" xfId="25962"/>
    <cellStyle name="Обычный 126 5 3" xfId="25963"/>
    <cellStyle name="Обычный 126 6" xfId="25964"/>
    <cellStyle name="Обычный 126 6 2" xfId="25965"/>
    <cellStyle name="Обычный 126 7" xfId="25966"/>
    <cellStyle name="Обычный 126 7 2" xfId="25967"/>
    <cellStyle name="Обычный 126 8" xfId="25968"/>
    <cellStyle name="Обычный 127" xfId="25969"/>
    <cellStyle name="Обычный 127 2" xfId="25970"/>
    <cellStyle name="Обычный 127 2 2" xfId="25971"/>
    <cellStyle name="Обычный 127 2 2 2" xfId="25972"/>
    <cellStyle name="Обычный 127 2 2 2 2" xfId="25973"/>
    <cellStyle name="Обычный 127 2 2 3" xfId="25974"/>
    <cellStyle name="Обычный 127 2 3" xfId="25975"/>
    <cellStyle name="Обычный 127 2 3 2" xfId="25976"/>
    <cellStyle name="Обычный 127 2 4" xfId="25977"/>
    <cellStyle name="Обычный 127 3" xfId="25978"/>
    <cellStyle name="Обычный 127 3 2" xfId="25979"/>
    <cellStyle name="Обычный 127 3 2 2" xfId="25980"/>
    <cellStyle name="Обычный 127 3 2 2 2" xfId="25981"/>
    <cellStyle name="Обычный 127 3 2 3" xfId="25982"/>
    <cellStyle name="Обычный 127 3 3" xfId="25983"/>
    <cellStyle name="Обычный 127 3 3 2" xfId="25984"/>
    <cellStyle name="Обычный 127 3 4" xfId="25985"/>
    <cellStyle name="Обычный 127 4" xfId="25986"/>
    <cellStyle name="Обычный 127 4 2" xfId="25987"/>
    <cellStyle name="Обычный 127 4 2 2" xfId="25988"/>
    <cellStyle name="Обычный 127 4 2 2 2" xfId="25989"/>
    <cellStyle name="Обычный 127 4 2 3" xfId="25990"/>
    <cellStyle name="Обычный 127 4 3" xfId="25991"/>
    <cellStyle name="Обычный 127 4 3 2" xfId="25992"/>
    <cellStyle name="Обычный 127 4 4" xfId="25993"/>
    <cellStyle name="Обычный 127 5" xfId="25994"/>
    <cellStyle name="Обычный 127 5 2" xfId="25995"/>
    <cellStyle name="Обычный 127 5 2 2" xfId="25996"/>
    <cellStyle name="Обычный 127 5 3" xfId="25997"/>
    <cellStyle name="Обычный 127 6" xfId="25998"/>
    <cellStyle name="Обычный 127 6 2" xfId="25999"/>
    <cellStyle name="Обычный 127 7" xfId="26000"/>
    <cellStyle name="Обычный 127 7 2" xfId="26001"/>
    <cellStyle name="Обычный 127 8" xfId="26002"/>
    <cellStyle name="Обычный 128" xfId="26003"/>
    <cellStyle name="Обычный 128 2" xfId="26004"/>
    <cellStyle name="Обычный 128 2 2" xfId="26005"/>
    <cellStyle name="Обычный 128 2 2 2" xfId="26006"/>
    <cellStyle name="Обычный 128 2 2 2 2" xfId="26007"/>
    <cellStyle name="Обычный 128 2 2 3" xfId="26008"/>
    <cellStyle name="Обычный 128 2 3" xfId="26009"/>
    <cellStyle name="Обычный 128 2 3 2" xfId="26010"/>
    <cellStyle name="Обычный 128 2 4" xfId="26011"/>
    <cellStyle name="Обычный 128 3" xfId="26012"/>
    <cellStyle name="Обычный 128 3 2" xfId="26013"/>
    <cellStyle name="Обычный 128 3 2 2" xfId="26014"/>
    <cellStyle name="Обычный 128 3 2 2 2" xfId="26015"/>
    <cellStyle name="Обычный 128 3 2 3" xfId="26016"/>
    <cellStyle name="Обычный 128 3 3" xfId="26017"/>
    <cellStyle name="Обычный 128 3 3 2" xfId="26018"/>
    <cellStyle name="Обычный 128 3 4" xfId="26019"/>
    <cellStyle name="Обычный 128 4" xfId="26020"/>
    <cellStyle name="Обычный 128 4 2" xfId="26021"/>
    <cellStyle name="Обычный 128 4 2 2" xfId="26022"/>
    <cellStyle name="Обычный 128 4 2 2 2" xfId="26023"/>
    <cellStyle name="Обычный 128 4 2 3" xfId="26024"/>
    <cellStyle name="Обычный 128 4 3" xfId="26025"/>
    <cellStyle name="Обычный 128 4 3 2" xfId="26026"/>
    <cellStyle name="Обычный 128 4 4" xfId="26027"/>
    <cellStyle name="Обычный 128 5" xfId="26028"/>
    <cellStyle name="Обычный 128 5 2" xfId="26029"/>
    <cellStyle name="Обычный 128 5 2 2" xfId="26030"/>
    <cellStyle name="Обычный 128 5 3" xfId="26031"/>
    <cellStyle name="Обычный 128 6" xfId="26032"/>
    <cellStyle name="Обычный 128 6 2" xfId="26033"/>
    <cellStyle name="Обычный 128 7" xfId="26034"/>
    <cellStyle name="Обычный 128 7 2" xfId="26035"/>
    <cellStyle name="Обычный 128 8" xfId="26036"/>
    <cellStyle name="Обычный 129" xfId="26037"/>
    <cellStyle name="Обычный 129 2" xfId="26038"/>
    <cellStyle name="Обычный 129 2 2" xfId="26039"/>
    <cellStyle name="Обычный 129 2 2 2" xfId="26040"/>
    <cellStyle name="Обычный 129 2 2 2 2" xfId="26041"/>
    <cellStyle name="Обычный 129 2 2 3" xfId="26042"/>
    <cellStyle name="Обычный 129 2 3" xfId="26043"/>
    <cellStyle name="Обычный 129 2 3 2" xfId="26044"/>
    <cellStyle name="Обычный 129 2 4" xfId="26045"/>
    <cellStyle name="Обычный 129 3" xfId="26046"/>
    <cellStyle name="Обычный 129 3 2" xfId="26047"/>
    <cellStyle name="Обычный 129 3 2 2" xfId="26048"/>
    <cellStyle name="Обычный 129 3 2 2 2" xfId="26049"/>
    <cellStyle name="Обычный 129 3 2 3" xfId="26050"/>
    <cellStyle name="Обычный 129 3 3" xfId="26051"/>
    <cellStyle name="Обычный 129 3 3 2" xfId="26052"/>
    <cellStyle name="Обычный 129 3 4" xfId="26053"/>
    <cellStyle name="Обычный 129 4" xfId="26054"/>
    <cellStyle name="Обычный 129 4 2" xfId="26055"/>
    <cellStyle name="Обычный 129 4 2 2" xfId="26056"/>
    <cellStyle name="Обычный 129 4 2 2 2" xfId="26057"/>
    <cellStyle name="Обычный 129 4 2 3" xfId="26058"/>
    <cellStyle name="Обычный 129 4 3" xfId="26059"/>
    <cellStyle name="Обычный 129 4 3 2" xfId="26060"/>
    <cellStyle name="Обычный 129 4 4" xfId="26061"/>
    <cellStyle name="Обычный 129 5" xfId="26062"/>
    <cellStyle name="Обычный 129 5 2" xfId="26063"/>
    <cellStyle name="Обычный 129 5 2 2" xfId="26064"/>
    <cellStyle name="Обычный 129 5 3" xfId="26065"/>
    <cellStyle name="Обычный 129 6" xfId="26066"/>
    <cellStyle name="Обычный 129 6 2" xfId="26067"/>
    <cellStyle name="Обычный 129 7" xfId="26068"/>
    <cellStyle name="Обычный 129 7 2" xfId="26069"/>
    <cellStyle name="Обычный 129 8" xfId="26070"/>
    <cellStyle name="Обычный 13" xfId="26071"/>
    <cellStyle name="Обычный 13 2" xfId="26072"/>
    <cellStyle name="Обычный 13 3" xfId="26073"/>
    <cellStyle name="Обычный 130" xfId="26074"/>
    <cellStyle name="Обычный 130 2" xfId="26075"/>
    <cellStyle name="Обычный 130 2 2" xfId="26076"/>
    <cellStyle name="Обычный 130 2 2 2" xfId="26077"/>
    <cellStyle name="Обычный 130 2 2 2 2" xfId="26078"/>
    <cellStyle name="Обычный 130 2 2 3" xfId="26079"/>
    <cellStyle name="Обычный 130 2 3" xfId="26080"/>
    <cellStyle name="Обычный 130 2 3 2" xfId="26081"/>
    <cellStyle name="Обычный 130 2 4" xfId="26082"/>
    <cellStyle name="Обычный 130 3" xfId="26083"/>
    <cellStyle name="Обычный 130 3 2" xfId="26084"/>
    <cellStyle name="Обычный 130 3 2 2" xfId="26085"/>
    <cellStyle name="Обычный 130 3 2 2 2" xfId="26086"/>
    <cellStyle name="Обычный 130 3 2 3" xfId="26087"/>
    <cellStyle name="Обычный 130 3 3" xfId="26088"/>
    <cellStyle name="Обычный 130 3 3 2" xfId="26089"/>
    <cellStyle name="Обычный 130 3 4" xfId="26090"/>
    <cellStyle name="Обычный 130 4" xfId="26091"/>
    <cellStyle name="Обычный 130 4 2" xfId="26092"/>
    <cellStyle name="Обычный 130 4 2 2" xfId="26093"/>
    <cellStyle name="Обычный 130 4 2 2 2" xfId="26094"/>
    <cellStyle name="Обычный 130 4 2 3" xfId="26095"/>
    <cellStyle name="Обычный 130 4 3" xfId="26096"/>
    <cellStyle name="Обычный 130 4 3 2" xfId="26097"/>
    <cellStyle name="Обычный 130 4 4" xfId="26098"/>
    <cellStyle name="Обычный 130 5" xfId="26099"/>
    <cellStyle name="Обычный 130 5 2" xfId="26100"/>
    <cellStyle name="Обычный 130 5 2 2" xfId="26101"/>
    <cellStyle name="Обычный 130 5 3" xfId="26102"/>
    <cellStyle name="Обычный 130 6" xfId="26103"/>
    <cellStyle name="Обычный 130 6 2" xfId="26104"/>
    <cellStyle name="Обычный 130 7" xfId="26105"/>
    <cellStyle name="Обычный 130 7 2" xfId="26106"/>
    <cellStyle name="Обычный 130 8" xfId="26107"/>
    <cellStyle name="Обычный 131" xfId="26108"/>
    <cellStyle name="Обычный 131 2" xfId="26109"/>
    <cellStyle name="Обычный 131 2 2" xfId="26110"/>
    <cellStyle name="Обычный 131 2 2 2" xfId="26111"/>
    <cellStyle name="Обычный 131 2 2 2 2" xfId="26112"/>
    <cellStyle name="Обычный 131 2 2 3" xfId="26113"/>
    <cellStyle name="Обычный 131 2 3" xfId="26114"/>
    <cellStyle name="Обычный 131 2 3 2" xfId="26115"/>
    <cellStyle name="Обычный 131 2 4" xfId="26116"/>
    <cellStyle name="Обычный 131 3" xfId="26117"/>
    <cellStyle name="Обычный 131 3 2" xfId="26118"/>
    <cellStyle name="Обычный 131 3 2 2" xfId="26119"/>
    <cellStyle name="Обычный 131 3 2 2 2" xfId="26120"/>
    <cellStyle name="Обычный 131 3 2 3" xfId="26121"/>
    <cellStyle name="Обычный 131 3 3" xfId="26122"/>
    <cellStyle name="Обычный 131 3 3 2" xfId="26123"/>
    <cellStyle name="Обычный 131 3 4" xfId="26124"/>
    <cellStyle name="Обычный 131 4" xfId="26125"/>
    <cellStyle name="Обычный 131 4 2" xfId="26126"/>
    <cellStyle name="Обычный 131 4 2 2" xfId="26127"/>
    <cellStyle name="Обычный 131 4 2 2 2" xfId="26128"/>
    <cellStyle name="Обычный 131 4 2 3" xfId="26129"/>
    <cellStyle name="Обычный 131 4 3" xfId="26130"/>
    <cellStyle name="Обычный 131 4 3 2" xfId="26131"/>
    <cellStyle name="Обычный 131 4 4" xfId="26132"/>
    <cellStyle name="Обычный 131 5" xfId="26133"/>
    <cellStyle name="Обычный 131 5 2" xfId="26134"/>
    <cellStyle name="Обычный 131 5 2 2" xfId="26135"/>
    <cellStyle name="Обычный 131 5 3" xfId="26136"/>
    <cellStyle name="Обычный 131 6" xfId="26137"/>
    <cellStyle name="Обычный 131 6 2" xfId="26138"/>
    <cellStyle name="Обычный 131 7" xfId="26139"/>
    <cellStyle name="Обычный 131 7 2" xfId="26140"/>
    <cellStyle name="Обычный 131 8" xfId="26141"/>
    <cellStyle name="Обычный 132" xfId="26142"/>
    <cellStyle name="Обычный 132 2" xfId="26143"/>
    <cellStyle name="Обычный 132 2 2" xfId="26144"/>
    <cellStyle name="Обычный 132 2 2 2" xfId="26145"/>
    <cellStyle name="Обычный 132 2 2 2 2" xfId="26146"/>
    <cellStyle name="Обычный 132 2 2 3" xfId="26147"/>
    <cellStyle name="Обычный 132 2 3" xfId="26148"/>
    <cellStyle name="Обычный 132 2 3 2" xfId="26149"/>
    <cellStyle name="Обычный 132 2 4" xfId="26150"/>
    <cellStyle name="Обычный 132 3" xfId="26151"/>
    <cellStyle name="Обычный 132 3 2" xfId="26152"/>
    <cellStyle name="Обычный 132 3 2 2" xfId="26153"/>
    <cellStyle name="Обычный 132 3 2 2 2" xfId="26154"/>
    <cellStyle name="Обычный 132 3 2 3" xfId="26155"/>
    <cellStyle name="Обычный 132 3 3" xfId="26156"/>
    <cellStyle name="Обычный 132 3 3 2" xfId="26157"/>
    <cellStyle name="Обычный 132 3 4" xfId="26158"/>
    <cellStyle name="Обычный 132 4" xfId="26159"/>
    <cellStyle name="Обычный 132 4 2" xfId="26160"/>
    <cellStyle name="Обычный 132 4 2 2" xfId="26161"/>
    <cellStyle name="Обычный 132 4 2 2 2" xfId="26162"/>
    <cellStyle name="Обычный 132 4 2 3" xfId="26163"/>
    <cellStyle name="Обычный 132 4 3" xfId="26164"/>
    <cellStyle name="Обычный 132 4 3 2" xfId="26165"/>
    <cellStyle name="Обычный 132 4 4" xfId="26166"/>
    <cellStyle name="Обычный 132 5" xfId="26167"/>
    <cellStyle name="Обычный 132 5 2" xfId="26168"/>
    <cellStyle name="Обычный 132 5 2 2" xfId="26169"/>
    <cellStyle name="Обычный 132 5 3" xfId="26170"/>
    <cellStyle name="Обычный 132 6" xfId="26171"/>
    <cellStyle name="Обычный 132 6 2" xfId="26172"/>
    <cellStyle name="Обычный 132 7" xfId="26173"/>
    <cellStyle name="Обычный 132 7 2" xfId="26174"/>
    <cellStyle name="Обычный 132 8" xfId="26175"/>
    <cellStyle name="Обычный 133" xfId="26176"/>
    <cellStyle name="Обычный 133 2" xfId="26177"/>
    <cellStyle name="Обычный 133 2 2" xfId="26178"/>
    <cellStyle name="Обычный 133 2 2 2" xfId="26179"/>
    <cellStyle name="Обычный 133 2 2 2 2" xfId="26180"/>
    <cellStyle name="Обычный 133 2 2 3" xfId="26181"/>
    <cellStyle name="Обычный 133 2 3" xfId="26182"/>
    <cellStyle name="Обычный 133 2 3 2" xfId="26183"/>
    <cellStyle name="Обычный 133 2 4" xfId="26184"/>
    <cellStyle name="Обычный 133 3" xfId="26185"/>
    <cellStyle name="Обычный 133 3 2" xfId="26186"/>
    <cellStyle name="Обычный 133 3 2 2" xfId="26187"/>
    <cellStyle name="Обычный 133 3 2 2 2" xfId="26188"/>
    <cellStyle name="Обычный 133 3 2 3" xfId="26189"/>
    <cellStyle name="Обычный 133 3 3" xfId="26190"/>
    <cellStyle name="Обычный 133 3 3 2" xfId="26191"/>
    <cellStyle name="Обычный 133 3 4" xfId="26192"/>
    <cellStyle name="Обычный 133 4" xfId="26193"/>
    <cellStyle name="Обычный 133 4 2" xfId="26194"/>
    <cellStyle name="Обычный 133 4 2 2" xfId="26195"/>
    <cellStyle name="Обычный 133 4 2 2 2" xfId="26196"/>
    <cellStyle name="Обычный 133 4 2 3" xfId="26197"/>
    <cellStyle name="Обычный 133 4 3" xfId="26198"/>
    <cellStyle name="Обычный 133 4 3 2" xfId="26199"/>
    <cellStyle name="Обычный 133 4 4" xfId="26200"/>
    <cellStyle name="Обычный 133 5" xfId="26201"/>
    <cellStyle name="Обычный 133 5 2" xfId="26202"/>
    <cellStyle name="Обычный 133 5 2 2" xfId="26203"/>
    <cellStyle name="Обычный 133 5 3" xfId="26204"/>
    <cellStyle name="Обычный 133 6" xfId="26205"/>
    <cellStyle name="Обычный 133 6 2" xfId="26206"/>
    <cellStyle name="Обычный 133 7" xfId="26207"/>
    <cellStyle name="Обычный 133 7 2" xfId="26208"/>
    <cellStyle name="Обычный 133 8" xfId="26209"/>
    <cellStyle name="Обычный 134" xfId="26210"/>
    <cellStyle name="Обычный 134 2" xfId="26211"/>
    <cellStyle name="Обычный 134 2 2" xfId="26212"/>
    <cellStyle name="Обычный 134 2 2 2" xfId="26213"/>
    <cellStyle name="Обычный 134 2 2 2 2" xfId="26214"/>
    <cellStyle name="Обычный 134 2 2 3" xfId="26215"/>
    <cellStyle name="Обычный 134 2 3" xfId="26216"/>
    <cellStyle name="Обычный 134 2 3 2" xfId="26217"/>
    <cellStyle name="Обычный 134 2 4" xfId="26218"/>
    <cellStyle name="Обычный 134 3" xfId="26219"/>
    <cellStyle name="Обычный 134 3 2" xfId="26220"/>
    <cellStyle name="Обычный 134 3 2 2" xfId="26221"/>
    <cellStyle name="Обычный 134 3 2 2 2" xfId="26222"/>
    <cellStyle name="Обычный 134 3 2 3" xfId="26223"/>
    <cellStyle name="Обычный 134 3 3" xfId="26224"/>
    <cellStyle name="Обычный 134 3 3 2" xfId="26225"/>
    <cellStyle name="Обычный 134 3 4" xfId="26226"/>
    <cellStyle name="Обычный 134 4" xfId="26227"/>
    <cellStyle name="Обычный 134 4 2" xfId="26228"/>
    <cellStyle name="Обычный 134 4 2 2" xfId="26229"/>
    <cellStyle name="Обычный 134 4 2 2 2" xfId="26230"/>
    <cellStyle name="Обычный 134 4 2 3" xfId="26231"/>
    <cellStyle name="Обычный 134 4 3" xfId="26232"/>
    <cellStyle name="Обычный 134 4 3 2" xfId="26233"/>
    <cellStyle name="Обычный 134 4 4" xfId="26234"/>
    <cellStyle name="Обычный 134 5" xfId="26235"/>
    <cellStyle name="Обычный 134 5 2" xfId="26236"/>
    <cellStyle name="Обычный 134 5 2 2" xfId="26237"/>
    <cellStyle name="Обычный 134 5 3" xfId="26238"/>
    <cellStyle name="Обычный 134 6" xfId="26239"/>
    <cellStyle name="Обычный 134 6 2" xfId="26240"/>
    <cellStyle name="Обычный 134 7" xfId="26241"/>
    <cellStyle name="Обычный 134 7 2" xfId="26242"/>
    <cellStyle name="Обычный 134 8" xfId="26243"/>
    <cellStyle name="Обычный 135" xfId="26244"/>
    <cellStyle name="Обычный 135 2" xfId="26245"/>
    <cellStyle name="Обычный 135 2 2" xfId="26246"/>
    <cellStyle name="Обычный 135 2 2 2" xfId="26247"/>
    <cellStyle name="Обычный 135 2 2 2 2" xfId="26248"/>
    <cellStyle name="Обычный 135 2 2 3" xfId="26249"/>
    <cellStyle name="Обычный 135 2 3" xfId="26250"/>
    <cellStyle name="Обычный 135 2 3 2" xfId="26251"/>
    <cellStyle name="Обычный 135 2 4" xfId="26252"/>
    <cellStyle name="Обычный 135 3" xfId="26253"/>
    <cellStyle name="Обычный 135 3 2" xfId="26254"/>
    <cellStyle name="Обычный 135 3 2 2" xfId="26255"/>
    <cellStyle name="Обычный 135 3 2 2 2" xfId="26256"/>
    <cellStyle name="Обычный 135 3 2 3" xfId="26257"/>
    <cellStyle name="Обычный 135 3 3" xfId="26258"/>
    <cellStyle name="Обычный 135 3 3 2" xfId="26259"/>
    <cellStyle name="Обычный 135 3 4" xfId="26260"/>
    <cellStyle name="Обычный 135 4" xfId="26261"/>
    <cellStyle name="Обычный 135 4 2" xfId="26262"/>
    <cellStyle name="Обычный 135 4 2 2" xfId="26263"/>
    <cellStyle name="Обычный 135 4 2 2 2" xfId="26264"/>
    <cellStyle name="Обычный 135 4 2 3" xfId="26265"/>
    <cellStyle name="Обычный 135 4 3" xfId="26266"/>
    <cellStyle name="Обычный 135 4 3 2" xfId="26267"/>
    <cellStyle name="Обычный 135 4 4" xfId="26268"/>
    <cellStyle name="Обычный 135 5" xfId="26269"/>
    <cellStyle name="Обычный 135 5 2" xfId="26270"/>
    <cellStyle name="Обычный 135 5 2 2" xfId="26271"/>
    <cellStyle name="Обычный 135 5 3" xfId="26272"/>
    <cellStyle name="Обычный 135 6" xfId="26273"/>
    <cellStyle name="Обычный 135 6 2" xfId="26274"/>
    <cellStyle name="Обычный 135 7" xfId="26275"/>
    <cellStyle name="Обычный 135 7 2" xfId="26276"/>
    <cellStyle name="Обычный 135 8" xfId="26277"/>
    <cellStyle name="Обычный 136" xfId="26278"/>
    <cellStyle name="Обычный 136 2" xfId="26279"/>
    <cellStyle name="Обычный 136 2 2" xfId="26280"/>
    <cellStyle name="Обычный 136 2 2 2" xfId="26281"/>
    <cellStyle name="Обычный 136 2 2 2 2" xfId="26282"/>
    <cellStyle name="Обычный 136 2 2 3" xfId="26283"/>
    <cellStyle name="Обычный 136 2 3" xfId="26284"/>
    <cellStyle name="Обычный 136 2 3 2" xfId="26285"/>
    <cellStyle name="Обычный 136 2 4" xfId="26286"/>
    <cellStyle name="Обычный 136 3" xfId="26287"/>
    <cellStyle name="Обычный 136 3 2" xfId="26288"/>
    <cellStyle name="Обычный 136 3 2 2" xfId="26289"/>
    <cellStyle name="Обычный 136 3 2 2 2" xfId="26290"/>
    <cellStyle name="Обычный 136 3 2 3" xfId="26291"/>
    <cellStyle name="Обычный 136 3 3" xfId="26292"/>
    <cellStyle name="Обычный 136 3 3 2" xfId="26293"/>
    <cellStyle name="Обычный 136 3 4" xfId="26294"/>
    <cellStyle name="Обычный 136 4" xfId="26295"/>
    <cellStyle name="Обычный 136 4 2" xfId="26296"/>
    <cellStyle name="Обычный 136 4 2 2" xfId="26297"/>
    <cellStyle name="Обычный 136 4 2 2 2" xfId="26298"/>
    <cellStyle name="Обычный 136 4 2 3" xfId="26299"/>
    <cellStyle name="Обычный 136 4 3" xfId="26300"/>
    <cellStyle name="Обычный 136 4 3 2" xfId="26301"/>
    <cellStyle name="Обычный 136 4 4" xfId="26302"/>
    <cellStyle name="Обычный 136 5" xfId="26303"/>
    <cellStyle name="Обычный 136 5 2" xfId="26304"/>
    <cellStyle name="Обычный 136 5 2 2" xfId="26305"/>
    <cellStyle name="Обычный 136 5 3" xfId="26306"/>
    <cellStyle name="Обычный 136 6" xfId="26307"/>
    <cellStyle name="Обычный 136 6 2" xfId="26308"/>
    <cellStyle name="Обычный 136 7" xfId="26309"/>
    <cellStyle name="Обычный 136 7 2" xfId="26310"/>
    <cellStyle name="Обычный 136 8" xfId="26311"/>
    <cellStyle name="Обычный 137" xfId="26312"/>
    <cellStyle name="Обычный 137 2" xfId="26313"/>
    <cellStyle name="Обычный 137 2 2" xfId="26314"/>
    <cellStyle name="Обычный 137 2 2 2" xfId="26315"/>
    <cellStyle name="Обычный 137 2 2 2 2" xfId="26316"/>
    <cellStyle name="Обычный 137 2 2 3" xfId="26317"/>
    <cellStyle name="Обычный 137 2 3" xfId="26318"/>
    <cellStyle name="Обычный 137 2 3 2" xfId="26319"/>
    <cellStyle name="Обычный 137 2 4" xfId="26320"/>
    <cellStyle name="Обычный 137 3" xfId="26321"/>
    <cellStyle name="Обычный 137 3 2" xfId="26322"/>
    <cellStyle name="Обычный 137 3 2 2" xfId="26323"/>
    <cellStyle name="Обычный 137 3 2 2 2" xfId="26324"/>
    <cellStyle name="Обычный 137 3 2 3" xfId="26325"/>
    <cellStyle name="Обычный 137 3 3" xfId="26326"/>
    <cellStyle name="Обычный 137 3 3 2" xfId="26327"/>
    <cellStyle name="Обычный 137 3 4" xfId="26328"/>
    <cellStyle name="Обычный 137 4" xfId="26329"/>
    <cellStyle name="Обычный 137 4 2" xfId="26330"/>
    <cellStyle name="Обычный 137 4 2 2" xfId="26331"/>
    <cellStyle name="Обычный 137 4 2 2 2" xfId="26332"/>
    <cellStyle name="Обычный 137 4 2 3" xfId="26333"/>
    <cellStyle name="Обычный 137 4 3" xfId="26334"/>
    <cellStyle name="Обычный 137 4 3 2" xfId="26335"/>
    <cellStyle name="Обычный 137 4 4" xfId="26336"/>
    <cellStyle name="Обычный 137 5" xfId="26337"/>
    <cellStyle name="Обычный 137 5 2" xfId="26338"/>
    <cellStyle name="Обычный 137 5 2 2" xfId="26339"/>
    <cellStyle name="Обычный 137 5 3" xfId="26340"/>
    <cellStyle name="Обычный 137 6" xfId="26341"/>
    <cellStyle name="Обычный 137 6 2" xfId="26342"/>
    <cellStyle name="Обычный 137 7" xfId="26343"/>
    <cellStyle name="Обычный 137 7 2" xfId="26344"/>
    <cellStyle name="Обычный 137 8" xfId="26345"/>
    <cellStyle name="Обычный 138" xfId="26346"/>
    <cellStyle name="Обычный 138 2" xfId="26347"/>
    <cellStyle name="Обычный 138 2 2" xfId="26348"/>
    <cellStyle name="Обычный 138 2 2 2" xfId="26349"/>
    <cellStyle name="Обычный 138 2 2 2 2" xfId="26350"/>
    <cellStyle name="Обычный 138 2 2 3" xfId="26351"/>
    <cellStyle name="Обычный 138 2 3" xfId="26352"/>
    <cellStyle name="Обычный 138 2 3 2" xfId="26353"/>
    <cellStyle name="Обычный 138 2 4" xfId="26354"/>
    <cellStyle name="Обычный 138 3" xfId="26355"/>
    <cellStyle name="Обычный 138 3 2" xfId="26356"/>
    <cellStyle name="Обычный 138 3 2 2" xfId="26357"/>
    <cellStyle name="Обычный 138 3 2 2 2" xfId="26358"/>
    <cellStyle name="Обычный 138 3 2 3" xfId="26359"/>
    <cellStyle name="Обычный 138 3 3" xfId="26360"/>
    <cellStyle name="Обычный 138 3 3 2" xfId="26361"/>
    <cellStyle name="Обычный 138 3 4" xfId="26362"/>
    <cellStyle name="Обычный 138 4" xfId="26363"/>
    <cellStyle name="Обычный 138 4 2" xfId="26364"/>
    <cellStyle name="Обычный 138 4 2 2" xfId="26365"/>
    <cellStyle name="Обычный 138 4 2 2 2" xfId="26366"/>
    <cellStyle name="Обычный 138 4 2 3" xfId="26367"/>
    <cellStyle name="Обычный 138 4 3" xfId="26368"/>
    <cellStyle name="Обычный 138 4 3 2" xfId="26369"/>
    <cellStyle name="Обычный 138 4 4" xfId="26370"/>
    <cellStyle name="Обычный 138 5" xfId="26371"/>
    <cellStyle name="Обычный 138 5 2" xfId="26372"/>
    <cellStyle name="Обычный 138 5 2 2" xfId="26373"/>
    <cellStyle name="Обычный 138 5 3" xfId="26374"/>
    <cellStyle name="Обычный 138 6" xfId="26375"/>
    <cellStyle name="Обычный 138 6 2" xfId="26376"/>
    <cellStyle name="Обычный 138 7" xfId="26377"/>
    <cellStyle name="Обычный 138 7 2" xfId="26378"/>
    <cellStyle name="Обычный 138 8" xfId="26379"/>
    <cellStyle name="Обычный 139" xfId="26380"/>
    <cellStyle name="Обычный 139 2" xfId="26381"/>
    <cellStyle name="Обычный 139 2 2" xfId="26382"/>
    <cellStyle name="Обычный 139 2 2 2" xfId="26383"/>
    <cellStyle name="Обычный 139 2 2 2 2" xfId="26384"/>
    <cellStyle name="Обычный 139 2 2 3" xfId="26385"/>
    <cellStyle name="Обычный 139 2 3" xfId="26386"/>
    <cellStyle name="Обычный 139 2 3 2" xfId="26387"/>
    <cellStyle name="Обычный 139 2 4" xfId="26388"/>
    <cellStyle name="Обычный 139 3" xfId="26389"/>
    <cellStyle name="Обычный 139 3 2" xfId="26390"/>
    <cellStyle name="Обычный 139 3 2 2" xfId="26391"/>
    <cellStyle name="Обычный 139 3 2 2 2" xfId="26392"/>
    <cellStyle name="Обычный 139 3 2 3" xfId="26393"/>
    <cellStyle name="Обычный 139 3 3" xfId="26394"/>
    <cellStyle name="Обычный 139 3 3 2" xfId="26395"/>
    <cellStyle name="Обычный 139 3 4" xfId="26396"/>
    <cellStyle name="Обычный 139 4" xfId="26397"/>
    <cellStyle name="Обычный 139 4 2" xfId="26398"/>
    <cellStyle name="Обычный 139 4 2 2" xfId="26399"/>
    <cellStyle name="Обычный 139 4 2 2 2" xfId="26400"/>
    <cellStyle name="Обычный 139 4 2 3" xfId="26401"/>
    <cellStyle name="Обычный 139 4 3" xfId="26402"/>
    <cellStyle name="Обычный 139 4 3 2" xfId="26403"/>
    <cellStyle name="Обычный 139 4 4" xfId="26404"/>
    <cellStyle name="Обычный 139 5" xfId="26405"/>
    <cellStyle name="Обычный 139 5 2" xfId="26406"/>
    <cellStyle name="Обычный 139 5 2 2" xfId="26407"/>
    <cellStyle name="Обычный 139 5 3" xfId="26408"/>
    <cellStyle name="Обычный 139 6" xfId="26409"/>
    <cellStyle name="Обычный 139 6 2" xfId="26410"/>
    <cellStyle name="Обычный 139 7" xfId="26411"/>
    <cellStyle name="Обычный 139 7 2" xfId="26412"/>
    <cellStyle name="Обычный 139 8" xfId="26413"/>
    <cellStyle name="Обычный 14" xfId="26414"/>
    <cellStyle name="Обычный 14 2" xfId="26415"/>
    <cellStyle name="Обычный 14 2 2" xfId="26416"/>
    <cellStyle name="Обычный 14 3" xfId="26417"/>
    <cellStyle name="Обычный 140" xfId="26418"/>
    <cellStyle name="Обычный 140 2" xfId="26419"/>
    <cellStyle name="Обычный 140 2 2" xfId="26420"/>
    <cellStyle name="Обычный 140 2 2 2" xfId="26421"/>
    <cellStyle name="Обычный 140 2 2 2 2" xfId="26422"/>
    <cellStyle name="Обычный 140 2 2 3" xfId="26423"/>
    <cellStyle name="Обычный 140 2 3" xfId="26424"/>
    <cellStyle name="Обычный 140 2 3 2" xfId="26425"/>
    <cellStyle name="Обычный 140 2 4" xfId="26426"/>
    <cellStyle name="Обычный 140 3" xfId="26427"/>
    <cellStyle name="Обычный 140 3 2" xfId="26428"/>
    <cellStyle name="Обычный 140 3 2 2" xfId="26429"/>
    <cellStyle name="Обычный 140 3 2 2 2" xfId="26430"/>
    <cellStyle name="Обычный 140 3 2 3" xfId="26431"/>
    <cellStyle name="Обычный 140 3 3" xfId="26432"/>
    <cellStyle name="Обычный 140 3 3 2" xfId="26433"/>
    <cellStyle name="Обычный 140 3 4" xfId="26434"/>
    <cellStyle name="Обычный 140 4" xfId="26435"/>
    <cellStyle name="Обычный 140 4 2" xfId="26436"/>
    <cellStyle name="Обычный 140 4 2 2" xfId="26437"/>
    <cellStyle name="Обычный 140 4 2 2 2" xfId="26438"/>
    <cellStyle name="Обычный 140 4 2 3" xfId="26439"/>
    <cellStyle name="Обычный 140 4 3" xfId="26440"/>
    <cellStyle name="Обычный 140 4 3 2" xfId="26441"/>
    <cellStyle name="Обычный 140 4 4" xfId="26442"/>
    <cellStyle name="Обычный 140 5" xfId="26443"/>
    <cellStyle name="Обычный 140 5 2" xfId="26444"/>
    <cellStyle name="Обычный 140 5 2 2" xfId="26445"/>
    <cellStyle name="Обычный 140 5 3" xfId="26446"/>
    <cellStyle name="Обычный 140 6" xfId="26447"/>
    <cellStyle name="Обычный 140 6 2" xfId="26448"/>
    <cellStyle name="Обычный 140 7" xfId="26449"/>
    <cellStyle name="Обычный 140 7 2" xfId="26450"/>
    <cellStyle name="Обычный 140 8" xfId="26451"/>
    <cellStyle name="Обычный 141" xfId="26452"/>
    <cellStyle name="Обычный 141 2" xfId="26453"/>
    <cellStyle name="Обычный 141 2 2" xfId="26454"/>
    <cellStyle name="Обычный 141 2 2 2" xfId="26455"/>
    <cellStyle name="Обычный 141 2 2 2 2" xfId="26456"/>
    <cellStyle name="Обычный 141 2 2 3" xfId="26457"/>
    <cellStyle name="Обычный 141 2 3" xfId="26458"/>
    <cellStyle name="Обычный 141 2 3 2" xfId="26459"/>
    <cellStyle name="Обычный 141 2 4" xfId="26460"/>
    <cellStyle name="Обычный 141 3" xfId="26461"/>
    <cellStyle name="Обычный 141 3 2" xfId="26462"/>
    <cellStyle name="Обычный 141 3 2 2" xfId="26463"/>
    <cellStyle name="Обычный 141 3 2 2 2" xfId="26464"/>
    <cellStyle name="Обычный 141 3 2 3" xfId="26465"/>
    <cellStyle name="Обычный 141 3 3" xfId="26466"/>
    <cellStyle name="Обычный 141 3 3 2" xfId="26467"/>
    <cellStyle name="Обычный 141 3 4" xfId="26468"/>
    <cellStyle name="Обычный 141 4" xfId="26469"/>
    <cellStyle name="Обычный 141 4 2" xfId="26470"/>
    <cellStyle name="Обычный 141 4 2 2" xfId="26471"/>
    <cellStyle name="Обычный 141 4 2 2 2" xfId="26472"/>
    <cellStyle name="Обычный 141 4 2 3" xfId="26473"/>
    <cellStyle name="Обычный 141 4 3" xfId="26474"/>
    <cellStyle name="Обычный 141 4 3 2" xfId="26475"/>
    <cellStyle name="Обычный 141 4 4" xfId="26476"/>
    <cellStyle name="Обычный 141 5" xfId="26477"/>
    <cellStyle name="Обычный 141 5 2" xfId="26478"/>
    <cellStyle name="Обычный 141 5 2 2" xfId="26479"/>
    <cellStyle name="Обычный 141 5 3" xfId="26480"/>
    <cellStyle name="Обычный 141 6" xfId="26481"/>
    <cellStyle name="Обычный 141 6 2" xfId="26482"/>
    <cellStyle name="Обычный 141 7" xfId="26483"/>
    <cellStyle name="Обычный 141 7 2" xfId="26484"/>
    <cellStyle name="Обычный 141 8" xfId="26485"/>
    <cellStyle name="Обычный 142" xfId="26486"/>
    <cellStyle name="Обычный 142 2" xfId="26487"/>
    <cellStyle name="Обычный 142 2 2" xfId="26488"/>
    <cellStyle name="Обычный 142 2 2 2" xfId="26489"/>
    <cellStyle name="Обычный 142 2 2 2 2" xfId="26490"/>
    <cellStyle name="Обычный 142 2 2 3" xfId="26491"/>
    <cellStyle name="Обычный 142 2 3" xfId="26492"/>
    <cellStyle name="Обычный 142 2 3 2" xfId="26493"/>
    <cellStyle name="Обычный 142 2 4" xfId="26494"/>
    <cellStyle name="Обычный 142 3" xfId="26495"/>
    <cellStyle name="Обычный 142 3 2" xfId="26496"/>
    <cellStyle name="Обычный 142 3 2 2" xfId="26497"/>
    <cellStyle name="Обычный 142 3 2 2 2" xfId="26498"/>
    <cellStyle name="Обычный 142 3 2 3" xfId="26499"/>
    <cellStyle name="Обычный 142 3 3" xfId="26500"/>
    <cellStyle name="Обычный 142 3 3 2" xfId="26501"/>
    <cellStyle name="Обычный 142 3 4" xfId="26502"/>
    <cellStyle name="Обычный 142 4" xfId="26503"/>
    <cellStyle name="Обычный 142 4 2" xfId="26504"/>
    <cellStyle name="Обычный 142 4 2 2" xfId="26505"/>
    <cellStyle name="Обычный 142 4 2 2 2" xfId="26506"/>
    <cellStyle name="Обычный 142 4 2 3" xfId="26507"/>
    <cellStyle name="Обычный 142 4 3" xfId="26508"/>
    <cellStyle name="Обычный 142 4 3 2" xfId="26509"/>
    <cellStyle name="Обычный 142 4 4" xfId="26510"/>
    <cellStyle name="Обычный 142 5" xfId="26511"/>
    <cellStyle name="Обычный 142 5 2" xfId="26512"/>
    <cellStyle name="Обычный 142 5 2 2" xfId="26513"/>
    <cellStyle name="Обычный 142 5 3" xfId="26514"/>
    <cellStyle name="Обычный 142 6" xfId="26515"/>
    <cellStyle name="Обычный 142 6 2" xfId="26516"/>
    <cellStyle name="Обычный 142 7" xfId="26517"/>
    <cellStyle name="Обычный 142 7 2" xfId="26518"/>
    <cellStyle name="Обычный 142 8" xfId="26519"/>
    <cellStyle name="Обычный 143" xfId="26520"/>
    <cellStyle name="Обычный 143 2" xfId="26521"/>
    <cellStyle name="Обычный 143 2 2" xfId="26522"/>
    <cellStyle name="Обычный 143 2 2 2" xfId="26523"/>
    <cellStyle name="Обычный 143 2 2 2 2" xfId="26524"/>
    <cellStyle name="Обычный 143 2 2 3" xfId="26525"/>
    <cellStyle name="Обычный 143 2 3" xfId="26526"/>
    <cellStyle name="Обычный 143 2 3 2" xfId="26527"/>
    <cellStyle name="Обычный 143 2 4" xfId="26528"/>
    <cellStyle name="Обычный 143 3" xfId="26529"/>
    <cellStyle name="Обычный 143 3 2" xfId="26530"/>
    <cellStyle name="Обычный 143 3 2 2" xfId="26531"/>
    <cellStyle name="Обычный 143 3 2 2 2" xfId="26532"/>
    <cellStyle name="Обычный 143 3 2 3" xfId="26533"/>
    <cellStyle name="Обычный 143 3 3" xfId="26534"/>
    <cellStyle name="Обычный 143 3 3 2" xfId="26535"/>
    <cellStyle name="Обычный 143 3 4" xfId="26536"/>
    <cellStyle name="Обычный 143 4" xfId="26537"/>
    <cellStyle name="Обычный 143 4 2" xfId="26538"/>
    <cellStyle name="Обычный 143 4 2 2" xfId="26539"/>
    <cellStyle name="Обычный 143 4 2 2 2" xfId="26540"/>
    <cellStyle name="Обычный 143 4 2 3" xfId="26541"/>
    <cellStyle name="Обычный 143 4 3" xfId="26542"/>
    <cellStyle name="Обычный 143 4 3 2" xfId="26543"/>
    <cellStyle name="Обычный 143 4 4" xfId="26544"/>
    <cellStyle name="Обычный 143 5" xfId="26545"/>
    <cellStyle name="Обычный 143 5 2" xfId="26546"/>
    <cellStyle name="Обычный 143 5 2 2" xfId="26547"/>
    <cellStyle name="Обычный 143 5 3" xfId="26548"/>
    <cellStyle name="Обычный 143 6" xfId="26549"/>
    <cellStyle name="Обычный 143 6 2" xfId="26550"/>
    <cellStyle name="Обычный 143 7" xfId="26551"/>
    <cellStyle name="Обычный 143 7 2" xfId="26552"/>
    <cellStyle name="Обычный 143 8" xfId="26553"/>
    <cellStyle name="Обычный 144" xfId="26554"/>
    <cellStyle name="Обычный 144 2" xfId="26555"/>
    <cellStyle name="Обычный 144 2 2" xfId="26556"/>
    <cellStyle name="Обычный 144 2 2 2" xfId="26557"/>
    <cellStyle name="Обычный 144 2 2 2 2" xfId="26558"/>
    <cellStyle name="Обычный 144 2 2 3" xfId="26559"/>
    <cellStyle name="Обычный 144 2 3" xfId="26560"/>
    <cellStyle name="Обычный 144 2 3 2" xfId="26561"/>
    <cellStyle name="Обычный 144 2 4" xfId="26562"/>
    <cellStyle name="Обычный 144 3" xfId="26563"/>
    <cellStyle name="Обычный 144 3 2" xfId="26564"/>
    <cellStyle name="Обычный 144 3 2 2" xfId="26565"/>
    <cellStyle name="Обычный 144 3 2 2 2" xfId="26566"/>
    <cellStyle name="Обычный 144 3 2 3" xfId="26567"/>
    <cellStyle name="Обычный 144 3 3" xfId="26568"/>
    <cellStyle name="Обычный 144 3 3 2" xfId="26569"/>
    <cellStyle name="Обычный 144 3 4" xfId="26570"/>
    <cellStyle name="Обычный 144 4" xfId="26571"/>
    <cellStyle name="Обычный 144 4 2" xfId="26572"/>
    <cellStyle name="Обычный 144 4 2 2" xfId="26573"/>
    <cellStyle name="Обычный 144 4 2 2 2" xfId="26574"/>
    <cellStyle name="Обычный 144 4 2 3" xfId="26575"/>
    <cellStyle name="Обычный 144 4 3" xfId="26576"/>
    <cellStyle name="Обычный 144 4 3 2" xfId="26577"/>
    <cellStyle name="Обычный 144 4 4" xfId="26578"/>
    <cellStyle name="Обычный 144 5" xfId="26579"/>
    <cellStyle name="Обычный 144 5 2" xfId="26580"/>
    <cellStyle name="Обычный 144 5 2 2" xfId="26581"/>
    <cellStyle name="Обычный 144 5 3" xfId="26582"/>
    <cellStyle name="Обычный 144 6" xfId="26583"/>
    <cellStyle name="Обычный 144 6 2" xfId="26584"/>
    <cellStyle name="Обычный 144 7" xfId="26585"/>
    <cellStyle name="Обычный 144 7 2" xfId="26586"/>
    <cellStyle name="Обычный 144 8" xfId="26587"/>
    <cellStyle name="Обычный 145" xfId="26588"/>
    <cellStyle name="Обычный 145 2" xfId="26589"/>
    <cellStyle name="Обычный 145 2 2" xfId="26590"/>
    <cellStyle name="Обычный 145 2 2 2" xfId="26591"/>
    <cellStyle name="Обычный 145 2 2 2 2" xfId="26592"/>
    <cellStyle name="Обычный 145 2 2 3" xfId="26593"/>
    <cellStyle name="Обычный 145 2 3" xfId="26594"/>
    <cellStyle name="Обычный 145 2 3 2" xfId="26595"/>
    <cellStyle name="Обычный 145 2 4" xfId="26596"/>
    <cellStyle name="Обычный 145 3" xfId="26597"/>
    <cellStyle name="Обычный 145 3 2" xfId="26598"/>
    <cellStyle name="Обычный 145 3 2 2" xfId="26599"/>
    <cellStyle name="Обычный 145 3 2 2 2" xfId="26600"/>
    <cellStyle name="Обычный 145 3 2 3" xfId="26601"/>
    <cellStyle name="Обычный 145 3 3" xfId="26602"/>
    <cellStyle name="Обычный 145 3 3 2" xfId="26603"/>
    <cellStyle name="Обычный 145 3 4" xfId="26604"/>
    <cellStyle name="Обычный 145 4" xfId="26605"/>
    <cellStyle name="Обычный 145 4 2" xfId="26606"/>
    <cellStyle name="Обычный 145 4 2 2" xfId="26607"/>
    <cellStyle name="Обычный 145 4 2 2 2" xfId="26608"/>
    <cellStyle name="Обычный 145 4 2 3" xfId="26609"/>
    <cellStyle name="Обычный 145 4 3" xfId="26610"/>
    <cellStyle name="Обычный 145 4 3 2" xfId="26611"/>
    <cellStyle name="Обычный 145 4 4" xfId="26612"/>
    <cellStyle name="Обычный 145 5" xfId="26613"/>
    <cellStyle name="Обычный 145 5 2" xfId="26614"/>
    <cellStyle name="Обычный 145 5 2 2" xfId="26615"/>
    <cellStyle name="Обычный 145 5 3" xfId="26616"/>
    <cellStyle name="Обычный 145 6" xfId="26617"/>
    <cellStyle name="Обычный 145 6 2" xfId="26618"/>
    <cellStyle name="Обычный 145 7" xfId="26619"/>
    <cellStyle name="Обычный 145 7 2" xfId="26620"/>
    <cellStyle name="Обычный 145 8" xfId="26621"/>
    <cellStyle name="Обычный 146" xfId="26622"/>
    <cellStyle name="Обычный 146 2" xfId="26623"/>
    <cellStyle name="Обычный 146 2 2" xfId="26624"/>
    <cellStyle name="Обычный 146 2 2 2" xfId="26625"/>
    <cellStyle name="Обычный 146 2 2 2 2" xfId="26626"/>
    <cellStyle name="Обычный 146 2 2 3" xfId="26627"/>
    <cellStyle name="Обычный 146 2 3" xfId="26628"/>
    <cellStyle name="Обычный 146 2 3 2" xfId="26629"/>
    <cellStyle name="Обычный 146 2 4" xfId="26630"/>
    <cellStyle name="Обычный 146 3" xfId="26631"/>
    <cellStyle name="Обычный 146 3 2" xfId="26632"/>
    <cellStyle name="Обычный 146 3 2 2" xfId="26633"/>
    <cellStyle name="Обычный 146 3 2 2 2" xfId="26634"/>
    <cellStyle name="Обычный 146 3 2 3" xfId="26635"/>
    <cellStyle name="Обычный 146 3 3" xfId="26636"/>
    <cellStyle name="Обычный 146 3 3 2" xfId="26637"/>
    <cellStyle name="Обычный 146 3 4" xfId="26638"/>
    <cellStyle name="Обычный 146 4" xfId="26639"/>
    <cellStyle name="Обычный 146 4 2" xfId="26640"/>
    <cellStyle name="Обычный 146 4 2 2" xfId="26641"/>
    <cellStyle name="Обычный 146 4 2 2 2" xfId="26642"/>
    <cellStyle name="Обычный 146 4 2 3" xfId="26643"/>
    <cellStyle name="Обычный 146 4 3" xfId="26644"/>
    <cellStyle name="Обычный 146 4 3 2" xfId="26645"/>
    <cellStyle name="Обычный 146 4 4" xfId="26646"/>
    <cellStyle name="Обычный 146 5" xfId="26647"/>
    <cellStyle name="Обычный 146 5 2" xfId="26648"/>
    <cellStyle name="Обычный 146 5 2 2" xfId="26649"/>
    <cellStyle name="Обычный 146 5 3" xfId="26650"/>
    <cellStyle name="Обычный 146 6" xfId="26651"/>
    <cellStyle name="Обычный 146 6 2" xfId="26652"/>
    <cellStyle name="Обычный 146 7" xfId="26653"/>
    <cellStyle name="Обычный 146 7 2" xfId="26654"/>
    <cellStyle name="Обычный 146 8" xfId="26655"/>
    <cellStyle name="Обычный 147" xfId="26656"/>
    <cellStyle name="Обычный 147 2" xfId="26657"/>
    <cellStyle name="Обычный 147 2 2" xfId="26658"/>
    <cellStyle name="Обычный 147 2 2 2" xfId="26659"/>
    <cellStyle name="Обычный 147 2 2 2 2" xfId="26660"/>
    <cellStyle name="Обычный 147 2 2 3" xfId="26661"/>
    <cellStyle name="Обычный 147 2 3" xfId="26662"/>
    <cellStyle name="Обычный 147 2 3 2" xfId="26663"/>
    <cellStyle name="Обычный 147 2 4" xfId="26664"/>
    <cellStyle name="Обычный 147 3" xfId="26665"/>
    <cellStyle name="Обычный 147 3 2" xfId="26666"/>
    <cellStyle name="Обычный 147 3 2 2" xfId="26667"/>
    <cellStyle name="Обычный 147 3 2 2 2" xfId="26668"/>
    <cellStyle name="Обычный 147 3 2 3" xfId="26669"/>
    <cellStyle name="Обычный 147 3 3" xfId="26670"/>
    <cellStyle name="Обычный 147 3 3 2" xfId="26671"/>
    <cellStyle name="Обычный 147 3 4" xfId="26672"/>
    <cellStyle name="Обычный 147 4" xfId="26673"/>
    <cellStyle name="Обычный 147 4 2" xfId="26674"/>
    <cellStyle name="Обычный 147 4 2 2" xfId="26675"/>
    <cellStyle name="Обычный 147 4 2 2 2" xfId="26676"/>
    <cellStyle name="Обычный 147 4 2 3" xfId="26677"/>
    <cellStyle name="Обычный 147 4 3" xfId="26678"/>
    <cellStyle name="Обычный 147 4 3 2" xfId="26679"/>
    <cellStyle name="Обычный 147 4 4" xfId="26680"/>
    <cellStyle name="Обычный 147 5" xfId="26681"/>
    <cellStyle name="Обычный 147 5 2" xfId="26682"/>
    <cellStyle name="Обычный 147 5 2 2" xfId="26683"/>
    <cellStyle name="Обычный 147 5 3" xfId="26684"/>
    <cellStyle name="Обычный 147 6" xfId="26685"/>
    <cellStyle name="Обычный 147 6 2" xfId="26686"/>
    <cellStyle name="Обычный 147 7" xfId="26687"/>
    <cellStyle name="Обычный 147 7 2" xfId="26688"/>
    <cellStyle name="Обычный 147 8" xfId="26689"/>
    <cellStyle name="Обычный 148" xfId="26690"/>
    <cellStyle name="Обычный 148 2" xfId="26691"/>
    <cellStyle name="Обычный 148 2 2" xfId="26692"/>
    <cellStyle name="Обычный 148 2 2 2" xfId="26693"/>
    <cellStyle name="Обычный 148 2 2 2 2" xfId="26694"/>
    <cellStyle name="Обычный 148 2 2 3" xfId="26695"/>
    <cellStyle name="Обычный 148 2 3" xfId="26696"/>
    <cellStyle name="Обычный 148 2 3 2" xfId="26697"/>
    <cellStyle name="Обычный 148 2 4" xfId="26698"/>
    <cellStyle name="Обычный 148 3" xfId="26699"/>
    <cellStyle name="Обычный 148 3 2" xfId="26700"/>
    <cellStyle name="Обычный 148 3 2 2" xfId="26701"/>
    <cellStyle name="Обычный 148 3 2 2 2" xfId="26702"/>
    <cellStyle name="Обычный 148 3 2 3" xfId="26703"/>
    <cellStyle name="Обычный 148 3 3" xfId="26704"/>
    <cellStyle name="Обычный 148 3 3 2" xfId="26705"/>
    <cellStyle name="Обычный 148 3 4" xfId="26706"/>
    <cellStyle name="Обычный 148 4" xfId="26707"/>
    <cellStyle name="Обычный 148 4 2" xfId="26708"/>
    <cellStyle name="Обычный 148 4 2 2" xfId="26709"/>
    <cellStyle name="Обычный 148 4 2 2 2" xfId="26710"/>
    <cellStyle name="Обычный 148 4 2 3" xfId="26711"/>
    <cellStyle name="Обычный 148 4 3" xfId="26712"/>
    <cellStyle name="Обычный 148 4 3 2" xfId="26713"/>
    <cellStyle name="Обычный 148 4 4" xfId="26714"/>
    <cellStyle name="Обычный 148 5" xfId="26715"/>
    <cellStyle name="Обычный 148 5 2" xfId="26716"/>
    <cellStyle name="Обычный 148 5 2 2" xfId="26717"/>
    <cellStyle name="Обычный 148 5 3" xfId="26718"/>
    <cellStyle name="Обычный 148 6" xfId="26719"/>
    <cellStyle name="Обычный 148 6 2" xfId="26720"/>
    <cellStyle name="Обычный 148 7" xfId="26721"/>
    <cellStyle name="Обычный 148 7 2" xfId="26722"/>
    <cellStyle name="Обычный 148 8" xfId="26723"/>
    <cellStyle name="Обычный 149" xfId="26724"/>
    <cellStyle name="Обычный 149 2" xfId="26725"/>
    <cellStyle name="Обычный 149 2 2" xfId="26726"/>
    <cellStyle name="Обычный 149 2 2 2" xfId="26727"/>
    <cellStyle name="Обычный 149 2 2 2 2" xfId="26728"/>
    <cellStyle name="Обычный 149 2 2 3" xfId="26729"/>
    <cellStyle name="Обычный 149 2 3" xfId="26730"/>
    <cellStyle name="Обычный 149 2 3 2" xfId="26731"/>
    <cellStyle name="Обычный 149 2 4" xfId="26732"/>
    <cellStyle name="Обычный 149 3" xfId="26733"/>
    <cellStyle name="Обычный 149 3 2" xfId="26734"/>
    <cellStyle name="Обычный 149 3 2 2" xfId="26735"/>
    <cellStyle name="Обычный 149 3 2 2 2" xfId="26736"/>
    <cellStyle name="Обычный 149 3 2 3" xfId="26737"/>
    <cellStyle name="Обычный 149 3 3" xfId="26738"/>
    <cellStyle name="Обычный 149 3 3 2" xfId="26739"/>
    <cellStyle name="Обычный 149 3 4" xfId="26740"/>
    <cellStyle name="Обычный 149 4" xfId="26741"/>
    <cellStyle name="Обычный 149 4 2" xfId="26742"/>
    <cellStyle name="Обычный 149 4 2 2" xfId="26743"/>
    <cellStyle name="Обычный 149 4 2 2 2" xfId="26744"/>
    <cellStyle name="Обычный 149 4 2 3" xfId="26745"/>
    <cellStyle name="Обычный 149 4 3" xfId="26746"/>
    <cellStyle name="Обычный 149 4 3 2" xfId="26747"/>
    <cellStyle name="Обычный 149 4 4" xfId="26748"/>
    <cellStyle name="Обычный 149 5" xfId="26749"/>
    <cellStyle name="Обычный 149 5 2" xfId="26750"/>
    <cellStyle name="Обычный 149 5 2 2" xfId="26751"/>
    <cellStyle name="Обычный 149 5 3" xfId="26752"/>
    <cellStyle name="Обычный 149 6" xfId="26753"/>
    <cellStyle name="Обычный 149 6 2" xfId="26754"/>
    <cellStyle name="Обычный 149 7" xfId="26755"/>
    <cellStyle name="Обычный 149 7 2" xfId="26756"/>
    <cellStyle name="Обычный 149 8" xfId="26757"/>
    <cellStyle name="Обычный 15" xfId="26758"/>
    <cellStyle name="Обычный 15 2" xfId="26759"/>
    <cellStyle name="Обычный 15 3" xfId="26760"/>
    <cellStyle name="Обычный 150" xfId="26761"/>
    <cellStyle name="Обычный 150 2" xfId="26762"/>
    <cellStyle name="Обычный 150 2 2" xfId="26763"/>
    <cellStyle name="Обычный 150 2 2 2" xfId="26764"/>
    <cellStyle name="Обычный 150 2 2 2 2" xfId="26765"/>
    <cellStyle name="Обычный 150 2 2 3" xfId="26766"/>
    <cellStyle name="Обычный 150 2 3" xfId="26767"/>
    <cellStyle name="Обычный 150 2 3 2" xfId="26768"/>
    <cellStyle name="Обычный 150 2 4" xfId="26769"/>
    <cellStyle name="Обычный 150 3" xfId="26770"/>
    <cellStyle name="Обычный 150 3 2" xfId="26771"/>
    <cellStyle name="Обычный 150 3 2 2" xfId="26772"/>
    <cellStyle name="Обычный 150 3 2 2 2" xfId="26773"/>
    <cellStyle name="Обычный 150 3 2 3" xfId="26774"/>
    <cellStyle name="Обычный 150 3 3" xfId="26775"/>
    <cellStyle name="Обычный 150 3 3 2" xfId="26776"/>
    <cellStyle name="Обычный 150 3 4" xfId="26777"/>
    <cellStyle name="Обычный 150 4" xfId="26778"/>
    <cellStyle name="Обычный 150 4 2" xfId="26779"/>
    <cellStyle name="Обычный 150 4 2 2" xfId="26780"/>
    <cellStyle name="Обычный 150 4 2 2 2" xfId="26781"/>
    <cellStyle name="Обычный 150 4 2 3" xfId="26782"/>
    <cellStyle name="Обычный 150 4 3" xfId="26783"/>
    <cellStyle name="Обычный 150 4 3 2" xfId="26784"/>
    <cellStyle name="Обычный 150 4 4" xfId="26785"/>
    <cellStyle name="Обычный 150 5" xfId="26786"/>
    <cellStyle name="Обычный 150 5 2" xfId="26787"/>
    <cellStyle name="Обычный 150 5 2 2" xfId="26788"/>
    <cellStyle name="Обычный 150 5 3" xfId="26789"/>
    <cellStyle name="Обычный 150 6" xfId="26790"/>
    <cellStyle name="Обычный 150 6 2" xfId="26791"/>
    <cellStyle name="Обычный 150 7" xfId="26792"/>
    <cellStyle name="Обычный 150 7 2" xfId="26793"/>
    <cellStyle name="Обычный 150 8" xfId="26794"/>
    <cellStyle name="Обычный 151" xfId="26795"/>
    <cellStyle name="Обычный 151 2" xfId="26796"/>
    <cellStyle name="Обычный 151 2 2" xfId="26797"/>
    <cellStyle name="Обычный 151 2 2 2" xfId="26798"/>
    <cellStyle name="Обычный 151 2 2 2 2" xfId="26799"/>
    <cellStyle name="Обычный 151 2 2 3" xfId="26800"/>
    <cellStyle name="Обычный 151 2 3" xfId="26801"/>
    <cellStyle name="Обычный 151 2 3 2" xfId="26802"/>
    <cellStyle name="Обычный 151 2 4" xfId="26803"/>
    <cellStyle name="Обычный 151 3" xfId="26804"/>
    <cellStyle name="Обычный 151 3 2" xfId="26805"/>
    <cellStyle name="Обычный 151 3 2 2" xfId="26806"/>
    <cellStyle name="Обычный 151 3 2 2 2" xfId="26807"/>
    <cellStyle name="Обычный 151 3 2 3" xfId="26808"/>
    <cellStyle name="Обычный 151 3 3" xfId="26809"/>
    <cellStyle name="Обычный 151 3 3 2" xfId="26810"/>
    <cellStyle name="Обычный 151 3 4" xfId="26811"/>
    <cellStyle name="Обычный 151 4" xfId="26812"/>
    <cellStyle name="Обычный 151 4 2" xfId="26813"/>
    <cellStyle name="Обычный 151 4 2 2" xfId="26814"/>
    <cellStyle name="Обычный 151 4 2 2 2" xfId="26815"/>
    <cellStyle name="Обычный 151 4 2 3" xfId="26816"/>
    <cellStyle name="Обычный 151 4 3" xfId="26817"/>
    <cellStyle name="Обычный 151 4 3 2" xfId="26818"/>
    <cellStyle name="Обычный 151 4 4" xfId="26819"/>
    <cellStyle name="Обычный 151 5" xfId="26820"/>
    <cellStyle name="Обычный 151 5 2" xfId="26821"/>
    <cellStyle name="Обычный 151 5 2 2" xfId="26822"/>
    <cellStyle name="Обычный 151 5 3" xfId="26823"/>
    <cellStyle name="Обычный 151 6" xfId="26824"/>
    <cellStyle name="Обычный 151 6 2" xfId="26825"/>
    <cellStyle name="Обычный 151 7" xfId="26826"/>
    <cellStyle name="Обычный 151 7 2" xfId="26827"/>
    <cellStyle name="Обычный 151 8" xfId="26828"/>
    <cellStyle name="Обычный 152" xfId="26829"/>
    <cellStyle name="Обычный 152 2" xfId="26830"/>
    <cellStyle name="Обычный 152 2 2" xfId="26831"/>
    <cellStyle name="Обычный 152 2 2 2" xfId="26832"/>
    <cellStyle name="Обычный 152 2 2 2 2" xfId="26833"/>
    <cellStyle name="Обычный 152 2 2 3" xfId="26834"/>
    <cellStyle name="Обычный 152 2 3" xfId="26835"/>
    <cellStyle name="Обычный 152 2 3 2" xfId="26836"/>
    <cellStyle name="Обычный 152 2 4" xfId="26837"/>
    <cellStyle name="Обычный 152 3" xfId="26838"/>
    <cellStyle name="Обычный 152 3 2" xfId="26839"/>
    <cellStyle name="Обычный 152 3 2 2" xfId="26840"/>
    <cellStyle name="Обычный 152 3 2 2 2" xfId="26841"/>
    <cellStyle name="Обычный 152 3 2 3" xfId="26842"/>
    <cellStyle name="Обычный 152 3 3" xfId="26843"/>
    <cellStyle name="Обычный 152 3 3 2" xfId="26844"/>
    <cellStyle name="Обычный 152 3 4" xfId="26845"/>
    <cellStyle name="Обычный 152 4" xfId="26846"/>
    <cellStyle name="Обычный 152 4 2" xfId="26847"/>
    <cellStyle name="Обычный 152 4 2 2" xfId="26848"/>
    <cellStyle name="Обычный 152 4 2 2 2" xfId="26849"/>
    <cellStyle name="Обычный 152 4 2 3" xfId="26850"/>
    <cellStyle name="Обычный 152 4 3" xfId="26851"/>
    <cellStyle name="Обычный 152 4 3 2" xfId="26852"/>
    <cellStyle name="Обычный 152 4 4" xfId="26853"/>
    <cellStyle name="Обычный 152 5" xfId="26854"/>
    <cellStyle name="Обычный 152 5 2" xfId="26855"/>
    <cellStyle name="Обычный 152 5 2 2" xfId="26856"/>
    <cellStyle name="Обычный 152 5 3" xfId="26857"/>
    <cellStyle name="Обычный 152 6" xfId="26858"/>
    <cellStyle name="Обычный 152 6 2" xfId="26859"/>
    <cellStyle name="Обычный 152 7" xfId="26860"/>
    <cellStyle name="Обычный 152 7 2" xfId="26861"/>
    <cellStyle name="Обычный 152 8" xfId="26862"/>
    <cellStyle name="Обычный 153" xfId="26863"/>
    <cellStyle name="Обычный 153 2" xfId="26864"/>
    <cellStyle name="Обычный 153 2 2" xfId="26865"/>
    <cellStyle name="Обычный 153 2 2 2" xfId="26866"/>
    <cellStyle name="Обычный 153 2 2 2 2" xfId="26867"/>
    <cellStyle name="Обычный 153 2 2 3" xfId="26868"/>
    <cellStyle name="Обычный 153 2 3" xfId="26869"/>
    <cellStyle name="Обычный 153 2 3 2" xfId="26870"/>
    <cellStyle name="Обычный 153 2 4" xfId="26871"/>
    <cellStyle name="Обычный 153 3" xfId="26872"/>
    <cellStyle name="Обычный 153 3 2" xfId="26873"/>
    <cellStyle name="Обычный 153 3 2 2" xfId="26874"/>
    <cellStyle name="Обычный 153 3 2 2 2" xfId="26875"/>
    <cellStyle name="Обычный 153 3 2 3" xfId="26876"/>
    <cellStyle name="Обычный 153 3 3" xfId="26877"/>
    <cellStyle name="Обычный 153 3 3 2" xfId="26878"/>
    <cellStyle name="Обычный 153 3 4" xfId="26879"/>
    <cellStyle name="Обычный 153 4" xfId="26880"/>
    <cellStyle name="Обычный 153 4 2" xfId="26881"/>
    <cellStyle name="Обычный 153 4 2 2" xfId="26882"/>
    <cellStyle name="Обычный 153 4 2 2 2" xfId="26883"/>
    <cellStyle name="Обычный 153 4 2 3" xfId="26884"/>
    <cellStyle name="Обычный 153 4 3" xfId="26885"/>
    <cellStyle name="Обычный 153 4 3 2" xfId="26886"/>
    <cellStyle name="Обычный 153 4 4" xfId="26887"/>
    <cellStyle name="Обычный 153 5" xfId="26888"/>
    <cellStyle name="Обычный 153 5 2" xfId="26889"/>
    <cellStyle name="Обычный 153 5 2 2" xfId="26890"/>
    <cellStyle name="Обычный 153 5 3" xfId="26891"/>
    <cellStyle name="Обычный 153 6" xfId="26892"/>
    <cellStyle name="Обычный 153 6 2" xfId="26893"/>
    <cellStyle name="Обычный 153 7" xfId="26894"/>
    <cellStyle name="Обычный 153 7 2" xfId="26895"/>
    <cellStyle name="Обычный 153 8" xfId="26896"/>
    <cellStyle name="Обычный 154" xfId="26897"/>
    <cellStyle name="Обычный 154 2" xfId="26898"/>
    <cellStyle name="Обычный 154 2 2" xfId="26899"/>
    <cellStyle name="Обычный 154 2 2 2" xfId="26900"/>
    <cellStyle name="Обычный 154 2 2 2 2" xfId="26901"/>
    <cellStyle name="Обычный 154 2 2 3" xfId="26902"/>
    <cellStyle name="Обычный 154 2 3" xfId="26903"/>
    <cellStyle name="Обычный 154 2 3 2" xfId="26904"/>
    <cellStyle name="Обычный 154 2 4" xfId="26905"/>
    <cellStyle name="Обычный 154 3" xfId="26906"/>
    <cellStyle name="Обычный 154 3 2" xfId="26907"/>
    <cellStyle name="Обычный 154 3 2 2" xfId="26908"/>
    <cellStyle name="Обычный 154 3 2 2 2" xfId="26909"/>
    <cellStyle name="Обычный 154 3 2 3" xfId="26910"/>
    <cellStyle name="Обычный 154 3 3" xfId="26911"/>
    <cellStyle name="Обычный 154 3 3 2" xfId="26912"/>
    <cellStyle name="Обычный 154 3 4" xfId="26913"/>
    <cellStyle name="Обычный 154 4" xfId="26914"/>
    <cellStyle name="Обычный 154 4 2" xfId="26915"/>
    <cellStyle name="Обычный 154 4 2 2" xfId="26916"/>
    <cellStyle name="Обычный 154 4 2 2 2" xfId="26917"/>
    <cellStyle name="Обычный 154 4 2 3" xfId="26918"/>
    <cellStyle name="Обычный 154 4 3" xfId="26919"/>
    <cellStyle name="Обычный 154 4 3 2" xfId="26920"/>
    <cellStyle name="Обычный 154 4 4" xfId="26921"/>
    <cellStyle name="Обычный 154 5" xfId="26922"/>
    <cellStyle name="Обычный 154 5 2" xfId="26923"/>
    <cellStyle name="Обычный 154 5 2 2" xfId="26924"/>
    <cellStyle name="Обычный 154 5 3" xfId="26925"/>
    <cellStyle name="Обычный 154 6" xfId="26926"/>
    <cellStyle name="Обычный 154 6 2" xfId="26927"/>
    <cellStyle name="Обычный 154 7" xfId="26928"/>
    <cellStyle name="Обычный 154 7 2" xfId="26929"/>
    <cellStyle name="Обычный 154 8" xfId="26930"/>
    <cellStyle name="Обычный 155" xfId="26931"/>
    <cellStyle name="Обычный 155 2" xfId="26932"/>
    <cellStyle name="Обычный 155 2 2" xfId="26933"/>
    <cellStyle name="Обычный 155 2 2 2" xfId="26934"/>
    <cellStyle name="Обычный 155 2 2 2 2" xfId="26935"/>
    <cellStyle name="Обычный 155 2 2 3" xfId="26936"/>
    <cellStyle name="Обычный 155 2 3" xfId="26937"/>
    <cellStyle name="Обычный 155 2 3 2" xfId="26938"/>
    <cellStyle name="Обычный 155 2 4" xfId="26939"/>
    <cellStyle name="Обычный 155 3" xfId="26940"/>
    <cellStyle name="Обычный 155 3 2" xfId="26941"/>
    <cellStyle name="Обычный 155 3 2 2" xfId="26942"/>
    <cellStyle name="Обычный 155 3 2 2 2" xfId="26943"/>
    <cellStyle name="Обычный 155 3 2 3" xfId="26944"/>
    <cellStyle name="Обычный 155 3 3" xfId="26945"/>
    <cellStyle name="Обычный 155 3 3 2" xfId="26946"/>
    <cellStyle name="Обычный 155 3 4" xfId="26947"/>
    <cellStyle name="Обычный 155 4" xfId="26948"/>
    <cellStyle name="Обычный 155 4 2" xfId="26949"/>
    <cellStyle name="Обычный 155 4 2 2" xfId="26950"/>
    <cellStyle name="Обычный 155 4 2 2 2" xfId="26951"/>
    <cellStyle name="Обычный 155 4 2 3" xfId="26952"/>
    <cellStyle name="Обычный 155 4 3" xfId="26953"/>
    <cellStyle name="Обычный 155 4 3 2" xfId="26954"/>
    <cellStyle name="Обычный 155 4 4" xfId="26955"/>
    <cellStyle name="Обычный 155 5" xfId="26956"/>
    <cellStyle name="Обычный 155 5 2" xfId="26957"/>
    <cellStyle name="Обычный 155 5 2 2" xfId="26958"/>
    <cellStyle name="Обычный 155 5 3" xfId="26959"/>
    <cellStyle name="Обычный 155 6" xfId="26960"/>
    <cellStyle name="Обычный 155 6 2" xfId="26961"/>
    <cellStyle name="Обычный 155 7" xfId="26962"/>
    <cellStyle name="Обычный 155 7 2" xfId="26963"/>
    <cellStyle name="Обычный 155 8" xfId="26964"/>
    <cellStyle name="Обычный 156" xfId="26965"/>
    <cellStyle name="Обычный 156 2" xfId="26966"/>
    <cellStyle name="Обычный 156 2 2" xfId="26967"/>
    <cellStyle name="Обычный 156 2 2 2" xfId="26968"/>
    <cellStyle name="Обычный 156 2 2 2 2" xfId="26969"/>
    <cellStyle name="Обычный 156 2 2 3" xfId="26970"/>
    <cellStyle name="Обычный 156 2 3" xfId="26971"/>
    <cellStyle name="Обычный 156 2 3 2" xfId="26972"/>
    <cellStyle name="Обычный 156 2 4" xfId="26973"/>
    <cellStyle name="Обычный 156 3" xfId="26974"/>
    <cellStyle name="Обычный 156 3 2" xfId="26975"/>
    <cellStyle name="Обычный 156 3 2 2" xfId="26976"/>
    <cellStyle name="Обычный 156 3 2 2 2" xfId="26977"/>
    <cellStyle name="Обычный 156 3 2 3" xfId="26978"/>
    <cellStyle name="Обычный 156 3 3" xfId="26979"/>
    <cellStyle name="Обычный 156 3 3 2" xfId="26980"/>
    <cellStyle name="Обычный 156 3 4" xfId="26981"/>
    <cellStyle name="Обычный 156 4" xfId="26982"/>
    <cellStyle name="Обычный 156 4 2" xfId="26983"/>
    <cellStyle name="Обычный 156 4 2 2" xfId="26984"/>
    <cellStyle name="Обычный 156 4 2 2 2" xfId="26985"/>
    <cellStyle name="Обычный 156 4 2 3" xfId="26986"/>
    <cellStyle name="Обычный 156 4 3" xfId="26987"/>
    <cellStyle name="Обычный 156 4 3 2" xfId="26988"/>
    <cellStyle name="Обычный 156 4 4" xfId="26989"/>
    <cellStyle name="Обычный 156 5" xfId="26990"/>
    <cellStyle name="Обычный 156 5 2" xfId="26991"/>
    <cellStyle name="Обычный 156 5 2 2" xfId="26992"/>
    <cellStyle name="Обычный 156 5 3" xfId="26993"/>
    <cellStyle name="Обычный 156 6" xfId="26994"/>
    <cellStyle name="Обычный 156 6 2" xfId="26995"/>
    <cellStyle name="Обычный 156 7" xfId="26996"/>
    <cellStyle name="Обычный 156 7 2" xfId="26997"/>
    <cellStyle name="Обычный 156 8" xfId="26998"/>
    <cellStyle name="Обычный 157" xfId="26999"/>
    <cellStyle name="Обычный 157 2" xfId="27000"/>
    <cellStyle name="Обычный 157 2 2" xfId="27001"/>
    <cellStyle name="Обычный 157 2 2 2" xfId="27002"/>
    <cellStyle name="Обычный 157 2 2 2 2" xfId="27003"/>
    <cellStyle name="Обычный 157 2 2 3" xfId="27004"/>
    <cellStyle name="Обычный 157 2 3" xfId="27005"/>
    <cellStyle name="Обычный 157 2 3 2" xfId="27006"/>
    <cellStyle name="Обычный 157 2 4" xfId="27007"/>
    <cellStyle name="Обычный 157 3" xfId="27008"/>
    <cellStyle name="Обычный 157 3 2" xfId="27009"/>
    <cellStyle name="Обычный 157 3 2 2" xfId="27010"/>
    <cellStyle name="Обычный 157 3 2 2 2" xfId="27011"/>
    <cellStyle name="Обычный 157 3 2 3" xfId="27012"/>
    <cellStyle name="Обычный 157 3 3" xfId="27013"/>
    <cellStyle name="Обычный 157 3 3 2" xfId="27014"/>
    <cellStyle name="Обычный 157 3 4" xfId="27015"/>
    <cellStyle name="Обычный 157 4" xfId="27016"/>
    <cellStyle name="Обычный 157 4 2" xfId="27017"/>
    <cellStyle name="Обычный 157 4 2 2" xfId="27018"/>
    <cellStyle name="Обычный 157 4 2 2 2" xfId="27019"/>
    <cellStyle name="Обычный 157 4 2 3" xfId="27020"/>
    <cellStyle name="Обычный 157 4 3" xfId="27021"/>
    <cellStyle name="Обычный 157 4 3 2" xfId="27022"/>
    <cellStyle name="Обычный 157 4 4" xfId="27023"/>
    <cellStyle name="Обычный 157 5" xfId="27024"/>
    <cellStyle name="Обычный 157 5 2" xfId="27025"/>
    <cellStyle name="Обычный 157 5 2 2" xfId="27026"/>
    <cellStyle name="Обычный 157 5 3" xfId="27027"/>
    <cellStyle name="Обычный 157 6" xfId="27028"/>
    <cellStyle name="Обычный 157 6 2" xfId="27029"/>
    <cellStyle name="Обычный 157 7" xfId="27030"/>
    <cellStyle name="Обычный 157 7 2" xfId="27031"/>
    <cellStyle name="Обычный 157 8" xfId="27032"/>
    <cellStyle name="Обычный 158" xfId="27033"/>
    <cellStyle name="Обычный 158 2" xfId="27034"/>
    <cellStyle name="Обычный 158 2 2" xfId="27035"/>
    <cellStyle name="Обычный 158 2 2 2" xfId="27036"/>
    <cellStyle name="Обычный 158 2 2 2 2" xfId="27037"/>
    <cellStyle name="Обычный 158 2 2 3" xfId="27038"/>
    <cellStyle name="Обычный 158 2 3" xfId="27039"/>
    <cellStyle name="Обычный 158 2 3 2" xfId="27040"/>
    <cellStyle name="Обычный 158 2 4" xfId="27041"/>
    <cellStyle name="Обычный 158 3" xfId="27042"/>
    <cellStyle name="Обычный 158 3 2" xfId="27043"/>
    <cellStyle name="Обычный 158 3 2 2" xfId="27044"/>
    <cellStyle name="Обычный 158 3 2 2 2" xfId="27045"/>
    <cellStyle name="Обычный 158 3 2 3" xfId="27046"/>
    <cellStyle name="Обычный 158 3 3" xfId="27047"/>
    <cellStyle name="Обычный 158 3 3 2" xfId="27048"/>
    <cellStyle name="Обычный 158 3 4" xfId="27049"/>
    <cellStyle name="Обычный 158 4" xfId="27050"/>
    <cellStyle name="Обычный 158 4 2" xfId="27051"/>
    <cellStyle name="Обычный 158 4 2 2" xfId="27052"/>
    <cellStyle name="Обычный 158 4 2 2 2" xfId="27053"/>
    <cellStyle name="Обычный 158 4 2 3" xfId="27054"/>
    <cellStyle name="Обычный 158 4 3" xfId="27055"/>
    <cellStyle name="Обычный 158 4 3 2" xfId="27056"/>
    <cellStyle name="Обычный 158 4 4" xfId="27057"/>
    <cellStyle name="Обычный 158 5" xfId="27058"/>
    <cellStyle name="Обычный 158 5 2" xfId="27059"/>
    <cellStyle name="Обычный 158 5 2 2" xfId="27060"/>
    <cellStyle name="Обычный 158 5 3" xfId="27061"/>
    <cellStyle name="Обычный 158 6" xfId="27062"/>
    <cellStyle name="Обычный 158 6 2" xfId="27063"/>
    <cellStyle name="Обычный 158 7" xfId="27064"/>
    <cellStyle name="Обычный 158 7 2" xfId="27065"/>
    <cellStyle name="Обычный 158 8" xfId="27066"/>
    <cellStyle name="Обычный 159" xfId="27067"/>
    <cellStyle name="Обычный 159 2" xfId="27068"/>
    <cellStyle name="Обычный 159 2 2" xfId="27069"/>
    <cellStyle name="Обычный 159 2 2 2" xfId="27070"/>
    <cellStyle name="Обычный 159 2 2 2 2" xfId="27071"/>
    <cellStyle name="Обычный 159 2 2 3" xfId="27072"/>
    <cellStyle name="Обычный 159 2 3" xfId="27073"/>
    <cellStyle name="Обычный 159 2 3 2" xfId="27074"/>
    <cellStyle name="Обычный 159 2 4" xfId="27075"/>
    <cellStyle name="Обычный 159 3" xfId="27076"/>
    <cellStyle name="Обычный 159 3 2" xfId="27077"/>
    <cellStyle name="Обычный 159 3 2 2" xfId="27078"/>
    <cellStyle name="Обычный 159 3 2 2 2" xfId="27079"/>
    <cellStyle name="Обычный 159 3 2 3" xfId="27080"/>
    <cellStyle name="Обычный 159 3 3" xfId="27081"/>
    <cellStyle name="Обычный 159 3 3 2" xfId="27082"/>
    <cellStyle name="Обычный 159 3 4" xfId="27083"/>
    <cellStyle name="Обычный 159 4" xfId="27084"/>
    <cellStyle name="Обычный 159 4 2" xfId="27085"/>
    <cellStyle name="Обычный 159 4 2 2" xfId="27086"/>
    <cellStyle name="Обычный 159 4 2 2 2" xfId="27087"/>
    <cellStyle name="Обычный 159 4 2 3" xfId="27088"/>
    <cellStyle name="Обычный 159 4 3" xfId="27089"/>
    <cellStyle name="Обычный 159 4 3 2" xfId="27090"/>
    <cellStyle name="Обычный 159 4 4" xfId="27091"/>
    <cellStyle name="Обычный 159 5" xfId="27092"/>
    <cellStyle name="Обычный 159 5 2" xfId="27093"/>
    <cellStyle name="Обычный 159 5 2 2" xfId="27094"/>
    <cellStyle name="Обычный 159 5 3" xfId="27095"/>
    <cellStyle name="Обычный 159 6" xfId="27096"/>
    <cellStyle name="Обычный 159 6 2" xfId="27097"/>
    <cellStyle name="Обычный 159 7" xfId="27098"/>
    <cellStyle name="Обычный 159 7 2" xfId="27099"/>
    <cellStyle name="Обычный 159 8" xfId="27100"/>
    <cellStyle name="Обычный 16" xfId="27101"/>
    <cellStyle name="Обычный 16 2" xfId="27102"/>
    <cellStyle name="Обычный 16 3" xfId="27103"/>
    <cellStyle name="Обычный 160" xfId="27104"/>
    <cellStyle name="Обычный 160 2" xfId="27105"/>
    <cellStyle name="Обычный 160 2 2" xfId="27106"/>
    <cellStyle name="Обычный 160 2 2 2" xfId="27107"/>
    <cellStyle name="Обычный 160 2 2 2 2" xfId="27108"/>
    <cellStyle name="Обычный 160 2 2 3" xfId="27109"/>
    <cellStyle name="Обычный 160 2 3" xfId="27110"/>
    <cellStyle name="Обычный 160 2 3 2" xfId="27111"/>
    <cellStyle name="Обычный 160 2 4" xfId="27112"/>
    <cellStyle name="Обычный 160 3" xfId="27113"/>
    <cellStyle name="Обычный 160 3 2" xfId="27114"/>
    <cellStyle name="Обычный 160 3 2 2" xfId="27115"/>
    <cellStyle name="Обычный 160 3 2 2 2" xfId="27116"/>
    <cellStyle name="Обычный 160 3 2 3" xfId="27117"/>
    <cellStyle name="Обычный 160 3 3" xfId="27118"/>
    <cellStyle name="Обычный 160 3 3 2" xfId="27119"/>
    <cellStyle name="Обычный 160 3 4" xfId="27120"/>
    <cellStyle name="Обычный 160 4" xfId="27121"/>
    <cellStyle name="Обычный 160 4 2" xfId="27122"/>
    <cellStyle name="Обычный 160 4 2 2" xfId="27123"/>
    <cellStyle name="Обычный 160 4 2 2 2" xfId="27124"/>
    <cellStyle name="Обычный 160 4 2 3" xfId="27125"/>
    <cellStyle name="Обычный 160 4 3" xfId="27126"/>
    <cellStyle name="Обычный 160 4 3 2" xfId="27127"/>
    <cellStyle name="Обычный 160 4 4" xfId="27128"/>
    <cellStyle name="Обычный 160 5" xfId="27129"/>
    <cellStyle name="Обычный 160 5 2" xfId="27130"/>
    <cellStyle name="Обычный 160 5 2 2" xfId="27131"/>
    <cellStyle name="Обычный 160 5 3" xfId="27132"/>
    <cellStyle name="Обычный 160 6" xfId="27133"/>
    <cellStyle name="Обычный 160 6 2" xfId="27134"/>
    <cellStyle name="Обычный 160 7" xfId="27135"/>
    <cellStyle name="Обычный 160 7 2" xfId="27136"/>
    <cellStyle name="Обычный 160 8" xfId="27137"/>
    <cellStyle name="Обычный 161" xfId="27138"/>
    <cellStyle name="Обычный 161 2" xfId="27139"/>
    <cellStyle name="Обычный 161 2 2" xfId="27140"/>
    <cellStyle name="Обычный 161 2 2 2" xfId="27141"/>
    <cellStyle name="Обычный 161 2 2 2 2" xfId="27142"/>
    <cellStyle name="Обычный 161 2 2 3" xfId="27143"/>
    <cellStyle name="Обычный 161 2 3" xfId="27144"/>
    <cellStyle name="Обычный 161 2 3 2" xfId="27145"/>
    <cellStyle name="Обычный 161 2 4" xfId="27146"/>
    <cellStyle name="Обычный 161 3" xfId="27147"/>
    <cellStyle name="Обычный 161 3 2" xfId="27148"/>
    <cellStyle name="Обычный 161 3 2 2" xfId="27149"/>
    <cellStyle name="Обычный 161 3 2 2 2" xfId="27150"/>
    <cellStyle name="Обычный 161 3 2 3" xfId="27151"/>
    <cellStyle name="Обычный 161 3 3" xfId="27152"/>
    <cellStyle name="Обычный 161 3 3 2" xfId="27153"/>
    <cellStyle name="Обычный 161 3 4" xfId="27154"/>
    <cellStyle name="Обычный 161 4" xfId="27155"/>
    <cellStyle name="Обычный 161 4 2" xfId="27156"/>
    <cellStyle name="Обычный 161 4 2 2" xfId="27157"/>
    <cellStyle name="Обычный 161 4 2 2 2" xfId="27158"/>
    <cellStyle name="Обычный 161 4 2 3" xfId="27159"/>
    <cellStyle name="Обычный 161 4 3" xfId="27160"/>
    <cellStyle name="Обычный 161 4 3 2" xfId="27161"/>
    <cellStyle name="Обычный 161 4 4" xfId="27162"/>
    <cellStyle name="Обычный 161 5" xfId="27163"/>
    <cellStyle name="Обычный 161 5 2" xfId="27164"/>
    <cellStyle name="Обычный 161 5 2 2" xfId="27165"/>
    <cellStyle name="Обычный 161 5 3" xfId="27166"/>
    <cellStyle name="Обычный 161 6" xfId="27167"/>
    <cellStyle name="Обычный 161 6 2" xfId="27168"/>
    <cellStyle name="Обычный 161 7" xfId="27169"/>
    <cellStyle name="Обычный 161 7 2" xfId="27170"/>
    <cellStyle name="Обычный 161 8" xfId="27171"/>
    <cellStyle name="Обычный 162" xfId="27172"/>
    <cellStyle name="Обычный 162 2" xfId="27173"/>
    <cellStyle name="Обычный 162 2 2" xfId="27174"/>
    <cellStyle name="Обычный 162 2 2 2" xfId="27175"/>
    <cellStyle name="Обычный 162 2 2 2 2" xfId="27176"/>
    <cellStyle name="Обычный 162 2 2 3" xfId="27177"/>
    <cellStyle name="Обычный 162 2 3" xfId="27178"/>
    <cellStyle name="Обычный 162 2 3 2" xfId="27179"/>
    <cellStyle name="Обычный 162 2 4" xfId="27180"/>
    <cellStyle name="Обычный 162 3" xfId="27181"/>
    <cellStyle name="Обычный 162 3 2" xfId="27182"/>
    <cellStyle name="Обычный 162 3 2 2" xfId="27183"/>
    <cellStyle name="Обычный 162 3 2 2 2" xfId="27184"/>
    <cellStyle name="Обычный 162 3 2 3" xfId="27185"/>
    <cellStyle name="Обычный 162 3 3" xfId="27186"/>
    <cellStyle name="Обычный 162 3 3 2" xfId="27187"/>
    <cellStyle name="Обычный 162 3 4" xfId="27188"/>
    <cellStyle name="Обычный 162 4" xfId="27189"/>
    <cellStyle name="Обычный 162 4 2" xfId="27190"/>
    <cellStyle name="Обычный 162 4 2 2" xfId="27191"/>
    <cellStyle name="Обычный 162 4 2 2 2" xfId="27192"/>
    <cellStyle name="Обычный 162 4 2 3" xfId="27193"/>
    <cellStyle name="Обычный 162 4 3" xfId="27194"/>
    <cellStyle name="Обычный 162 4 3 2" xfId="27195"/>
    <cellStyle name="Обычный 162 4 4" xfId="27196"/>
    <cellStyle name="Обычный 162 5" xfId="27197"/>
    <cellStyle name="Обычный 162 5 2" xfId="27198"/>
    <cellStyle name="Обычный 162 5 2 2" xfId="27199"/>
    <cellStyle name="Обычный 162 5 3" xfId="27200"/>
    <cellStyle name="Обычный 162 6" xfId="27201"/>
    <cellStyle name="Обычный 162 6 2" xfId="27202"/>
    <cellStyle name="Обычный 162 7" xfId="27203"/>
    <cellStyle name="Обычный 162 7 2" xfId="27204"/>
    <cellStyle name="Обычный 162 8" xfId="27205"/>
    <cellStyle name="Обычный 163" xfId="27206"/>
    <cellStyle name="Обычный 163 2" xfId="27207"/>
    <cellStyle name="Обычный 163 2 2" xfId="27208"/>
    <cellStyle name="Обычный 163 2 2 2" xfId="27209"/>
    <cellStyle name="Обычный 163 2 2 2 2" xfId="27210"/>
    <cellStyle name="Обычный 163 2 2 3" xfId="27211"/>
    <cellStyle name="Обычный 163 2 3" xfId="27212"/>
    <cellStyle name="Обычный 163 2 3 2" xfId="27213"/>
    <cellStyle name="Обычный 163 2 4" xfId="27214"/>
    <cellStyle name="Обычный 163 3" xfId="27215"/>
    <cellStyle name="Обычный 163 3 2" xfId="27216"/>
    <cellStyle name="Обычный 163 3 2 2" xfId="27217"/>
    <cellStyle name="Обычный 163 3 2 2 2" xfId="27218"/>
    <cellStyle name="Обычный 163 3 2 3" xfId="27219"/>
    <cellStyle name="Обычный 163 3 3" xfId="27220"/>
    <cellStyle name="Обычный 163 3 3 2" xfId="27221"/>
    <cellStyle name="Обычный 163 3 4" xfId="27222"/>
    <cellStyle name="Обычный 163 4" xfId="27223"/>
    <cellStyle name="Обычный 163 4 2" xfId="27224"/>
    <cellStyle name="Обычный 163 4 2 2" xfId="27225"/>
    <cellStyle name="Обычный 163 4 2 2 2" xfId="27226"/>
    <cellStyle name="Обычный 163 4 2 3" xfId="27227"/>
    <cellStyle name="Обычный 163 4 3" xfId="27228"/>
    <cellStyle name="Обычный 163 4 3 2" xfId="27229"/>
    <cellStyle name="Обычный 163 4 4" xfId="27230"/>
    <cellStyle name="Обычный 163 5" xfId="27231"/>
    <cellStyle name="Обычный 163 5 2" xfId="27232"/>
    <cellStyle name="Обычный 163 5 2 2" xfId="27233"/>
    <cellStyle name="Обычный 163 5 3" xfId="27234"/>
    <cellStyle name="Обычный 163 6" xfId="27235"/>
    <cellStyle name="Обычный 163 6 2" xfId="27236"/>
    <cellStyle name="Обычный 163 7" xfId="27237"/>
    <cellStyle name="Обычный 163 7 2" xfId="27238"/>
    <cellStyle name="Обычный 163 8" xfId="27239"/>
    <cellStyle name="Обычный 164" xfId="27240"/>
    <cellStyle name="Обычный 164 2" xfId="27241"/>
    <cellStyle name="Обычный 164 2 2" xfId="27242"/>
    <cellStyle name="Обычный 164 2 2 2" xfId="27243"/>
    <cellStyle name="Обычный 164 2 2 2 2" xfId="27244"/>
    <cellStyle name="Обычный 164 2 2 3" xfId="27245"/>
    <cellStyle name="Обычный 164 2 3" xfId="27246"/>
    <cellStyle name="Обычный 164 2 3 2" xfId="27247"/>
    <cellStyle name="Обычный 164 2 4" xfId="27248"/>
    <cellStyle name="Обычный 164 3" xfId="27249"/>
    <cellStyle name="Обычный 164 3 2" xfId="27250"/>
    <cellStyle name="Обычный 164 3 2 2" xfId="27251"/>
    <cellStyle name="Обычный 164 3 2 2 2" xfId="27252"/>
    <cellStyle name="Обычный 164 3 2 3" xfId="27253"/>
    <cellStyle name="Обычный 164 3 3" xfId="27254"/>
    <cellStyle name="Обычный 164 3 3 2" xfId="27255"/>
    <cellStyle name="Обычный 164 3 4" xfId="27256"/>
    <cellStyle name="Обычный 164 4" xfId="27257"/>
    <cellStyle name="Обычный 164 4 2" xfId="27258"/>
    <cellStyle name="Обычный 164 4 2 2" xfId="27259"/>
    <cellStyle name="Обычный 164 4 2 2 2" xfId="27260"/>
    <cellStyle name="Обычный 164 4 2 3" xfId="27261"/>
    <cellStyle name="Обычный 164 4 3" xfId="27262"/>
    <cellStyle name="Обычный 164 4 3 2" xfId="27263"/>
    <cellStyle name="Обычный 164 4 4" xfId="27264"/>
    <cellStyle name="Обычный 164 5" xfId="27265"/>
    <cellStyle name="Обычный 164 5 2" xfId="27266"/>
    <cellStyle name="Обычный 164 5 2 2" xfId="27267"/>
    <cellStyle name="Обычный 164 5 3" xfId="27268"/>
    <cellStyle name="Обычный 164 6" xfId="27269"/>
    <cellStyle name="Обычный 164 6 2" xfId="27270"/>
    <cellStyle name="Обычный 164 7" xfId="27271"/>
    <cellStyle name="Обычный 164 7 2" xfId="27272"/>
    <cellStyle name="Обычный 164 8" xfId="27273"/>
    <cellStyle name="Обычный 165" xfId="27274"/>
    <cellStyle name="Обычный 165 2" xfId="27275"/>
    <cellStyle name="Обычный 165 2 2" xfId="27276"/>
    <cellStyle name="Обычный 165 2 2 2" xfId="27277"/>
    <cellStyle name="Обычный 165 2 2 2 2" xfId="27278"/>
    <cellStyle name="Обычный 165 2 2 3" xfId="27279"/>
    <cellStyle name="Обычный 165 2 3" xfId="27280"/>
    <cellStyle name="Обычный 165 2 3 2" xfId="27281"/>
    <cellStyle name="Обычный 165 2 4" xfId="27282"/>
    <cellStyle name="Обычный 165 3" xfId="27283"/>
    <cellStyle name="Обычный 165 3 2" xfId="27284"/>
    <cellStyle name="Обычный 165 3 2 2" xfId="27285"/>
    <cellStyle name="Обычный 165 3 2 2 2" xfId="27286"/>
    <cellStyle name="Обычный 165 3 2 3" xfId="27287"/>
    <cellStyle name="Обычный 165 3 3" xfId="27288"/>
    <cellStyle name="Обычный 165 3 3 2" xfId="27289"/>
    <cellStyle name="Обычный 165 3 4" xfId="27290"/>
    <cellStyle name="Обычный 165 4" xfId="27291"/>
    <cellStyle name="Обычный 165 4 2" xfId="27292"/>
    <cellStyle name="Обычный 165 4 2 2" xfId="27293"/>
    <cellStyle name="Обычный 165 4 2 2 2" xfId="27294"/>
    <cellStyle name="Обычный 165 4 2 3" xfId="27295"/>
    <cellStyle name="Обычный 165 4 3" xfId="27296"/>
    <cellStyle name="Обычный 165 4 3 2" xfId="27297"/>
    <cellStyle name="Обычный 165 4 4" xfId="27298"/>
    <cellStyle name="Обычный 165 5" xfId="27299"/>
    <cellStyle name="Обычный 165 5 2" xfId="27300"/>
    <cellStyle name="Обычный 165 5 2 2" xfId="27301"/>
    <cellStyle name="Обычный 165 5 3" xfId="27302"/>
    <cellStyle name="Обычный 165 6" xfId="27303"/>
    <cellStyle name="Обычный 165 6 2" xfId="27304"/>
    <cellStyle name="Обычный 165 7" xfId="27305"/>
    <cellStyle name="Обычный 165 7 2" xfId="27306"/>
    <cellStyle name="Обычный 165 8" xfId="27307"/>
    <cellStyle name="Обычный 166" xfId="27308"/>
    <cellStyle name="Обычный 166 2" xfId="27309"/>
    <cellStyle name="Обычный 166 2 2" xfId="27310"/>
    <cellStyle name="Обычный 166 2 2 2" xfId="27311"/>
    <cellStyle name="Обычный 166 2 2 2 2" xfId="27312"/>
    <cellStyle name="Обычный 166 2 2 3" xfId="27313"/>
    <cellStyle name="Обычный 166 2 3" xfId="27314"/>
    <cellStyle name="Обычный 166 2 3 2" xfId="27315"/>
    <cellStyle name="Обычный 166 2 4" xfId="27316"/>
    <cellStyle name="Обычный 166 3" xfId="27317"/>
    <cellStyle name="Обычный 166 3 2" xfId="27318"/>
    <cellStyle name="Обычный 166 3 2 2" xfId="27319"/>
    <cellStyle name="Обычный 166 3 2 2 2" xfId="27320"/>
    <cellStyle name="Обычный 166 3 2 3" xfId="27321"/>
    <cellStyle name="Обычный 166 3 3" xfId="27322"/>
    <cellStyle name="Обычный 166 3 3 2" xfId="27323"/>
    <cellStyle name="Обычный 166 3 4" xfId="27324"/>
    <cellStyle name="Обычный 166 4" xfId="27325"/>
    <cellStyle name="Обычный 166 4 2" xfId="27326"/>
    <cellStyle name="Обычный 166 4 2 2" xfId="27327"/>
    <cellStyle name="Обычный 166 4 2 2 2" xfId="27328"/>
    <cellStyle name="Обычный 166 4 2 3" xfId="27329"/>
    <cellStyle name="Обычный 166 4 3" xfId="27330"/>
    <cellStyle name="Обычный 166 4 3 2" xfId="27331"/>
    <cellStyle name="Обычный 166 4 4" xfId="27332"/>
    <cellStyle name="Обычный 166 5" xfId="27333"/>
    <cellStyle name="Обычный 166 5 2" xfId="27334"/>
    <cellStyle name="Обычный 166 5 2 2" xfId="27335"/>
    <cellStyle name="Обычный 166 5 3" xfId="27336"/>
    <cellStyle name="Обычный 166 6" xfId="27337"/>
    <cellStyle name="Обычный 166 6 2" xfId="27338"/>
    <cellStyle name="Обычный 166 7" xfId="27339"/>
    <cellStyle name="Обычный 166 7 2" xfId="27340"/>
    <cellStyle name="Обычный 166 8" xfId="27341"/>
    <cellStyle name="Обычный 167" xfId="27342"/>
    <cellStyle name="Обычный 167 2" xfId="27343"/>
    <cellStyle name="Обычный 167 2 2" xfId="27344"/>
    <cellStyle name="Обычный 167 2 2 2" xfId="27345"/>
    <cellStyle name="Обычный 167 2 2 2 2" xfId="27346"/>
    <cellStyle name="Обычный 167 2 2 3" xfId="27347"/>
    <cellStyle name="Обычный 167 2 3" xfId="27348"/>
    <cellStyle name="Обычный 167 2 3 2" xfId="27349"/>
    <cellStyle name="Обычный 167 2 4" xfId="27350"/>
    <cellStyle name="Обычный 167 3" xfId="27351"/>
    <cellStyle name="Обычный 167 3 2" xfId="27352"/>
    <cellStyle name="Обычный 167 3 2 2" xfId="27353"/>
    <cellStyle name="Обычный 167 3 2 2 2" xfId="27354"/>
    <cellStyle name="Обычный 167 3 2 3" xfId="27355"/>
    <cellStyle name="Обычный 167 3 3" xfId="27356"/>
    <cellStyle name="Обычный 167 3 3 2" xfId="27357"/>
    <cellStyle name="Обычный 167 3 4" xfId="27358"/>
    <cellStyle name="Обычный 167 4" xfId="27359"/>
    <cellStyle name="Обычный 167 4 2" xfId="27360"/>
    <cellStyle name="Обычный 167 4 2 2" xfId="27361"/>
    <cellStyle name="Обычный 167 4 2 2 2" xfId="27362"/>
    <cellStyle name="Обычный 167 4 2 3" xfId="27363"/>
    <cellStyle name="Обычный 167 4 3" xfId="27364"/>
    <cellStyle name="Обычный 167 4 3 2" xfId="27365"/>
    <cellStyle name="Обычный 167 4 4" xfId="27366"/>
    <cellStyle name="Обычный 167 5" xfId="27367"/>
    <cellStyle name="Обычный 167 5 2" xfId="27368"/>
    <cellStyle name="Обычный 167 5 2 2" xfId="27369"/>
    <cellStyle name="Обычный 167 5 3" xfId="27370"/>
    <cellStyle name="Обычный 167 6" xfId="27371"/>
    <cellStyle name="Обычный 167 6 2" xfId="27372"/>
    <cellStyle name="Обычный 167 7" xfId="27373"/>
    <cellStyle name="Обычный 167 7 2" xfId="27374"/>
    <cellStyle name="Обычный 167 8" xfId="27375"/>
    <cellStyle name="Обычный 168" xfId="27376"/>
    <cellStyle name="Обычный 168 2" xfId="27377"/>
    <cellStyle name="Обычный 168 2 2" xfId="27378"/>
    <cellStyle name="Обычный 168 2 2 2" xfId="27379"/>
    <cellStyle name="Обычный 168 2 2 2 2" xfId="27380"/>
    <cellStyle name="Обычный 168 2 2 3" xfId="27381"/>
    <cellStyle name="Обычный 168 2 3" xfId="27382"/>
    <cellStyle name="Обычный 168 2 3 2" xfId="27383"/>
    <cellStyle name="Обычный 168 2 4" xfId="27384"/>
    <cellStyle name="Обычный 168 3" xfId="27385"/>
    <cellStyle name="Обычный 168 3 2" xfId="27386"/>
    <cellStyle name="Обычный 168 3 2 2" xfId="27387"/>
    <cellStyle name="Обычный 168 3 2 2 2" xfId="27388"/>
    <cellStyle name="Обычный 168 3 2 3" xfId="27389"/>
    <cellStyle name="Обычный 168 3 3" xfId="27390"/>
    <cellStyle name="Обычный 168 3 3 2" xfId="27391"/>
    <cellStyle name="Обычный 168 3 4" xfId="27392"/>
    <cellStyle name="Обычный 168 4" xfId="27393"/>
    <cellStyle name="Обычный 168 4 2" xfId="27394"/>
    <cellStyle name="Обычный 168 4 2 2" xfId="27395"/>
    <cellStyle name="Обычный 168 4 2 2 2" xfId="27396"/>
    <cellStyle name="Обычный 168 4 2 3" xfId="27397"/>
    <cellStyle name="Обычный 168 4 3" xfId="27398"/>
    <cellStyle name="Обычный 168 4 3 2" xfId="27399"/>
    <cellStyle name="Обычный 168 4 4" xfId="27400"/>
    <cellStyle name="Обычный 168 5" xfId="27401"/>
    <cellStyle name="Обычный 168 5 2" xfId="27402"/>
    <cellStyle name="Обычный 168 5 2 2" xfId="27403"/>
    <cellStyle name="Обычный 168 5 3" xfId="27404"/>
    <cellStyle name="Обычный 168 6" xfId="27405"/>
    <cellStyle name="Обычный 168 6 2" xfId="27406"/>
    <cellStyle name="Обычный 168 7" xfId="27407"/>
    <cellStyle name="Обычный 168 7 2" xfId="27408"/>
    <cellStyle name="Обычный 168 8" xfId="27409"/>
    <cellStyle name="Обычный 169" xfId="27410"/>
    <cellStyle name="Обычный 169 2" xfId="27411"/>
    <cellStyle name="Обычный 169 2 2" xfId="27412"/>
    <cellStyle name="Обычный 169 2 2 2" xfId="27413"/>
    <cellStyle name="Обычный 169 2 2 2 2" xfId="27414"/>
    <cellStyle name="Обычный 169 2 2 3" xfId="27415"/>
    <cellStyle name="Обычный 169 2 3" xfId="27416"/>
    <cellStyle name="Обычный 169 2 3 2" xfId="27417"/>
    <cellStyle name="Обычный 169 2 4" xfId="27418"/>
    <cellStyle name="Обычный 169 3" xfId="27419"/>
    <cellStyle name="Обычный 169 3 2" xfId="27420"/>
    <cellStyle name="Обычный 169 3 2 2" xfId="27421"/>
    <cellStyle name="Обычный 169 3 2 2 2" xfId="27422"/>
    <cellStyle name="Обычный 169 3 2 3" xfId="27423"/>
    <cellStyle name="Обычный 169 3 3" xfId="27424"/>
    <cellStyle name="Обычный 169 3 3 2" xfId="27425"/>
    <cellStyle name="Обычный 169 3 4" xfId="27426"/>
    <cellStyle name="Обычный 169 4" xfId="27427"/>
    <cellStyle name="Обычный 169 4 2" xfId="27428"/>
    <cellStyle name="Обычный 169 4 2 2" xfId="27429"/>
    <cellStyle name="Обычный 169 4 2 2 2" xfId="27430"/>
    <cellStyle name="Обычный 169 4 2 3" xfId="27431"/>
    <cellStyle name="Обычный 169 4 3" xfId="27432"/>
    <cellStyle name="Обычный 169 4 3 2" xfId="27433"/>
    <cellStyle name="Обычный 169 4 4" xfId="27434"/>
    <cellStyle name="Обычный 169 5" xfId="27435"/>
    <cellStyle name="Обычный 169 5 2" xfId="27436"/>
    <cellStyle name="Обычный 169 5 2 2" xfId="27437"/>
    <cellStyle name="Обычный 169 5 3" xfId="27438"/>
    <cellStyle name="Обычный 169 6" xfId="27439"/>
    <cellStyle name="Обычный 169 6 2" xfId="27440"/>
    <cellStyle name="Обычный 169 7" xfId="27441"/>
    <cellStyle name="Обычный 169 7 2" xfId="27442"/>
    <cellStyle name="Обычный 169 8" xfId="27443"/>
    <cellStyle name="Обычный 17" xfId="27444"/>
    <cellStyle name="Обычный 17 2" xfId="27445"/>
    <cellStyle name="Обычный 17 3" xfId="27446"/>
    <cellStyle name="Обычный 170" xfId="27447"/>
    <cellStyle name="Обычный 170 2" xfId="27448"/>
    <cellStyle name="Обычный 170 2 2" xfId="27449"/>
    <cellStyle name="Обычный 170 2 2 2" xfId="27450"/>
    <cellStyle name="Обычный 170 2 2 2 2" xfId="27451"/>
    <cellStyle name="Обычный 170 2 2 3" xfId="27452"/>
    <cellStyle name="Обычный 170 2 3" xfId="27453"/>
    <cellStyle name="Обычный 170 2 3 2" xfId="27454"/>
    <cellStyle name="Обычный 170 2 4" xfId="27455"/>
    <cellStyle name="Обычный 170 3" xfId="27456"/>
    <cellStyle name="Обычный 170 3 2" xfId="27457"/>
    <cellStyle name="Обычный 170 3 2 2" xfId="27458"/>
    <cellStyle name="Обычный 170 3 2 2 2" xfId="27459"/>
    <cellStyle name="Обычный 170 3 2 3" xfId="27460"/>
    <cellStyle name="Обычный 170 3 3" xfId="27461"/>
    <cellStyle name="Обычный 170 3 3 2" xfId="27462"/>
    <cellStyle name="Обычный 170 3 4" xfId="27463"/>
    <cellStyle name="Обычный 170 4" xfId="27464"/>
    <cellStyle name="Обычный 170 4 2" xfId="27465"/>
    <cellStyle name="Обычный 170 4 2 2" xfId="27466"/>
    <cellStyle name="Обычный 170 4 2 2 2" xfId="27467"/>
    <cellStyle name="Обычный 170 4 2 3" xfId="27468"/>
    <cellStyle name="Обычный 170 4 3" xfId="27469"/>
    <cellStyle name="Обычный 170 4 3 2" xfId="27470"/>
    <cellStyle name="Обычный 170 4 4" xfId="27471"/>
    <cellStyle name="Обычный 170 5" xfId="27472"/>
    <cellStyle name="Обычный 170 5 2" xfId="27473"/>
    <cellStyle name="Обычный 170 5 2 2" xfId="27474"/>
    <cellStyle name="Обычный 170 5 3" xfId="27475"/>
    <cellStyle name="Обычный 170 6" xfId="27476"/>
    <cellStyle name="Обычный 170 6 2" xfId="27477"/>
    <cellStyle name="Обычный 170 7" xfId="27478"/>
    <cellStyle name="Обычный 170 7 2" xfId="27479"/>
    <cellStyle name="Обычный 170 8" xfId="27480"/>
    <cellStyle name="Обычный 171" xfId="27481"/>
    <cellStyle name="Обычный 171 2" xfId="27482"/>
    <cellStyle name="Обычный 171 2 2" xfId="27483"/>
    <cellStyle name="Обычный 171 2 2 2" xfId="27484"/>
    <cellStyle name="Обычный 171 2 2 2 2" xfId="27485"/>
    <cellStyle name="Обычный 171 2 2 3" xfId="27486"/>
    <cellStyle name="Обычный 171 2 3" xfId="27487"/>
    <cellStyle name="Обычный 171 2 3 2" xfId="27488"/>
    <cellStyle name="Обычный 171 2 4" xfId="27489"/>
    <cellStyle name="Обычный 171 3" xfId="27490"/>
    <cellStyle name="Обычный 171 3 2" xfId="27491"/>
    <cellStyle name="Обычный 171 3 2 2" xfId="27492"/>
    <cellStyle name="Обычный 171 3 2 2 2" xfId="27493"/>
    <cellStyle name="Обычный 171 3 2 3" xfId="27494"/>
    <cellStyle name="Обычный 171 3 3" xfId="27495"/>
    <cellStyle name="Обычный 171 3 3 2" xfId="27496"/>
    <cellStyle name="Обычный 171 3 4" xfId="27497"/>
    <cellStyle name="Обычный 171 4" xfId="27498"/>
    <cellStyle name="Обычный 171 4 2" xfId="27499"/>
    <cellStyle name="Обычный 171 4 2 2" xfId="27500"/>
    <cellStyle name="Обычный 171 4 2 2 2" xfId="27501"/>
    <cellStyle name="Обычный 171 4 2 3" xfId="27502"/>
    <cellStyle name="Обычный 171 4 3" xfId="27503"/>
    <cellStyle name="Обычный 171 4 3 2" xfId="27504"/>
    <cellStyle name="Обычный 171 4 4" xfId="27505"/>
    <cellStyle name="Обычный 171 5" xfId="27506"/>
    <cellStyle name="Обычный 171 5 2" xfId="27507"/>
    <cellStyle name="Обычный 171 5 2 2" xfId="27508"/>
    <cellStyle name="Обычный 171 5 3" xfId="27509"/>
    <cellStyle name="Обычный 171 6" xfId="27510"/>
    <cellStyle name="Обычный 171 6 2" xfId="27511"/>
    <cellStyle name="Обычный 171 7" xfId="27512"/>
    <cellStyle name="Обычный 171 7 2" xfId="27513"/>
    <cellStyle name="Обычный 171 8" xfId="27514"/>
    <cellStyle name="Обычный 172" xfId="27515"/>
    <cellStyle name="Обычный 172 2" xfId="27516"/>
    <cellStyle name="Обычный 172 2 2" xfId="27517"/>
    <cellStyle name="Обычный 172 2 2 2" xfId="27518"/>
    <cellStyle name="Обычный 172 2 2 2 2" xfId="27519"/>
    <cellStyle name="Обычный 172 2 2 3" xfId="27520"/>
    <cellStyle name="Обычный 172 2 3" xfId="27521"/>
    <cellStyle name="Обычный 172 2 3 2" xfId="27522"/>
    <cellStyle name="Обычный 172 2 4" xfId="27523"/>
    <cellStyle name="Обычный 172 3" xfId="27524"/>
    <cellStyle name="Обычный 172 3 2" xfId="27525"/>
    <cellStyle name="Обычный 172 3 2 2" xfId="27526"/>
    <cellStyle name="Обычный 172 3 2 2 2" xfId="27527"/>
    <cellStyle name="Обычный 172 3 2 3" xfId="27528"/>
    <cellStyle name="Обычный 172 3 3" xfId="27529"/>
    <cellStyle name="Обычный 172 3 3 2" xfId="27530"/>
    <cellStyle name="Обычный 172 3 4" xfId="27531"/>
    <cellStyle name="Обычный 172 4" xfId="27532"/>
    <cellStyle name="Обычный 172 4 2" xfId="27533"/>
    <cellStyle name="Обычный 172 4 2 2" xfId="27534"/>
    <cellStyle name="Обычный 172 4 2 2 2" xfId="27535"/>
    <cellStyle name="Обычный 172 4 2 3" xfId="27536"/>
    <cellStyle name="Обычный 172 4 3" xfId="27537"/>
    <cellStyle name="Обычный 172 4 3 2" xfId="27538"/>
    <cellStyle name="Обычный 172 4 4" xfId="27539"/>
    <cellStyle name="Обычный 172 5" xfId="27540"/>
    <cellStyle name="Обычный 172 5 2" xfId="27541"/>
    <cellStyle name="Обычный 172 5 2 2" xfId="27542"/>
    <cellStyle name="Обычный 172 5 3" xfId="27543"/>
    <cellStyle name="Обычный 172 6" xfId="27544"/>
    <cellStyle name="Обычный 172 6 2" xfId="27545"/>
    <cellStyle name="Обычный 172 7" xfId="27546"/>
    <cellStyle name="Обычный 172 7 2" xfId="27547"/>
    <cellStyle name="Обычный 172 8" xfId="27548"/>
    <cellStyle name="Обычный 173" xfId="27549"/>
    <cellStyle name="Обычный 173 2" xfId="27550"/>
    <cellStyle name="Обычный 174" xfId="27551"/>
    <cellStyle name="Обычный 174 2" xfId="27552"/>
    <cellStyle name="Обычный 175" xfId="27553"/>
    <cellStyle name="Обычный 175 2" xfId="27554"/>
    <cellStyle name="Обычный 175 2 2" xfId="27555"/>
    <cellStyle name="Обычный 175 2 2 2" xfId="27556"/>
    <cellStyle name="Обычный 175 2 2 3" xfId="27557"/>
    <cellStyle name="Обычный 175 2 2 3 2" xfId="27558"/>
    <cellStyle name="Обычный 175 2 3" xfId="27559"/>
    <cellStyle name="Обычный 175 3" xfId="27560"/>
    <cellStyle name="Обычный 175 3 2" xfId="27561"/>
    <cellStyle name="Обычный 175 4" xfId="27562"/>
    <cellStyle name="Обычный 176" xfId="27563"/>
    <cellStyle name="Обычный 176 2" xfId="27564"/>
    <cellStyle name="Обычный 176 2 2" xfId="27565"/>
    <cellStyle name="Обычный 176 2 2 2" xfId="27566"/>
    <cellStyle name="Обычный 176 2 3" xfId="27567"/>
    <cellStyle name="Обычный 176 3" xfId="27568"/>
    <cellStyle name="Обычный 176 3 2" xfId="27569"/>
    <cellStyle name="Обычный 176 4" xfId="27570"/>
    <cellStyle name="Обычный 176 6" xfId="27571"/>
    <cellStyle name="Обычный 176 6 2" xfId="27572"/>
    <cellStyle name="Обычный 176 6 3" xfId="27573"/>
    <cellStyle name="Обычный 176 6 3 2" xfId="27574"/>
    <cellStyle name="Обычный 177" xfId="27575"/>
    <cellStyle name="Обычный 177 2" xfId="27576"/>
    <cellStyle name="Обычный 177 2 2" xfId="27577"/>
    <cellStyle name="Обычный 177 2 2 2" xfId="27578"/>
    <cellStyle name="Обычный 177 2 3" xfId="27579"/>
    <cellStyle name="Обычный 177 3" xfId="27580"/>
    <cellStyle name="Обычный 177 3 2" xfId="27581"/>
    <cellStyle name="Обычный 177 4" xfId="27582"/>
    <cellStyle name="Обычный 178" xfId="27583"/>
    <cellStyle name="Обычный 178 2" xfId="27584"/>
    <cellStyle name="Обычный 178 2 2" xfId="27585"/>
    <cellStyle name="Обычный 178 2 2 2" xfId="27586"/>
    <cellStyle name="Обычный 178 2 3" xfId="27587"/>
    <cellStyle name="Обычный 178 3" xfId="27588"/>
    <cellStyle name="Обычный 178 3 2" xfId="27589"/>
    <cellStyle name="Обычный 178 4" xfId="27590"/>
    <cellStyle name="Обычный 179" xfId="27591"/>
    <cellStyle name="Обычный 179 2" xfId="27592"/>
    <cellStyle name="Обычный 179 2 2" xfId="27593"/>
    <cellStyle name="Обычный 179 2 2 2" xfId="27594"/>
    <cellStyle name="Обычный 179 2 3" xfId="27595"/>
    <cellStyle name="Обычный 179 3" xfId="27596"/>
    <cellStyle name="Обычный 179 3 2" xfId="27597"/>
    <cellStyle name="Обычный 179 4" xfId="27598"/>
    <cellStyle name="Обычный 18" xfId="27599"/>
    <cellStyle name="Обычный 18 2" xfId="27600"/>
    <cellStyle name="Обычный 18 2 2" xfId="27601"/>
    <cellStyle name="Обычный 18 3" xfId="27602"/>
    <cellStyle name="Обычный 180" xfId="27603"/>
    <cellStyle name="Обычный 180 2" xfId="27604"/>
    <cellStyle name="Обычный 180 2 2" xfId="27605"/>
    <cellStyle name="Обычный 180 2 2 2" xfId="27606"/>
    <cellStyle name="Обычный 180 2 3" xfId="27607"/>
    <cellStyle name="Обычный 180 3" xfId="27608"/>
    <cellStyle name="Обычный 180 3 2" xfId="27609"/>
    <cellStyle name="Обычный 180 4" xfId="27610"/>
    <cellStyle name="Обычный 181" xfId="27611"/>
    <cellStyle name="Обычный 181 2" xfId="27612"/>
    <cellStyle name="Обычный 181 2 2" xfId="27613"/>
    <cellStyle name="Обычный 181 2 2 2" xfId="27614"/>
    <cellStyle name="Обычный 181 2 2 3" xfId="27615"/>
    <cellStyle name="Обычный 181 2 2 3 2" xfId="27616"/>
    <cellStyle name="Обычный 181 2 3" xfId="27617"/>
    <cellStyle name="Обычный 181 3" xfId="27618"/>
    <cellStyle name="Обычный 181 3 2" xfId="27619"/>
    <cellStyle name="Обычный 181 4" xfId="27620"/>
    <cellStyle name="Обычный 182" xfId="27621"/>
    <cellStyle name="Обычный 182 2" xfId="27622"/>
    <cellStyle name="Обычный 182 2 2" xfId="27623"/>
    <cellStyle name="Обычный 182 2 2 2" xfId="27624"/>
    <cellStyle name="Обычный 182 2 3" xfId="27625"/>
    <cellStyle name="Обычный 182 3" xfId="27626"/>
    <cellStyle name="Обычный 182 3 2" xfId="27627"/>
    <cellStyle name="Обычный 182 4" xfId="27628"/>
    <cellStyle name="Обычный 183" xfId="27629"/>
    <cellStyle name="Обычный 183 2" xfId="27630"/>
    <cellStyle name="Обычный 183 2 2" xfId="27631"/>
    <cellStyle name="Обычный 183 2 2 2" xfId="27632"/>
    <cellStyle name="Обычный 183 2 3" xfId="27633"/>
    <cellStyle name="Обычный 183 3" xfId="27634"/>
    <cellStyle name="Обычный 183 3 2" xfId="27635"/>
    <cellStyle name="Обычный 183 4" xfId="27636"/>
    <cellStyle name="Обычный 184" xfId="27637"/>
    <cellStyle name="Обычный 184 2" xfId="27638"/>
    <cellStyle name="Обычный 184 2 2" xfId="27639"/>
    <cellStyle name="Обычный 184 2 2 2" xfId="27640"/>
    <cellStyle name="Обычный 184 2 3" xfId="27641"/>
    <cellStyle name="Обычный 184 3" xfId="27642"/>
    <cellStyle name="Обычный 184 3 2" xfId="27643"/>
    <cellStyle name="Обычный 184 4" xfId="27644"/>
    <cellStyle name="Обычный 185" xfId="27645"/>
    <cellStyle name="Обычный 185 2" xfId="27646"/>
    <cellStyle name="Обычный 185 2 2" xfId="27647"/>
    <cellStyle name="Обычный 185 2 2 2" xfId="27648"/>
    <cellStyle name="Обычный 185 2 3" xfId="27649"/>
    <cellStyle name="Обычный 185 3" xfId="27650"/>
    <cellStyle name="Обычный 185 3 2" xfId="27651"/>
    <cellStyle name="Обычный 185 4" xfId="27652"/>
    <cellStyle name="Обычный 186" xfId="27653"/>
    <cellStyle name="Обычный 186 2" xfId="27654"/>
    <cellStyle name="Обычный 186 2 2" xfId="27655"/>
    <cellStyle name="Обычный 186 2 2 2" xfId="27656"/>
    <cellStyle name="Обычный 186 2 3" xfId="27657"/>
    <cellStyle name="Обычный 186 3" xfId="27658"/>
    <cellStyle name="Обычный 186 3 2" xfId="27659"/>
    <cellStyle name="Обычный 186 4" xfId="27660"/>
    <cellStyle name="Обычный 187" xfId="27661"/>
    <cellStyle name="Обычный 187 2" xfId="27662"/>
    <cellStyle name="Обычный 187 2 2" xfId="27663"/>
    <cellStyle name="Обычный 187 2 2 2" xfId="27664"/>
    <cellStyle name="Обычный 187 2 3" xfId="27665"/>
    <cellStyle name="Обычный 187 3" xfId="27666"/>
    <cellStyle name="Обычный 187 3 2" xfId="27667"/>
    <cellStyle name="Обычный 187 4" xfId="27668"/>
    <cellStyle name="Обычный 188" xfId="27669"/>
    <cellStyle name="Обычный 188 2" xfId="27670"/>
    <cellStyle name="Обычный 188 2 2" xfId="27671"/>
    <cellStyle name="Обычный 188 2 2 2" xfId="27672"/>
    <cellStyle name="Обычный 188 2 3" xfId="27673"/>
    <cellStyle name="Обычный 188 3" xfId="27674"/>
    <cellStyle name="Обычный 188 3 2" xfId="27675"/>
    <cellStyle name="Обычный 188 4" xfId="27676"/>
    <cellStyle name="Обычный 189" xfId="27677"/>
    <cellStyle name="Обычный 189 2" xfId="27678"/>
    <cellStyle name="Обычный 189 2 2" xfId="27679"/>
    <cellStyle name="Обычный 189 2 2 2" xfId="27680"/>
    <cellStyle name="Обычный 189 2 3" xfId="27681"/>
    <cellStyle name="Обычный 189 3" xfId="27682"/>
    <cellStyle name="Обычный 189 3 2" xfId="27683"/>
    <cellStyle name="Обычный 189 4" xfId="27684"/>
    <cellStyle name="Обычный 19" xfId="27685"/>
    <cellStyle name="Обычный 19 2" xfId="27686"/>
    <cellStyle name="Обычный 190" xfId="27687"/>
    <cellStyle name="Обычный 190 2" xfId="27688"/>
    <cellStyle name="Обычный 190 2 2" xfId="27689"/>
    <cellStyle name="Обычный 190 2 2 2" xfId="27690"/>
    <cellStyle name="Обычный 190 2 3" xfId="27691"/>
    <cellStyle name="Обычный 190 3" xfId="27692"/>
    <cellStyle name="Обычный 190 3 2" xfId="27693"/>
    <cellStyle name="Обычный 190 4" xfId="27694"/>
    <cellStyle name="Обычный 191" xfId="27695"/>
    <cellStyle name="Обычный 191 2" xfId="27696"/>
    <cellStyle name="Обычный 191 2 2" xfId="27697"/>
    <cellStyle name="Обычный 191 2 2 2" xfId="27698"/>
    <cellStyle name="Обычный 191 2 3" xfId="27699"/>
    <cellStyle name="Обычный 191 3" xfId="27700"/>
    <cellStyle name="Обычный 191 3 2" xfId="27701"/>
    <cellStyle name="Обычный 191 4" xfId="27702"/>
    <cellStyle name="Обычный 192" xfId="27703"/>
    <cellStyle name="Обычный 192 2" xfId="27704"/>
    <cellStyle name="Обычный 192 2 2" xfId="27705"/>
    <cellStyle name="Обычный 192 2 2 2" xfId="27706"/>
    <cellStyle name="Обычный 192 2 3" xfId="27707"/>
    <cellStyle name="Обычный 192 3" xfId="27708"/>
    <cellStyle name="Обычный 192 3 2" xfId="27709"/>
    <cellStyle name="Обычный 192 4" xfId="27710"/>
    <cellStyle name="Обычный 193" xfId="27711"/>
    <cellStyle name="Обычный 193 2" xfId="27712"/>
    <cellStyle name="Обычный 193 2 2" xfId="27713"/>
    <cellStyle name="Обычный 193 2 2 2" xfId="27714"/>
    <cellStyle name="Обычный 193 2 3" xfId="27715"/>
    <cellStyle name="Обычный 193 3" xfId="27716"/>
    <cellStyle name="Обычный 193 3 2" xfId="27717"/>
    <cellStyle name="Обычный 193 4" xfId="27718"/>
    <cellStyle name="Обычный 194" xfId="27719"/>
    <cellStyle name="Обычный 194 2" xfId="27720"/>
    <cellStyle name="Обычный 194 2 2" xfId="27721"/>
    <cellStyle name="Обычный 194 2 2 2" xfId="27722"/>
    <cellStyle name="Обычный 194 2 3" xfId="27723"/>
    <cellStyle name="Обычный 194 3" xfId="27724"/>
    <cellStyle name="Обычный 194 3 2" xfId="27725"/>
    <cellStyle name="Обычный 194 4" xfId="27726"/>
    <cellStyle name="Обычный 195" xfId="27727"/>
    <cellStyle name="Обычный 195 2" xfId="27728"/>
    <cellStyle name="Обычный 195 2 2" xfId="27729"/>
    <cellStyle name="Обычный 195 2 2 2" xfId="27730"/>
    <cellStyle name="Обычный 195 2 3" xfId="27731"/>
    <cellStyle name="Обычный 195 3" xfId="27732"/>
    <cellStyle name="Обычный 195 3 2" xfId="27733"/>
    <cellStyle name="Обычный 195 4" xfId="27734"/>
    <cellStyle name="Обычный 196" xfId="27735"/>
    <cellStyle name="Обычный 196 2" xfId="27736"/>
    <cellStyle name="Обычный 196 2 2" xfId="27737"/>
    <cellStyle name="Обычный 196 2 2 2" xfId="27738"/>
    <cellStyle name="Обычный 196 2 3" xfId="27739"/>
    <cellStyle name="Обычный 196 3" xfId="27740"/>
    <cellStyle name="Обычный 196 3 2" xfId="27741"/>
    <cellStyle name="Обычный 196 4" xfId="27742"/>
    <cellStyle name="Обычный 197" xfId="27743"/>
    <cellStyle name="Обычный 197 2" xfId="27744"/>
    <cellStyle name="Обычный 197 2 2" xfId="27745"/>
    <cellStyle name="Обычный 197 2 2 2" xfId="27746"/>
    <cellStyle name="Обычный 197 2 3" xfId="27747"/>
    <cellStyle name="Обычный 197 3" xfId="27748"/>
    <cellStyle name="Обычный 197 3 2" xfId="27749"/>
    <cellStyle name="Обычный 197 4" xfId="27750"/>
    <cellStyle name="Обычный 198" xfId="27751"/>
    <cellStyle name="Обычный 198 2" xfId="27752"/>
    <cellStyle name="Обычный 199" xfId="27753"/>
    <cellStyle name="Обычный 199 2" xfId="27754"/>
    <cellStyle name="Обычный 199 2 2" xfId="27755"/>
    <cellStyle name="Обычный 199 2 2 2" xfId="27756"/>
    <cellStyle name="Обычный 199 2 3" xfId="27757"/>
    <cellStyle name="Обычный 199 3" xfId="27758"/>
    <cellStyle name="Обычный 199 3 2" xfId="27759"/>
    <cellStyle name="Обычный 199 4" xfId="27760"/>
    <cellStyle name="Обычный 2" xfId="1"/>
    <cellStyle name="Обычный 2 10" xfId="27761"/>
    <cellStyle name="Обычный 2 10 2" xfId="27762"/>
    <cellStyle name="Обычный 2 10 3" xfId="27763"/>
    <cellStyle name="Обычный 2 11" xfId="27764"/>
    <cellStyle name="Обычный 2 11 2" xfId="27765"/>
    <cellStyle name="Обычный 2 11_Т-НахВТО-газ-28.09.12" xfId="60894"/>
    <cellStyle name="Обычный 2 12" xfId="27766"/>
    <cellStyle name="Обычный 2 12 2" xfId="27767"/>
    <cellStyle name="Обычный 2 12_Т-НахВТО-газ-28.09.12" xfId="60895"/>
    <cellStyle name="Обычный 2 13" xfId="27768"/>
    <cellStyle name="Обычный 2 13 2" xfId="27769"/>
    <cellStyle name="Обычный 2 14" xfId="27770"/>
    <cellStyle name="Обычный 2 14 2" xfId="27771"/>
    <cellStyle name="Обычный 2 15" xfId="27772"/>
    <cellStyle name="Обычный 2 15 2" xfId="27773"/>
    <cellStyle name="Обычный 2 16" xfId="27774"/>
    <cellStyle name="Обычный 2 16 2" xfId="27775"/>
    <cellStyle name="Обычный 2 17" xfId="27776"/>
    <cellStyle name="Обычный 2 17 2" xfId="27777"/>
    <cellStyle name="Обычный 2 18" xfId="27778"/>
    <cellStyle name="Обычный 2 18 2" xfId="27779"/>
    <cellStyle name="Обычный 2 19" xfId="27780"/>
    <cellStyle name="Обычный 2 19 2" xfId="27781"/>
    <cellStyle name="Обычный 2 2" xfId="106"/>
    <cellStyle name="Обычный 2 2 10" xfId="27782"/>
    <cellStyle name="Обычный 2 2 10 2" xfId="27783"/>
    <cellStyle name="Обычный 2 2 11" xfId="27784"/>
    <cellStyle name="Обычный 2 2 11 2" xfId="27785"/>
    <cellStyle name="Обычный 2 2 12" xfId="27786"/>
    <cellStyle name="Обычный 2 2 12 2" xfId="27787"/>
    <cellStyle name="Обычный 2 2 13" xfId="27788"/>
    <cellStyle name="Обычный 2 2 13 2" xfId="27789"/>
    <cellStyle name="Обычный 2 2 14" xfId="27790"/>
    <cellStyle name="Обычный 2 2 14 2" xfId="27791"/>
    <cellStyle name="Обычный 2 2 15" xfId="27792"/>
    <cellStyle name="Обычный 2 2 15 2" xfId="27793"/>
    <cellStyle name="Обычный 2 2 16" xfId="27794"/>
    <cellStyle name="Обычный 2 2 16 2" xfId="27795"/>
    <cellStyle name="Обычный 2 2 17" xfId="27796"/>
    <cellStyle name="Обычный 2 2 17 2" xfId="27797"/>
    <cellStyle name="Обычный 2 2 18" xfId="27798"/>
    <cellStyle name="Обычный 2 2 18 2" xfId="27799"/>
    <cellStyle name="Обычный 2 2 19" xfId="27800"/>
    <cellStyle name="Обычный 2 2 19 2" xfId="27801"/>
    <cellStyle name="Обычный 2 2 2" xfId="27802"/>
    <cellStyle name="Обычный 2 2 2 10" xfId="27803"/>
    <cellStyle name="Обычный 2 2 2 10 2" xfId="27804"/>
    <cellStyle name="Обычный 2 2 2 11" xfId="27805"/>
    <cellStyle name="Обычный 2 2 2 11 2" xfId="27806"/>
    <cellStyle name="Обычный 2 2 2 12" xfId="27807"/>
    <cellStyle name="Обычный 2 2 2 12 2" xfId="27808"/>
    <cellStyle name="Обычный 2 2 2 13" xfId="27809"/>
    <cellStyle name="Обычный 2 2 2 13 2" xfId="27810"/>
    <cellStyle name="Обычный 2 2 2 14" xfId="27811"/>
    <cellStyle name="Обычный 2 2 2 14 2" xfId="27812"/>
    <cellStyle name="Обычный 2 2 2 15" xfId="27813"/>
    <cellStyle name="Обычный 2 2 2 15 2" xfId="27814"/>
    <cellStyle name="Обычный 2 2 2 16" xfId="27815"/>
    <cellStyle name="Обычный 2 2 2 16 2" xfId="27816"/>
    <cellStyle name="Обычный 2 2 2 17" xfId="27817"/>
    <cellStyle name="Обычный 2 2 2 17 2" xfId="27818"/>
    <cellStyle name="Обычный 2 2 2 18" xfId="27819"/>
    <cellStyle name="Обычный 2 2 2 18 2" xfId="27820"/>
    <cellStyle name="Обычный 2 2 2 19" xfId="27821"/>
    <cellStyle name="Обычный 2 2 2 19 2" xfId="27822"/>
    <cellStyle name="Обычный 2 2 2 2" xfId="27823"/>
    <cellStyle name="Обычный 2 2 2 2 10" xfId="27824"/>
    <cellStyle name="Обычный 2 2 2 2 10 2" xfId="27825"/>
    <cellStyle name="Обычный 2 2 2 2 11" xfId="27826"/>
    <cellStyle name="Обычный 2 2 2 2 2" xfId="27827"/>
    <cellStyle name="Обычный 2 2 2 2 2 2" xfId="27828"/>
    <cellStyle name="Обычный 2 2 2 2 2 2 2" xfId="27829"/>
    <cellStyle name="Обычный 2 2 2 2 2 3" xfId="27830"/>
    <cellStyle name="Обычный 2 2 2 2 2 3 2" xfId="27831"/>
    <cellStyle name="Обычный 2 2 2 2 2 4" xfId="27832"/>
    <cellStyle name="Обычный 2 2 2 2 2 4 2" xfId="27833"/>
    <cellStyle name="Обычный 2 2 2 2 2 5" xfId="27834"/>
    <cellStyle name="Обычный 2 2 2 2 2 5 2" xfId="27835"/>
    <cellStyle name="Обычный 2 2 2 2 2 6" xfId="27836"/>
    <cellStyle name="Обычный 2 2 2 2 3" xfId="27837"/>
    <cellStyle name="Обычный 2 2 2 2 3 2" xfId="27838"/>
    <cellStyle name="Обычный 2 2 2 2 4" xfId="27839"/>
    <cellStyle name="Обычный 2 2 2 2 4 2" xfId="27840"/>
    <cellStyle name="Обычный 2 2 2 2 5" xfId="27841"/>
    <cellStyle name="Обычный 2 2 2 2 5 2" xfId="27842"/>
    <cellStyle name="Обычный 2 2 2 2 6" xfId="27843"/>
    <cellStyle name="Обычный 2 2 2 2 6 2" xfId="27844"/>
    <cellStyle name="Обычный 2 2 2 2 7" xfId="27845"/>
    <cellStyle name="Обычный 2 2 2 2 7 2" xfId="27846"/>
    <cellStyle name="Обычный 2 2 2 2 8" xfId="27847"/>
    <cellStyle name="Обычный 2 2 2 2 8 2" xfId="27848"/>
    <cellStyle name="Обычный 2 2 2 2 9" xfId="27849"/>
    <cellStyle name="Обычный 2 2 2 2 9 2" xfId="27850"/>
    <cellStyle name="Обычный 2 2 2 2_Приложение к Служебной записке" xfId="60902"/>
    <cellStyle name="Обычный 2 2 2 20" xfId="27851"/>
    <cellStyle name="Обычный 2 2 2 20 2" xfId="27852"/>
    <cellStyle name="Обычный 2 2 2 21" xfId="27853"/>
    <cellStyle name="Обычный 2 2 2 21 2" xfId="27854"/>
    <cellStyle name="Обычный 2 2 2 22" xfId="27855"/>
    <cellStyle name="Обычный 2 2 2 22 2" xfId="27856"/>
    <cellStyle name="Обычный 2 2 2 23" xfId="27857"/>
    <cellStyle name="Обычный 2 2 2 23 2" xfId="27858"/>
    <cellStyle name="Обычный 2 2 2 24" xfId="27859"/>
    <cellStyle name="Обычный 2 2 2 24 2" xfId="27860"/>
    <cellStyle name="Обычный 2 2 2 25" xfId="27861"/>
    <cellStyle name="Обычный 2 2 2 25 2" xfId="27862"/>
    <cellStyle name="Обычный 2 2 2 26" xfId="27863"/>
    <cellStyle name="Обычный 2 2 2 26 2" xfId="27864"/>
    <cellStyle name="Обычный 2 2 2 27" xfId="27865"/>
    <cellStyle name="Обычный 2 2 2 27 2" xfId="27866"/>
    <cellStyle name="Обычный 2 2 2 28" xfId="27867"/>
    <cellStyle name="Обычный 2 2 2 28 2" xfId="27868"/>
    <cellStyle name="Обычный 2 2 2 29" xfId="27869"/>
    <cellStyle name="Обычный 2 2 2 29 2" xfId="27870"/>
    <cellStyle name="Обычный 2 2 2 3" xfId="27871"/>
    <cellStyle name="Обычный 2 2 2 3 2" xfId="27872"/>
    <cellStyle name="Обычный 2 2 2 30" xfId="27873"/>
    <cellStyle name="Обычный 2 2 2 4" xfId="27874"/>
    <cellStyle name="Обычный 2 2 2 4 2" xfId="27875"/>
    <cellStyle name="Обычный 2 2 2 5" xfId="27876"/>
    <cellStyle name="Обычный 2 2 2 5 2" xfId="27877"/>
    <cellStyle name="Обычный 2 2 2 6" xfId="27878"/>
    <cellStyle name="Обычный 2 2 2 6 2" xfId="27879"/>
    <cellStyle name="Обычный 2 2 2 7" xfId="27880"/>
    <cellStyle name="Обычный 2 2 2 7 2" xfId="27881"/>
    <cellStyle name="Обычный 2 2 2 8" xfId="27882"/>
    <cellStyle name="Обычный 2 2 2 8 2" xfId="27883"/>
    <cellStyle name="Обычный 2 2 2 9" xfId="27884"/>
    <cellStyle name="Обычный 2 2 2 9 2" xfId="27885"/>
    <cellStyle name="Обычный 2 2 20" xfId="27886"/>
    <cellStyle name="Обычный 2 2 20 2" xfId="27887"/>
    <cellStyle name="Обычный 2 2 21" xfId="27888"/>
    <cellStyle name="Обычный 2 2 21 2" xfId="27889"/>
    <cellStyle name="Обычный 2 2 22" xfId="27890"/>
    <cellStyle name="Обычный 2 2 22 2" xfId="27891"/>
    <cellStyle name="Обычный 2 2 23" xfId="27892"/>
    <cellStyle name="Обычный 2 2 23 2" xfId="27893"/>
    <cellStyle name="Обычный 2 2 24" xfId="27894"/>
    <cellStyle name="Обычный 2 2 24 2" xfId="27895"/>
    <cellStyle name="Обычный 2 2 25" xfId="27896"/>
    <cellStyle name="Обычный 2 2 25 2" xfId="27897"/>
    <cellStyle name="Обычный 2 2 26" xfId="27898"/>
    <cellStyle name="Обычный 2 2 26 2" xfId="27899"/>
    <cellStyle name="Обычный 2 2 27" xfId="27900"/>
    <cellStyle name="Обычный 2 2 27 2" xfId="27901"/>
    <cellStyle name="Обычный 2 2 28" xfId="27902"/>
    <cellStyle name="Обычный 2 2 28 2" xfId="27903"/>
    <cellStyle name="Обычный 2 2 29" xfId="27904"/>
    <cellStyle name="Обычный 2 2 29 2" xfId="27905"/>
    <cellStyle name="Обычный 2 2 3" xfId="27906"/>
    <cellStyle name="Обычный 2 2 3 2" xfId="27907"/>
    <cellStyle name="Обычный 2 2 30" xfId="27908"/>
    <cellStyle name="Обычный 2 2 30 2" xfId="27909"/>
    <cellStyle name="Обычный 2 2 31" xfId="27910"/>
    <cellStyle name="Обычный 2 2 31 2" xfId="27911"/>
    <cellStyle name="Обычный 2 2 32" xfId="27912"/>
    <cellStyle name="Обычный 2 2 32 2" xfId="27913"/>
    <cellStyle name="Обычный 2 2 33" xfId="27914"/>
    <cellStyle name="Обычный 2 2 33 2" xfId="27915"/>
    <cellStyle name="Обычный 2 2 34" xfId="27916"/>
    <cellStyle name="Обычный 2 2 34 2" xfId="27917"/>
    <cellStyle name="Обычный 2 2 35" xfId="27918"/>
    <cellStyle name="Обычный 2 2 35 2" xfId="27919"/>
    <cellStyle name="Обычный 2 2 36" xfId="27920"/>
    <cellStyle name="Обычный 2 2 36 2" xfId="27921"/>
    <cellStyle name="Обычный 2 2 37" xfId="27922"/>
    <cellStyle name="Обычный 2 2 37 2" xfId="27923"/>
    <cellStyle name="Обычный 2 2 38" xfId="27924"/>
    <cellStyle name="Обычный 2 2 38 2" xfId="27925"/>
    <cellStyle name="Обычный 2 2 39" xfId="27926"/>
    <cellStyle name="Обычный 2 2 39 2" xfId="27927"/>
    <cellStyle name="Обычный 2 2 4" xfId="27928"/>
    <cellStyle name="Обычный 2 2 4 2" xfId="27929"/>
    <cellStyle name="Обычный 2 2 40" xfId="27930"/>
    <cellStyle name="Обычный 2 2 40 2" xfId="27931"/>
    <cellStyle name="Обычный 2 2 41" xfId="27932"/>
    <cellStyle name="Обычный 2 2 41 2" xfId="27933"/>
    <cellStyle name="Обычный 2 2 42" xfId="27934"/>
    <cellStyle name="Обычный 2 2 42 2" xfId="27935"/>
    <cellStyle name="Обычный 2 2 43" xfId="27936"/>
    <cellStyle name="Обычный 2 2 43 2" xfId="27937"/>
    <cellStyle name="Обычный 2 2 44" xfId="27938"/>
    <cellStyle name="Обычный 2 2 44 2" xfId="27939"/>
    <cellStyle name="Обычный 2 2 45" xfId="27940"/>
    <cellStyle name="Обычный 2 2 45 2" xfId="27941"/>
    <cellStyle name="Обычный 2 2 46" xfId="27942"/>
    <cellStyle name="Обычный 2 2 46 2" xfId="27943"/>
    <cellStyle name="Обычный 2 2 47" xfId="27944"/>
    <cellStyle name="Обычный 2 2 47 2" xfId="27945"/>
    <cellStyle name="Обычный 2 2 48" xfId="27946"/>
    <cellStyle name="Обычный 2 2 49" xfId="60391"/>
    <cellStyle name="Обычный 2 2 5" xfId="27947"/>
    <cellStyle name="Обычный 2 2 5 2" xfId="27948"/>
    <cellStyle name="Обычный 2 2 6" xfId="27949"/>
    <cellStyle name="Обычный 2 2 6 2" xfId="27950"/>
    <cellStyle name="Обычный 2 2 7" xfId="27951"/>
    <cellStyle name="Обычный 2 2 7 2" xfId="27952"/>
    <cellStyle name="Обычный 2 2 8" xfId="27953"/>
    <cellStyle name="Обычный 2 2 8 2" xfId="27954"/>
    <cellStyle name="Обычный 2 2 9" xfId="27955"/>
    <cellStyle name="Обычный 2 2 9 2" xfId="27956"/>
    <cellStyle name="Обычный 2 20" xfId="27957"/>
    <cellStyle name="Обычный 2 20 2" xfId="27958"/>
    <cellStyle name="Обычный 2 21" xfId="27959"/>
    <cellStyle name="Обычный 2 21 2" xfId="27960"/>
    <cellStyle name="Обычный 2 22" xfId="27961"/>
    <cellStyle name="Обычный 2 22 2" xfId="27962"/>
    <cellStyle name="Обычный 2 23" xfId="27963"/>
    <cellStyle name="Обычный 2 23 2" xfId="27964"/>
    <cellStyle name="Обычный 2 24" xfId="27965"/>
    <cellStyle name="Обычный 2 24 2" xfId="27966"/>
    <cellStyle name="Обычный 2 25" xfId="27967"/>
    <cellStyle name="Обычный 2 25 2" xfId="27968"/>
    <cellStyle name="Обычный 2 26" xfId="27969"/>
    <cellStyle name="Обычный 2 26 2" xfId="27970"/>
    <cellStyle name="Обычный 2 27" xfId="27971"/>
    <cellStyle name="Обычный 2 27 2" xfId="27972"/>
    <cellStyle name="Обычный 2 28" xfId="27973"/>
    <cellStyle name="Обычный 2 28 2" xfId="27974"/>
    <cellStyle name="Обычный 2 29" xfId="27975"/>
    <cellStyle name="Обычный 2 29 2" xfId="27976"/>
    <cellStyle name="Обычный 2 3" xfId="27977"/>
    <cellStyle name="Обычный 2 3 10" xfId="27978"/>
    <cellStyle name="Обычный 2 3 10 2" xfId="27979"/>
    <cellStyle name="Обычный 2 3 11" xfId="27980"/>
    <cellStyle name="Обычный 2 3 11 2" xfId="27981"/>
    <cellStyle name="Обычный 2 3 12" xfId="27982"/>
    <cellStyle name="Обычный 2 3 13" xfId="27983"/>
    <cellStyle name="Обычный 2 3 14" xfId="27984"/>
    <cellStyle name="Обычный 2 3 2" xfId="27985"/>
    <cellStyle name="Обычный 2 3 2 2" xfId="27986"/>
    <cellStyle name="Обычный 2 3 2 2 2" xfId="27987"/>
    <cellStyle name="Обычный 2 3 2 2 2 2" xfId="27988"/>
    <cellStyle name="Обычный 2 3 2 2 3" xfId="27989"/>
    <cellStyle name="Обычный 2 3 2 2 3 2" xfId="27990"/>
    <cellStyle name="Обычный 2 3 2 2 4" xfId="27991"/>
    <cellStyle name="Обычный 2 3 2 2 4 2" xfId="27992"/>
    <cellStyle name="Обычный 2 3 2 2 5" xfId="27993"/>
    <cellStyle name="Обычный 2 3 2 2 5 2" xfId="27994"/>
    <cellStyle name="Обычный 2 3 2 2 6" xfId="27995"/>
    <cellStyle name="Обычный 2 3 2 3" xfId="27996"/>
    <cellStyle name="Обычный 2 3 2 3 2" xfId="27997"/>
    <cellStyle name="Обычный 2 3 2 4" xfId="27998"/>
    <cellStyle name="Обычный 2 3 2 4 2" xfId="27999"/>
    <cellStyle name="Обычный 2 3 2 5" xfId="28000"/>
    <cellStyle name="Обычный 2 3 2 5 2" xfId="28001"/>
    <cellStyle name="Обычный 2 3 2 6" xfId="28002"/>
    <cellStyle name="Обычный 2 3 3" xfId="28003"/>
    <cellStyle name="Обычный 2 3 3 2" xfId="28004"/>
    <cellStyle name="Обычный 2 3 3 3" xfId="28005"/>
    <cellStyle name="Обычный 2 3 4" xfId="28006"/>
    <cellStyle name="Обычный 2 3 4 2" xfId="28007"/>
    <cellStyle name="Обычный 2 3 5" xfId="28008"/>
    <cellStyle name="Обычный 2 3 5 2" xfId="28009"/>
    <cellStyle name="Обычный 2 3 6" xfId="28010"/>
    <cellStyle name="Обычный 2 3 6 2" xfId="28011"/>
    <cellStyle name="Обычный 2 3 7" xfId="28012"/>
    <cellStyle name="Обычный 2 3 7 2" xfId="28013"/>
    <cellStyle name="Обычный 2 3 8" xfId="28014"/>
    <cellStyle name="Обычный 2 3 8 2" xfId="28015"/>
    <cellStyle name="Обычный 2 3 9" xfId="28016"/>
    <cellStyle name="Обычный 2 3 9 2" xfId="28017"/>
    <cellStyle name="Обычный 2 30" xfId="28018"/>
    <cellStyle name="Обычный 2 30 2" xfId="28019"/>
    <cellStyle name="Обычный 2 31" xfId="28020"/>
    <cellStyle name="Обычный 2 31 2" xfId="28021"/>
    <cellStyle name="Обычный 2 32" xfId="28022"/>
    <cellStyle name="Обычный 2 32 2" xfId="28023"/>
    <cellStyle name="Обычный 2 33" xfId="28024"/>
    <cellStyle name="Обычный 2 33 2" xfId="28025"/>
    <cellStyle name="Обычный 2 34" xfId="28026"/>
    <cellStyle name="Обычный 2 34 2" xfId="28027"/>
    <cellStyle name="Обычный 2 35" xfId="28028"/>
    <cellStyle name="Обычный 2 35 2" xfId="28029"/>
    <cellStyle name="Обычный 2 36" xfId="28030"/>
    <cellStyle name="Обычный 2 36 2" xfId="28031"/>
    <cellStyle name="Обычный 2 37" xfId="28032"/>
    <cellStyle name="Обычный 2 37 2" xfId="28033"/>
    <cellStyle name="Обычный 2 38" xfId="28034"/>
    <cellStyle name="Обычный 2 38 2" xfId="28035"/>
    <cellStyle name="Обычный 2 39" xfId="28036"/>
    <cellStyle name="Обычный 2 39 2" xfId="28037"/>
    <cellStyle name="Обычный 2 4" xfId="107"/>
    <cellStyle name="Обычный 2 4 2" xfId="28038"/>
    <cellStyle name="Обычный 2 4 2 2" xfId="28039"/>
    <cellStyle name="Обычный 2 4 2 3" xfId="28040"/>
    <cellStyle name="Обычный 2 4 3" xfId="28041"/>
    <cellStyle name="Обычный 2 4 3 2" xfId="28042"/>
    <cellStyle name="Обычный 2 4 4" xfId="28043"/>
    <cellStyle name="Обычный 2 4 4 2" xfId="28044"/>
    <cellStyle name="Обычный 2 4 5" xfId="28045"/>
    <cellStyle name="Обычный 2 4 5 2" xfId="28046"/>
    <cellStyle name="Обычный 2 4 6" xfId="28047"/>
    <cellStyle name="Обычный 2 4 6 2" xfId="28048"/>
    <cellStyle name="Обычный 2 4 7" xfId="28049"/>
    <cellStyle name="Обычный 2 4 7 2" xfId="28050"/>
    <cellStyle name="Обычный 2 4 8" xfId="28051"/>
    <cellStyle name="Обычный 2 4 9" xfId="28052"/>
    <cellStyle name="Обычный 2 40" xfId="28053"/>
    <cellStyle name="Обычный 2 40 2" xfId="28054"/>
    <cellStyle name="Обычный 2 41" xfId="28055"/>
    <cellStyle name="Обычный 2 41 2" xfId="28056"/>
    <cellStyle name="Обычный 2 42" xfId="28057"/>
    <cellStyle name="Обычный 2 42 2" xfId="28058"/>
    <cellStyle name="Обычный 2 43" xfId="28059"/>
    <cellStyle name="Обычный 2 43 2" xfId="28060"/>
    <cellStyle name="Обычный 2 44" xfId="28061"/>
    <cellStyle name="Обычный 2 44 2" xfId="28062"/>
    <cellStyle name="Обычный 2 45" xfId="28063"/>
    <cellStyle name="Обычный 2 45 2" xfId="28064"/>
    <cellStyle name="Обычный 2 46" xfId="28065"/>
    <cellStyle name="Обычный 2 46 2" xfId="28066"/>
    <cellStyle name="Обычный 2 47" xfId="28067"/>
    <cellStyle name="Обычный 2 47 2" xfId="28068"/>
    <cellStyle name="Обычный 2 48" xfId="28069"/>
    <cellStyle name="Обычный 2 48 2" xfId="28070"/>
    <cellStyle name="Обычный 2 49" xfId="28071"/>
    <cellStyle name="Обычный 2 49 2" xfId="28072"/>
    <cellStyle name="Обычный 2 5" xfId="28073"/>
    <cellStyle name="Обычный 2 5 2" xfId="28074"/>
    <cellStyle name="Обычный 2 50" xfId="28075"/>
    <cellStyle name="Обычный 2 50 2" xfId="28076"/>
    <cellStyle name="Обычный 2 51" xfId="28077"/>
    <cellStyle name="Обычный 2 51 2" xfId="28078"/>
    <cellStyle name="Обычный 2 52" xfId="28079"/>
    <cellStyle name="Обычный 2 52 2" xfId="28080"/>
    <cellStyle name="Обычный 2 53" xfId="28081"/>
    <cellStyle name="Обычный 2 53 2" xfId="28082"/>
    <cellStyle name="Обычный 2 54" xfId="28083"/>
    <cellStyle name="Обычный 2 54 2" xfId="28084"/>
    <cellStyle name="Обычный 2 55" xfId="28085"/>
    <cellStyle name="Обычный 2 55 2" xfId="28086"/>
    <cellStyle name="Обычный 2 56" xfId="28087"/>
    <cellStyle name="Обычный 2 56 2" xfId="28088"/>
    <cellStyle name="Обычный 2 57" xfId="28089"/>
    <cellStyle name="Обычный 2 57 2" xfId="28090"/>
    <cellStyle name="Обычный 2 58" xfId="28091"/>
    <cellStyle name="Обычный 2 58 2" xfId="28092"/>
    <cellStyle name="Обычный 2 59" xfId="28093"/>
    <cellStyle name="Обычный 2 59 2" xfId="28094"/>
    <cellStyle name="Обычный 2 6" xfId="28095"/>
    <cellStyle name="Обычный 2 6 2" xfId="28096"/>
    <cellStyle name="Обычный 2 60" xfId="28097"/>
    <cellStyle name="Обычный 2 60 2" xfId="28098"/>
    <cellStyle name="Обычный 2 61" xfId="28099"/>
    <cellStyle name="Обычный 2 61 2" xfId="28100"/>
    <cellStyle name="Обычный 2 62" xfId="28101"/>
    <cellStyle name="Обычный 2 62 2" xfId="28102"/>
    <cellStyle name="Обычный 2 63" xfId="28103"/>
    <cellStyle name="Обычный 2 63 2" xfId="28104"/>
    <cellStyle name="Обычный 2 64" xfId="28105"/>
    <cellStyle name="Обычный 2 64 2" xfId="28106"/>
    <cellStyle name="Обычный 2 65" xfId="28107"/>
    <cellStyle name="Обычный 2 65 2" xfId="28108"/>
    <cellStyle name="Обычный 2 66" xfId="28109"/>
    <cellStyle name="Обычный 2 66 2" xfId="28110"/>
    <cellStyle name="Обычный 2 67" xfId="28111"/>
    <cellStyle name="Обычный 2 67 2" xfId="28112"/>
    <cellStyle name="Обычный 2 68" xfId="28113"/>
    <cellStyle name="Обычный 2 68 2" xfId="28114"/>
    <cellStyle name="Обычный 2 69" xfId="28115"/>
    <cellStyle name="Обычный 2 69 2" xfId="28116"/>
    <cellStyle name="Обычный 2 7" xfId="28117"/>
    <cellStyle name="Обычный 2 7 2" xfId="28118"/>
    <cellStyle name="Обычный 2 70" xfId="28119"/>
    <cellStyle name="Обычный 2 70 2" xfId="28120"/>
    <cellStyle name="Обычный 2 71" xfId="28121"/>
    <cellStyle name="Обычный 2 71 2" xfId="28122"/>
    <cellStyle name="Обычный 2 72" xfId="28123"/>
    <cellStyle name="Обычный 2 72 2" xfId="28124"/>
    <cellStyle name="Обычный 2 73" xfId="28125"/>
    <cellStyle name="Обычный 2 73 2" xfId="28126"/>
    <cellStyle name="Обычный 2 74" xfId="28127"/>
    <cellStyle name="Обычный 2 74 2" xfId="28128"/>
    <cellStyle name="Обычный 2 75" xfId="28129"/>
    <cellStyle name="Обычный 2 75 2" xfId="28130"/>
    <cellStyle name="Обычный 2 76" xfId="28131"/>
    <cellStyle name="Обычный 2 76 2" xfId="28132"/>
    <cellStyle name="Обычный 2 77" xfId="28133"/>
    <cellStyle name="Обычный 2 77 2" xfId="28134"/>
    <cellStyle name="Обычный 2 78" xfId="28135"/>
    <cellStyle name="Обычный 2 78 2" xfId="28136"/>
    <cellStyle name="Обычный 2 79" xfId="28137"/>
    <cellStyle name="Обычный 2 79 2" xfId="28138"/>
    <cellStyle name="Обычный 2 8" xfId="28139"/>
    <cellStyle name="Обычный 2 8 2" xfId="28140"/>
    <cellStyle name="Обычный 2 80" xfId="28141"/>
    <cellStyle name="Обычный 2 80 2" xfId="28142"/>
    <cellStyle name="Обычный 2 81" xfId="28143"/>
    <cellStyle name="Обычный 2 81 2" xfId="28144"/>
    <cellStyle name="Обычный 2 82" xfId="28145"/>
    <cellStyle name="Обычный 2 82 2" xfId="28146"/>
    <cellStyle name="Обычный 2 83" xfId="28147"/>
    <cellStyle name="Обычный 2 83 2" xfId="28148"/>
    <cellStyle name="Обычный 2 84" xfId="28149"/>
    <cellStyle name="Обычный 2 84 2" xfId="28150"/>
    <cellStyle name="Обычный 2 85" xfId="28151"/>
    <cellStyle name="Обычный 2 85 2" xfId="28152"/>
    <cellStyle name="Обычный 2 86" xfId="28153"/>
    <cellStyle name="Обычный 2 86 2" xfId="28154"/>
    <cellStyle name="Обычный 2 87" xfId="28155"/>
    <cellStyle name="Обычный 2 87 2" xfId="28156"/>
    <cellStyle name="Обычный 2 88" xfId="28157"/>
    <cellStyle name="Обычный 2 88 2" xfId="28158"/>
    <cellStyle name="Обычный 2 89" xfId="28159"/>
    <cellStyle name="Обычный 2 89 2" xfId="28160"/>
    <cellStyle name="Обычный 2 9" xfId="28161"/>
    <cellStyle name="Обычный 2 9 10" xfId="28162"/>
    <cellStyle name="Обычный 2 9 10 2" xfId="28163"/>
    <cellStyle name="Обычный 2 9 11" xfId="28164"/>
    <cellStyle name="Обычный 2 9 11 2" xfId="28165"/>
    <cellStyle name="Обычный 2 9 12" xfId="28166"/>
    <cellStyle name="Обычный 2 9 12 2" xfId="28167"/>
    <cellStyle name="Обычный 2 9 13" xfId="28168"/>
    <cellStyle name="Обычный 2 9 13 2" xfId="28169"/>
    <cellStyle name="Обычный 2 9 14" xfId="28170"/>
    <cellStyle name="Обычный 2 9 14 2" xfId="28171"/>
    <cellStyle name="Обычный 2 9 15" xfId="28172"/>
    <cellStyle name="Обычный 2 9 15 2" xfId="28173"/>
    <cellStyle name="Обычный 2 9 16" xfId="28174"/>
    <cellStyle name="Обычный 2 9 16 2" xfId="28175"/>
    <cellStyle name="Обычный 2 9 17" xfId="28176"/>
    <cellStyle name="Обычный 2 9 17 2" xfId="28177"/>
    <cellStyle name="Обычный 2 9 18" xfId="28178"/>
    <cellStyle name="Обычный 2 9 18 2" xfId="28179"/>
    <cellStyle name="Обычный 2 9 19" xfId="28180"/>
    <cellStyle name="Обычный 2 9 19 2" xfId="28181"/>
    <cellStyle name="Обычный 2 9 2" xfId="28182"/>
    <cellStyle name="Обычный 2 9 2 2" xfId="28183"/>
    <cellStyle name="Обычный 2 9 20" xfId="28184"/>
    <cellStyle name="Обычный 2 9 20 2" xfId="28185"/>
    <cellStyle name="Обычный 2 9 21" xfId="28186"/>
    <cellStyle name="Обычный 2 9 21 2" xfId="28187"/>
    <cellStyle name="Обычный 2 9 22" xfId="28188"/>
    <cellStyle name="Обычный 2 9 22 2" xfId="28189"/>
    <cellStyle name="Обычный 2 9 23" xfId="28190"/>
    <cellStyle name="Обычный 2 9 23 2" xfId="28191"/>
    <cellStyle name="Обычный 2 9 24" xfId="28192"/>
    <cellStyle name="Обычный 2 9 24 2" xfId="28193"/>
    <cellStyle name="Обычный 2 9 25" xfId="28194"/>
    <cellStyle name="Обычный 2 9 25 2" xfId="28195"/>
    <cellStyle name="Обычный 2 9 26" xfId="28196"/>
    <cellStyle name="Обычный 2 9 26 2" xfId="28197"/>
    <cellStyle name="Обычный 2 9 27" xfId="28198"/>
    <cellStyle name="Обычный 2 9 27 2" xfId="28199"/>
    <cellStyle name="Обычный 2 9 28" xfId="28200"/>
    <cellStyle name="Обычный 2 9 28 2" xfId="28201"/>
    <cellStyle name="Обычный 2 9 29" xfId="28202"/>
    <cellStyle name="Обычный 2 9 29 2" xfId="28203"/>
    <cellStyle name="Обычный 2 9 3" xfId="28204"/>
    <cellStyle name="Обычный 2 9 3 2" xfId="28205"/>
    <cellStyle name="Обычный 2 9 30" xfId="28206"/>
    <cellStyle name="Обычный 2 9 30 2" xfId="28207"/>
    <cellStyle name="Обычный 2 9 31" xfId="28208"/>
    <cellStyle name="Обычный 2 9 31 2" xfId="28209"/>
    <cellStyle name="Обычный 2 9 32" xfId="28210"/>
    <cellStyle name="Обычный 2 9 32 2" xfId="28211"/>
    <cellStyle name="Обычный 2 9 33" xfId="28212"/>
    <cellStyle name="Обычный 2 9 33 2" xfId="28213"/>
    <cellStyle name="Обычный 2 9 34" xfId="28214"/>
    <cellStyle name="Обычный 2 9 34 2" xfId="28215"/>
    <cellStyle name="Обычный 2 9 35" xfId="28216"/>
    <cellStyle name="Обычный 2 9 35 2" xfId="28217"/>
    <cellStyle name="Обычный 2 9 36" xfId="28218"/>
    <cellStyle name="Обычный 2 9 36 2" xfId="28219"/>
    <cellStyle name="Обычный 2 9 37" xfId="28220"/>
    <cellStyle name="Обычный 2 9 37 2" xfId="28221"/>
    <cellStyle name="Обычный 2 9 38" xfId="28222"/>
    <cellStyle name="Обычный 2 9 38 2" xfId="28223"/>
    <cellStyle name="Обычный 2 9 39" xfId="28224"/>
    <cellStyle name="Обычный 2 9 39 2" xfId="28225"/>
    <cellStyle name="Обычный 2 9 4" xfId="28226"/>
    <cellStyle name="Обычный 2 9 4 2" xfId="28227"/>
    <cellStyle name="Обычный 2 9 40" xfId="28228"/>
    <cellStyle name="Обычный 2 9 40 2" xfId="28229"/>
    <cellStyle name="Обычный 2 9 41" xfId="28230"/>
    <cellStyle name="Обычный 2 9 41 2" xfId="28231"/>
    <cellStyle name="Обычный 2 9 42" xfId="28232"/>
    <cellStyle name="Обычный 2 9 42 2" xfId="28233"/>
    <cellStyle name="Обычный 2 9 43" xfId="28234"/>
    <cellStyle name="Обычный 2 9 43 2" xfId="28235"/>
    <cellStyle name="Обычный 2 9 44" xfId="28236"/>
    <cellStyle name="Обычный 2 9 44 2" xfId="28237"/>
    <cellStyle name="Обычный 2 9 45" xfId="28238"/>
    <cellStyle name="Обычный 2 9 45 2" xfId="28239"/>
    <cellStyle name="Обычный 2 9 46" xfId="28240"/>
    <cellStyle name="Обычный 2 9 46 2" xfId="28241"/>
    <cellStyle name="Обычный 2 9 47" xfId="28242"/>
    <cellStyle name="Обычный 2 9 47 2" xfId="28243"/>
    <cellStyle name="Обычный 2 9 48" xfId="28244"/>
    <cellStyle name="Обычный 2 9 48 2" xfId="28245"/>
    <cellStyle name="Обычный 2 9 49" xfId="28246"/>
    <cellStyle name="Обычный 2 9 49 2" xfId="28247"/>
    <cellStyle name="Обычный 2 9 5" xfId="28248"/>
    <cellStyle name="Обычный 2 9 5 2" xfId="28249"/>
    <cellStyle name="Обычный 2 9 50" xfId="28250"/>
    <cellStyle name="Обычный 2 9 50 2" xfId="28251"/>
    <cellStyle name="Обычный 2 9 51" xfId="28252"/>
    <cellStyle name="Обычный 2 9 51 2" xfId="28253"/>
    <cellStyle name="Обычный 2 9 52" xfId="28254"/>
    <cellStyle name="Обычный 2 9 52 2" xfId="28255"/>
    <cellStyle name="Обычный 2 9 53" xfId="28256"/>
    <cellStyle name="Обычный 2 9 53 2" xfId="28257"/>
    <cellStyle name="Обычный 2 9 54" xfId="28258"/>
    <cellStyle name="Обычный 2 9 54 2" xfId="28259"/>
    <cellStyle name="Обычный 2 9 55" xfId="28260"/>
    <cellStyle name="Обычный 2 9 55 2" xfId="28261"/>
    <cellStyle name="Обычный 2 9 56" xfId="28262"/>
    <cellStyle name="Обычный 2 9 56 2" xfId="28263"/>
    <cellStyle name="Обычный 2 9 57" xfId="28264"/>
    <cellStyle name="Обычный 2 9 57 2" xfId="28265"/>
    <cellStyle name="Обычный 2 9 58" xfId="28266"/>
    <cellStyle name="Обычный 2 9 58 2" xfId="28267"/>
    <cellStyle name="Обычный 2 9 59" xfId="28268"/>
    <cellStyle name="Обычный 2 9 59 2" xfId="28269"/>
    <cellStyle name="Обычный 2 9 6" xfId="28270"/>
    <cellStyle name="Обычный 2 9 6 2" xfId="28271"/>
    <cellStyle name="Обычный 2 9 60" xfId="28272"/>
    <cellStyle name="Обычный 2 9 60 2" xfId="28273"/>
    <cellStyle name="Обычный 2 9 61" xfId="28274"/>
    <cellStyle name="Обычный 2 9 61 2" xfId="28275"/>
    <cellStyle name="Обычный 2 9 62" xfId="28276"/>
    <cellStyle name="Обычный 2 9 62 2" xfId="28277"/>
    <cellStyle name="Обычный 2 9 63" xfId="28278"/>
    <cellStyle name="Обычный 2 9 63 2" xfId="28279"/>
    <cellStyle name="Обычный 2 9 64" xfId="28280"/>
    <cellStyle name="Обычный 2 9 64 2" xfId="28281"/>
    <cellStyle name="Обычный 2 9 65" xfId="28282"/>
    <cellStyle name="Обычный 2 9 7" xfId="28283"/>
    <cellStyle name="Обычный 2 9 7 2" xfId="28284"/>
    <cellStyle name="Обычный 2 9 8" xfId="28285"/>
    <cellStyle name="Обычный 2 9 8 2" xfId="28286"/>
    <cellStyle name="Обычный 2 9 9" xfId="28287"/>
    <cellStyle name="Обычный 2 9 9 2" xfId="28288"/>
    <cellStyle name="Обычный 2 90" xfId="28289"/>
    <cellStyle name="Обычный 2 90 2" xfId="28290"/>
    <cellStyle name="Обычный 2 91" xfId="28291"/>
    <cellStyle name="Обычный 2 91 2" xfId="28292"/>
    <cellStyle name="Обычный 2 92" xfId="28293"/>
    <cellStyle name="Обычный 2 92 2" xfId="28294"/>
    <cellStyle name="Обычный 2 93" xfId="28295"/>
    <cellStyle name="Обычный 2 93 2" xfId="28296"/>
    <cellStyle name="Обычный 2 94" xfId="28297"/>
    <cellStyle name="Обычный 2 94 2" xfId="28298"/>
    <cellStyle name="Обычный 2 95" xfId="28299"/>
    <cellStyle name="Обычный 2 95 2" xfId="28300"/>
    <cellStyle name="Обычный 2 96" xfId="28301"/>
    <cellStyle name="Обычный 2 96 2" xfId="28302"/>
    <cellStyle name="Обычный 2 97" xfId="28303"/>
    <cellStyle name="Обычный 2_расчет ВЛ-10-202-616(904714-103) " xfId="60392"/>
    <cellStyle name="Обычный 20" xfId="28304"/>
    <cellStyle name="Обычный 20 2" xfId="28305"/>
    <cellStyle name="Обычный 20 3" xfId="28306"/>
    <cellStyle name="Обычный 200" xfId="28307"/>
    <cellStyle name="Обычный 200 2" xfId="28308"/>
    <cellStyle name="Обычный 200 2 2" xfId="28309"/>
    <cellStyle name="Обычный 200 2 2 2" xfId="28310"/>
    <cellStyle name="Обычный 200 2 3" xfId="28311"/>
    <cellStyle name="Обычный 200 3" xfId="28312"/>
    <cellStyle name="Обычный 200 3 2" xfId="28313"/>
    <cellStyle name="Обычный 200 4" xfId="28314"/>
    <cellStyle name="Обычный 201" xfId="28315"/>
    <cellStyle name="Обычный 201 2" xfId="28316"/>
    <cellStyle name="Обычный 201 2 2" xfId="28317"/>
    <cellStyle name="Обычный 201 2 2 2" xfId="28318"/>
    <cellStyle name="Обычный 201 2 3" xfId="28319"/>
    <cellStyle name="Обычный 201 3" xfId="28320"/>
    <cellStyle name="Обычный 201 3 2" xfId="28321"/>
    <cellStyle name="Обычный 201 4" xfId="28322"/>
    <cellStyle name="Обычный 202" xfId="28323"/>
    <cellStyle name="Обычный 202 2" xfId="28324"/>
    <cellStyle name="Обычный 202 2 2" xfId="28325"/>
    <cellStyle name="Обычный 202 2 2 2" xfId="28326"/>
    <cellStyle name="Обычный 202 2 3" xfId="28327"/>
    <cellStyle name="Обычный 202 3" xfId="28328"/>
    <cellStyle name="Обычный 202 3 2" xfId="28329"/>
    <cellStyle name="Обычный 202 4" xfId="28330"/>
    <cellStyle name="Обычный 203" xfId="28331"/>
    <cellStyle name="Обычный 203 2" xfId="28332"/>
    <cellStyle name="Обычный 203 2 2" xfId="28333"/>
    <cellStyle name="Обычный 203 2 2 2" xfId="28334"/>
    <cellStyle name="Обычный 203 2 3" xfId="28335"/>
    <cellStyle name="Обычный 203 3" xfId="28336"/>
    <cellStyle name="Обычный 203 3 2" xfId="28337"/>
    <cellStyle name="Обычный 203 4" xfId="28338"/>
    <cellStyle name="Обычный 204" xfId="28339"/>
    <cellStyle name="Обычный 204 2" xfId="28340"/>
    <cellStyle name="Обычный 204 2 2" xfId="28341"/>
    <cellStyle name="Обычный 204 2 2 2" xfId="28342"/>
    <cellStyle name="Обычный 204 2 3" xfId="28343"/>
    <cellStyle name="Обычный 204 3" xfId="28344"/>
    <cellStyle name="Обычный 204 3 2" xfId="28345"/>
    <cellStyle name="Обычный 204 4" xfId="28346"/>
    <cellStyle name="Обычный 205" xfId="28347"/>
    <cellStyle name="Обычный 205 2" xfId="28348"/>
    <cellStyle name="Обычный 205 2 2" xfId="28349"/>
    <cellStyle name="Обычный 205 2 2 2" xfId="28350"/>
    <cellStyle name="Обычный 205 2 3" xfId="28351"/>
    <cellStyle name="Обычный 205 3" xfId="28352"/>
    <cellStyle name="Обычный 205 3 2" xfId="28353"/>
    <cellStyle name="Обычный 205 4" xfId="28354"/>
    <cellStyle name="Обычный 206" xfId="28355"/>
    <cellStyle name="Обычный 206 2" xfId="28356"/>
    <cellStyle name="Обычный 206 2 2" xfId="28357"/>
    <cellStyle name="Обычный 206 2 2 2" xfId="28358"/>
    <cellStyle name="Обычный 206 2 3" xfId="28359"/>
    <cellStyle name="Обычный 206 3" xfId="28360"/>
    <cellStyle name="Обычный 206 3 2" xfId="28361"/>
    <cellStyle name="Обычный 206 4" xfId="28362"/>
    <cellStyle name="Обычный 207" xfId="28363"/>
    <cellStyle name="Обычный 207 2" xfId="28364"/>
    <cellStyle name="Обычный 207 2 2" xfId="28365"/>
    <cellStyle name="Обычный 207 2 2 2" xfId="28366"/>
    <cellStyle name="Обычный 207 2 3" xfId="28367"/>
    <cellStyle name="Обычный 207 3" xfId="28368"/>
    <cellStyle name="Обычный 207 3 2" xfId="28369"/>
    <cellStyle name="Обычный 207 4" xfId="28370"/>
    <cellStyle name="Обычный 208" xfId="28371"/>
    <cellStyle name="Обычный 208 2" xfId="28372"/>
    <cellStyle name="Обычный 208 2 2" xfId="28373"/>
    <cellStyle name="Обычный 208 2 2 2" xfId="28374"/>
    <cellStyle name="Обычный 208 2 3" xfId="28375"/>
    <cellStyle name="Обычный 208 3" xfId="28376"/>
    <cellStyle name="Обычный 208 3 2" xfId="28377"/>
    <cellStyle name="Обычный 208 4" xfId="28378"/>
    <cellStyle name="Обычный 209" xfId="28379"/>
    <cellStyle name="Обычный 209 2" xfId="28380"/>
    <cellStyle name="Обычный 209 2 2" xfId="28381"/>
    <cellStyle name="Обычный 209 2 2 2" xfId="28382"/>
    <cellStyle name="Обычный 209 2 3" xfId="28383"/>
    <cellStyle name="Обычный 209 3" xfId="28384"/>
    <cellStyle name="Обычный 209 3 2" xfId="28385"/>
    <cellStyle name="Обычный 209 4" xfId="28386"/>
    <cellStyle name="Обычный 21" xfId="28387"/>
    <cellStyle name="Обычный 21 10" xfId="28388"/>
    <cellStyle name="Обычный 21 10 2" xfId="28389"/>
    <cellStyle name="Обычный 21 11" xfId="28390"/>
    <cellStyle name="Обычный 21 11 2" xfId="28391"/>
    <cellStyle name="Обычный 21 12" xfId="28392"/>
    <cellStyle name="Обычный 21 12 2" xfId="28393"/>
    <cellStyle name="Обычный 21 13" xfId="28394"/>
    <cellStyle name="Обычный 21 13 2" xfId="28395"/>
    <cellStyle name="Обычный 21 14" xfId="28396"/>
    <cellStyle name="Обычный 21 14 2" xfId="28397"/>
    <cellStyle name="Обычный 21 15" xfId="28398"/>
    <cellStyle name="Обычный 21 15 2" xfId="28399"/>
    <cellStyle name="Обычный 21 16" xfId="28400"/>
    <cellStyle name="Обычный 21 16 2" xfId="28401"/>
    <cellStyle name="Обычный 21 17" xfId="28402"/>
    <cellStyle name="Обычный 21 17 2" xfId="28403"/>
    <cellStyle name="Обычный 21 18" xfId="28404"/>
    <cellStyle name="Обычный 21 18 2" xfId="28405"/>
    <cellStyle name="Обычный 21 19" xfId="28406"/>
    <cellStyle name="Обычный 21 19 2" xfId="28407"/>
    <cellStyle name="Обычный 21 2" xfId="28408"/>
    <cellStyle name="Обычный 21 2 10" xfId="28409"/>
    <cellStyle name="Обычный 21 2 10 2" xfId="28410"/>
    <cellStyle name="Обычный 21 2 11" xfId="28411"/>
    <cellStyle name="Обычный 21 2 11 2" xfId="28412"/>
    <cellStyle name="Обычный 21 2 12" xfId="28413"/>
    <cellStyle name="Обычный 21 2 12 2" xfId="28414"/>
    <cellStyle name="Обычный 21 2 13" xfId="28415"/>
    <cellStyle name="Обычный 21 2 13 2" xfId="28416"/>
    <cellStyle name="Обычный 21 2 14" xfId="28417"/>
    <cellStyle name="Обычный 21 2 14 2" xfId="28418"/>
    <cellStyle name="Обычный 21 2 15" xfId="28419"/>
    <cellStyle name="Обычный 21 2 15 2" xfId="28420"/>
    <cellStyle name="Обычный 21 2 16" xfId="28421"/>
    <cellStyle name="Обычный 21 2 16 2" xfId="28422"/>
    <cellStyle name="Обычный 21 2 17" xfId="28423"/>
    <cellStyle name="Обычный 21 2 17 2" xfId="28424"/>
    <cellStyle name="Обычный 21 2 18" xfId="28425"/>
    <cellStyle name="Обычный 21 2 18 2" xfId="28426"/>
    <cellStyle name="Обычный 21 2 19" xfId="28427"/>
    <cellStyle name="Обычный 21 2 19 2" xfId="28428"/>
    <cellStyle name="Обычный 21 2 2" xfId="28429"/>
    <cellStyle name="Обычный 21 2 2 2" xfId="28430"/>
    <cellStyle name="Обычный 21 2 20" xfId="28431"/>
    <cellStyle name="Обычный 21 2 20 2" xfId="28432"/>
    <cellStyle name="Обычный 21 2 21" xfId="28433"/>
    <cellStyle name="Обычный 21 2 21 2" xfId="28434"/>
    <cellStyle name="Обычный 21 2 22" xfId="28435"/>
    <cellStyle name="Обычный 21 2 22 2" xfId="28436"/>
    <cellStyle name="Обычный 21 2 23" xfId="28437"/>
    <cellStyle name="Обычный 21 2 23 2" xfId="28438"/>
    <cellStyle name="Обычный 21 2 24" xfId="28439"/>
    <cellStyle name="Обычный 21 2 3" xfId="28440"/>
    <cellStyle name="Обычный 21 2 3 2" xfId="28441"/>
    <cellStyle name="Обычный 21 2 4" xfId="28442"/>
    <cellStyle name="Обычный 21 2 4 2" xfId="28443"/>
    <cellStyle name="Обычный 21 2 5" xfId="28444"/>
    <cellStyle name="Обычный 21 2 5 2" xfId="28445"/>
    <cellStyle name="Обычный 21 2 6" xfId="28446"/>
    <cellStyle name="Обычный 21 2 6 2" xfId="28447"/>
    <cellStyle name="Обычный 21 2 7" xfId="28448"/>
    <cellStyle name="Обычный 21 2 7 2" xfId="28449"/>
    <cellStyle name="Обычный 21 2 8" xfId="28450"/>
    <cellStyle name="Обычный 21 2 8 2" xfId="28451"/>
    <cellStyle name="Обычный 21 2 9" xfId="28452"/>
    <cellStyle name="Обычный 21 2 9 2" xfId="28453"/>
    <cellStyle name="Обычный 21 20" xfId="28454"/>
    <cellStyle name="Обычный 21 20 2" xfId="28455"/>
    <cellStyle name="Обычный 21 20 2 2" xfId="28456"/>
    <cellStyle name="Обычный 21 20 2 2 2" xfId="28457"/>
    <cellStyle name="Обычный 21 20 2 3" xfId="28458"/>
    <cellStyle name="Обычный 21 20 3" xfId="28459"/>
    <cellStyle name="Обычный 21 20 3 2" xfId="28460"/>
    <cellStyle name="Обычный 21 20 4" xfId="28461"/>
    <cellStyle name="Обычный 21 21" xfId="28462"/>
    <cellStyle name="Обычный 21 21 2" xfId="28463"/>
    <cellStyle name="Обычный 21 21 2 2" xfId="28464"/>
    <cellStyle name="Обычный 21 21 2 2 2" xfId="28465"/>
    <cellStyle name="Обычный 21 21 2 3" xfId="28466"/>
    <cellStyle name="Обычный 21 21 3" xfId="28467"/>
    <cellStyle name="Обычный 21 21 3 2" xfId="28468"/>
    <cellStyle name="Обычный 21 21 4" xfId="28469"/>
    <cellStyle name="Обычный 21 22" xfId="28470"/>
    <cellStyle name="Обычный 21 22 2" xfId="28471"/>
    <cellStyle name="Обычный 21 22 2 2" xfId="28472"/>
    <cellStyle name="Обычный 21 22 2 2 2" xfId="28473"/>
    <cellStyle name="Обычный 21 22 2 3" xfId="28474"/>
    <cellStyle name="Обычный 21 22 3" xfId="28475"/>
    <cellStyle name="Обычный 21 22 3 2" xfId="28476"/>
    <cellStyle name="Обычный 21 22 4" xfId="28477"/>
    <cellStyle name="Обычный 21 23" xfId="28478"/>
    <cellStyle name="Обычный 21 23 2" xfId="28479"/>
    <cellStyle name="Обычный 21 24" xfId="28480"/>
    <cellStyle name="Обычный 21 24 2" xfId="28481"/>
    <cellStyle name="Обычный 21 25" xfId="28482"/>
    <cellStyle name="Обычный 21 25 2" xfId="28483"/>
    <cellStyle name="Обычный 21 26" xfId="28484"/>
    <cellStyle name="Обычный 21 26 2" xfId="28485"/>
    <cellStyle name="Обычный 21 27" xfId="28486"/>
    <cellStyle name="Обычный 21 27 2" xfId="28487"/>
    <cellStyle name="Обычный 21 28" xfId="28488"/>
    <cellStyle name="Обычный 21 28 2" xfId="28489"/>
    <cellStyle name="Обычный 21 28 2 2" xfId="28490"/>
    <cellStyle name="Обычный 21 28 3" xfId="28491"/>
    <cellStyle name="Обычный 21 29" xfId="28492"/>
    <cellStyle name="Обычный 21 29 2" xfId="28493"/>
    <cellStyle name="Обычный 21 3" xfId="28494"/>
    <cellStyle name="Обычный 21 3 2" xfId="28495"/>
    <cellStyle name="Обычный 21 30" xfId="28496"/>
    <cellStyle name="Обычный 21 30 2" xfId="28497"/>
    <cellStyle name="Обычный 21 31" xfId="28498"/>
    <cellStyle name="Обычный 21 32" xfId="28499"/>
    <cellStyle name="Обычный 21 4" xfId="28500"/>
    <cellStyle name="Обычный 21 4 2" xfId="28501"/>
    <cellStyle name="Обычный 21 5" xfId="28502"/>
    <cellStyle name="Обычный 21 5 2" xfId="28503"/>
    <cellStyle name="Обычный 21 6" xfId="28504"/>
    <cellStyle name="Обычный 21 6 2" xfId="28505"/>
    <cellStyle name="Обычный 21 7" xfId="28506"/>
    <cellStyle name="Обычный 21 7 2" xfId="28507"/>
    <cellStyle name="Обычный 21 8" xfId="28508"/>
    <cellStyle name="Обычный 21 8 2" xfId="28509"/>
    <cellStyle name="Обычный 21 9" xfId="28510"/>
    <cellStyle name="Обычный 21 9 2" xfId="28511"/>
    <cellStyle name="Обычный 210" xfId="28512"/>
    <cellStyle name="Обычный 210 2" xfId="28513"/>
    <cellStyle name="Обычный 210 2 2" xfId="28514"/>
    <cellStyle name="Обычный 210 2 2 2" xfId="28515"/>
    <cellStyle name="Обычный 210 2 3" xfId="28516"/>
    <cellStyle name="Обычный 210 3" xfId="28517"/>
    <cellStyle name="Обычный 210 3 2" xfId="28518"/>
    <cellStyle name="Обычный 210 4" xfId="28519"/>
    <cellStyle name="Обычный 211" xfId="28520"/>
    <cellStyle name="Обычный 211 2" xfId="28521"/>
    <cellStyle name="Обычный 212" xfId="28522"/>
    <cellStyle name="Обычный 212 2" xfId="28523"/>
    <cellStyle name="Обычный 213" xfId="28524"/>
    <cellStyle name="Обычный 213 2" xfId="28525"/>
    <cellStyle name="Обычный 214" xfId="28526"/>
    <cellStyle name="Обычный 214 2" xfId="28527"/>
    <cellStyle name="Обычный 214 3" xfId="28528"/>
    <cellStyle name="Обычный 214 3 2" xfId="28529"/>
    <cellStyle name="Обычный 215" xfId="28530"/>
    <cellStyle name="Обычный 215 2" xfId="28531"/>
    <cellStyle name="Обычный 216" xfId="28532"/>
    <cellStyle name="Обычный 216 2" xfId="28533"/>
    <cellStyle name="Обычный 216 3" xfId="28534"/>
    <cellStyle name="Обычный 216 3 2" xfId="28535"/>
    <cellStyle name="Обычный 217" xfId="28536"/>
    <cellStyle name="Обычный 217 2" xfId="28537"/>
    <cellStyle name="Обычный 217 2 2" xfId="28538"/>
    <cellStyle name="Обычный 217 2 2 2" xfId="28539"/>
    <cellStyle name="Обычный 217 2 3" xfId="28540"/>
    <cellStyle name="Обычный 217 3" xfId="28541"/>
    <cellStyle name="Обычный 217 3 2" xfId="28542"/>
    <cellStyle name="Обычный 217 4" xfId="28543"/>
    <cellStyle name="Обычный 218" xfId="28544"/>
    <cellStyle name="Обычный 218 2" xfId="28545"/>
    <cellStyle name="Обычный 219" xfId="28546"/>
    <cellStyle name="Обычный 219 2" xfId="28547"/>
    <cellStyle name="Обычный 22" xfId="28548"/>
    <cellStyle name="Обычный 22 10" xfId="28549"/>
    <cellStyle name="Обычный 22 10 2" xfId="28550"/>
    <cellStyle name="Обычный 22 11" xfId="28551"/>
    <cellStyle name="Обычный 22 11 2" xfId="28552"/>
    <cellStyle name="Обычный 22 12" xfId="28553"/>
    <cellStyle name="Обычный 22 12 2" xfId="28554"/>
    <cellStyle name="Обычный 22 13" xfId="28555"/>
    <cellStyle name="Обычный 22 13 2" xfId="28556"/>
    <cellStyle name="Обычный 22 14" xfId="28557"/>
    <cellStyle name="Обычный 22 14 2" xfId="28558"/>
    <cellStyle name="Обычный 22 15" xfId="28559"/>
    <cellStyle name="Обычный 22 15 2" xfId="28560"/>
    <cellStyle name="Обычный 22 16" xfId="28561"/>
    <cellStyle name="Обычный 22 16 2" xfId="28562"/>
    <cellStyle name="Обычный 22 17" xfId="28563"/>
    <cellStyle name="Обычный 22 17 2" xfId="28564"/>
    <cellStyle name="Обычный 22 18" xfId="28565"/>
    <cellStyle name="Обычный 22 18 2" xfId="28566"/>
    <cellStyle name="Обычный 22 19" xfId="28567"/>
    <cellStyle name="Обычный 22 19 2" xfId="28568"/>
    <cellStyle name="Обычный 22 19 2 2" xfId="28569"/>
    <cellStyle name="Обычный 22 19 2 2 2" xfId="28570"/>
    <cellStyle name="Обычный 22 19 2 3" xfId="28571"/>
    <cellStyle name="Обычный 22 19 3" xfId="28572"/>
    <cellStyle name="Обычный 22 19 3 2" xfId="28573"/>
    <cellStyle name="Обычный 22 19 4" xfId="28574"/>
    <cellStyle name="Обычный 22 2" xfId="28575"/>
    <cellStyle name="Обычный 22 2 10" xfId="28576"/>
    <cellStyle name="Обычный 22 2 10 2" xfId="28577"/>
    <cellStyle name="Обычный 22 2 10 2 2" xfId="28578"/>
    <cellStyle name="Обычный 22 2 10 2 2 2" xfId="28579"/>
    <cellStyle name="Обычный 22 2 10 2 3" xfId="28580"/>
    <cellStyle name="Обычный 22 2 10 3" xfId="28581"/>
    <cellStyle name="Обычный 22 2 10 3 2" xfId="28582"/>
    <cellStyle name="Обычный 22 2 10 4" xfId="28583"/>
    <cellStyle name="Обычный 22 2 11" xfId="28584"/>
    <cellStyle name="Обычный 22 2 11 2" xfId="28585"/>
    <cellStyle name="Обычный 22 2 11 2 2" xfId="28586"/>
    <cellStyle name="Обычный 22 2 11 2 2 2" xfId="28587"/>
    <cellStyle name="Обычный 22 2 11 2 3" xfId="28588"/>
    <cellStyle name="Обычный 22 2 11 3" xfId="28589"/>
    <cellStyle name="Обычный 22 2 11 3 2" xfId="28590"/>
    <cellStyle name="Обычный 22 2 11 4" xfId="28591"/>
    <cellStyle name="Обычный 22 2 12" xfId="28592"/>
    <cellStyle name="Обычный 22 2 12 2" xfId="28593"/>
    <cellStyle name="Обычный 22 2 12 2 2" xfId="28594"/>
    <cellStyle name="Обычный 22 2 12 2 2 2" xfId="28595"/>
    <cellStyle name="Обычный 22 2 12 2 3" xfId="28596"/>
    <cellStyle name="Обычный 22 2 12 3" xfId="28597"/>
    <cellStyle name="Обычный 22 2 12 3 2" xfId="28598"/>
    <cellStyle name="Обычный 22 2 12 4" xfId="28599"/>
    <cellStyle name="Обычный 22 2 13" xfId="28600"/>
    <cellStyle name="Обычный 22 2 13 2" xfId="28601"/>
    <cellStyle name="Обычный 22 2 13 2 2" xfId="28602"/>
    <cellStyle name="Обычный 22 2 13 2 2 2" xfId="28603"/>
    <cellStyle name="Обычный 22 2 13 2 3" xfId="28604"/>
    <cellStyle name="Обычный 22 2 13 3" xfId="28605"/>
    <cellStyle name="Обычный 22 2 13 3 2" xfId="28606"/>
    <cellStyle name="Обычный 22 2 13 4" xfId="28607"/>
    <cellStyle name="Обычный 22 2 14" xfId="28608"/>
    <cellStyle name="Обычный 22 2 14 2" xfId="28609"/>
    <cellStyle name="Обычный 22 2 14 2 2" xfId="28610"/>
    <cellStyle name="Обычный 22 2 14 2 2 2" xfId="28611"/>
    <cellStyle name="Обычный 22 2 14 2 3" xfId="28612"/>
    <cellStyle name="Обычный 22 2 14 3" xfId="28613"/>
    <cellStyle name="Обычный 22 2 14 3 2" xfId="28614"/>
    <cellStyle name="Обычный 22 2 14 4" xfId="28615"/>
    <cellStyle name="Обычный 22 2 15" xfId="28616"/>
    <cellStyle name="Обычный 22 2 15 2" xfId="28617"/>
    <cellStyle name="Обычный 22 2 15 2 2" xfId="28618"/>
    <cellStyle name="Обычный 22 2 15 2 2 2" xfId="28619"/>
    <cellStyle name="Обычный 22 2 15 2 3" xfId="28620"/>
    <cellStyle name="Обычный 22 2 15 3" xfId="28621"/>
    <cellStyle name="Обычный 22 2 15 3 2" xfId="28622"/>
    <cellStyle name="Обычный 22 2 15 4" xfId="28623"/>
    <cellStyle name="Обычный 22 2 16" xfId="28624"/>
    <cellStyle name="Обычный 22 2 16 2" xfId="28625"/>
    <cellStyle name="Обычный 22 2 16 2 2" xfId="28626"/>
    <cellStyle name="Обычный 22 2 16 2 2 2" xfId="28627"/>
    <cellStyle name="Обычный 22 2 16 2 3" xfId="28628"/>
    <cellStyle name="Обычный 22 2 16 3" xfId="28629"/>
    <cellStyle name="Обычный 22 2 16 3 2" xfId="28630"/>
    <cellStyle name="Обычный 22 2 16 4" xfId="28631"/>
    <cellStyle name="Обычный 22 2 17" xfId="28632"/>
    <cellStyle name="Обычный 22 2 17 2" xfId="28633"/>
    <cellStyle name="Обычный 22 2 17 2 2" xfId="28634"/>
    <cellStyle name="Обычный 22 2 17 2 2 2" xfId="28635"/>
    <cellStyle name="Обычный 22 2 17 2 3" xfId="28636"/>
    <cellStyle name="Обычный 22 2 17 3" xfId="28637"/>
    <cellStyle name="Обычный 22 2 17 3 2" xfId="28638"/>
    <cellStyle name="Обычный 22 2 17 4" xfId="28639"/>
    <cellStyle name="Обычный 22 2 18" xfId="28640"/>
    <cellStyle name="Обычный 22 2 18 2" xfId="28641"/>
    <cellStyle name="Обычный 22 2 18 2 2" xfId="28642"/>
    <cellStyle name="Обычный 22 2 18 2 2 2" xfId="28643"/>
    <cellStyle name="Обычный 22 2 18 2 3" xfId="28644"/>
    <cellStyle name="Обычный 22 2 18 3" xfId="28645"/>
    <cellStyle name="Обычный 22 2 18 3 2" xfId="28646"/>
    <cellStyle name="Обычный 22 2 18 4" xfId="28647"/>
    <cellStyle name="Обычный 22 2 19" xfId="28648"/>
    <cellStyle name="Обычный 22 2 19 2" xfId="28649"/>
    <cellStyle name="Обычный 22 2 19 2 2" xfId="28650"/>
    <cellStyle name="Обычный 22 2 19 2 2 2" xfId="28651"/>
    <cellStyle name="Обычный 22 2 19 2 3" xfId="28652"/>
    <cellStyle name="Обычный 22 2 19 3" xfId="28653"/>
    <cellStyle name="Обычный 22 2 19 3 2" xfId="28654"/>
    <cellStyle name="Обычный 22 2 19 4" xfId="28655"/>
    <cellStyle name="Обычный 22 2 2" xfId="28656"/>
    <cellStyle name="Обычный 22 2 2 2" xfId="28657"/>
    <cellStyle name="Обычный 22 2 2 2 2" xfId="28658"/>
    <cellStyle name="Обычный 22 2 2 2 2 2" xfId="28659"/>
    <cellStyle name="Обычный 22 2 2 2 3" xfId="28660"/>
    <cellStyle name="Обычный 22 2 2 3" xfId="28661"/>
    <cellStyle name="Обычный 22 2 2 3 2" xfId="28662"/>
    <cellStyle name="Обычный 22 2 2 4" xfId="28663"/>
    <cellStyle name="Обычный 22 2 20" xfId="28664"/>
    <cellStyle name="Обычный 22 2 20 2" xfId="28665"/>
    <cellStyle name="Обычный 22 2 20 2 2" xfId="28666"/>
    <cellStyle name="Обычный 22 2 20 2 2 2" xfId="28667"/>
    <cellStyle name="Обычный 22 2 20 2 3" xfId="28668"/>
    <cellStyle name="Обычный 22 2 20 3" xfId="28669"/>
    <cellStyle name="Обычный 22 2 20 3 2" xfId="28670"/>
    <cellStyle name="Обычный 22 2 20 4" xfId="28671"/>
    <cellStyle name="Обычный 22 2 21" xfId="28672"/>
    <cellStyle name="Обычный 22 2 21 2" xfId="28673"/>
    <cellStyle name="Обычный 22 2 21 2 2" xfId="28674"/>
    <cellStyle name="Обычный 22 2 21 2 2 2" xfId="28675"/>
    <cellStyle name="Обычный 22 2 21 2 3" xfId="28676"/>
    <cellStyle name="Обычный 22 2 21 3" xfId="28677"/>
    <cellStyle name="Обычный 22 2 21 3 2" xfId="28678"/>
    <cellStyle name="Обычный 22 2 21 4" xfId="28679"/>
    <cellStyle name="Обычный 22 2 22" xfId="28680"/>
    <cellStyle name="Обычный 22 2 22 2" xfId="28681"/>
    <cellStyle name="Обычный 22 2 22 2 2" xfId="28682"/>
    <cellStyle name="Обычный 22 2 22 2 2 2" xfId="28683"/>
    <cellStyle name="Обычный 22 2 22 2 3" xfId="28684"/>
    <cellStyle name="Обычный 22 2 22 3" xfId="28685"/>
    <cellStyle name="Обычный 22 2 22 3 2" xfId="28686"/>
    <cellStyle name="Обычный 22 2 22 4" xfId="28687"/>
    <cellStyle name="Обычный 22 2 23" xfId="28688"/>
    <cellStyle name="Обычный 22 2 23 2" xfId="28689"/>
    <cellStyle name="Обычный 22 2 23 2 2" xfId="28690"/>
    <cellStyle name="Обычный 22 2 23 2 2 2" xfId="28691"/>
    <cellStyle name="Обычный 22 2 23 2 3" xfId="28692"/>
    <cellStyle name="Обычный 22 2 23 3" xfId="28693"/>
    <cellStyle name="Обычный 22 2 23 3 2" xfId="28694"/>
    <cellStyle name="Обычный 22 2 23 4" xfId="28695"/>
    <cellStyle name="Обычный 22 2 24" xfId="28696"/>
    <cellStyle name="Обычный 22 2 3" xfId="28697"/>
    <cellStyle name="Обычный 22 2 3 2" xfId="28698"/>
    <cellStyle name="Обычный 22 2 3 2 2" xfId="28699"/>
    <cellStyle name="Обычный 22 2 3 2 2 2" xfId="28700"/>
    <cellStyle name="Обычный 22 2 3 2 3" xfId="28701"/>
    <cellStyle name="Обычный 22 2 3 3" xfId="28702"/>
    <cellStyle name="Обычный 22 2 3 3 2" xfId="28703"/>
    <cellStyle name="Обычный 22 2 3 4" xfId="28704"/>
    <cellStyle name="Обычный 22 2 4" xfId="28705"/>
    <cellStyle name="Обычный 22 2 4 2" xfId="28706"/>
    <cellStyle name="Обычный 22 2 4 2 2" xfId="28707"/>
    <cellStyle name="Обычный 22 2 4 2 2 2" xfId="28708"/>
    <cellStyle name="Обычный 22 2 4 2 3" xfId="28709"/>
    <cellStyle name="Обычный 22 2 4 3" xfId="28710"/>
    <cellStyle name="Обычный 22 2 4 3 2" xfId="28711"/>
    <cellStyle name="Обычный 22 2 4 4" xfId="28712"/>
    <cellStyle name="Обычный 22 2 5" xfId="28713"/>
    <cellStyle name="Обычный 22 2 5 2" xfId="28714"/>
    <cellStyle name="Обычный 22 2 5 2 2" xfId="28715"/>
    <cellStyle name="Обычный 22 2 5 2 2 2" xfId="28716"/>
    <cellStyle name="Обычный 22 2 5 2 3" xfId="28717"/>
    <cellStyle name="Обычный 22 2 5 3" xfId="28718"/>
    <cellStyle name="Обычный 22 2 5 3 2" xfId="28719"/>
    <cellStyle name="Обычный 22 2 5 4" xfId="28720"/>
    <cellStyle name="Обычный 22 2 6" xfId="28721"/>
    <cellStyle name="Обычный 22 2 6 2" xfId="28722"/>
    <cellStyle name="Обычный 22 2 6 2 2" xfId="28723"/>
    <cellStyle name="Обычный 22 2 6 2 2 2" xfId="28724"/>
    <cellStyle name="Обычный 22 2 6 2 3" xfId="28725"/>
    <cellStyle name="Обычный 22 2 6 3" xfId="28726"/>
    <cellStyle name="Обычный 22 2 6 3 2" xfId="28727"/>
    <cellStyle name="Обычный 22 2 6 4" xfId="28728"/>
    <cellStyle name="Обычный 22 2 7" xfId="28729"/>
    <cellStyle name="Обычный 22 2 7 2" xfId="28730"/>
    <cellStyle name="Обычный 22 2 7 2 2" xfId="28731"/>
    <cellStyle name="Обычный 22 2 7 2 2 2" xfId="28732"/>
    <cellStyle name="Обычный 22 2 7 2 3" xfId="28733"/>
    <cellStyle name="Обычный 22 2 7 3" xfId="28734"/>
    <cellStyle name="Обычный 22 2 7 3 2" xfId="28735"/>
    <cellStyle name="Обычный 22 2 7 4" xfId="28736"/>
    <cellStyle name="Обычный 22 2 8" xfId="28737"/>
    <cellStyle name="Обычный 22 2 8 2" xfId="28738"/>
    <cellStyle name="Обычный 22 2 8 2 2" xfId="28739"/>
    <cellStyle name="Обычный 22 2 8 2 2 2" xfId="28740"/>
    <cellStyle name="Обычный 22 2 8 2 3" xfId="28741"/>
    <cellStyle name="Обычный 22 2 8 3" xfId="28742"/>
    <cellStyle name="Обычный 22 2 8 3 2" xfId="28743"/>
    <cellStyle name="Обычный 22 2 8 4" xfId="28744"/>
    <cellStyle name="Обычный 22 2 9" xfId="28745"/>
    <cellStyle name="Обычный 22 2 9 2" xfId="28746"/>
    <cellStyle name="Обычный 22 2 9 2 2" xfId="28747"/>
    <cellStyle name="Обычный 22 2 9 2 2 2" xfId="28748"/>
    <cellStyle name="Обычный 22 2 9 2 3" xfId="28749"/>
    <cellStyle name="Обычный 22 2 9 3" xfId="28750"/>
    <cellStyle name="Обычный 22 2 9 3 2" xfId="28751"/>
    <cellStyle name="Обычный 22 2 9 4" xfId="28752"/>
    <cellStyle name="Обычный 22 20" xfId="28753"/>
    <cellStyle name="Обычный 22 20 2" xfId="28754"/>
    <cellStyle name="Обычный 22 20 2 2" xfId="28755"/>
    <cellStyle name="Обычный 22 20 2 2 2" xfId="28756"/>
    <cellStyle name="Обычный 22 20 2 3" xfId="28757"/>
    <cellStyle name="Обычный 22 20 3" xfId="28758"/>
    <cellStyle name="Обычный 22 20 3 2" xfId="28759"/>
    <cellStyle name="Обычный 22 20 4" xfId="28760"/>
    <cellStyle name="Обычный 22 21" xfId="28761"/>
    <cellStyle name="Обычный 22 21 2" xfId="28762"/>
    <cellStyle name="Обычный 22 21 2 2" xfId="28763"/>
    <cellStyle name="Обычный 22 21 2 2 2" xfId="28764"/>
    <cellStyle name="Обычный 22 21 2 3" xfId="28765"/>
    <cellStyle name="Обычный 22 21 3" xfId="28766"/>
    <cellStyle name="Обычный 22 21 3 2" xfId="28767"/>
    <cellStyle name="Обычный 22 21 4" xfId="28768"/>
    <cellStyle name="Обычный 22 22" xfId="28769"/>
    <cellStyle name="Обычный 22 22 2" xfId="28770"/>
    <cellStyle name="Обычный 22 23" xfId="28771"/>
    <cellStyle name="Обычный 22 23 2" xfId="28772"/>
    <cellStyle name="Обычный 22 24" xfId="28773"/>
    <cellStyle name="Обычный 22 24 2" xfId="28774"/>
    <cellStyle name="Обычный 22 25" xfId="28775"/>
    <cellStyle name="Обычный 22 25 2" xfId="28776"/>
    <cellStyle name="Обычный 22 26" xfId="28777"/>
    <cellStyle name="Обычный 22 26 2" xfId="28778"/>
    <cellStyle name="Обычный 22 27" xfId="28779"/>
    <cellStyle name="Обычный 22 27 2" xfId="28780"/>
    <cellStyle name="Обычный 22 27 2 2" xfId="28781"/>
    <cellStyle name="Обычный 22 27 3" xfId="28782"/>
    <cellStyle name="Обычный 22 28" xfId="28783"/>
    <cellStyle name="Обычный 22 28 2" xfId="28784"/>
    <cellStyle name="Обычный 22 29" xfId="28785"/>
    <cellStyle name="Обычный 22 29 2" xfId="28786"/>
    <cellStyle name="Обычный 22 3" xfId="28787"/>
    <cellStyle name="Обычный 22 3 2" xfId="28788"/>
    <cellStyle name="Обычный 22 30" xfId="28789"/>
    <cellStyle name="Обычный 22 4" xfId="28790"/>
    <cellStyle name="Обычный 22 4 2" xfId="28791"/>
    <cellStyle name="Обычный 22 5" xfId="28792"/>
    <cellStyle name="Обычный 22 5 2" xfId="28793"/>
    <cellStyle name="Обычный 22 6" xfId="28794"/>
    <cellStyle name="Обычный 22 6 2" xfId="28795"/>
    <cellStyle name="Обычный 22 7" xfId="28796"/>
    <cellStyle name="Обычный 22 7 2" xfId="28797"/>
    <cellStyle name="Обычный 22 8" xfId="28798"/>
    <cellStyle name="Обычный 22 8 2" xfId="28799"/>
    <cellStyle name="Обычный 22 9" xfId="28800"/>
    <cellStyle name="Обычный 22 9 2" xfId="28801"/>
    <cellStyle name="Обычный 220" xfId="28802"/>
    <cellStyle name="Обычный 220 2" xfId="28803"/>
    <cellStyle name="Обычный 221" xfId="28804"/>
    <cellStyle name="Обычный 221 2" xfId="28805"/>
    <cellStyle name="Обычный 222" xfId="28806"/>
    <cellStyle name="Обычный 222 2" xfId="28807"/>
    <cellStyle name="Обычный 223" xfId="28808"/>
    <cellStyle name="Обычный 223 2" xfId="28809"/>
    <cellStyle name="Обычный 224" xfId="28810"/>
    <cellStyle name="Обычный 224 2" xfId="28811"/>
    <cellStyle name="Обычный 225" xfId="28812"/>
    <cellStyle name="Обычный 225 2" xfId="28813"/>
    <cellStyle name="Обычный 226" xfId="28814"/>
    <cellStyle name="Обычный 226 2" xfId="28815"/>
    <cellStyle name="Обычный 227" xfId="28816"/>
    <cellStyle name="Обычный 227 2" xfId="28817"/>
    <cellStyle name="Обычный 228" xfId="28818"/>
    <cellStyle name="Обычный 228 2" xfId="28819"/>
    <cellStyle name="Обычный 229" xfId="28820"/>
    <cellStyle name="Обычный 229 2" xfId="28821"/>
    <cellStyle name="Обычный 23" xfId="28822"/>
    <cellStyle name="Обычный 23 10" xfId="28823"/>
    <cellStyle name="Обычный 23 10 2" xfId="28824"/>
    <cellStyle name="Обычный 23 11" xfId="28825"/>
    <cellStyle name="Обычный 23 11 2" xfId="28826"/>
    <cellStyle name="Обычный 23 12" xfId="28827"/>
    <cellStyle name="Обычный 23 12 2" xfId="28828"/>
    <cellStyle name="Обычный 23 13" xfId="28829"/>
    <cellStyle name="Обычный 23 13 2" xfId="28830"/>
    <cellStyle name="Обычный 23 14" xfId="28831"/>
    <cellStyle name="Обычный 23 14 2" xfId="28832"/>
    <cellStyle name="Обычный 23 15" xfId="28833"/>
    <cellStyle name="Обычный 23 15 2" xfId="28834"/>
    <cellStyle name="Обычный 23 16" xfId="28835"/>
    <cellStyle name="Обычный 23 16 2" xfId="28836"/>
    <cellStyle name="Обычный 23 17" xfId="28837"/>
    <cellStyle name="Обычный 23 17 2" xfId="28838"/>
    <cellStyle name="Обычный 23 18" xfId="28839"/>
    <cellStyle name="Обычный 23 18 2" xfId="28840"/>
    <cellStyle name="Обычный 23 19" xfId="28841"/>
    <cellStyle name="Обычный 23 19 2" xfId="28842"/>
    <cellStyle name="Обычный 23 19 2 2" xfId="28843"/>
    <cellStyle name="Обычный 23 19 2 2 2" xfId="28844"/>
    <cellStyle name="Обычный 23 19 2 3" xfId="28845"/>
    <cellStyle name="Обычный 23 19 3" xfId="28846"/>
    <cellStyle name="Обычный 23 19 3 2" xfId="28847"/>
    <cellStyle name="Обычный 23 19 4" xfId="28848"/>
    <cellStyle name="Обычный 23 2" xfId="28849"/>
    <cellStyle name="Обычный 23 2 2" xfId="28850"/>
    <cellStyle name="Обычный 23 20" xfId="28851"/>
    <cellStyle name="Обычный 23 20 2" xfId="28852"/>
    <cellStyle name="Обычный 23 20 2 2" xfId="28853"/>
    <cellStyle name="Обычный 23 20 2 2 2" xfId="28854"/>
    <cellStyle name="Обычный 23 20 2 3" xfId="28855"/>
    <cellStyle name="Обычный 23 20 3" xfId="28856"/>
    <cellStyle name="Обычный 23 20 3 2" xfId="28857"/>
    <cellStyle name="Обычный 23 20 4" xfId="28858"/>
    <cellStyle name="Обычный 23 21" xfId="28859"/>
    <cellStyle name="Обычный 23 21 2" xfId="28860"/>
    <cellStyle name="Обычный 23 21 2 2" xfId="28861"/>
    <cellStyle name="Обычный 23 21 2 2 2" xfId="28862"/>
    <cellStyle name="Обычный 23 21 2 3" xfId="28863"/>
    <cellStyle name="Обычный 23 21 3" xfId="28864"/>
    <cellStyle name="Обычный 23 21 3 2" xfId="28865"/>
    <cellStyle name="Обычный 23 21 4" xfId="28866"/>
    <cellStyle name="Обычный 23 22" xfId="28867"/>
    <cellStyle name="Обычный 23 22 2" xfId="28868"/>
    <cellStyle name="Обычный 23 23" xfId="28869"/>
    <cellStyle name="Обычный 23 23 2" xfId="28870"/>
    <cellStyle name="Обычный 23 24" xfId="28871"/>
    <cellStyle name="Обычный 23 24 2" xfId="28872"/>
    <cellStyle name="Обычный 23 25" xfId="28873"/>
    <cellStyle name="Обычный 23 25 2" xfId="28874"/>
    <cellStyle name="Обычный 23 26" xfId="28875"/>
    <cellStyle name="Обычный 23 26 2" xfId="28876"/>
    <cellStyle name="Обычный 23 27" xfId="28877"/>
    <cellStyle name="Обычный 23 27 2" xfId="28878"/>
    <cellStyle name="Обычный 23 27 2 2" xfId="28879"/>
    <cellStyle name="Обычный 23 27 3" xfId="28880"/>
    <cellStyle name="Обычный 23 28" xfId="28881"/>
    <cellStyle name="Обычный 23 28 2" xfId="28882"/>
    <cellStyle name="Обычный 23 29" xfId="28883"/>
    <cellStyle name="Обычный 23 29 2" xfId="28884"/>
    <cellStyle name="Обычный 23 3" xfId="28885"/>
    <cellStyle name="Обычный 23 3 2" xfId="28886"/>
    <cellStyle name="Обычный 23 30" xfId="28887"/>
    <cellStyle name="Обычный 23 4" xfId="28888"/>
    <cellStyle name="Обычный 23 4 2" xfId="28889"/>
    <cellStyle name="Обычный 23 5" xfId="28890"/>
    <cellStyle name="Обычный 23 5 2" xfId="28891"/>
    <cellStyle name="Обычный 23 6" xfId="28892"/>
    <cellStyle name="Обычный 23 6 2" xfId="28893"/>
    <cellStyle name="Обычный 23 7" xfId="28894"/>
    <cellStyle name="Обычный 23 7 2" xfId="28895"/>
    <cellStyle name="Обычный 23 8" xfId="28896"/>
    <cellStyle name="Обычный 23 8 2" xfId="28897"/>
    <cellStyle name="Обычный 23 9" xfId="28898"/>
    <cellStyle name="Обычный 23 9 2" xfId="28899"/>
    <cellStyle name="Обычный 230" xfId="28900"/>
    <cellStyle name="Обычный 230 2" xfId="28901"/>
    <cellStyle name="Обычный 231" xfId="28902"/>
    <cellStyle name="Обычный 231 2" xfId="28903"/>
    <cellStyle name="Обычный 232" xfId="28904"/>
    <cellStyle name="Обычный 232 2" xfId="28905"/>
    <cellStyle name="Обычный 233" xfId="28906"/>
    <cellStyle name="Обычный 233 2" xfId="28907"/>
    <cellStyle name="Обычный 234" xfId="28908"/>
    <cellStyle name="Обычный 234 2" xfId="28909"/>
    <cellStyle name="Обычный 234 3" xfId="28910"/>
    <cellStyle name="Обычный 234 3 2" xfId="28911"/>
    <cellStyle name="Обычный 235" xfId="28912"/>
    <cellStyle name="Обычный 235 2" xfId="28913"/>
    <cellStyle name="Обычный 235 3" xfId="28914"/>
    <cellStyle name="Обычный 235 3 2" xfId="28915"/>
    <cellStyle name="Обычный 236" xfId="28916"/>
    <cellStyle name="Обычный 236 2" xfId="28917"/>
    <cellStyle name="Обычный 237" xfId="28918"/>
    <cellStyle name="Обычный 237 2" xfId="28919"/>
    <cellStyle name="Обычный 237 3" xfId="28920"/>
    <cellStyle name="Обычный 237 3 2" xfId="28921"/>
    <cellStyle name="Обычный 238" xfId="28922"/>
    <cellStyle name="Обычный 238 2" xfId="28923"/>
    <cellStyle name="Обычный 239" xfId="28924"/>
    <cellStyle name="Обычный 239 2" xfId="28925"/>
    <cellStyle name="Обычный 24" xfId="28926"/>
    <cellStyle name="Обычный 24 10" xfId="28927"/>
    <cellStyle name="Обычный 24 10 2" xfId="28928"/>
    <cellStyle name="Обычный 24 11" xfId="28929"/>
    <cellStyle name="Обычный 24 11 2" xfId="28930"/>
    <cellStyle name="Обычный 24 12" xfId="28931"/>
    <cellStyle name="Обычный 24 12 2" xfId="28932"/>
    <cellStyle name="Обычный 24 13" xfId="28933"/>
    <cellStyle name="Обычный 24 13 2" xfId="28934"/>
    <cellStyle name="Обычный 24 14" xfId="28935"/>
    <cellStyle name="Обычный 24 14 2" xfId="28936"/>
    <cellStyle name="Обычный 24 15" xfId="28937"/>
    <cellStyle name="Обычный 24 15 2" xfId="28938"/>
    <cellStyle name="Обычный 24 16" xfId="28939"/>
    <cellStyle name="Обычный 24 16 2" xfId="28940"/>
    <cellStyle name="Обычный 24 17" xfId="28941"/>
    <cellStyle name="Обычный 24 17 2" xfId="28942"/>
    <cellStyle name="Обычный 24 18" xfId="28943"/>
    <cellStyle name="Обычный 24 18 2" xfId="28944"/>
    <cellStyle name="Обычный 24 19" xfId="28945"/>
    <cellStyle name="Обычный 24 19 2" xfId="28946"/>
    <cellStyle name="Обычный 24 19 2 2" xfId="28947"/>
    <cellStyle name="Обычный 24 19 2 2 2" xfId="28948"/>
    <cellStyle name="Обычный 24 19 2 3" xfId="28949"/>
    <cellStyle name="Обычный 24 19 3" xfId="28950"/>
    <cellStyle name="Обычный 24 19 3 2" xfId="28951"/>
    <cellStyle name="Обычный 24 19 4" xfId="28952"/>
    <cellStyle name="Обычный 24 2" xfId="28953"/>
    <cellStyle name="Обычный 24 2 2" xfId="28954"/>
    <cellStyle name="Обычный 24 20" xfId="28955"/>
    <cellStyle name="Обычный 24 20 2" xfId="28956"/>
    <cellStyle name="Обычный 24 20 2 2" xfId="28957"/>
    <cellStyle name="Обычный 24 20 2 2 2" xfId="28958"/>
    <cellStyle name="Обычный 24 20 2 3" xfId="28959"/>
    <cellStyle name="Обычный 24 20 3" xfId="28960"/>
    <cellStyle name="Обычный 24 20 3 2" xfId="28961"/>
    <cellStyle name="Обычный 24 20 4" xfId="28962"/>
    <cellStyle name="Обычный 24 21" xfId="28963"/>
    <cellStyle name="Обычный 24 21 2" xfId="28964"/>
    <cellStyle name="Обычный 24 21 2 2" xfId="28965"/>
    <cellStyle name="Обычный 24 21 2 2 2" xfId="28966"/>
    <cellStyle name="Обычный 24 21 2 3" xfId="28967"/>
    <cellStyle name="Обычный 24 21 3" xfId="28968"/>
    <cellStyle name="Обычный 24 21 3 2" xfId="28969"/>
    <cellStyle name="Обычный 24 21 4" xfId="28970"/>
    <cellStyle name="Обычный 24 22" xfId="28971"/>
    <cellStyle name="Обычный 24 22 2" xfId="28972"/>
    <cellStyle name="Обычный 24 23" xfId="28973"/>
    <cellStyle name="Обычный 24 23 2" xfId="28974"/>
    <cellStyle name="Обычный 24 24" xfId="28975"/>
    <cellStyle name="Обычный 24 24 2" xfId="28976"/>
    <cellStyle name="Обычный 24 25" xfId="28977"/>
    <cellStyle name="Обычный 24 25 2" xfId="28978"/>
    <cellStyle name="Обычный 24 26" xfId="28979"/>
    <cellStyle name="Обычный 24 26 2" xfId="28980"/>
    <cellStyle name="Обычный 24 27" xfId="28981"/>
    <cellStyle name="Обычный 24 27 2" xfId="28982"/>
    <cellStyle name="Обычный 24 27 2 2" xfId="28983"/>
    <cellStyle name="Обычный 24 27 3" xfId="28984"/>
    <cellStyle name="Обычный 24 28" xfId="28985"/>
    <cellStyle name="Обычный 24 28 2" xfId="28986"/>
    <cellStyle name="Обычный 24 29" xfId="28987"/>
    <cellStyle name="Обычный 24 29 2" xfId="28988"/>
    <cellStyle name="Обычный 24 3" xfId="28989"/>
    <cellStyle name="Обычный 24 3 2" xfId="28990"/>
    <cellStyle name="Обычный 24 30" xfId="28991"/>
    <cellStyle name="Обычный 24 4" xfId="28992"/>
    <cellStyle name="Обычный 24 4 2" xfId="28993"/>
    <cellStyle name="Обычный 24 5" xfId="28994"/>
    <cellStyle name="Обычный 24 5 2" xfId="28995"/>
    <cellStyle name="Обычный 24 6" xfId="28996"/>
    <cellStyle name="Обычный 24 6 2" xfId="28997"/>
    <cellStyle name="Обычный 24 7" xfId="28998"/>
    <cellStyle name="Обычный 24 7 2" xfId="28999"/>
    <cellStyle name="Обычный 24 8" xfId="29000"/>
    <cellStyle name="Обычный 24 8 2" xfId="29001"/>
    <cellStyle name="Обычный 24 9" xfId="29002"/>
    <cellStyle name="Обычный 24 9 2" xfId="29003"/>
    <cellStyle name="Обычный 240" xfId="29004"/>
    <cellStyle name="Обычный 240 2" xfId="29005"/>
    <cellStyle name="Обычный 241" xfId="29006"/>
    <cellStyle name="Обычный 241 2" xfId="29007"/>
    <cellStyle name="Обычный 242" xfId="29008"/>
    <cellStyle name="Обычный 242 2" xfId="29009"/>
    <cellStyle name="Обычный 242 3" xfId="29010"/>
    <cellStyle name="Обычный 242 3 2" xfId="29011"/>
    <cellStyle name="Обычный 243" xfId="29012"/>
    <cellStyle name="Обычный 243 2" xfId="29013"/>
    <cellStyle name="Обычный 244" xfId="29014"/>
    <cellStyle name="Обычный 244 2" xfId="29015"/>
    <cellStyle name="Обычный 245" xfId="29016"/>
    <cellStyle name="Обычный 245 2" xfId="29017"/>
    <cellStyle name="Обычный 246" xfId="29018"/>
    <cellStyle name="Обычный 246 2" xfId="29019"/>
    <cellStyle name="Обычный 247" xfId="29020"/>
    <cellStyle name="Обычный 247 2" xfId="29021"/>
    <cellStyle name="Обычный 248" xfId="29022"/>
    <cellStyle name="Обычный 249" xfId="29023"/>
    <cellStyle name="Обычный 249 2" xfId="29024"/>
    <cellStyle name="Обычный 249 3" xfId="29025"/>
    <cellStyle name="Обычный 249 3 2" xfId="29026"/>
    <cellStyle name="Обычный 25" xfId="29027"/>
    <cellStyle name="Обычный 25 10" xfId="29028"/>
    <cellStyle name="Обычный 25 10 2" xfId="29029"/>
    <cellStyle name="Обычный 25 11" xfId="29030"/>
    <cellStyle name="Обычный 25 11 2" xfId="29031"/>
    <cellStyle name="Обычный 25 12" xfId="29032"/>
    <cellStyle name="Обычный 25 12 2" xfId="29033"/>
    <cellStyle name="Обычный 25 13" xfId="29034"/>
    <cellStyle name="Обычный 25 13 2" xfId="29035"/>
    <cellStyle name="Обычный 25 14" xfId="29036"/>
    <cellStyle name="Обычный 25 14 2" xfId="29037"/>
    <cellStyle name="Обычный 25 15" xfId="29038"/>
    <cellStyle name="Обычный 25 15 2" xfId="29039"/>
    <cellStyle name="Обычный 25 16" xfId="29040"/>
    <cellStyle name="Обычный 25 16 2" xfId="29041"/>
    <cellStyle name="Обычный 25 17" xfId="29042"/>
    <cellStyle name="Обычный 25 17 2" xfId="29043"/>
    <cellStyle name="Обычный 25 18" xfId="29044"/>
    <cellStyle name="Обычный 25 18 2" xfId="29045"/>
    <cellStyle name="Обычный 25 19" xfId="29046"/>
    <cellStyle name="Обычный 25 19 2" xfId="29047"/>
    <cellStyle name="Обычный 25 19 2 2" xfId="29048"/>
    <cellStyle name="Обычный 25 19 2 2 2" xfId="29049"/>
    <cellStyle name="Обычный 25 19 2 3" xfId="29050"/>
    <cellStyle name="Обычный 25 19 3" xfId="29051"/>
    <cellStyle name="Обычный 25 19 3 2" xfId="29052"/>
    <cellStyle name="Обычный 25 19 4" xfId="29053"/>
    <cellStyle name="Обычный 25 2" xfId="29054"/>
    <cellStyle name="Обычный 25 2 2" xfId="29055"/>
    <cellStyle name="Обычный 25 2 3" xfId="60403"/>
    <cellStyle name="Обычный 25 20" xfId="29056"/>
    <cellStyle name="Обычный 25 20 2" xfId="29057"/>
    <cellStyle name="Обычный 25 20 2 2" xfId="29058"/>
    <cellStyle name="Обычный 25 20 2 2 2" xfId="29059"/>
    <cellStyle name="Обычный 25 20 2 3" xfId="29060"/>
    <cellStyle name="Обычный 25 20 3" xfId="29061"/>
    <cellStyle name="Обычный 25 20 3 2" xfId="29062"/>
    <cellStyle name="Обычный 25 20 4" xfId="29063"/>
    <cellStyle name="Обычный 25 21" xfId="29064"/>
    <cellStyle name="Обычный 25 21 2" xfId="29065"/>
    <cellStyle name="Обычный 25 21 2 2" xfId="29066"/>
    <cellStyle name="Обычный 25 21 2 2 2" xfId="29067"/>
    <cellStyle name="Обычный 25 21 2 3" xfId="29068"/>
    <cellStyle name="Обычный 25 21 3" xfId="29069"/>
    <cellStyle name="Обычный 25 21 3 2" xfId="29070"/>
    <cellStyle name="Обычный 25 21 4" xfId="29071"/>
    <cellStyle name="Обычный 25 22" xfId="29072"/>
    <cellStyle name="Обычный 25 22 2" xfId="29073"/>
    <cellStyle name="Обычный 25 23" xfId="29074"/>
    <cellStyle name="Обычный 25 23 2" xfId="29075"/>
    <cellStyle name="Обычный 25 24" xfId="29076"/>
    <cellStyle name="Обычный 25 24 2" xfId="29077"/>
    <cellStyle name="Обычный 25 25" xfId="29078"/>
    <cellStyle name="Обычный 25 25 2" xfId="29079"/>
    <cellStyle name="Обычный 25 26" xfId="29080"/>
    <cellStyle name="Обычный 25 26 2" xfId="29081"/>
    <cellStyle name="Обычный 25 27" xfId="29082"/>
    <cellStyle name="Обычный 25 27 2" xfId="29083"/>
    <cellStyle name="Обычный 25 27 2 2" xfId="29084"/>
    <cellStyle name="Обычный 25 27 3" xfId="29085"/>
    <cellStyle name="Обычный 25 28" xfId="29086"/>
    <cellStyle name="Обычный 25 28 2" xfId="29087"/>
    <cellStyle name="Обычный 25 29" xfId="29088"/>
    <cellStyle name="Обычный 25 29 2" xfId="29089"/>
    <cellStyle name="Обычный 25 3" xfId="29090"/>
    <cellStyle name="Обычный 25 3 2" xfId="29091"/>
    <cellStyle name="Обычный 25 30" xfId="29092"/>
    <cellStyle name="Обычный 25 4" xfId="29093"/>
    <cellStyle name="Обычный 25 4 2" xfId="29094"/>
    <cellStyle name="Обычный 25 5" xfId="29095"/>
    <cellStyle name="Обычный 25 5 2" xfId="29096"/>
    <cellStyle name="Обычный 25 6" xfId="29097"/>
    <cellStyle name="Обычный 25 6 2" xfId="29098"/>
    <cellStyle name="Обычный 25 7" xfId="29099"/>
    <cellStyle name="Обычный 25 7 2" xfId="29100"/>
    <cellStyle name="Обычный 25 8" xfId="29101"/>
    <cellStyle name="Обычный 25 8 2" xfId="29102"/>
    <cellStyle name="Обычный 25 9" xfId="29103"/>
    <cellStyle name="Обычный 25 9 2" xfId="29104"/>
    <cellStyle name="Обычный 250" xfId="29105"/>
    <cellStyle name="Обычный 251" xfId="29106"/>
    <cellStyle name="Обычный 252" xfId="29107"/>
    <cellStyle name="Обычный 253" xfId="29108"/>
    <cellStyle name="Обычный 253 2" xfId="29109"/>
    <cellStyle name="Обычный 253 3" xfId="29110"/>
    <cellStyle name="Обычный 253 3 2" xfId="29111"/>
    <cellStyle name="Обычный 254" xfId="29112"/>
    <cellStyle name="Обычный 255" xfId="29113"/>
    <cellStyle name="Обычный 256" xfId="29114"/>
    <cellStyle name="Обычный 257" xfId="29115"/>
    <cellStyle name="Обычный 258" xfId="29116"/>
    <cellStyle name="Обычный 259" xfId="29117"/>
    <cellStyle name="Обычный 26" xfId="29118"/>
    <cellStyle name="Обычный 26 10" xfId="29119"/>
    <cellStyle name="Обычный 26 10 2" xfId="29120"/>
    <cellStyle name="Обычный 26 11" xfId="29121"/>
    <cellStyle name="Обычный 26 11 2" xfId="29122"/>
    <cellStyle name="Обычный 26 12" xfId="29123"/>
    <cellStyle name="Обычный 26 12 2" xfId="29124"/>
    <cellStyle name="Обычный 26 13" xfId="29125"/>
    <cellStyle name="Обычный 26 13 2" xfId="29126"/>
    <cellStyle name="Обычный 26 14" xfId="29127"/>
    <cellStyle name="Обычный 26 14 2" xfId="29128"/>
    <cellStyle name="Обычный 26 15" xfId="29129"/>
    <cellStyle name="Обычный 26 15 2" xfId="29130"/>
    <cellStyle name="Обычный 26 16" xfId="29131"/>
    <cellStyle name="Обычный 26 16 2" xfId="29132"/>
    <cellStyle name="Обычный 26 17" xfId="29133"/>
    <cellStyle name="Обычный 26 17 2" xfId="29134"/>
    <cellStyle name="Обычный 26 18" xfId="29135"/>
    <cellStyle name="Обычный 26 18 2" xfId="29136"/>
    <cellStyle name="Обычный 26 19" xfId="29137"/>
    <cellStyle name="Обычный 26 19 2" xfId="29138"/>
    <cellStyle name="Обычный 26 19 2 2" xfId="29139"/>
    <cellStyle name="Обычный 26 19 2 2 2" xfId="29140"/>
    <cellStyle name="Обычный 26 19 2 3" xfId="29141"/>
    <cellStyle name="Обычный 26 19 3" xfId="29142"/>
    <cellStyle name="Обычный 26 19 3 2" xfId="29143"/>
    <cellStyle name="Обычный 26 19 4" xfId="29144"/>
    <cellStyle name="Обычный 26 2" xfId="29145"/>
    <cellStyle name="Обычный 26 2 2" xfId="29146"/>
    <cellStyle name="Обычный 26 20" xfId="29147"/>
    <cellStyle name="Обычный 26 20 2" xfId="29148"/>
    <cellStyle name="Обычный 26 20 2 2" xfId="29149"/>
    <cellStyle name="Обычный 26 20 2 2 2" xfId="29150"/>
    <cellStyle name="Обычный 26 20 2 3" xfId="29151"/>
    <cellStyle name="Обычный 26 20 3" xfId="29152"/>
    <cellStyle name="Обычный 26 20 3 2" xfId="29153"/>
    <cellStyle name="Обычный 26 20 4" xfId="29154"/>
    <cellStyle name="Обычный 26 21" xfId="29155"/>
    <cellStyle name="Обычный 26 21 2" xfId="29156"/>
    <cellStyle name="Обычный 26 21 2 2" xfId="29157"/>
    <cellStyle name="Обычный 26 21 2 2 2" xfId="29158"/>
    <cellStyle name="Обычный 26 21 2 3" xfId="29159"/>
    <cellStyle name="Обычный 26 21 3" xfId="29160"/>
    <cellStyle name="Обычный 26 21 3 2" xfId="29161"/>
    <cellStyle name="Обычный 26 21 4" xfId="29162"/>
    <cellStyle name="Обычный 26 22" xfId="29163"/>
    <cellStyle name="Обычный 26 22 2" xfId="29164"/>
    <cellStyle name="Обычный 26 23" xfId="29165"/>
    <cellStyle name="Обычный 26 23 2" xfId="29166"/>
    <cellStyle name="Обычный 26 24" xfId="29167"/>
    <cellStyle name="Обычный 26 24 2" xfId="29168"/>
    <cellStyle name="Обычный 26 25" xfId="29169"/>
    <cellStyle name="Обычный 26 25 2" xfId="29170"/>
    <cellStyle name="Обычный 26 26" xfId="29171"/>
    <cellStyle name="Обычный 26 26 2" xfId="29172"/>
    <cellStyle name="Обычный 26 27" xfId="29173"/>
    <cellStyle name="Обычный 26 27 2" xfId="29174"/>
    <cellStyle name="Обычный 26 27 2 2" xfId="29175"/>
    <cellStyle name="Обычный 26 27 3" xfId="29176"/>
    <cellStyle name="Обычный 26 28" xfId="29177"/>
    <cellStyle name="Обычный 26 28 2" xfId="29178"/>
    <cellStyle name="Обычный 26 29" xfId="29179"/>
    <cellStyle name="Обычный 26 29 2" xfId="29180"/>
    <cellStyle name="Обычный 26 3" xfId="29181"/>
    <cellStyle name="Обычный 26 3 2" xfId="29182"/>
    <cellStyle name="Обычный 26 30" xfId="29183"/>
    <cellStyle name="Обычный 26 4" xfId="29184"/>
    <cellStyle name="Обычный 26 4 2" xfId="29185"/>
    <cellStyle name="Обычный 26 5" xfId="29186"/>
    <cellStyle name="Обычный 26 5 2" xfId="29187"/>
    <cellStyle name="Обычный 26 6" xfId="29188"/>
    <cellStyle name="Обычный 26 6 2" xfId="29189"/>
    <cellStyle name="Обычный 26 7" xfId="29190"/>
    <cellStyle name="Обычный 26 7 2" xfId="29191"/>
    <cellStyle name="Обычный 26 8" xfId="29192"/>
    <cellStyle name="Обычный 26 8 2" xfId="29193"/>
    <cellStyle name="Обычный 26 9" xfId="29194"/>
    <cellStyle name="Обычный 26 9 2" xfId="29195"/>
    <cellStyle name="Обычный 260" xfId="29196"/>
    <cellStyle name="Обычный 261" xfId="29197"/>
    <cellStyle name="Обычный 262" xfId="29198"/>
    <cellStyle name="Обычный 263" xfId="29199"/>
    <cellStyle name="Обычный 264" xfId="29200"/>
    <cellStyle name="Обычный 265" xfId="29201"/>
    <cellStyle name="Обычный 266" xfId="29202"/>
    <cellStyle name="Обычный 267" xfId="29203"/>
    <cellStyle name="Обычный 268" xfId="29204"/>
    <cellStyle name="Обычный 269" xfId="29205"/>
    <cellStyle name="Обычный 27" xfId="29206"/>
    <cellStyle name="Обычный 27 10" xfId="29207"/>
    <cellStyle name="Обычный 27 10 2" xfId="29208"/>
    <cellStyle name="Обычный 27 11" xfId="29209"/>
    <cellStyle name="Обычный 27 11 2" xfId="29210"/>
    <cellStyle name="Обычный 27 12" xfId="29211"/>
    <cellStyle name="Обычный 27 12 2" xfId="29212"/>
    <cellStyle name="Обычный 27 13" xfId="29213"/>
    <cellStyle name="Обычный 27 13 2" xfId="29214"/>
    <cellStyle name="Обычный 27 14" xfId="29215"/>
    <cellStyle name="Обычный 27 14 2" xfId="29216"/>
    <cellStyle name="Обычный 27 15" xfId="29217"/>
    <cellStyle name="Обычный 27 15 2" xfId="29218"/>
    <cellStyle name="Обычный 27 16" xfId="29219"/>
    <cellStyle name="Обычный 27 16 2" xfId="29220"/>
    <cellStyle name="Обычный 27 17" xfId="29221"/>
    <cellStyle name="Обычный 27 17 2" xfId="29222"/>
    <cellStyle name="Обычный 27 18" xfId="29223"/>
    <cellStyle name="Обычный 27 18 2" xfId="29224"/>
    <cellStyle name="Обычный 27 19" xfId="29225"/>
    <cellStyle name="Обычный 27 19 2" xfId="29226"/>
    <cellStyle name="Обычный 27 19 2 2" xfId="29227"/>
    <cellStyle name="Обычный 27 19 2 2 2" xfId="29228"/>
    <cellStyle name="Обычный 27 19 2 3" xfId="29229"/>
    <cellStyle name="Обычный 27 19 3" xfId="29230"/>
    <cellStyle name="Обычный 27 19 3 2" xfId="29231"/>
    <cellStyle name="Обычный 27 19 4" xfId="29232"/>
    <cellStyle name="Обычный 27 2" xfId="29233"/>
    <cellStyle name="Обычный 27 2 2" xfId="29234"/>
    <cellStyle name="Обычный 27 20" xfId="29235"/>
    <cellStyle name="Обычный 27 20 2" xfId="29236"/>
    <cellStyle name="Обычный 27 20 2 2" xfId="29237"/>
    <cellStyle name="Обычный 27 20 2 2 2" xfId="29238"/>
    <cellStyle name="Обычный 27 20 2 3" xfId="29239"/>
    <cellStyle name="Обычный 27 20 3" xfId="29240"/>
    <cellStyle name="Обычный 27 20 3 2" xfId="29241"/>
    <cellStyle name="Обычный 27 20 4" xfId="29242"/>
    <cellStyle name="Обычный 27 21" xfId="29243"/>
    <cellStyle name="Обычный 27 21 2" xfId="29244"/>
    <cellStyle name="Обычный 27 21 2 2" xfId="29245"/>
    <cellStyle name="Обычный 27 21 2 2 2" xfId="29246"/>
    <cellStyle name="Обычный 27 21 2 3" xfId="29247"/>
    <cellStyle name="Обычный 27 21 3" xfId="29248"/>
    <cellStyle name="Обычный 27 21 3 2" xfId="29249"/>
    <cellStyle name="Обычный 27 21 4" xfId="29250"/>
    <cellStyle name="Обычный 27 22" xfId="29251"/>
    <cellStyle name="Обычный 27 22 2" xfId="29252"/>
    <cellStyle name="Обычный 27 23" xfId="29253"/>
    <cellStyle name="Обычный 27 23 2" xfId="29254"/>
    <cellStyle name="Обычный 27 24" xfId="29255"/>
    <cellStyle name="Обычный 27 24 2" xfId="29256"/>
    <cellStyle name="Обычный 27 25" xfId="29257"/>
    <cellStyle name="Обычный 27 25 2" xfId="29258"/>
    <cellStyle name="Обычный 27 26" xfId="29259"/>
    <cellStyle name="Обычный 27 26 2" xfId="29260"/>
    <cellStyle name="Обычный 27 27" xfId="29261"/>
    <cellStyle name="Обычный 27 27 2" xfId="29262"/>
    <cellStyle name="Обычный 27 27 2 2" xfId="29263"/>
    <cellStyle name="Обычный 27 27 3" xfId="29264"/>
    <cellStyle name="Обычный 27 28" xfId="29265"/>
    <cellStyle name="Обычный 27 28 2" xfId="29266"/>
    <cellStyle name="Обычный 27 29" xfId="29267"/>
    <cellStyle name="Обычный 27 29 2" xfId="29268"/>
    <cellStyle name="Обычный 27 3" xfId="29269"/>
    <cellStyle name="Обычный 27 3 2" xfId="29270"/>
    <cellStyle name="Обычный 27 30" xfId="29271"/>
    <cellStyle name="Обычный 27 4" xfId="29272"/>
    <cellStyle name="Обычный 27 4 2" xfId="29273"/>
    <cellStyle name="Обычный 27 5" xfId="29274"/>
    <cellStyle name="Обычный 27 5 2" xfId="29275"/>
    <cellStyle name="Обычный 27 6" xfId="29276"/>
    <cellStyle name="Обычный 27 6 2" xfId="29277"/>
    <cellStyle name="Обычный 27 7" xfId="29278"/>
    <cellStyle name="Обычный 27 7 2" xfId="29279"/>
    <cellStyle name="Обычный 27 8" xfId="29280"/>
    <cellStyle name="Обычный 27 8 2" xfId="29281"/>
    <cellStyle name="Обычный 27 9" xfId="29282"/>
    <cellStyle name="Обычный 27 9 2" xfId="29283"/>
    <cellStyle name="Обычный 270" xfId="29284"/>
    <cellStyle name="Обычный 271" xfId="29285"/>
    <cellStyle name="Обычный 272" xfId="29286"/>
    <cellStyle name="Обычный 273" xfId="29287"/>
    <cellStyle name="Обычный 274" xfId="29288"/>
    <cellStyle name="Обычный 275" xfId="60358"/>
    <cellStyle name="Обычный 276" xfId="60903"/>
    <cellStyle name="Обычный 28" xfId="29289"/>
    <cellStyle name="Обычный 28 10" xfId="29290"/>
    <cellStyle name="Обычный 28 10 2" xfId="29291"/>
    <cellStyle name="Обычный 28 11" xfId="29292"/>
    <cellStyle name="Обычный 28 11 2" xfId="29293"/>
    <cellStyle name="Обычный 28 12" xfId="29294"/>
    <cellStyle name="Обычный 28 12 2" xfId="29295"/>
    <cellStyle name="Обычный 28 13" xfId="29296"/>
    <cellStyle name="Обычный 28 13 2" xfId="29297"/>
    <cellStyle name="Обычный 28 14" xfId="29298"/>
    <cellStyle name="Обычный 28 14 2" xfId="29299"/>
    <cellStyle name="Обычный 28 15" xfId="29300"/>
    <cellStyle name="Обычный 28 15 2" xfId="29301"/>
    <cellStyle name="Обычный 28 16" xfId="29302"/>
    <cellStyle name="Обычный 28 16 2" xfId="29303"/>
    <cellStyle name="Обычный 28 17" xfId="29304"/>
    <cellStyle name="Обычный 28 17 2" xfId="29305"/>
    <cellStyle name="Обычный 28 18" xfId="29306"/>
    <cellStyle name="Обычный 28 18 2" xfId="29307"/>
    <cellStyle name="Обычный 28 19" xfId="29308"/>
    <cellStyle name="Обычный 28 19 2" xfId="29309"/>
    <cellStyle name="Обычный 28 19 2 2" xfId="29310"/>
    <cellStyle name="Обычный 28 19 2 2 2" xfId="29311"/>
    <cellStyle name="Обычный 28 19 2 3" xfId="29312"/>
    <cellStyle name="Обычный 28 19 3" xfId="29313"/>
    <cellStyle name="Обычный 28 19 3 2" xfId="29314"/>
    <cellStyle name="Обычный 28 19 4" xfId="29315"/>
    <cellStyle name="Обычный 28 2" xfId="29316"/>
    <cellStyle name="Обычный 28 2 2" xfId="29317"/>
    <cellStyle name="Обычный 28 20" xfId="29318"/>
    <cellStyle name="Обычный 28 20 2" xfId="29319"/>
    <cellStyle name="Обычный 28 20 2 2" xfId="29320"/>
    <cellStyle name="Обычный 28 20 2 2 2" xfId="29321"/>
    <cellStyle name="Обычный 28 20 2 3" xfId="29322"/>
    <cellStyle name="Обычный 28 20 3" xfId="29323"/>
    <cellStyle name="Обычный 28 20 3 2" xfId="29324"/>
    <cellStyle name="Обычный 28 20 4" xfId="29325"/>
    <cellStyle name="Обычный 28 21" xfId="29326"/>
    <cellStyle name="Обычный 28 21 2" xfId="29327"/>
    <cellStyle name="Обычный 28 21 2 2" xfId="29328"/>
    <cellStyle name="Обычный 28 21 2 2 2" xfId="29329"/>
    <cellStyle name="Обычный 28 21 2 3" xfId="29330"/>
    <cellStyle name="Обычный 28 21 3" xfId="29331"/>
    <cellStyle name="Обычный 28 21 3 2" xfId="29332"/>
    <cellStyle name="Обычный 28 21 4" xfId="29333"/>
    <cellStyle name="Обычный 28 22" xfId="29334"/>
    <cellStyle name="Обычный 28 22 2" xfId="29335"/>
    <cellStyle name="Обычный 28 23" xfId="29336"/>
    <cellStyle name="Обычный 28 23 2" xfId="29337"/>
    <cellStyle name="Обычный 28 24" xfId="29338"/>
    <cellStyle name="Обычный 28 24 2" xfId="29339"/>
    <cellStyle name="Обычный 28 25" xfId="29340"/>
    <cellStyle name="Обычный 28 25 2" xfId="29341"/>
    <cellStyle name="Обычный 28 26" xfId="29342"/>
    <cellStyle name="Обычный 28 26 2" xfId="29343"/>
    <cellStyle name="Обычный 28 27" xfId="29344"/>
    <cellStyle name="Обычный 28 27 2" xfId="29345"/>
    <cellStyle name="Обычный 28 27 2 2" xfId="29346"/>
    <cellStyle name="Обычный 28 27 3" xfId="29347"/>
    <cellStyle name="Обычный 28 28" xfId="29348"/>
    <cellStyle name="Обычный 28 28 2" xfId="29349"/>
    <cellStyle name="Обычный 28 29" xfId="29350"/>
    <cellStyle name="Обычный 28 29 2" xfId="29351"/>
    <cellStyle name="Обычный 28 3" xfId="29352"/>
    <cellStyle name="Обычный 28 3 2" xfId="29353"/>
    <cellStyle name="Обычный 28 30" xfId="29354"/>
    <cellStyle name="Обычный 28 4" xfId="29355"/>
    <cellStyle name="Обычный 28 4 2" xfId="29356"/>
    <cellStyle name="Обычный 28 5" xfId="29357"/>
    <cellStyle name="Обычный 28 5 2" xfId="29358"/>
    <cellStyle name="Обычный 28 6" xfId="29359"/>
    <cellStyle name="Обычный 28 6 2" xfId="29360"/>
    <cellStyle name="Обычный 28 7" xfId="29361"/>
    <cellStyle name="Обычный 28 7 2" xfId="29362"/>
    <cellStyle name="Обычный 28 8" xfId="29363"/>
    <cellStyle name="Обычный 28 8 2" xfId="29364"/>
    <cellStyle name="Обычный 28 9" xfId="29365"/>
    <cellStyle name="Обычный 28 9 2" xfId="29366"/>
    <cellStyle name="Обычный 29" xfId="29367"/>
    <cellStyle name="Обычный 29 10" xfId="29368"/>
    <cellStyle name="Обычный 29 10 2" xfId="29369"/>
    <cellStyle name="Обычный 29 11" xfId="29370"/>
    <cellStyle name="Обычный 29 11 2" xfId="29371"/>
    <cellStyle name="Обычный 29 12" xfId="29372"/>
    <cellStyle name="Обычный 29 12 2" xfId="29373"/>
    <cellStyle name="Обычный 29 13" xfId="29374"/>
    <cellStyle name="Обычный 29 13 2" xfId="29375"/>
    <cellStyle name="Обычный 29 14" xfId="29376"/>
    <cellStyle name="Обычный 29 14 2" xfId="29377"/>
    <cellStyle name="Обычный 29 15" xfId="29378"/>
    <cellStyle name="Обычный 29 15 2" xfId="29379"/>
    <cellStyle name="Обычный 29 16" xfId="29380"/>
    <cellStyle name="Обычный 29 16 2" xfId="29381"/>
    <cellStyle name="Обычный 29 17" xfId="29382"/>
    <cellStyle name="Обычный 29 17 2" xfId="29383"/>
    <cellStyle name="Обычный 29 18" xfId="29384"/>
    <cellStyle name="Обычный 29 18 2" xfId="29385"/>
    <cellStyle name="Обычный 29 19" xfId="29386"/>
    <cellStyle name="Обычный 29 19 2" xfId="29387"/>
    <cellStyle name="Обычный 29 19 2 2" xfId="29388"/>
    <cellStyle name="Обычный 29 19 2 2 2" xfId="29389"/>
    <cellStyle name="Обычный 29 19 2 3" xfId="29390"/>
    <cellStyle name="Обычный 29 19 3" xfId="29391"/>
    <cellStyle name="Обычный 29 19 3 2" xfId="29392"/>
    <cellStyle name="Обычный 29 19 4" xfId="29393"/>
    <cellStyle name="Обычный 29 2" xfId="29394"/>
    <cellStyle name="Обычный 29 2 2" xfId="29395"/>
    <cellStyle name="Обычный 29 20" xfId="29396"/>
    <cellStyle name="Обычный 29 20 2" xfId="29397"/>
    <cellStyle name="Обычный 29 20 2 2" xfId="29398"/>
    <cellStyle name="Обычный 29 20 2 2 2" xfId="29399"/>
    <cellStyle name="Обычный 29 20 2 3" xfId="29400"/>
    <cellStyle name="Обычный 29 20 3" xfId="29401"/>
    <cellStyle name="Обычный 29 20 3 2" xfId="29402"/>
    <cellStyle name="Обычный 29 20 4" xfId="29403"/>
    <cellStyle name="Обычный 29 21" xfId="29404"/>
    <cellStyle name="Обычный 29 21 2" xfId="29405"/>
    <cellStyle name="Обычный 29 21 2 2" xfId="29406"/>
    <cellStyle name="Обычный 29 21 2 2 2" xfId="29407"/>
    <cellStyle name="Обычный 29 21 2 3" xfId="29408"/>
    <cellStyle name="Обычный 29 21 3" xfId="29409"/>
    <cellStyle name="Обычный 29 21 3 2" xfId="29410"/>
    <cellStyle name="Обычный 29 21 4" xfId="29411"/>
    <cellStyle name="Обычный 29 22" xfId="29412"/>
    <cellStyle name="Обычный 29 22 2" xfId="29413"/>
    <cellStyle name="Обычный 29 23" xfId="29414"/>
    <cellStyle name="Обычный 29 23 2" xfId="29415"/>
    <cellStyle name="Обычный 29 24" xfId="29416"/>
    <cellStyle name="Обычный 29 24 2" xfId="29417"/>
    <cellStyle name="Обычный 29 25" xfId="29418"/>
    <cellStyle name="Обычный 29 25 2" xfId="29419"/>
    <cellStyle name="Обычный 29 26" xfId="29420"/>
    <cellStyle name="Обычный 29 26 2" xfId="29421"/>
    <cellStyle name="Обычный 29 27" xfId="29422"/>
    <cellStyle name="Обычный 29 27 2" xfId="29423"/>
    <cellStyle name="Обычный 29 27 2 2" xfId="29424"/>
    <cellStyle name="Обычный 29 27 3" xfId="29425"/>
    <cellStyle name="Обычный 29 28" xfId="29426"/>
    <cellStyle name="Обычный 29 28 2" xfId="29427"/>
    <cellStyle name="Обычный 29 29" xfId="29428"/>
    <cellStyle name="Обычный 29 29 2" xfId="29429"/>
    <cellStyle name="Обычный 29 3" xfId="29430"/>
    <cellStyle name="Обычный 29 3 2" xfId="29431"/>
    <cellStyle name="Обычный 29 30" xfId="29432"/>
    <cellStyle name="Обычный 29 4" xfId="29433"/>
    <cellStyle name="Обычный 29 4 2" xfId="29434"/>
    <cellStyle name="Обычный 29 5" xfId="29435"/>
    <cellStyle name="Обычный 29 5 2" xfId="29436"/>
    <cellStyle name="Обычный 29 6" xfId="29437"/>
    <cellStyle name="Обычный 29 6 2" xfId="29438"/>
    <cellStyle name="Обычный 29 7" xfId="29439"/>
    <cellStyle name="Обычный 29 7 2" xfId="29440"/>
    <cellStyle name="Обычный 29 8" xfId="29441"/>
    <cellStyle name="Обычный 29 8 2" xfId="29442"/>
    <cellStyle name="Обычный 29 9" xfId="29443"/>
    <cellStyle name="Обычный 29 9 2" xfId="29444"/>
    <cellStyle name="Обычный 3" xfId="2"/>
    <cellStyle name="Обычный 3 10" xfId="29445"/>
    <cellStyle name="Обычный 3 10 10" xfId="29446"/>
    <cellStyle name="Обычный 3 10 10 2" xfId="29447"/>
    <cellStyle name="Обычный 3 10 11" xfId="29448"/>
    <cellStyle name="Обычный 3 10 11 2" xfId="29449"/>
    <cellStyle name="Обычный 3 10 12" xfId="29450"/>
    <cellStyle name="Обычный 3 10 12 2" xfId="29451"/>
    <cellStyle name="Обычный 3 10 13" xfId="29452"/>
    <cellStyle name="Обычный 3 10 13 2" xfId="29453"/>
    <cellStyle name="Обычный 3 10 14" xfId="29454"/>
    <cellStyle name="Обычный 3 10 14 2" xfId="29455"/>
    <cellStyle name="Обычный 3 10 15" xfId="29456"/>
    <cellStyle name="Обычный 3 10 15 2" xfId="29457"/>
    <cellStyle name="Обычный 3 10 16" xfId="29458"/>
    <cellStyle name="Обычный 3 10 16 2" xfId="29459"/>
    <cellStyle name="Обычный 3 10 17" xfId="29460"/>
    <cellStyle name="Обычный 3 10 17 2" xfId="29461"/>
    <cellStyle name="Обычный 3 10 18" xfId="29462"/>
    <cellStyle name="Обычный 3 10 18 2" xfId="29463"/>
    <cellStyle name="Обычный 3 10 19" xfId="29464"/>
    <cellStyle name="Обычный 3 10 19 2" xfId="29465"/>
    <cellStyle name="Обычный 3 10 2" xfId="29466"/>
    <cellStyle name="Обычный 3 10 2 2" xfId="29467"/>
    <cellStyle name="Обычный 3 10 20" xfId="29468"/>
    <cellStyle name="Обычный 3 10 20 2" xfId="29469"/>
    <cellStyle name="Обычный 3 10 21" xfId="29470"/>
    <cellStyle name="Обычный 3 10 21 2" xfId="29471"/>
    <cellStyle name="Обычный 3 10 22" xfId="29472"/>
    <cellStyle name="Обычный 3 10 22 2" xfId="29473"/>
    <cellStyle name="Обычный 3 10 23" xfId="29474"/>
    <cellStyle name="Обычный 3 10 23 2" xfId="29475"/>
    <cellStyle name="Обычный 3 10 24" xfId="29476"/>
    <cellStyle name="Обычный 3 10 3" xfId="29477"/>
    <cellStyle name="Обычный 3 10 3 2" xfId="29478"/>
    <cellStyle name="Обычный 3 10 4" xfId="29479"/>
    <cellStyle name="Обычный 3 10 4 2" xfId="29480"/>
    <cellStyle name="Обычный 3 10 5" xfId="29481"/>
    <cellStyle name="Обычный 3 10 5 2" xfId="29482"/>
    <cellStyle name="Обычный 3 10 6" xfId="29483"/>
    <cellStyle name="Обычный 3 10 6 2" xfId="29484"/>
    <cellStyle name="Обычный 3 10 7" xfId="29485"/>
    <cellStyle name="Обычный 3 10 7 2" xfId="29486"/>
    <cellStyle name="Обычный 3 10 8" xfId="29487"/>
    <cellStyle name="Обычный 3 10 8 2" xfId="29488"/>
    <cellStyle name="Обычный 3 10 9" xfId="29489"/>
    <cellStyle name="Обычный 3 10 9 2" xfId="29490"/>
    <cellStyle name="Обычный 3 11" xfId="29491"/>
    <cellStyle name="Обычный 3 11 10" xfId="29492"/>
    <cellStyle name="Обычный 3 11 10 2" xfId="29493"/>
    <cellStyle name="Обычный 3 11 11" xfId="29494"/>
    <cellStyle name="Обычный 3 11 11 2" xfId="29495"/>
    <cellStyle name="Обычный 3 11 12" xfId="29496"/>
    <cellStyle name="Обычный 3 11 12 2" xfId="29497"/>
    <cellStyle name="Обычный 3 11 13" xfId="29498"/>
    <cellStyle name="Обычный 3 11 13 2" xfId="29499"/>
    <cellStyle name="Обычный 3 11 14" xfId="29500"/>
    <cellStyle name="Обычный 3 11 14 2" xfId="29501"/>
    <cellStyle name="Обычный 3 11 15" xfId="29502"/>
    <cellStyle name="Обычный 3 11 15 2" xfId="29503"/>
    <cellStyle name="Обычный 3 11 16" xfId="29504"/>
    <cellStyle name="Обычный 3 11 16 2" xfId="29505"/>
    <cellStyle name="Обычный 3 11 17" xfId="29506"/>
    <cellStyle name="Обычный 3 11 17 2" xfId="29507"/>
    <cellStyle name="Обычный 3 11 18" xfId="29508"/>
    <cellStyle name="Обычный 3 11 18 2" xfId="29509"/>
    <cellStyle name="Обычный 3 11 19" xfId="29510"/>
    <cellStyle name="Обычный 3 11 19 2" xfId="29511"/>
    <cellStyle name="Обычный 3 11 2" xfId="29512"/>
    <cellStyle name="Обычный 3 11 2 2" xfId="29513"/>
    <cellStyle name="Обычный 3 11 20" xfId="29514"/>
    <cellStyle name="Обычный 3 11 20 2" xfId="29515"/>
    <cellStyle name="Обычный 3 11 21" xfId="29516"/>
    <cellStyle name="Обычный 3 11 21 2" xfId="29517"/>
    <cellStyle name="Обычный 3 11 22" xfId="29518"/>
    <cellStyle name="Обычный 3 11 22 2" xfId="29519"/>
    <cellStyle name="Обычный 3 11 23" xfId="29520"/>
    <cellStyle name="Обычный 3 11 23 2" xfId="29521"/>
    <cellStyle name="Обычный 3 11 24" xfId="29522"/>
    <cellStyle name="Обычный 3 11 3" xfId="29523"/>
    <cellStyle name="Обычный 3 11 3 2" xfId="29524"/>
    <cellStyle name="Обычный 3 11 4" xfId="29525"/>
    <cellStyle name="Обычный 3 11 4 2" xfId="29526"/>
    <cellStyle name="Обычный 3 11 5" xfId="29527"/>
    <cellStyle name="Обычный 3 11 5 2" xfId="29528"/>
    <cellStyle name="Обычный 3 11 6" xfId="29529"/>
    <cellStyle name="Обычный 3 11 6 2" xfId="29530"/>
    <cellStyle name="Обычный 3 11 7" xfId="29531"/>
    <cellStyle name="Обычный 3 11 7 2" xfId="29532"/>
    <cellStyle name="Обычный 3 11 8" xfId="29533"/>
    <cellStyle name="Обычный 3 11 8 2" xfId="29534"/>
    <cellStyle name="Обычный 3 11 9" xfId="29535"/>
    <cellStyle name="Обычный 3 11 9 2" xfId="29536"/>
    <cellStyle name="Обычный 3 12" xfId="29537"/>
    <cellStyle name="Обычный 3 12 10" xfId="29538"/>
    <cellStyle name="Обычный 3 12 10 2" xfId="29539"/>
    <cellStyle name="Обычный 3 12 11" xfId="29540"/>
    <cellStyle name="Обычный 3 12 11 2" xfId="29541"/>
    <cellStyle name="Обычный 3 12 12" xfId="29542"/>
    <cellStyle name="Обычный 3 12 12 2" xfId="29543"/>
    <cellStyle name="Обычный 3 12 13" xfId="29544"/>
    <cellStyle name="Обычный 3 12 13 2" xfId="29545"/>
    <cellStyle name="Обычный 3 12 14" xfId="29546"/>
    <cellStyle name="Обычный 3 12 14 2" xfId="29547"/>
    <cellStyle name="Обычный 3 12 15" xfId="29548"/>
    <cellStyle name="Обычный 3 12 15 2" xfId="29549"/>
    <cellStyle name="Обычный 3 12 16" xfId="29550"/>
    <cellStyle name="Обычный 3 12 16 2" xfId="29551"/>
    <cellStyle name="Обычный 3 12 17" xfId="29552"/>
    <cellStyle name="Обычный 3 12 17 2" xfId="29553"/>
    <cellStyle name="Обычный 3 12 18" xfId="29554"/>
    <cellStyle name="Обычный 3 12 18 2" xfId="29555"/>
    <cellStyle name="Обычный 3 12 19" xfId="29556"/>
    <cellStyle name="Обычный 3 12 2" xfId="29557"/>
    <cellStyle name="Обычный 3 12 2 2" xfId="29558"/>
    <cellStyle name="Обычный 3 12 3" xfId="29559"/>
    <cellStyle name="Обычный 3 12 3 2" xfId="29560"/>
    <cellStyle name="Обычный 3 12 4" xfId="29561"/>
    <cellStyle name="Обычный 3 12 4 2" xfId="29562"/>
    <cellStyle name="Обычный 3 12 5" xfId="29563"/>
    <cellStyle name="Обычный 3 12 5 2" xfId="29564"/>
    <cellStyle name="Обычный 3 12 6" xfId="29565"/>
    <cellStyle name="Обычный 3 12 6 2" xfId="29566"/>
    <cellStyle name="Обычный 3 12 7" xfId="29567"/>
    <cellStyle name="Обычный 3 12 7 2" xfId="29568"/>
    <cellStyle name="Обычный 3 12 8" xfId="29569"/>
    <cellStyle name="Обычный 3 12 8 2" xfId="29570"/>
    <cellStyle name="Обычный 3 12 9" xfId="29571"/>
    <cellStyle name="Обычный 3 12 9 2" xfId="29572"/>
    <cellStyle name="Обычный 3 13" xfId="29573"/>
    <cellStyle name="Обычный 3 13 10" xfId="29574"/>
    <cellStyle name="Обычный 3 13 10 2" xfId="29575"/>
    <cellStyle name="Обычный 3 13 11" xfId="29576"/>
    <cellStyle name="Обычный 3 13 11 2" xfId="29577"/>
    <cellStyle name="Обычный 3 13 12" xfId="29578"/>
    <cellStyle name="Обычный 3 13 12 2" xfId="29579"/>
    <cellStyle name="Обычный 3 13 13" xfId="29580"/>
    <cellStyle name="Обычный 3 13 13 2" xfId="29581"/>
    <cellStyle name="Обычный 3 13 14" xfId="29582"/>
    <cellStyle name="Обычный 3 13 14 2" xfId="29583"/>
    <cellStyle name="Обычный 3 13 15" xfId="29584"/>
    <cellStyle name="Обычный 3 13 15 2" xfId="29585"/>
    <cellStyle name="Обычный 3 13 16" xfId="29586"/>
    <cellStyle name="Обычный 3 13 16 2" xfId="29587"/>
    <cellStyle name="Обычный 3 13 17" xfId="29588"/>
    <cellStyle name="Обычный 3 13 17 2" xfId="29589"/>
    <cellStyle name="Обычный 3 13 18" xfId="29590"/>
    <cellStyle name="Обычный 3 13 18 2" xfId="29591"/>
    <cellStyle name="Обычный 3 13 19" xfId="29592"/>
    <cellStyle name="Обычный 3 13 2" xfId="29593"/>
    <cellStyle name="Обычный 3 13 2 2" xfId="29594"/>
    <cellStyle name="Обычный 3 13 3" xfId="29595"/>
    <cellStyle name="Обычный 3 13 3 2" xfId="29596"/>
    <cellStyle name="Обычный 3 13 4" xfId="29597"/>
    <cellStyle name="Обычный 3 13 4 2" xfId="29598"/>
    <cellStyle name="Обычный 3 13 5" xfId="29599"/>
    <cellStyle name="Обычный 3 13 5 2" xfId="29600"/>
    <cellStyle name="Обычный 3 13 6" xfId="29601"/>
    <cellStyle name="Обычный 3 13 6 2" xfId="29602"/>
    <cellStyle name="Обычный 3 13 7" xfId="29603"/>
    <cellStyle name="Обычный 3 13 7 2" xfId="29604"/>
    <cellStyle name="Обычный 3 13 8" xfId="29605"/>
    <cellStyle name="Обычный 3 13 8 2" xfId="29606"/>
    <cellStyle name="Обычный 3 13 9" xfId="29607"/>
    <cellStyle name="Обычный 3 13 9 2" xfId="29608"/>
    <cellStyle name="Обычный 3 14" xfId="29609"/>
    <cellStyle name="Обычный 3 14 10" xfId="29610"/>
    <cellStyle name="Обычный 3 14 10 2" xfId="29611"/>
    <cellStyle name="Обычный 3 14 11" xfId="29612"/>
    <cellStyle name="Обычный 3 14 11 2" xfId="29613"/>
    <cellStyle name="Обычный 3 14 12" xfId="29614"/>
    <cellStyle name="Обычный 3 14 12 2" xfId="29615"/>
    <cellStyle name="Обычный 3 14 13" xfId="29616"/>
    <cellStyle name="Обычный 3 14 13 2" xfId="29617"/>
    <cellStyle name="Обычный 3 14 14" xfId="29618"/>
    <cellStyle name="Обычный 3 14 14 2" xfId="29619"/>
    <cellStyle name="Обычный 3 14 15" xfId="29620"/>
    <cellStyle name="Обычный 3 14 15 2" xfId="29621"/>
    <cellStyle name="Обычный 3 14 16" xfId="29622"/>
    <cellStyle name="Обычный 3 14 16 2" xfId="29623"/>
    <cellStyle name="Обычный 3 14 17" xfId="29624"/>
    <cellStyle name="Обычный 3 14 17 2" xfId="29625"/>
    <cellStyle name="Обычный 3 14 18" xfId="29626"/>
    <cellStyle name="Обычный 3 14 18 2" xfId="29627"/>
    <cellStyle name="Обычный 3 14 19" xfId="29628"/>
    <cellStyle name="Обычный 3 14 2" xfId="29629"/>
    <cellStyle name="Обычный 3 14 2 2" xfId="29630"/>
    <cellStyle name="Обычный 3 14 3" xfId="29631"/>
    <cellStyle name="Обычный 3 14 3 2" xfId="29632"/>
    <cellStyle name="Обычный 3 14 4" xfId="29633"/>
    <cellStyle name="Обычный 3 14 4 2" xfId="29634"/>
    <cellStyle name="Обычный 3 14 5" xfId="29635"/>
    <cellStyle name="Обычный 3 14 5 2" xfId="29636"/>
    <cellStyle name="Обычный 3 14 6" xfId="29637"/>
    <cellStyle name="Обычный 3 14 6 2" xfId="29638"/>
    <cellStyle name="Обычный 3 14 7" xfId="29639"/>
    <cellStyle name="Обычный 3 14 7 2" xfId="29640"/>
    <cellStyle name="Обычный 3 14 8" xfId="29641"/>
    <cellStyle name="Обычный 3 14 8 2" xfId="29642"/>
    <cellStyle name="Обычный 3 14 9" xfId="29643"/>
    <cellStyle name="Обычный 3 14 9 2" xfId="29644"/>
    <cellStyle name="Обычный 3 15" xfId="29645"/>
    <cellStyle name="Обычный 3 15 2" xfId="29646"/>
    <cellStyle name="Обычный 3 16" xfId="29647"/>
    <cellStyle name="Обычный 3 16 2" xfId="29648"/>
    <cellStyle name="Обычный 3 17" xfId="29649"/>
    <cellStyle name="Обычный 3 17 2" xfId="29650"/>
    <cellStyle name="Обычный 3 18" xfId="29651"/>
    <cellStyle name="Обычный 3 18 2" xfId="29652"/>
    <cellStyle name="Обычный 3 19" xfId="29653"/>
    <cellStyle name="Обычный 3 19 2" xfId="29654"/>
    <cellStyle name="Обычный 3 2" xfId="108"/>
    <cellStyle name="Обычный 3 2 10" xfId="29655"/>
    <cellStyle name="Обычный 3 2 10 2" xfId="29656"/>
    <cellStyle name="Обычный 3 2 11" xfId="29657"/>
    <cellStyle name="Обычный 3 2 11 2" xfId="29658"/>
    <cellStyle name="Обычный 3 2 12" xfId="29659"/>
    <cellStyle name="Обычный 3 2 12 2" xfId="29660"/>
    <cellStyle name="Обычный 3 2 13" xfId="29661"/>
    <cellStyle name="Обычный 3 2 13 2" xfId="29662"/>
    <cellStyle name="Обычный 3 2 14" xfId="29663"/>
    <cellStyle name="Обычный 3 2 14 2" xfId="29664"/>
    <cellStyle name="Обычный 3 2 15" xfId="29665"/>
    <cellStyle name="Обычный 3 2 15 2" xfId="29666"/>
    <cellStyle name="Обычный 3 2 16" xfId="29667"/>
    <cellStyle name="Обычный 3 2 16 2" xfId="29668"/>
    <cellStyle name="Обычный 3 2 17" xfId="29669"/>
    <cellStyle name="Обычный 3 2 17 2" xfId="29670"/>
    <cellStyle name="Обычный 3 2 18" xfId="29671"/>
    <cellStyle name="Обычный 3 2 18 2" xfId="29672"/>
    <cellStyle name="Обычный 3 2 19" xfId="29673"/>
    <cellStyle name="Обычный 3 2 19 2" xfId="29674"/>
    <cellStyle name="Обычный 3 2 2" xfId="109"/>
    <cellStyle name="Обычный 3 2 2 10" xfId="29675"/>
    <cellStyle name="Обычный 3 2 2 10 2" xfId="29676"/>
    <cellStyle name="Обычный 3 2 2 11" xfId="29677"/>
    <cellStyle name="Обычный 3 2 2 11 2" xfId="29678"/>
    <cellStyle name="Обычный 3 2 2 12" xfId="29679"/>
    <cellStyle name="Обычный 3 2 2 12 2" xfId="29680"/>
    <cellStyle name="Обычный 3 2 2 13" xfId="29681"/>
    <cellStyle name="Обычный 3 2 2 13 2" xfId="29682"/>
    <cellStyle name="Обычный 3 2 2 14" xfId="29683"/>
    <cellStyle name="Обычный 3 2 2 14 2" xfId="29684"/>
    <cellStyle name="Обычный 3 2 2 15" xfId="29685"/>
    <cellStyle name="Обычный 3 2 2 15 2" xfId="29686"/>
    <cellStyle name="Обычный 3 2 2 16" xfId="29687"/>
    <cellStyle name="Обычный 3 2 2 16 2" xfId="29688"/>
    <cellStyle name="Обычный 3 2 2 17" xfId="29689"/>
    <cellStyle name="Обычный 3 2 2 17 2" xfId="29690"/>
    <cellStyle name="Обычный 3 2 2 18" xfId="29691"/>
    <cellStyle name="Обычный 3 2 2 18 2" xfId="29692"/>
    <cellStyle name="Обычный 3 2 2 19" xfId="29693"/>
    <cellStyle name="Обычный 3 2 2 19 2" xfId="29694"/>
    <cellStyle name="Обычный 3 2 2 2" xfId="29695"/>
    <cellStyle name="Обычный 3 2 2 2 2" xfId="29696"/>
    <cellStyle name="Обычный 3 2 2 20" xfId="29697"/>
    <cellStyle name="Обычный 3 2 2 20 2" xfId="29698"/>
    <cellStyle name="Обычный 3 2 2 21" xfId="29699"/>
    <cellStyle name="Обычный 3 2 2 21 2" xfId="29700"/>
    <cellStyle name="Обычный 3 2 2 22" xfId="29701"/>
    <cellStyle name="Обычный 3 2 2 22 2" xfId="29702"/>
    <cellStyle name="Обычный 3 2 2 23" xfId="29703"/>
    <cellStyle name="Обычный 3 2 2 23 2" xfId="29704"/>
    <cellStyle name="Обычный 3 2 2 24" xfId="29705"/>
    <cellStyle name="Обычный 3 2 2 24 2" xfId="29706"/>
    <cellStyle name="Обычный 3 2 2 25" xfId="29707"/>
    <cellStyle name="Обычный 3 2 2 25 2" xfId="29708"/>
    <cellStyle name="Обычный 3 2 2 26" xfId="29709"/>
    <cellStyle name="Обычный 3 2 2 3" xfId="29710"/>
    <cellStyle name="Обычный 3 2 2 3 2" xfId="29711"/>
    <cellStyle name="Обычный 3 2 2 4" xfId="29712"/>
    <cellStyle name="Обычный 3 2 2 4 2" xfId="29713"/>
    <cellStyle name="Обычный 3 2 2 5" xfId="29714"/>
    <cellStyle name="Обычный 3 2 2 5 2" xfId="29715"/>
    <cellStyle name="Обычный 3 2 2 6" xfId="29716"/>
    <cellStyle name="Обычный 3 2 2 6 2" xfId="29717"/>
    <cellStyle name="Обычный 3 2 2 7" xfId="29718"/>
    <cellStyle name="Обычный 3 2 2 7 2" xfId="29719"/>
    <cellStyle name="Обычный 3 2 2 8" xfId="29720"/>
    <cellStyle name="Обычный 3 2 2 8 2" xfId="29721"/>
    <cellStyle name="Обычный 3 2 2 9" xfId="29722"/>
    <cellStyle name="Обычный 3 2 2 9 2" xfId="29723"/>
    <cellStyle name="Обычный 3 2 20" xfId="29724"/>
    <cellStyle name="Обычный 3 2 20 2" xfId="29725"/>
    <cellStyle name="Обычный 3 2 21" xfId="29726"/>
    <cellStyle name="Обычный 3 2 21 2" xfId="29727"/>
    <cellStyle name="Обычный 3 2 22" xfId="29728"/>
    <cellStyle name="Обычный 3 2 22 2" xfId="29729"/>
    <cellStyle name="Обычный 3 2 23" xfId="29730"/>
    <cellStyle name="Обычный 3 2 23 2" xfId="29731"/>
    <cellStyle name="Обычный 3 2 24" xfId="29732"/>
    <cellStyle name="Обычный 3 2 24 2" xfId="29733"/>
    <cellStyle name="Обычный 3 2 25" xfId="29734"/>
    <cellStyle name="Обычный 3 2 25 2" xfId="29735"/>
    <cellStyle name="Обычный 3 2 26" xfId="29736"/>
    <cellStyle name="Обычный 3 2 26 2" xfId="29737"/>
    <cellStyle name="Обычный 3 2 27" xfId="29738"/>
    <cellStyle name="Обычный 3 2 27 2" xfId="29739"/>
    <cellStyle name="Обычный 3 2 28" xfId="29740"/>
    <cellStyle name="Обычный 3 2 28 2" xfId="29741"/>
    <cellStyle name="Обычный 3 2 29" xfId="29742"/>
    <cellStyle name="Обычный 3 2 29 2" xfId="29743"/>
    <cellStyle name="Обычный 3 2 3" xfId="29744"/>
    <cellStyle name="Обычный 3 2 3 2" xfId="29745"/>
    <cellStyle name="Обычный 3 2 30" xfId="29746"/>
    <cellStyle name="Обычный 3 2 30 2" xfId="29747"/>
    <cellStyle name="Обычный 3 2 31" xfId="29748"/>
    <cellStyle name="Обычный 3 2 31 2" xfId="29749"/>
    <cellStyle name="Обычный 3 2 32" xfId="29750"/>
    <cellStyle name="Обычный 3 2 32 2" xfId="29751"/>
    <cellStyle name="Обычный 3 2 33" xfId="29752"/>
    <cellStyle name="Обычный 3 2 33 2" xfId="29753"/>
    <cellStyle name="Обычный 3 2 34" xfId="29754"/>
    <cellStyle name="Обычный 3 2 34 2" xfId="29755"/>
    <cellStyle name="Обычный 3 2 35" xfId="29756"/>
    <cellStyle name="Обычный 3 2 35 2" xfId="29757"/>
    <cellStyle name="Обычный 3 2 36" xfId="29758"/>
    <cellStyle name="Обычный 3 2 36 2" xfId="29759"/>
    <cellStyle name="Обычный 3 2 37" xfId="29760"/>
    <cellStyle name="Обычный 3 2 38" xfId="29761"/>
    <cellStyle name="Обычный 3 2 4" xfId="29762"/>
    <cellStyle name="Обычный 3 2 4 2" xfId="29763"/>
    <cellStyle name="Обычный 3 2 5" xfId="29764"/>
    <cellStyle name="Обычный 3 2 5 2" xfId="29765"/>
    <cellStyle name="Обычный 3 2 6" xfId="29766"/>
    <cellStyle name="Обычный 3 2 6 2" xfId="29767"/>
    <cellStyle name="Обычный 3 2 7" xfId="29768"/>
    <cellStyle name="Обычный 3 2 7 2" xfId="29769"/>
    <cellStyle name="Обычный 3 2 8" xfId="29770"/>
    <cellStyle name="Обычный 3 2 8 2" xfId="29771"/>
    <cellStyle name="Обычный 3 2 9" xfId="29772"/>
    <cellStyle name="Обычный 3 2 9 2" xfId="29773"/>
    <cellStyle name="Обычный 3 2_Лист1" xfId="29774"/>
    <cellStyle name="Обычный 3 20" xfId="29775"/>
    <cellStyle name="Обычный 3 20 2" xfId="29776"/>
    <cellStyle name="Обычный 3 21" xfId="29777"/>
    <cellStyle name="Обычный 3 21 2" xfId="29778"/>
    <cellStyle name="Обычный 3 22" xfId="29779"/>
    <cellStyle name="Обычный 3 22 2" xfId="29780"/>
    <cellStyle name="Обычный 3 23" xfId="29781"/>
    <cellStyle name="Обычный 3 24" xfId="29782"/>
    <cellStyle name="Обычный 3 25" xfId="29783"/>
    <cellStyle name="Обычный 3 26" xfId="29784"/>
    <cellStyle name="Обычный 3 27" xfId="29785"/>
    <cellStyle name="Обычный 3 28" xfId="29786"/>
    <cellStyle name="Обычный 3 29" xfId="29787"/>
    <cellStyle name="Обычный 3 3" xfId="129"/>
    <cellStyle name="Обычный 3 3 10" xfId="29788"/>
    <cellStyle name="Обычный 3 3 10 2" xfId="29789"/>
    <cellStyle name="Обычный 3 3 11" xfId="29790"/>
    <cellStyle name="Обычный 3 3 11 2" xfId="29791"/>
    <cellStyle name="Обычный 3 3 12" xfId="29792"/>
    <cellStyle name="Обычный 3 3 12 2" xfId="29793"/>
    <cellStyle name="Обычный 3 3 13" xfId="29794"/>
    <cellStyle name="Обычный 3 3 13 2" xfId="29795"/>
    <cellStyle name="Обычный 3 3 14" xfId="29796"/>
    <cellStyle name="Обычный 3 3 14 2" xfId="29797"/>
    <cellStyle name="Обычный 3 3 15" xfId="29798"/>
    <cellStyle name="Обычный 3 3 15 2" xfId="29799"/>
    <cellStyle name="Обычный 3 3 16" xfId="29800"/>
    <cellStyle name="Обычный 3 3 16 2" xfId="29801"/>
    <cellStyle name="Обычный 3 3 17" xfId="29802"/>
    <cellStyle name="Обычный 3 3 17 2" xfId="29803"/>
    <cellStyle name="Обычный 3 3 18" xfId="29804"/>
    <cellStyle name="Обычный 3 3 18 2" xfId="29805"/>
    <cellStyle name="Обычный 3 3 19" xfId="29806"/>
    <cellStyle name="Обычный 3 3 19 2" xfId="29807"/>
    <cellStyle name="Обычный 3 3 2" xfId="29808"/>
    <cellStyle name="Обычный 3 3 2 10" xfId="29809"/>
    <cellStyle name="Обычный 3 3 2 10 2" xfId="29810"/>
    <cellStyle name="Обычный 3 3 2 11" xfId="29811"/>
    <cellStyle name="Обычный 3 3 2 11 2" xfId="29812"/>
    <cellStyle name="Обычный 3 3 2 12" xfId="29813"/>
    <cellStyle name="Обычный 3 3 2 12 2" xfId="29814"/>
    <cellStyle name="Обычный 3 3 2 13" xfId="29815"/>
    <cellStyle name="Обычный 3 3 2 13 2" xfId="29816"/>
    <cellStyle name="Обычный 3 3 2 14" xfId="29817"/>
    <cellStyle name="Обычный 3 3 2 14 2" xfId="29818"/>
    <cellStyle name="Обычный 3 3 2 15" xfId="29819"/>
    <cellStyle name="Обычный 3 3 2 15 2" xfId="29820"/>
    <cellStyle name="Обычный 3 3 2 16" xfId="29821"/>
    <cellStyle name="Обычный 3 3 2 16 2" xfId="29822"/>
    <cellStyle name="Обычный 3 3 2 17" xfId="29823"/>
    <cellStyle name="Обычный 3 3 2 17 2" xfId="29824"/>
    <cellStyle name="Обычный 3 3 2 18" xfId="29825"/>
    <cellStyle name="Обычный 3 3 2 18 2" xfId="29826"/>
    <cellStyle name="Обычный 3 3 2 19" xfId="29827"/>
    <cellStyle name="Обычный 3 3 2 19 2" xfId="29828"/>
    <cellStyle name="Обычный 3 3 2 2" xfId="29829"/>
    <cellStyle name="Обычный 3 3 2 2 2" xfId="29830"/>
    <cellStyle name="Обычный 3 3 2 20" xfId="29831"/>
    <cellStyle name="Обычный 3 3 2 20 2" xfId="29832"/>
    <cellStyle name="Обычный 3 3 2 21" xfId="29833"/>
    <cellStyle name="Обычный 3 3 2 21 2" xfId="29834"/>
    <cellStyle name="Обычный 3 3 2 22" xfId="29835"/>
    <cellStyle name="Обычный 3 3 2 22 2" xfId="29836"/>
    <cellStyle name="Обычный 3 3 2 23" xfId="29837"/>
    <cellStyle name="Обычный 3 3 2 23 2" xfId="29838"/>
    <cellStyle name="Обычный 3 3 2 24" xfId="29839"/>
    <cellStyle name="Обычный 3 3 2 25" xfId="29840"/>
    <cellStyle name="Обычный 3 3 2 3" xfId="29841"/>
    <cellStyle name="Обычный 3 3 2 3 2" xfId="29842"/>
    <cellStyle name="Обычный 3 3 2 4" xfId="29843"/>
    <cellStyle name="Обычный 3 3 2 4 2" xfId="29844"/>
    <cellStyle name="Обычный 3 3 2 5" xfId="29845"/>
    <cellStyle name="Обычный 3 3 2 5 2" xfId="29846"/>
    <cellStyle name="Обычный 3 3 2 6" xfId="29847"/>
    <cellStyle name="Обычный 3 3 2 6 2" xfId="29848"/>
    <cellStyle name="Обычный 3 3 2 7" xfId="29849"/>
    <cellStyle name="Обычный 3 3 2 7 2" xfId="29850"/>
    <cellStyle name="Обычный 3 3 2 8" xfId="29851"/>
    <cellStyle name="Обычный 3 3 2 8 2" xfId="29852"/>
    <cellStyle name="Обычный 3 3 2 9" xfId="29853"/>
    <cellStyle name="Обычный 3 3 2 9 2" xfId="29854"/>
    <cellStyle name="Обычный 3 3 20" xfId="29855"/>
    <cellStyle name="Обычный 3 3 20 2" xfId="29856"/>
    <cellStyle name="Обычный 3 3 21" xfId="29857"/>
    <cellStyle name="Обычный 3 3 21 2" xfId="29858"/>
    <cellStyle name="Обычный 3 3 22" xfId="29859"/>
    <cellStyle name="Обычный 3 3 22 2" xfId="29860"/>
    <cellStyle name="Обычный 3 3 23" xfId="29861"/>
    <cellStyle name="Обычный 3 3 23 2" xfId="29862"/>
    <cellStyle name="Обычный 3 3 24" xfId="29863"/>
    <cellStyle name="Обычный 3 3 24 2" xfId="29864"/>
    <cellStyle name="Обычный 3 3 25" xfId="29865"/>
    <cellStyle name="Обычный 3 3 25 2" xfId="29866"/>
    <cellStyle name="Обычный 3 3 26" xfId="29867"/>
    <cellStyle name="Обычный 3 3 26 2" xfId="29868"/>
    <cellStyle name="Обычный 3 3 27" xfId="29869"/>
    <cellStyle name="Обычный 3 3 27 2" xfId="29870"/>
    <cellStyle name="Обычный 3 3 28" xfId="29871"/>
    <cellStyle name="Обычный 3 3 28 2" xfId="29872"/>
    <cellStyle name="Обычный 3 3 29" xfId="29873"/>
    <cellStyle name="Обычный 3 3 29 2" xfId="29874"/>
    <cellStyle name="Обычный 3 3 3" xfId="29875"/>
    <cellStyle name="Обычный 3 3 3 2" xfId="29876"/>
    <cellStyle name="Обычный 3 3 30" xfId="29877"/>
    <cellStyle name="Обычный 3 3 30 2" xfId="29878"/>
    <cellStyle name="Обычный 3 3 31" xfId="29879"/>
    <cellStyle name="Обычный 3 3 31 2" xfId="29880"/>
    <cellStyle name="Обычный 3 3 32" xfId="29881"/>
    <cellStyle name="Обычный 3 3 32 2" xfId="29882"/>
    <cellStyle name="Обычный 3 3 33" xfId="29883"/>
    <cellStyle name="Обычный 3 3 33 2" xfId="29884"/>
    <cellStyle name="Обычный 3 3 34" xfId="29885"/>
    <cellStyle name="Обычный 3 3 34 2" xfId="29886"/>
    <cellStyle name="Обычный 3 3 35" xfId="29887"/>
    <cellStyle name="Обычный 3 3 35 2" xfId="29888"/>
    <cellStyle name="Обычный 3 3 36" xfId="29889"/>
    <cellStyle name="Обычный 3 3 37" xfId="29890"/>
    <cellStyle name="Обычный 3 3 38" xfId="29891"/>
    <cellStyle name="Обычный 3 3 4" xfId="29892"/>
    <cellStyle name="Обычный 3 3 4 2" xfId="29893"/>
    <cellStyle name="Обычный 3 3 5" xfId="29894"/>
    <cellStyle name="Обычный 3 3 5 2" xfId="29895"/>
    <cellStyle name="Обычный 3 3 6" xfId="29896"/>
    <cellStyle name="Обычный 3 3 6 2" xfId="29897"/>
    <cellStyle name="Обычный 3 3 7" xfId="29898"/>
    <cellStyle name="Обычный 3 3 7 2" xfId="29899"/>
    <cellStyle name="Обычный 3 3 8" xfId="29900"/>
    <cellStyle name="Обычный 3 3 8 2" xfId="29901"/>
    <cellStyle name="Обычный 3 3 9" xfId="29902"/>
    <cellStyle name="Обычный 3 3 9 2" xfId="29903"/>
    <cellStyle name="Обычный 3 30" xfId="29904"/>
    <cellStyle name="Обычный 3 31" xfId="29905"/>
    <cellStyle name="Обычный 3 32" xfId="29906"/>
    <cellStyle name="Обычный 3 33" xfId="29907"/>
    <cellStyle name="Обычный 3 34" xfId="29908"/>
    <cellStyle name="Обычный 3 35" xfId="29909"/>
    <cellStyle name="Обычный 3 36" xfId="29910"/>
    <cellStyle name="Обычный 3 37" xfId="29911"/>
    <cellStyle name="Обычный 3 38" xfId="29912"/>
    <cellStyle name="Обычный 3 39" xfId="29913"/>
    <cellStyle name="Обычный 3 4" xfId="29914"/>
    <cellStyle name="Обычный 3 4 10" xfId="29915"/>
    <cellStyle name="Обычный 3 4 10 2" xfId="29916"/>
    <cellStyle name="Обычный 3 4 11" xfId="29917"/>
    <cellStyle name="Обычный 3 4 11 2" xfId="29918"/>
    <cellStyle name="Обычный 3 4 12" xfId="29919"/>
    <cellStyle name="Обычный 3 4 12 2" xfId="29920"/>
    <cellStyle name="Обычный 3 4 13" xfId="29921"/>
    <cellStyle name="Обычный 3 4 13 2" xfId="29922"/>
    <cellStyle name="Обычный 3 4 14" xfId="29923"/>
    <cellStyle name="Обычный 3 4 14 2" xfId="29924"/>
    <cellStyle name="Обычный 3 4 15" xfId="29925"/>
    <cellStyle name="Обычный 3 4 15 2" xfId="29926"/>
    <cellStyle name="Обычный 3 4 16" xfId="29927"/>
    <cellStyle name="Обычный 3 4 16 2" xfId="29928"/>
    <cellStyle name="Обычный 3 4 17" xfId="29929"/>
    <cellStyle name="Обычный 3 4 17 2" xfId="29930"/>
    <cellStyle name="Обычный 3 4 18" xfId="29931"/>
    <cellStyle name="Обычный 3 4 18 2" xfId="29932"/>
    <cellStyle name="Обычный 3 4 19" xfId="29933"/>
    <cellStyle name="Обычный 3 4 19 2" xfId="29934"/>
    <cellStyle name="Обычный 3 4 2" xfId="29935"/>
    <cellStyle name="Обычный 3 4 2 2" xfId="29936"/>
    <cellStyle name="Обычный 3 4 2 2 2" xfId="29937"/>
    <cellStyle name="Обычный 3 4 2 3" xfId="29938"/>
    <cellStyle name="Обычный 3 4 20" xfId="29939"/>
    <cellStyle name="Обычный 3 4 20 2" xfId="29940"/>
    <cellStyle name="Обычный 3 4 21" xfId="29941"/>
    <cellStyle name="Обычный 3 4 21 2" xfId="29942"/>
    <cellStyle name="Обычный 3 4 22" xfId="29943"/>
    <cellStyle name="Обычный 3 4 22 2" xfId="29944"/>
    <cellStyle name="Обычный 3 4 23" xfId="29945"/>
    <cellStyle name="Обычный 3 4 23 2" xfId="29946"/>
    <cellStyle name="Обычный 3 4 24" xfId="29947"/>
    <cellStyle name="Обычный 3 4 24 2" xfId="29948"/>
    <cellStyle name="Обычный 3 4 25" xfId="29949"/>
    <cellStyle name="Обычный 3 4 25 2" xfId="29950"/>
    <cellStyle name="Обычный 3 4 26" xfId="29951"/>
    <cellStyle name="Обычный 3 4 26 2" xfId="29952"/>
    <cellStyle name="Обычный 3 4 27" xfId="29953"/>
    <cellStyle name="Обычный 3 4 27 2" xfId="29954"/>
    <cellStyle name="Обычный 3 4 28" xfId="29955"/>
    <cellStyle name="Обычный 3 4 28 2" xfId="29956"/>
    <cellStyle name="Обычный 3 4 29" xfId="29957"/>
    <cellStyle name="Обычный 3 4 29 2" xfId="29958"/>
    <cellStyle name="Обычный 3 4 3" xfId="29959"/>
    <cellStyle name="Обычный 3 4 3 2" xfId="29960"/>
    <cellStyle name="Обычный 3 4 30" xfId="29961"/>
    <cellStyle name="Обычный 3 4 30 2" xfId="29962"/>
    <cellStyle name="Обычный 3 4 31" xfId="29963"/>
    <cellStyle name="Обычный 3 4 31 2" xfId="29964"/>
    <cellStyle name="Обычный 3 4 32" xfId="29965"/>
    <cellStyle name="Обычный 3 4 32 2" xfId="29966"/>
    <cellStyle name="Обычный 3 4 33" xfId="29967"/>
    <cellStyle name="Обычный 3 4 33 2" xfId="29968"/>
    <cellStyle name="Обычный 3 4 34" xfId="29969"/>
    <cellStyle name="Обычный 3 4 34 2" xfId="29970"/>
    <cellStyle name="Обычный 3 4 35" xfId="29971"/>
    <cellStyle name="Обычный 3 4 35 2" xfId="29972"/>
    <cellStyle name="Обычный 3 4 36" xfId="29973"/>
    <cellStyle name="Обычный 3 4 37" xfId="130"/>
    <cellStyle name="Обычный 3 4 4" xfId="29974"/>
    <cellStyle name="Обычный 3 4 4 2" xfId="29975"/>
    <cellStyle name="Обычный 3 4 5" xfId="29976"/>
    <cellStyle name="Обычный 3 4 5 2" xfId="29977"/>
    <cellStyle name="Обычный 3 4 6" xfId="29978"/>
    <cellStyle name="Обычный 3 4 6 2" xfId="29979"/>
    <cellStyle name="Обычный 3 4 7" xfId="29980"/>
    <cellStyle name="Обычный 3 4 7 2" xfId="29981"/>
    <cellStyle name="Обычный 3 4 8" xfId="29982"/>
    <cellStyle name="Обычный 3 4 8 2" xfId="29983"/>
    <cellStyle name="Обычный 3 4 9" xfId="29984"/>
    <cellStyle name="Обычный 3 4 9 2" xfId="29985"/>
    <cellStyle name="Обычный 3 40" xfId="29986"/>
    <cellStyle name="Обычный 3 41" xfId="29987"/>
    <cellStyle name="Обычный 3 42" xfId="29988"/>
    <cellStyle name="Обычный 3 43" xfId="29989"/>
    <cellStyle name="Обычный 3 44" xfId="29990"/>
    <cellStyle name="Обычный 3 45" xfId="29991"/>
    <cellStyle name="Обычный 3 46" xfId="29992"/>
    <cellStyle name="Обычный 3 5" xfId="29993"/>
    <cellStyle name="Обычный 3 5 10" xfId="29994"/>
    <cellStyle name="Обычный 3 5 10 2" xfId="29995"/>
    <cellStyle name="Обычный 3 5 11" xfId="29996"/>
    <cellStyle name="Обычный 3 5 11 2" xfId="29997"/>
    <cellStyle name="Обычный 3 5 12" xfId="29998"/>
    <cellStyle name="Обычный 3 5 12 2" xfId="29999"/>
    <cellStyle name="Обычный 3 5 13" xfId="30000"/>
    <cellStyle name="Обычный 3 5 13 2" xfId="30001"/>
    <cellStyle name="Обычный 3 5 14" xfId="30002"/>
    <cellStyle name="Обычный 3 5 14 2" xfId="30003"/>
    <cellStyle name="Обычный 3 5 15" xfId="30004"/>
    <cellStyle name="Обычный 3 5 15 2" xfId="30005"/>
    <cellStyle name="Обычный 3 5 16" xfId="30006"/>
    <cellStyle name="Обычный 3 5 16 2" xfId="30007"/>
    <cellStyle name="Обычный 3 5 17" xfId="30008"/>
    <cellStyle name="Обычный 3 5 17 2" xfId="30009"/>
    <cellStyle name="Обычный 3 5 18" xfId="30010"/>
    <cellStyle name="Обычный 3 5 18 2" xfId="30011"/>
    <cellStyle name="Обычный 3 5 19" xfId="30012"/>
    <cellStyle name="Обычный 3 5 19 2" xfId="30013"/>
    <cellStyle name="Обычный 3 5 2" xfId="30014"/>
    <cellStyle name="Обычный 3 5 2 2" xfId="30015"/>
    <cellStyle name="Обычный 3 5 20" xfId="30016"/>
    <cellStyle name="Обычный 3 5 20 2" xfId="30017"/>
    <cellStyle name="Обычный 3 5 21" xfId="30018"/>
    <cellStyle name="Обычный 3 5 21 2" xfId="30019"/>
    <cellStyle name="Обычный 3 5 22" xfId="30020"/>
    <cellStyle name="Обычный 3 5 22 2" xfId="30021"/>
    <cellStyle name="Обычный 3 5 23" xfId="30022"/>
    <cellStyle name="Обычный 3 5 23 2" xfId="30023"/>
    <cellStyle name="Обычный 3 5 24" xfId="30024"/>
    <cellStyle name="Обычный 3 5 24 2" xfId="30025"/>
    <cellStyle name="Обычный 3 5 25" xfId="30026"/>
    <cellStyle name="Обычный 3 5 25 2" xfId="30027"/>
    <cellStyle name="Обычный 3 5 26" xfId="30028"/>
    <cellStyle name="Обычный 3 5 3" xfId="30029"/>
    <cellStyle name="Обычный 3 5 3 2" xfId="30030"/>
    <cellStyle name="Обычный 3 5 4" xfId="30031"/>
    <cellStyle name="Обычный 3 5 4 2" xfId="30032"/>
    <cellStyle name="Обычный 3 5 5" xfId="30033"/>
    <cellStyle name="Обычный 3 5 5 2" xfId="30034"/>
    <cellStyle name="Обычный 3 5 6" xfId="30035"/>
    <cellStyle name="Обычный 3 5 6 2" xfId="30036"/>
    <cellStyle name="Обычный 3 5 7" xfId="30037"/>
    <cellStyle name="Обычный 3 5 7 2" xfId="30038"/>
    <cellStyle name="Обычный 3 5 8" xfId="30039"/>
    <cellStyle name="Обычный 3 5 8 2" xfId="30040"/>
    <cellStyle name="Обычный 3 5 9" xfId="30041"/>
    <cellStyle name="Обычный 3 5 9 2" xfId="30042"/>
    <cellStyle name="Обычный 3 6" xfId="30043"/>
    <cellStyle name="Обычный 3 6 10" xfId="30044"/>
    <cellStyle name="Обычный 3 6 10 2" xfId="30045"/>
    <cellStyle name="Обычный 3 6 11" xfId="30046"/>
    <cellStyle name="Обычный 3 6 11 2" xfId="30047"/>
    <cellStyle name="Обычный 3 6 12" xfId="30048"/>
    <cellStyle name="Обычный 3 6 12 2" xfId="30049"/>
    <cellStyle name="Обычный 3 6 13" xfId="30050"/>
    <cellStyle name="Обычный 3 6 13 2" xfId="30051"/>
    <cellStyle name="Обычный 3 6 14" xfId="30052"/>
    <cellStyle name="Обычный 3 6 14 2" xfId="30053"/>
    <cellStyle name="Обычный 3 6 15" xfId="30054"/>
    <cellStyle name="Обычный 3 6 15 2" xfId="30055"/>
    <cellStyle name="Обычный 3 6 16" xfId="30056"/>
    <cellStyle name="Обычный 3 6 16 2" xfId="30057"/>
    <cellStyle name="Обычный 3 6 17" xfId="30058"/>
    <cellStyle name="Обычный 3 6 17 2" xfId="30059"/>
    <cellStyle name="Обычный 3 6 18" xfId="30060"/>
    <cellStyle name="Обычный 3 6 18 2" xfId="30061"/>
    <cellStyle name="Обычный 3 6 19" xfId="30062"/>
    <cellStyle name="Обычный 3 6 19 2" xfId="30063"/>
    <cellStyle name="Обычный 3 6 2" xfId="30064"/>
    <cellStyle name="Обычный 3 6 2 2" xfId="30065"/>
    <cellStyle name="Обычный 3 6 20" xfId="30066"/>
    <cellStyle name="Обычный 3 6 20 2" xfId="30067"/>
    <cellStyle name="Обычный 3 6 21" xfId="30068"/>
    <cellStyle name="Обычный 3 6 21 2" xfId="30069"/>
    <cellStyle name="Обычный 3 6 22" xfId="30070"/>
    <cellStyle name="Обычный 3 6 22 2" xfId="30071"/>
    <cellStyle name="Обычный 3 6 23" xfId="30072"/>
    <cellStyle name="Обычный 3 6 23 2" xfId="30073"/>
    <cellStyle name="Обычный 3 6 24" xfId="30074"/>
    <cellStyle name="Обычный 3 6 24 2" xfId="30075"/>
    <cellStyle name="Обычный 3 6 25" xfId="30076"/>
    <cellStyle name="Обычный 3 6 3" xfId="30077"/>
    <cellStyle name="Обычный 3 6 3 2" xfId="30078"/>
    <cellStyle name="Обычный 3 6 4" xfId="30079"/>
    <cellStyle name="Обычный 3 6 4 2" xfId="30080"/>
    <cellStyle name="Обычный 3 6 5" xfId="30081"/>
    <cellStyle name="Обычный 3 6 5 2" xfId="30082"/>
    <cellStyle name="Обычный 3 6 6" xfId="30083"/>
    <cellStyle name="Обычный 3 6 6 2" xfId="30084"/>
    <cellStyle name="Обычный 3 6 7" xfId="30085"/>
    <cellStyle name="Обычный 3 6 7 2" xfId="30086"/>
    <cellStyle name="Обычный 3 6 8" xfId="30087"/>
    <cellStyle name="Обычный 3 6 8 2" xfId="30088"/>
    <cellStyle name="Обычный 3 6 9" xfId="30089"/>
    <cellStyle name="Обычный 3 6 9 2" xfId="30090"/>
    <cellStyle name="Обычный 3 7" xfId="30091"/>
    <cellStyle name="Обычный 3 7 10" xfId="30092"/>
    <cellStyle name="Обычный 3 7 10 2" xfId="30093"/>
    <cellStyle name="Обычный 3 7 11" xfId="30094"/>
    <cellStyle name="Обычный 3 7 11 2" xfId="30095"/>
    <cellStyle name="Обычный 3 7 12" xfId="30096"/>
    <cellStyle name="Обычный 3 7 12 2" xfId="30097"/>
    <cellStyle name="Обычный 3 7 13" xfId="30098"/>
    <cellStyle name="Обычный 3 7 13 2" xfId="30099"/>
    <cellStyle name="Обычный 3 7 14" xfId="30100"/>
    <cellStyle name="Обычный 3 7 14 2" xfId="30101"/>
    <cellStyle name="Обычный 3 7 15" xfId="30102"/>
    <cellStyle name="Обычный 3 7 15 2" xfId="30103"/>
    <cellStyle name="Обычный 3 7 16" xfId="30104"/>
    <cellStyle name="Обычный 3 7 16 2" xfId="30105"/>
    <cellStyle name="Обычный 3 7 17" xfId="30106"/>
    <cellStyle name="Обычный 3 7 17 2" xfId="30107"/>
    <cellStyle name="Обычный 3 7 18" xfId="30108"/>
    <cellStyle name="Обычный 3 7 18 2" xfId="30109"/>
    <cellStyle name="Обычный 3 7 19" xfId="30110"/>
    <cellStyle name="Обычный 3 7 19 2" xfId="30111"/>
    <cellStyle name="Обычный 3 7 2" xfId="30112"/>
    <cellStyle name="Обычный 3 7 2 2" xfId="30113"/>
    <cellStyle name="Обычный 3 7 20" xfId="30114"/>
    <cellStyle name="Обычный 3 7 20 2" xfId="30115"/>
    <cellStyle name="Обычный 3 7 21" xfId="30116"/>
    <cellStyle name="Обычный 3 7 21 2" xfId="30117"/>
    <cellStyle name="Обычный 3 7 22" xfId="30118"/>
    <cellStyle name="Обычный 3 7 22 2" xfId="30119"/>
    <cellStyle name="Обычный 3 7 23" xfId="30120"/>
    <cellStyle name="Обычный 3 7 23 2" xfId="30121"/>
    <cellStyle name="Обычный 3 7 24" xfId="30122"/>
    <cellStyle name="Обычный 3 7 24 2" xfId="30123"/>
    <cellStyle name="Обычный 3 7 25" xfId="30124"/>
    <cellStyle name="Обычный 3 7 3" xfId="30125"/>
    <cellStyle name="Обычный 3 7 3 2" xfId="30126"/>
    <cellStyle name="Обычный 3 7 4" xfId="30127"/>
    <cellStyle name="Обычный 3 7 4 2" xfId="30128"/>
    <cellStyle name="Обычный 3 7 5" xfId="30129"/>
    <cellStyle name="Обычный 3 7 5 2" xfId="30130"/>
    <cellStyle name="Обычный 3 7 6" xfId="30131"/>
    <cellStyle name="Обычный 3 7 6 2" xfId="30132"/>
    <cellStyle name="Обычный 3 7 7" xfId="30133"/>
    <cellStyle name="Обычный 3 7 7 2" xfId="30134"/>
    <cellStyle name="Обычный 3 7 8" xfId="30135"/>
    <cellStyle name="Обычный 3 7 8 2" xfId="30136"/>
    <cellStyle name="Обычный 3 7 9" xfId="30137"/>
    <cellStyle name="Обычный 3 7 9 2" xfId="30138"/>
    <cellStyle name="Обычный 3 8" xfId="30139"/>
    <cellStyle name="Обычный 3 8 10" xfId="30140"/>
    <cellStyle name="Обычный 3 8 10 2" xfId="30141"/>
    <cellStyle name="Обычный 3 8 11" xfId="30142"/>
    <cellStyle name="Обычный 3 8 11 2" xfId="30143"/>
    <cellStyle name="Обычный 3 8 12" xfId="30144"/>
    <cellStyle name="Обычный 3 8 12 2" xfId="30145"/>
    <cellStyle name="Обычный 3 8 13" xfId="30146"/>
    <cellStyle name="Обычный 3 8 13 2" xfId="30147"/>
    <cellStyle name="Обычный 3 8 14" xfId="30148"/>
    <cellStyle name="Обычный 3 8 14 2" xfId="30149"/>
    <cellStyle name="Обычный 3 8 15" xfId="30150"/>
    <cellStyle name="Обычный 3 8 15 2" xfId="30151"/>
    <cellStyle name="Обычный 3 8 16" xfId="30152"/>
    <cellStyle name="Обычный 3 8 16 2" xfId="30153"/>
    <cellStyle name="Обычный 3 8 17" xfId="30154"/>
    <cellStyle name="Обычный 3 8 17 2" xfId="30155"/>
    <cellStyle name="Обычный 3 8 18" xfId="30156"/>
    <cellStyle name="Обычный 3 8 18 2" xfId="30157"/>
    <cellStyle name="Обычный 3 8 19" xfId="30158"/>
    <cellStyle name="Обычный 3 8 19 2" xfId="30159"/>
    <cellStyle name="Обычный 3 8 2" xfId="30160"/>
    <cellStyle name="Обычный 3 8 2 2" xfId="30161"/>
    <cellStyle name="Обычный 3 8 20" xfId="30162"/>
    <cellStyle name="Обычный 3 8 20 2" xfId="30163"/>
    <cellStyle name="Обычный 3 8 21" xfId="30164"/>
    <cellStyle name="Обычный 3 8 21 2" xfId="30165"/>
    <cellStyle name="Обычный 3 8 22" xfId="30166"/>
    <cellStyle name="Обычный 3 8 22 2" xfId="30167"/>
    <cellStyle name="Обычный 3 8 23" xfId="30168"/>
    <cellStyle name="Обычный 3 8 23 2" xfId="30169"/>
    <cellStyle name="Обычный 3 8 24" xfId="30170"/>
    <cellStyle name="Обычный 3 8 24 2" xfId="30171"/>
    <cellStyle name="Обычный 3 8 25" xfId="30172"/>
    <cellStyle name="Обычный 3 8 3" xfId="30173"/>
    <cellStyle name="Обычный 3 8 3 2" xfId="30174"/>
    <cellStyle name="Обычный 3 8 4" xfId="30175"/>
    <cellStyle name="Обычный 3 8 4 2" xfId="30176"/>
    <cellStyle name="Обычный 3 8 5" xfId="30177"/>
    <cellStyle name="Обычный 3 8 5 2" xfId="30178"/>
    <cellStyle name="Обычный 3 8 6" xfId="30179"/>
    <cellStyle name="Обычный 3 8 6 2" xfId="30180"/>
    <cellStyle name="Обычный 3 8 7" xfId="30181"/>
    <cellStyle name="Обычный 3 8 7 2" xfId="30182"/>
    <cellStyle name="Обычный 3 8 8" xfId="30183"/>
    <cellStyle name="Обычный 3 8 8 2" xfId="30184"/>
    <cellStyle name="Обычный 3 8 9" xfId="30185"/>
    <cellStyle name="Обычный 3 8 9 2" xfId="30186"/>
    <cellStyle name="Обычный 3 9" xfId="30187"/>
    <cellStyle name="Обычный 3 9 10" xfId="30188"/>
    <cellStyle name="Обычный 3 9 10 2" xfId="30189"/>
    <cellStyle name="Обычный 3 9 11" xfId="30190"/>
    <cellStyle name="Обычный 3 9 11 2" xfId="30191"/>
    <cellStyle name="Обычный 3 9 12" xfId="30192"/>
    <cellStyle name="Обычный 3 9 12 2" xfId="30193"/>
    <cellStyle name="Обычный 3 9 13" xfId="30194"/>
    <cellStyle name="Обычный 3 9 13 2" xfId="30195"/>
    <cellStyle name="Обычный 3 9 14" xfId="30196"/>
    <cellStyle name="Обычный 3 9 14 2" xfId="30197"/>
    <cellStyle name="Обычный 3 9 15" xfId="30198"/>
    <cellStyle name="Обычный 3 9 15 2" xfId="30199"/>
    <cellStyle name="Обычный 3 9 16" xfId="30200"/>
    <cellStyle name="Обычный 3 9 16 2" xfId="30201"/>
    <cellStyle name="Обычный 3 9 17" xfId="30202"/>
    <cellStyle name="Обычный 3 9 17 2" xfId="30203"/>
    <cellStyle name="Обычный 3 9 18" xfId="30204"/>
    <cellStyle name="Обычный 3 9 18 2" xfId="30205"/>
    <cellStyle name="Обычный 3 9 19" xfId="30206"/>
    <cellStyle name="Обычный 3 9 19 2" xfId="30207"/>
    <cellStyle name="Обычный 3 9 2" xfId="30208"/>
    <cellStyle name="Обычный 3 9 2 2" xfId="30209"/>
    <cellStyle name="Обычный 3 9 20" xfId="30210"/>
    <cellStyle name="Обычный 3 9 20 2" xfId="30211"/>
    <cellStyle name="Обычный 3 9 21" xfId="30212"/>
    <cellStyle name="Обычный 3 9 21 2" xfId="30213"/>
    <cellStyle name="Обычный 3 9 22" xfId="30214"/>
    <cellStyle name="Обычный 3 9 22 2" xfId="30215"/>
    <cellStyle name="Обычный 3 9 23" xfId="30216"/>
    <cellStyle name="Обычный 3 9 23 2" xfId="30217"/>
    <cellStyle name="Обычный 3 9 24" xfId="30218"/>
    <cellStyle name="Обычный 3 9 24 2" xfId="30219"/>
    <cellStyle name="Обычный 3 9 25" xfId="30220"/>
    <cellStyle name="Обычный 3 9 3" xfId="30221"/>
    <cellStyle name="Обычный 3 9 3 2" xfId="30222"/>
    <cellStyle name="Обычный 3 9 4" xfId="30223"/>
    <cellStyle name="Обычный 3 9 4 2" xfId="30224"/>
    <cellStyle name="Обычный 3 9 5" xfId="30225"/>
    <cellStyle name="Обычный 3 9 5 2" xfId="30226"/>
    <cellStyle name="Обычный 3 9 6" xfId="30227"/>
    <cellStyle name="Обычный 3 9 6 2" xfId="30228"/>
    <cellStyle name="Обычный 3 9 7" xfId="30229"/>
    <cellStyle name="Обычный 3 9 7 2" xfId="30230"/>
    <cellStyle name="Обычный 3 9 8" xfId="30231"/>
    <cellStyle name="Обычный 3 9 8 2" xfId="30232"/>
    <cellStyle name="Обычный 3 9 9" xfId="30233"/>
    <cellStyle name="Обычный 3 9 9 2" xfId="30234"/>
    <cellStyle name="Обычный 3_RZD_2009-2030_macromodel_090518" xfId="60896"/>
    <cellStyle name="Обычный 30" xfId="30235"/>
    <cellStyle name="Обычный 30 10" xfId="30236"/>
    <cellStyle name="Обычный 30 10 2" xfId="30237"/>
    <cellStyle name="Обычный 30 11" xfId="30238"/>
    <cellStyle name="Обычный 30 11 2" xfId="30239"/>
    <cellStyle name="Обычный 30 12" xfId="30240"/>
    <cellStyle name="Обычный 30 12 2" xfId="30241"/>
    <cellStyle name="Обычный 30 13" xfId="30242"/>
    <cellStyle name="Обычный 30 13 2" xfId="30243"/>
    <cellStyle name="Обычный 30 14" xfId="30244"/>
    <cellStyle name="Обычный 30 14 2" xfId="30245"/>
    <cellStyle name="Обычный 30 15" xfId="30246"/>
    <cellStyle name="Обычный 30 15 2" xfId="30247"/>
    <cellStyle name="Обычный 30 16" xfId="30248"/>
    <cellStyle name="Обычный 30 16 2" xfId="30249"/>
    <cellStyle name="Обычный 30 17" xfId="30250"/>
    <cellStyle name="Обычный 30 17 2" xfId="30251"/>
    <cellStyle name="Обычный 30 18" xfId="30252"/>
    <cellStyle name="Обычный 30 18 2" xfId="30253"/>
    <cellStyle name="Обычный 30 19" xfId="30254"/>
    <cellStyle name="Обычный 30 19 2" xfId="30255"/>
    <cellStyle name="Обычный 30 19 2 2" xfId="30256"/>
    <cellStyle name="Обычный 30 19 2 2 2" xfId="30257"/>
    <cellStyle name="Обычный 30 19 2 3" xfId="30258"/>
    <cellStyle name="Обычный 30 19 3" xfId="30259"/>
    <cellStyle name="Обычный 30 19 3 2" xfId="30260"/>
    <cellStyle name="Обычный 30 19 4" xfId="30261"/>
    <cellStyle name="Обычный 30 2" xfId="30262"/>
    <cellStyle name="Обычный 30 2 2" xfId="30263"/>
    <cellStyle name="Обычный 30 20" xfId="30264"/>
    <cellStyle name="Обычный 30 20 2" xfId="30265"/>
    <cellStyle name="Обычный 30 20 2 2" xfId="30266"/>
    <cellStyle name="Обычный 30 20 2 2 2" xfId="30267"/>
    <cellStyle name="Обычный 30 20 2 3" xfId="30268"/>
    <cellStyle name="Обычный 30 20 3" xfId="30269"/>
    <cellStyle name="Обычный 30 20 3 2" xfId="30270"/>
    <cellStyle name="Обычный 30 20 4" xfId="30271"/>
    <cellStyle name="Обычный 30 21" xfId="30272"/>
    <cellStyle name="Обычный 30 21 2" xfId="30273"/>
    <cellStyle name="Обычный 30 21 2 2" xfId="30274"/>
    <cellStyle name="Обычный 30 21 2 2 2" xfId="30275"/>
    <cellStyle name="Обычный 30 21 2 3" xfId="30276"/>
    <cellStyle name="Обычный 30 21 3" xfId="30277"/>
    <cellStyle name="Обычный 30 21 3 2" xfId="30278"/>
    <cellStyle name="Обычный 30 21 4" xfId="30279"/>
    <cellStyle name="Обычный 30 22" xfId="30280"/>
    <cellStyle name="Обычный 30 22 2" xfId="30281"/>
    <cellStyle name="Обычный 30 23" xfId="30282"/>
    <cellStyle name="Обычный 30 23 2" xfId="30283"/>
    <cellStyle name="Обычный 30 24" xfId="30284"/>
    <cellStyle name="Обычный 30 24 2" xfId="30285"/>
    <cellStyle name="Обычный 30 25" xfId="30286"/>
    <cellStyle name="Обычный 30 25 2" xfId="30287"/>
    <cellStyle name="Обычный 30 26" xfId="30288"/>
    <cellStyle name="Обычный 30 26 2" xfId="30289"/>
    <cellStyle name="Обычный 30 27" xfId="30290"/>
    <cellStyle name="Обычный 30 27 2" xfId="30291"/>
    <cellStyle name="Обычный 30 27 2 2" xfId="30292"/>
    <cellStyle name="Обычный 30 27 3" xfId="30293"/>
    <cellStyle name="Обычный 30 28" xfId="30294"/>
    <cellStyle name="Обычный 30 28 2" xfId="30295"/>
    <cellStyle name="Обычный 30 29" xfId="30296"/>
    <cellStyle name="Обычный 30 29 2" xfId="30297"/>
    <cellStyle name="Обычный 30 3" xfId="30298"/>
    <cellStyle name="Обычный 30 3 2" xfId="30299"/>
    <cellStyle name="Обычный 30 30" xfId="30300"/>
    <cellStyle name="Обычный 30 30 2" xfId="30301"/>
    <cellStyle name="Обычный 30 31" xfId="30302"/>
    <cellStyle name="Обычный 30 4" xfId="30303"/>
    <cellStyle name="Обычный 30 4 2" xfId="30304"/>
    <cellStyle name="Обычный 30 5" xfId="30305"/>
    <cellStyle name="Обычный 30 5 2" xfId="30306"/>
    <cellStyle name="Обычный 30 6" xfId="30307"/>
    <cellStyle name="Обычный 30 6 2" xfId="30308"/>
    <cellStyle name="Обычный 30 7" xfId="30309"/>
    <cellStyle name="Обычный 30 7 2" xfId="30310"/>
    <cellStyle name="Обычный 30 8" xfId="30311"/>
    <cellStyle name="Обычный 30 8 2" xfId="30312"/>
    <cellStyle name="Обычный 30 9" xfId="30313"/>
    <cellStyle name="Обычный 30 9 2" xfId="30314"/>
    <cellStyle name="Обычный 31" xfId="30315"/>
    <cellStyle name="Обычный 31 10" xfId="30316"/>
    <cellStyle name="Обычный 31 10 2" xfId="30317"/>
    <cellStyle name="Обычный 31 11" xfId="30318"/>
    <cellStyle name="Обычный 31 11 2" xfId="30319"/>
    <cellStyle name="Обычный 31 12" xfId="30320"/>
    <cellStyle name="Обычный 31 12 2" xfId="30321"/>
    <cellStyle name="Обычный 31 13" xfId="30322"/>
    <cellStyle name="Обычный 31 13 2" xfId="30323"/>
    <cellStyle name="Обычный 31 14" xfId="30324"/>
    <cellStyle name="Обычный 31 14 2" xfId="30325"/>
    <cellStyle name="Обычный 31 15" xfId="30326"/>
    <cellStyle name="Обычный 31 15 2" xfId="30327"/>
    <cellStyle name="Обычный 31 16" xfId="30328"/>
    <cellStyle name="Обычный 31 16 2" xfId="30329"/>
    <cellStyle name="Обычный 31 17" xfId="30330"/>
    <cellStyle name="Обычный 31 17 2" xfId="30331"/>
    <cellStyle name="Обычный 31 18" xfId="30332"/>
    <cellStyle name="Обычный 31 18 2" xfId="30333"/>
    <cellStyle name="Обычный 31 19" xfId="30334"/>
    <cellStyle name="Обычный 31 19 2" xfId="30335"/>
    <cellStyle name="Обычный 31 19 2 2" xfId="30336"/>
    <cellStyle name="Обычный 31 19 2 2 2" xfId="30337"/>
    <cellStyle name="Обычный 31 19 2 3" xfId="30338"/>
    <cellStyle name="Обычный 31 19 3" xfId="30339"/>
    <cellStyle name="Обычный 31 19 3 2" xfId="30340"/>
    <cellStyle name="Обычный 31 19 4" xfId="30341"/>
    <cellStyle name="Обычный 31 2" xfId="30342"/>
    <cellStyle name="Обычный 31 2 2" xfId="30343"/>
    <cellStyle name="Обычный 31 20" xfId="30344"/>
    <cellStyle name="Обычный 31 20 2" xfId="30345"/>
    <cellStyle name="Обычный 31 20 2 2" xfId="30346"/>
    <cellStyle name="Обычный 31 20 2 2 2" xfId="30347"/>
    <cellStyle name="Обычный 31 20 2 3" xfId="30348"/>
    <cellStyle name="Обычный 31 20 3" xfId="30349"/>
    <cellStyle name="Обычный 31 20 3 2" xfId="30350"/>
    <cellStyle name="Обычный 31 20 4" xfId="30351"/>
    <cellStyle name="Обычный 31 21" xfId="30352"/>
    <cellStyle name="Обычный 31 21 2" xfId="30353"/>
    <cellStyle name="Обычный 31 21 2 2" xfId="30354"/>
    <cellStyle name="Обычный 31 21 2 2 2" xfId="30355"/>
    <cellStyle name="Обычный 31 21 2 3" xfId="30356"/>
    <cellStyle name="Обычный 31 21 3" xfId="30357"/>
    <cellStyle name="Обычный 31 21 3 2" xfId="30358"/>
    <cellStyle name="Обычный 31 21 4" xfId="30359"/>
    <cellStyle name="Обычный 31 22" xfId="30360"/>
    <cellStyle name="Обычный 31 22 2" xfId="30361"/>
    <cellStyle name="Обычный 31 23" xfId="30362"/>
    <cellStyle name="Обычный 31 23 2" xfId="30363"/>
    <cellStyle name="Обычный 31 24" xfId="30364"/>
    <cellStyle name="Обычный 31 24 2" xfId="30365"/>
    <cellStyle name="Обычный 31 25" xfId="30366"/>
    <cellStyle name="Обычный 31 25 2" xfId="30367"/>
    <cellStyle name="Обычный 31 26" xfId="30368"/>
    <cellStyle name="Обычный 31 26 2" xfId="30369"/>
    <cellStyle name="Обычный 31 27" xfId="30370"/>
    <cellStyle name="Обычный 31 27 2" xfId="30371"/>
    <cellStyle name="Обычный 31 27 2 2" xfId="30372"/>
    <cellStyle name="Обычный 31 27 3" xfId="30373"/>
    <cellStyle name="Обычный 31 28" xfId="30374"/>
    <cellStyle name="Обычный 31 28 2" xfId="30375"/>
    <cellStyle name="Обычный 31 29" xfId="30376"/>
    <cellStyle name="Обычный 31 29 2" xfId="30377"/>
    <cellStyle name="Обычный 31 3" xfId="30378"/>
    <cellStyle name="Обычный 31 3 2" xfId="30379"/>
    <cellStyle name="Обычный 31 30" xfId="30380"/>
    <cellStyle name="Обычный 31 4" xfId="30381"/>
    <cellStyle name="Обычный 31 4 2" xfId="30382"/>
    <cellStyle name="Обычный 31 5" xfId="30383"/>
    <cellStyle name="Обычный 31 5 2" xfId="30384"/>
    <cellStyle name="Обычный 31 6" xfId="30385"/>
    <cellStyle name="Обычный 31 6 2" xfId="30386"/>
    <cellStyle name="Обычный 31 7" xfId="30387"/>
    <cellStyle name="Обычный 31 7 2" xfId="30388"/>
    <cellStyle name="Обычный 31 8" xfId="30389"/>
    <cellStyle name="Обычный 31 8 2" xfId="30390"/>
    <cellStyle name="Обычный 31 9" xfId="30391"/>
    <cellStyle name="Обычный 31 9 2" xfId="30392"/>
    <cellStyle name="Обычный 32" xfId="30393"/>
    <cellStyle name="Обычный 32 10" xfId="30394"/>
    <cellStyle name="Обычный 32 10 2" xfId="30395"/>
    <cellStyle name="Обычный 32 11" xfId="30396"/>
    <cellStyle name="Обычный 32 11 2" xfId="30397"/>
    <cellStyle name="Обычный 32 12" xfId="30398"/>
    <cellStyle name="Обычный 32 12 2" xfId="30399"/>
    <cellStyle name="Обычный 32 13" xfId="30400"/>
    <cellStyle name="Обычный 32 13 2" xfId="30401"/>
    <cellStyle name="Обычный 32 14" xfId="30402"/>
    <cellStyle name="Обычный 32 14 2" xfId="30403"/>
    <cellStyle name="Обычный 32 15" xfId="30404"/>
    <cellStyle name="Обычный 32 15 2" xfId="30405"/>
    <cellStyle name="Обычный 32 16" xfId="30406"/>
    <cellStyle name="Обычный 32 16 2" xfId="30407"/>
    <cellStyle name="Обычный 32 17" xfId="30408"/>
    <cellStyle name="Обычный 32 17 2" xfId="30409"/>
    <cellStyle name="Обычный 32 18" xfId="30410"/>
    <cellStyle name="Обычный 32 18 2" xfId="30411"/>
    <cellStyle name="Обычный 32 19" xfId="30412"/>
    <cellStyle name="Обычный 32 19 2" xfId="30413"/>
    <cellStyle name="Обычный 32 19 2 2" xfId="30414"/>
    <cellStyle name="Обычный 32 19 2 2 2" xfId="30415"/>
    <cellStyle name="Обычный 32 19 2 3" xfId="30416"/>
    <cellStyle name="Обычный 32 19 3" xfId="30417"/>
    <cellStyle name="Обычный 32 19 3 2" xfId="30418"/>
    <cellStyle name="Обычный 32 19 4" xfId="30419"/>
    <cellStyle name="Обычный 32 2" xfId="30420"/>
    <cellStyle name="Обычный 32 2 2" xfId="30421"/>
    <cellStyle name="Обычный 32 20" xfId="30422"/>
    <cellStyle name="Обычный 32 20 2" xfId="30423"/>
    <cellStyle name="Обычный 32 20 2 2" xfId="30424"/>
    <cellStyle name="Обычный 32 20 2 2 2" xfId="30425"/>
    <cellStyle name="Обычный 32 20 2 3" xfId="30426"/>
    <cellStyle name="Обычный 32 20 3" xfId="30427"/>
    <cellStyle name="Обычный 32 20 3 2" xfId="30428"/>
    <cellStyle name="Обычный 32 20 4" xfId="30429"/>
    <cellStyle name="Обычный 32 21" xfId="30430"/>
    <cellStyle name="Обычный 32 21 2" xfId="30431"/>
    <cellStyle name="Обычный 32 21 2 2" xfId="30432"/>
    <cellStyle name="Обычный 32 21 2 2 2" xfId="30433"/>
    <cellStyle name="Обычный 32 21 2 3" xfId="30434"/>
    <cellStyle name="Обычный 32 21 3" xfId="30435"/>
    <cellStyle name="Обычный 32 21 3 2" xfId="30436"/>
    <cellStyle name="Обычный 32 21 4" xfId="30437"/>
    <cellStyle name="Обычный 32 22" xfId="30438"/>
    <cellStyle name="Обычный 32 22 2" xfId="30439"/>
    <cellStyle name="Обычный 32 23" xfId="30440"/>
    <cellStyle name="Обычный 32 23 2" xfId="30441"/>
    <cellStyle name="Обычный 32 24" xfId="30442"/>
    <cellStyle name="Обычный 32 24 2" xfId="30443"/>
    <cellStyle name="Обычный 32 25" xfId="30444"/>
    <cellStyle name="Обычный 32 25 2" xfId="30445"/>
    <cellStyle name="Обычный 32 26" xfId="30446"/>
    <cellStyle name="Обычный 32 26 2" xfId="30447"/>
    <cellStyle name="Обычный 32 27" xfId="30448"/>
    <cellStyle name="Обычный 32 27 2" xfId="30449"/>
    <cellStyle name="Обычный 32 27 2 2" xfId="30450"/>
    <cellStyle name="Обычный 32 27 3" xfId="30451"/>
    <cellStyle name="Обычный 32 28" xfId="30452"/>
    <cellStyle name="Обычный 32 28 2" xfId="30453"/>
    <cellStyle name="Обычный 32 29" xfId="30454"/>
    <cellStyle name="Обычный 32 29 2" xfId="30455"/>
    <cellStyle name="Обычный 32 3" xfId="30456"/>
    <cellStyle name="Обычный 32 3 2" xfId="30457"/>
    <cellStyle name="Обычный 32 30" xfId="30458"/>
    <cellStyle name="Обычный 32 4" xfId="30459"/>
    <cellStyle name="Обычный 32 4 2" xfId="30460"/>
    <cellStyle name="Обычный 32 5" xfId="30461"/>
    <cellStyle name="Обычный 32 5 2" xfId="30462"/>
    <cellStyle name="Обычный 32 6" xfId="30463"/>
    <cellStyle name="Обычный 32 6 2" xfId="30464"/>
    <cellStyle name="Обычный 32 7" xfId="30465"/>
    <cellStyle name="Обычный 32 7 2" xfId="30466"/>
    <cellStyle name="Обычный 32 8" xfId="30467"/>
    <cellStyle name="Обычный 32 8 2" xfId="30468"/>
    <cellStyle name="Обычный 32 9" xfId="30469"/>
    <cellStyle name="Обычный 32 9 2" xfId="30470"/>
    <cellStyle name="Обычный 33" xfId="30471"/>
    <cellStyle name="Обычный 33 10" xfId="30472"/>
    <cellStyle name="Обычный 33 10 2" xfId="30473"/>
    <cellStyle name="Обычный 33 11" xfId="30474"/>
    <cellStyle name="Обычный 33 11 2" xfId="30475"/>
    <cellStyle name="Обычный 33 12" xfId="30476"/>
    <cellStyle name="Обычный 33 12 2" xfId="30477"/>
    <cellStyle name="Обычный 33 13" xfId="30478"/>
    <cellStyle name="Обычный 33 13 2" xfId="30479"/>
    <cellStyle name="Обычный 33 14" xfId="30480"/>
    <cellStyle name="Обычный 33 14 2" xfId="30481"/>
    <cellStyle name="Обычный 33 15" xfId="30482"/>
    <cellStyle name="Обычный 33 15 2" xfId="30483"/>
    <cellStyle name="Обычный 33 16" xfId="30484"/>
    <cellStyle name="Обычный 33 16 2" xfId="30485"/>
    <cellStyle name="Обычный 33 17" xfId="30486"/>
    <cellStyle name="Обычный 33 17 2" xfId="30487"/>
    <cellStyle name="Обычный 33 18" xfId="30488"/>
    <cellStyle name="Обычный 33 18 2" xfId="30489"/>
    <cellStyle name="Обычный 33 19" xfId="30490"/>
    <cellStyle name="Обычный 33 19 2" xfId="30491"/>
    <cellStyle name="Обычный 33 19 2 2" xfId="30492"/>
    <cellStyle name="Обычный 33 19 2 2 2" xfId="30493"/>
    <cellStyle name="Обычный 33 19 2 3" xfId="30494"/>
    <cellStyle name="Обычный 33 19 3" xfId="30495"/>
    <cellStyle name="Обычный 33 19 3 2" xfId="30496"/>
    <cellStyle name="Обычный 33 19 4" xfId="30497"/>
    <cellStyle name="Обычный 33 2" xfId="30498"/>
    <cellStyle name="Обычный 33 2 2" xfId="30499"/>
    <cellStyle name="Обычный 33 20" xfId="30500"/>
    <cellStyle name="Обычный 33 20 2" xfId="30501"/>
    <cellStyle name="Обычный 33 20 2 2" xfId="30502"/>
    <cellStyle name="Обычный 33 20 2 2 2" xfId="30503"/>
    <cellStyle name="Обычный 33 20 2 3" xfId="30504"/>
    <cellStyle name="Обычный 33 20 3" xfId="30505"/>
    <cellStyle name="Обычный 33 20 3 2" xfId="30506"/>
    <cellStyle name="Обычный 33 20 4" xfId="30507"/>
    <cellStyle name="Обычный 33 21" xfId="30508"/>
    <cellStyle name="Обычный 33 21 2" xfId="30509"/>
    <cellStyle name="Обычный 33 21 2 2" xfId="30510"/>
    <cellStyle name="Обычный 33 21 2 2 2" xfId="30511"/>
    <cellStyle name="Обычный 33 21 2 3" xfId="30512"/>
    <cellStyle name="Обычный 33 21 3" xfId="30513"/>
    <cellStyle name="Обычный 33 21 3 2" xfId="30514"/>
    <cellStyle name="Обычный 33 21 4" xfId="30515"/>
    <cellStyle name="Обычный 33 22" xfId="30516"/>
    <cellStyle name="Обычный 33 22 2" xfId="30517"/>
    <cellStyle name="Обычный 33 23" xfId="30518"/>
    <cellStyle name="Обычный 33 23 2" xfId="30519"/>
    <cellStyle name="Обычный 33 24" xfId="30520"/>
    <cellStyle name="Обычный 33 24 2" xfId="30521"/>
    <cellStyle name="Обычный 33 25" xfId="30522"/>
    <cellStyle name="Обычный 33 25 2" xfId="30523"/>
    <cellStyle name="Обычный 33 26" xfId="30524"/>
    <cellStyle name="Обычный 33 26 2" xfId="30525"/>
    <cellStyle name="Обычный 33 27" xfId="30526"/>
    <cellStyle name="Обычный 33 27 2" xfId="30527"/>
    <cellStyle name="Обычный 33 27 2 2" xfId="30528"/>
    <cellStyle name="Обычный 33 27 3" xfId="30529"/>
    <cellStyle name="Обычный 33 28" xfId="30530"/>
    <cellStyle name="Обычный 33 28 2" xfId="30531"/>
    <cellStyle name="Обычный 33 29" xfId="30532"/>
    <cellStyle name="Обычный 33 29 2" xfId="30533"/>
    <cellStyle name="Обычный 33 3" xfId="30534"/>
    <cellStyle name="Обычный 33 3 2" xfId="30535"/>
    <cellStyle name="Обычный 33 30" xfId="30536"/>
    <cellStyle name="Обычный 33 4" xfId="30537"/>
    <cellStyle name="Обычный 33 4 2" xfId="30538"/>
    <cellStyle name="Обычный 33 5" xfId="30539"/>
    <cellStyle name="Обычный 33 5 2" xfId="30540"/>
    <cellStyle name="Обычный 33 6" xfId="30541"/>
    <cellStyle name="Обычный 33 6 2" xfId="30542"/>
    <cellStyle name="Обычный 33 7" xfId="30543"/>
    <cellStyle name="Обычный 33 7 2" xfId="30544"/>
    <cellStyle name="Обычный 33 8" xfId="30545"/>
    <cellStyle name="Обычный 33 8 2" xfId="30546"/>
    <cellStyle name="Обычный 33 9" xfId="30547"/>
    <cellStyle name="Обычный 33 9 2" xfId="30548"/>
    <cellStyle name="Обычный 34" xfId="30549"/>
    <cellStyle name="Обычный 34 10" xfId="30550"/>
    <cellStyle name="Обычный 34 10 2" xfId="30551"/>
    <cellStyle name="Обычный 34 11" xfId="30552"/>
    <cellStyle name="Обычный 34 11 2" xfId="30553"/>
    <cellStyle name="Обычный 34 12" xfId="30554"/>
    <cellStyle name="Обычный 34 12 2" xfId="30555"/>
    <cellStyle name="Обычный 34 13" xfId="30556"/>
    <cellStyle name="Обычный 34 13 2" xfId="30557"/>
    <cellStyle name="Обычный 34 14" xfId="30558"/>
    <cellStyle name="Обычный 34 14 2" xfId="30559"/>
    <cellStyle name="Обычный 34 15" xfId="30560"/>
    <cellStyle name="Обычный 34 15 2" xfId="30561"/>
    <cellStyle name="Обычный 34 16" xfId="30562"/>
    <cellStyle name="Обычный 34 16 2" xfId="30563"/>
    <cellStyle name="Обычный 34 17" xfId="30564"/>
    <cellStyle name="Обычный 34 17 2" xfId="30565"/>
    <cellStyle name="Обычный 34 18" xfId="30566"/>
    <cellStyle name="Обычный 34 18 2" xfId="30567"/>
    <cellStyle name="Обычный 34 19" xfId="30568"/>
    <cellStyle name="Обычный 34 19 2" xfId="30569"/>
    <cellStyle name="Обычный 34 19 2 2" xfId="30570"/>
    <cellStyle name="Обычный 34 19 2 2 2" xfId="30571"/>
    <cellStyle name="Обычный 34 19 2 3" xfId="30572"/>
    <cellStyle name="Обычный 34 19 3" xfId="30573"/>
    <cellStyle name="Обычный 34 19 3 2" xfId="30574"/>
    <cellStyle name="Обычный 34 19 4" xfId="30575"/>
    <cellStyle name="Обычный 34 2" xfId="30576"/>
    <cellStyle name="Обычный 34 2 2" xfId="30577"/>
    <cellStyle name="Обычный 34 20" xfId="30578"/>
    <cellStyle name="Обычный 34 20 2" xfId="30579"/>
    <cellStyle name="Обычный 34 20 2 2" xfId="30580"/>
    <cellStyle name="Обычный 34 20 2 2 2" xfId="30581"/>
    <cellStyle name="Обычный 34 20 2 3" xfId="30582"/>
    <cellStyle name="Обычный 34 20 3" xfId="30583"/>
    <cellStyle name="Обычный 34 20 3 2" xfId="30584"/>
    <cellStyle name="Обычный 34 20 4" xfId="30585"/>
    <cellStyle name="Обычный 34 21" xfId="30586"/>
    <cellStyle name="Обычный 34 21 2" xfId="30587"/>
    <cellStyle name="Обычный 34 21 2 2" xfId="30588"/>
    <cellStyle name="Обычный 34 21 2 2 2" xfId="30589"/>
    <cellStyle name="Обычный 34 21 2 3" xfId="30590"/>
    <cellStyle name="Обычный 34 21 3" xfId="30591"/>
    <cellStyle name="Обычный 34 21 3 2" xfId="30592"/>
    <cellStyle name="Обычный 34 21 4" xfId="30593"/>
    <cellStyle name="Обычный 34 22" xfId="30594"/>
    <cellStyle name="Обычный 34 22 2" xfId="30595"/>
    <cellStyle name="Обычный 34 23" xfId="30596"/>
    <cellStyle name="Обычный 34 23 2" xfId="30597"/>
    <cellStyle name="Обычный 34 24" xfId="30598"/>
    <cellStyle name="Обычный 34 24 2" xfId="30599"/>
    <cellStyle name="Обычный 34 25" xfId="30600"/>
    <cellStyle name="Обычный 34 25 2" xfId="30601"/>
    <cellStyle name="Обычный 34 26" xfId="30602"/>
    <cellStyle name="Обычный 34 26 2" xfId="30603"/>
    <cellStyle name="Обычный 34 27" xfId="30604"/>
    <cellStyle name="Обычный 34 27 2" xfId="30605"/>
    <cellStyle name="Обычный 34 27 2 2" xfId="30606"/>
    <cellStyle name="Обычный 34 27 3" xfId="30607"/>
    <cellStyle name="Обычный 34 28" xfId="30608"/>
    <cellStyle name="Обычный 34 28 2" xfId="30609"/>
    <cellStyle name="Обычный 34 29" xfId="30610"/>
    <cellStyle name="Обычный 34 29 2" xfId="30611"/>
    <cellStyle name="Обычный 34 3" xfId="30612"/>
    <cellStyle name="Обычный 34 3 2" xfId="30613"/>
    <cellStyle name="Обычный 34 30" xfId="30614"/>
    <cellStyle name="Обычный 34 31" xfId="60402"/>
    <cellStyle name="Обычный 34 4" xfId="30615"/>
    <cellStyle name="Обычный 34 4 2" xfId="30616"/>
    <cellStyle name="Обычный 34 5" xfId="30617"/>
    <cellStyle name="Обычный 34 5 2" xfId="30618"/>
    <cellStyle name="Обычный 34 6" xfId="30619"/>
    <cellStyle name="Обычный 34 6 2" xfId="30620"/>
    <cellStyle name="Обычный 34 7" xfId="30621"/>
    <cellStyle name="Обычный 34 7 2" xfId="30622"/>
    <cellStyle name="Обычный 34 8" xfId="30623"/>
    <cellStyle name="Обычный 34 8 2" xfId="30624"/>
    <cellStyle name="Обычный 34 9" xfId="30625"/>
    <cellStyle name="Обычный 34 9 2" xfId="30626"/>
    <cellStyle name="Обычный 35" xfId="30627"/>
    <cellStyle name="Обычный 35 2" xfId="30628"/>
    <cellStyle name="Обычный 35 2 2" xfId="30629"/>
    <cellStyle name="Обычный 35 2 2 2" xfId="30630"/>
    <cellStyle name="Обычный 35 2 2 2 2" xfId="30631"/>
    <cellStyle name="Обычный 35 2 2 3" xfId="30632"/>
    <cellStyle name="Обычный 35 2 3" xfId="30633"/>
    <cellStyle name="Обычный 35 2 3 2" xfId="30634"/>
    <cellStyle name="Обычный 35 2 4" xfId="30635"/>
    <cellStyle name="Обычный 35 3" xfId="30636"/>
    <cellStyle name="Обычный 35 3 2" xfId="30637"/>
    <cellStyle name="Обычный 35 3 2 2" xfId="30638"/>
    <cellStyle name="Обычный 35 3 2 2 2" xfId="30639"/>
    <cellStyle name="Обычный 35 3 2 3" xfId="30640"/>
    <cellStyle name="Обычный 35 3 3" xfId="30641"/>
    <cellStyle name="Обычный 35 3 3 2" xfId="30642"/>
    <cellStyle name="Обычный 35 3 4" xfId="30643"/>
    <cellStyle name="Обычный 35 4" xfId="30644"/>
    <cellStyle name="Обычный 35 4 2" xfId="30645"/>
    <cellStyle name="Обычный 35 4 2 2" xfId="30646"/>
    <cellStyle name="Обычный 35 4 2 2 2" xfId="30647"/>
    <cellStyle name="Обычный 35 4 2 3" xfId="30648"/>
    <cellStyle name="Обычный 35 4 3" xfId="30649"/>
    <cellStyle name="Обычный 35 4 3 2" xfId="30650"/>
    <cellStyle name="Обычный 35 4 4" xfId="30651"/>
    <cellStyle name="Обычный 35 5" xfId="30652"/>
    <cellStyle name="Обычный 35 5 2" xfId="30653"/>
    <cellStyle name="Обычный 35 5 2 2" xfId="30654"/>
    <cellStyle name="Обычный 35 5 3" xfId="30655"/>
    <cellStyle name="Обычный 35 6" xfId="30656"/>
    <cellStyle name="Обычный 35 6 2" xfId="30657"/>
    <cellStyle name="Обычный 35 7" xfId="30658"/>
    <cellStyle name="Обычный 35 7 2" xfId="30659"/>
    <cellStyle name="Обычный 35 8" xfId="30660"/>
    <cellStyle name="Обычный 36" xfId="30661"/>
    <cellStyle name="Обычный 36 2" xfId="30662"/>
    <cellStyle name="Обычный 36 2 2" xfId="30663"/>
    <cellStyle name="Обычный 36 2 2 2" xfId="30664"/>
    <cellStyle name="Обычный 36 2 2 2 2" xfId="30665"/>
    <cellStyle name="Обычный 36 2 2 3" xfId="30666"/>
    <cellStyle name="Обычный 36 2 3" xfId="30667"/>
    <cellStyle name="Обычный 36 2 3 2" xfId="30668"/>
    <cellStyle name="Обычный 36 2 4" xfId="30669"/>
    <cellStyle name="Обычный 36 3" xfId="30670"/>
    <cellStyle name="Обычный 36 3 2" xfId="30671"/>
    <cellStyle name="Обычный 36 3 2 2" xfId="30672"/>
    <cellStyle name="Обычный 36 3 2 2 2" xfId="30673"/>
    <cellStyle name="Обычный 36 3 2 3" xfId="30674"/>
    <cellStyle name="Обычный 36 3 3" xfId="30675"/>
    <cellStyle name="Обычный 36 3 3 2" xfId="30676"/>
    <cellStyle name="Обычный 36 3 4" xfId="30677"/>
    <cellStyle name="Обычный 36 4" xfId="30678"/>
    <cellStyle name="Обычный 36 4 2" xfId="30679"/>
    <cellStyle name="Обычный 36 4 2 2" xfId="30680"/>
    <cellStyle name="Обычный 36 4 2 2 2" xfId="30681"/>
    <cellStyle name="Обычный 36 4 2 3" xfId="30682"/>
    <cellStyle name="Обычный 36 4 3" xfId="30683"/>
    <cellStyle name="Обычный 36 4 3 2" xfId="30684"/>
    <cellStyle name="Обычный 36 4 4" xfId="30685"/>
    <cellStyle name="Обычный 36 5" xfId="30686"/>
    <cellStyle name="Обычный 36 5 2" xfId="30687"/>
    <cellStyle name="Обычный 36 5 2 2" xfId="30688"/>
    <cellStyle name="Обычный 36 5 3" xfId="30689"/>
    <cellStyle name="Обычный 36 6" xfId="30690"/>
    <cellStyle name="Обычный 36 6 2" xfId="30691"/>
    <cellStyle name="Обычный 36 7" xfId="30692"/>
    <cellStyle name="Обычный 36 7 2" xfId="30693"/>
    <cellStyle name="Обычный 36 8" xfId="30694"/>
    <cellStyle name="Обычный 37" xfId="30695"/>
    <cellStyle name="Обычный 37 2" xfId="30696"/>
    <cellStyle name="Обычный 37 2 2" xfId="30697"/>
    <cellStyle name="Обычный 37 2 2 2" xfId="30698"/>
    <cellStyle name="Обычный 37 2 2 2 2" xfId="30699"/>
    <cellStyle name="Обычный 37 2 2 3" xfId="30700"/>
    <cellStyle name="Обычный 37 2 3" xfId="30701"/>
    <cellStyle name="Обычный 37 2 3 2" xfId="30702"/>
    <cellStyle name="Обычный 37 2 4" xfId="30703"/>
    <cellStyle name="Обычный 37 3" xfId="30704"/>
    <cellStyle name="Обычный 37 3 2" xfId="30705"/>
    <cellStyle name="Обычный 37 3 2 2" xfId="30706"/>
    <cellStyle name="Обычный 37 3 2 2 2" xfId="30707"/>
    <cellStyle name="Обычный 37 3 2 3" xfId="30708"/>
    <cellStyle name="Обычный 37 3 3" xfId="30709"/>
    <cellStyle name="Обычный 37 3 3 2" xfId="30710"/>
    <cellStyle name="Обычный 37 3 4" xfId="30711"/>
    <cellStyle name="Обычный 37 4" xfId="30712"/>
    <cellStyle name="Обычный 37 4 2" xfId="30713"/>
    <cellStyle name="Обычный 37 4 2 2" xfId="30714"/>
    <cellStyle name="Обычный 37 4 2 2 2" xfId="30715"/>
    <cellStyle name="Обычный 37 4 2 3" xfId="30716"/>
    <cellStyle name="Обычный 37 4 3" xfId="30717"/>
    <cellStyle name="Обычный 37 4 3 2" xfId="30718"/>
    <cellStyle name="Обычный 37 4 4" xfId="30719"/>
    <cellStyle name="Обычный 37 5" xfId="30720"/>
    <cellStyle name="Обычный 37 5 2" xfId="30721"/>
    <cellStyle name="Обычный 37 5 2 2" xfId="30722"/>
    <cellStyle name="Обычный 37 5 3" xfId="30723"/>
    <cellStyle name="Обычный 37 6" xfId="30724"/>
    <cellStyle name="Обычный 37 6 2" xfId="30725"/>
    <cellStyle name="Обычный 37 7" xfId="30726"/>
    <cellStyle name="Обычный 37 7 2" xfId="30727"/>
    <cellStyle name="Обычный 37 8" xfId="30728"/>
    <cellStyle name="Обычный 38" xfId="30729"/>
    <cellStyle name="Обычный 38 2" xfId="30730"/>
    <cellStyle name="Обычный 38 2 2" xfId="30731"/>
    <cellStyle name="Обычный 38 2 2 2" xfId="30732"/>
    <cellStyle name="Обычный 38 2 2 2 2" xfId="30733"/>
    <cellStyle name="Обычный 38 2 2 3" xfId="30734"/>
    <cellStyle name="Обычный 38 2 3" xfId="30735"/>
    <cellStyle name="Обычный 38 2 3 2" xfId="30736"/>
    <cellStyle name="Обычный 38 2 4" xfId="30737"/>
    <cellStyle name="Обычный 38 3" xfId="30738"/>
    <cellStyle name="Обычный 38 3 2" xfId="30739"/>
    <cellStyle name="Обычный 38 3 2 2" xfId="30740"/>
    <cellStyle name="Обычный 38 3 2 2 2" xfId="30741"/>
    <cellStyle name="Обычный 38 3 2 3" xfId="30742"/>
    <cellStyle name="Обычный 38 3 3" xfId="30743"/>
    <cellStyle name="Обычный 38 3 3 2" xfId="30744"/>
    <cellStyle name="Обычный 38 3 4" xfId="30745"/>
    <cellStyle name="Обычный 38 4" xfId="30746"/>
    <cellStyle name="Обычный 38 4 2" xfId="30747"/>
    <cellStyle name="Обычный 38 4 2 2" xfId="30748"/>
    <cellStyle name="Обычный 38 4 2 2 2" xfId="30749"/>
    <cellStyle name="Обычный 38 4 2 3" xfId="30750"/>
    <cellStyle name="Обычный 38 4 3" xfId="30751"/>
    <cellStyle name="Обычный 38 4 3 2" xfId="30752"/>
    <cellStyle name="Обычный 38 4 4" xfId="30753"/>
    <cellStyle name="Обычный 38 5" xfId="30754"/>
    <cellStyle name="Обычный 38 5 2" xfId="30755"/>
    <cellStyle name="Обычный 38 5 2 2" xfId="30756"/>
    <cellStyle name="Обычный 38 5 3" xfId="30757"/>
    <cellStyle name="Обычный 38 6" xfId="30758"/>
    <cellStyle name="Обычный 38 6 2" xfId="30759"/>
    <cellStyle name="Обычный 38 7" xfId="30760"/>
    <cellStyle name="Обычный 38 7 2" xfId="30761"/>
    <cellStyle name="Обычный 38 8" xfId="30762"/>
    <cellStyle name="Обычный 39" xfId="30763"/>
    <cellStyle name="Обычный 39 2" xfId="30764"/>
    <cellStyle name="Обычный 39 2 2" xfId="30765"/>
    <cellStyle name="Обычный 39 2 2 2" xfId="30766"/>
    <cellStyle name="Обычный 39 2 2 2 2" xfId="30767"/>
    <cellStyle name="Обычный 39 2 2 3" xfId="30768"/>
    <cellStyle name="Обычный 39 2 3" xfId="30769"/>
    <cellStyle name="Обычный 39 2 3 2" xfId="30770"/>
    <cellStyle name="Обычный 39 2 4" xfId="30771"/>
    <cellStyle name="Обычный 39 3" xfId="30772"/>
    <cellStyle name="Обычный 39 3 2" xfId="30773"/>
    <cellStyle name="Обычный 39 3 2 2" xfId="30774"/>
    <cellStyle name="Обычный 39 3 2 2 2" xfId="30775"/>
    <cellStyle name="Обычный 39 3 2 3" xfId="30776"/>
    <cellStyle name="Обычный 39 3 3" xfId="30777"/>
    <cellStyle name="Обычный 39 3 3 2" xfId="30778"/>
    <cellStyle name="Обычный 39 3 4" xfId="30779"/>
    <cellStyle name="Обычный 39 4" xfId="30780"/>
    <cellStyle name="Обычный 39 4 2" xfId="30781"/>
    <cellStyle name="Обычный 39 4 2 2" xfId="30782"/>
    <cellStyle name="Обычный 39 4 2 2 2" xfId="30783"/>
    <cellStyle name="Обычный 39 4 2 3" xfId="30784"/>
    <cellStyle name="Обычный 39 4 3" xfId="30785"/>
    <cellStyle name="Обычный 39 4 3 2" xfId="30786"/>
    <cellStyle name="Обычный 39 4 4" xfId="30787"/>
    <cellStyle name="Обычный 39 5" xfId="30788"/>
    <cellStyle name="Обычный 39 5 2" xfId="30789"/>
    <cellStyle name="Обычный 39 5 2 2" xfId="30790"/>
    <cellStyle name="Обычный 39 5 3" xfId="30791"/>
    <cellStyle name="Обычный 39 6" xfId="30792"/>
    <cellStyle name="Обычный 39 6 2" xfId="30793"/>
    <cellStyle name="Обычный 39 7" xfId="30794"/>
    <cellStyle name="Обычный 39 7 2" xfId="30795"/>
    <cellStyle name="Обычный 39 8" xfId="30796"/>
    <cellStyle name="Обычный 4" xfId="3"/>
    <cellStyle name="Обычный 4 10" xfId="30797"/>
    <cellStyle name="Обычный 4 11" xfId="30798"/>
    <cellStyle name="Обычный 4 2" xfId="4"/>
    <cellStyle name="Обычный 4 2 10" xfId="30799"/>
    <cellStyle name="Обычный 4 2 10 2" xfId="30800"/>
    <cellStyle name="Обычный 4 2 11" xfId="30801"/>
    <cellStyle name="Обычный 4 2 11 2" xfId="30802"/>
    <cellStyle name="Обычный 4 2 12" xfId="30803"/>
    <cellStyle name="Обычный 4 2 12 2" xfId="30804"/>
    <cellStyle name="Обычный 4 2 13" xfId="30805"/>
    <cellStyle name="Обычный 4 2 13 2" xfId="30806"/>
    <cellStyle name="Обычный 4 2 14" xfId="30807"/>
    <cellStyle name="Обычный 4 2 14 2" xfId="30808"/>
    <cellStyle name="Обычный 4 2 15" xfId="30809"/>
    <cellStyle name="Обычный 4 2 15 2" xfId="30810"/>
    <cellStyle name="Обычный 4 2 16" xfId="30811"/>
    <cellStyle name="Обычный 4 2 16 2" xfId="30812"/>
    <cellStyle name="Обычный 4 2 17" xfId="30813"/>
    <cellStyle name="Обычный 4 2 17 2" xfId="30814"/>
    <cellStyle name="Обычный 4 2 18" xfId="30815"/>
    <cellStyle name="Обычный 4 2 18 2" xfId="30816"/>
    <cellStyle name="Обычный 4 2 19" xfId="30817"/>
    <cellStyle name="Обычный 4 2 19 2" xfId="30818"/>
    <cellStyle name="Обычный 4 2 2" xfId="30819"/>
    <cellStyle name="Обычный 4 2 2 2" xfId="30820"/>
    <cellStyle name="Обычный 4 2 2 2 2" xfId="30821"/>
    <cellStyle name="Обычный 4 2 2 3" xfId="30822"/>
    <cellStyle name="Обычный 4 2 2 3 2" xfId="30823"/>
    <cellStyle name="Обычный 4 2 2 4" xfId="30824"/>
    <cellStyle name="Обычный 4 2 2 4 2" xfId="30825"/>
    <cellStyle name="Обычный 4 2 2 5" xfId="30826"/>
    <cellStyle name="Обычный 4 2 20" xfId="30827"/>
    <cellStyle name="Обычный 4 2 20 2" xfId="30828"/>
    <cellStyle name="Обычный 4 2 21" xfId="30829"/>
    <cellStyle name="Обычный 4 2 21 2" xfId="30830"/>
    <cellStyle name="Обычный 4 2 22" xfId="30831"/>
    <cellStyle name="Обычный 4 2 22 2" xfId="30832"/>
    <cellStyle name="Обычный 4 2 23" xfId="30833"/>
    <cellStyle name="Обычный 4 2 23 2" xfId="30834"/>
    <cellStyle name="Обычный 4 2 24" xfId="30835"/>
    <cellStyle name="Обычный 4 2 24 2" xfId="30836"/>
    <cellStyle name="Обычный 4 2 25" xfId="30837"/>
    <cellStyle name="Обычный 4 2 25 2" xfId="30838"/>
    <cellStyle name="Обычный 4 2 26" xfId="30839"/>
    <cellStyle name="Обычный 4 2 26 2" xfId="30840"/>
    <cellStyle name="Обычный 4 2 27" xfId="30841"/>
    <cellStyle name="Обычный 4 2 27 2" xfId="30842"/>
    <cellStyle name="Обычный 4 2 28" xfId="30843"/>
    <cellStyle name="Обычный 4 2 28 2" xfId="30844"/>
    <cellStyle name="Обычный 4 2 29" xfId="30845"/>
    <cellStyle name="Обычный 4 2 3" xfId="30846"/>
    <cellStyle name="Обычный 4 2 3 2" xfId="30847"/>
    <cellStyle name="Обычный 4 2 30" xfId="30848"/>
    <cellStyle name="Обычный 4 2 4" xfId="30849"/>
    <cellStyle name="Обычный 4 2 4 2" xfId="30850"/>
    <cellStyle name="Обычный 4 2 5" xfId="30851"/>
    <cellStyle name="Обычный 4 2 5 2" xfId="30852"/>
    <cellStyle name="Обычный 4 2 6" xfId="30853"/>
    <cellStyle name="Обычный 4 2 6 2" xfId="30854"/>
    <cellStyle name="Обычный 4 2 7" xfId="30855"/>
    <cellStyle name="Обычный 4 2 7 2" xfId="30856"/>
    <cellStyle name="Обычный 4 2 8" xfId="30857"/>
    <cellStyle name="Обычный 4 2 8 2" xfId="30858"/>
    <cellStyle name="Обычный 4 2 9" xfId="30859"/>
    <cellStyle name="Обычный 4 2 9 2" xfId="30860"/>
    <cellStyle name="Обычный 4 2_Корректировка ДПН 3 квартал (первая)(06 07 09)" xfId="30861"/>
    <cellStyle name="Обычный 4 3" xfId="30862"/>
    <cellStyle name="Обычный 4 3 10" xfId="30863"/>
    <cellStyle name="Обычный 4 3 10 2" xfId="30864"/>
    <cellStyle name="Обычный 4 3 11" xfId="30865"/>
    <cellStyle name="Обычный 4 3 11 2" xfId="30866"/>
    <cellStyle name="Обычный 4 3 12" xfId="30867"/>
    <cellStyle name="Обычный 4 3 12 2" xfId="30868"/>
    <cellStyle name="Обычный 4 3 13" xfId="30869"/>
    <cellStyle name="Обычный 4 3 13 2" xfId="30870"/>
    <cellStyle name="Обычный 4 3 14" xfId="30871"/>
    <cellStyle name="Обычный 4 3 14 2" xfId="30872"/>
    <cellStyle name="Обычный 4 3 15" xfId="30873"/>
    <cellStyle name="Обычный 4 3 15 2" xfId="30874"/>
    <cellStyle name="Обычный 4 3 16" xfId="30875"/>
    <cellStyle name="Обычный 4 3 16 2" xfId="30876"/>
    <cellStyle name="Обычный 4 3 17" xfId="30877"/>
    <cellStyle name="Обычный 4 3 17 2" xfId="30878"/>
    <cellStyle name="Обычный 4 3 18" xfId="30879"/>
    <cellStyle name="Обычный 4 3 18 2" xfId="30880"/>
    <cellStyle name="Обычный 4 3 19" xfId="30881"/>
    <cellStyle name="Обычный 4 3 19 2" xfId="30882"/>
    <cellStyle name="Обычный 4 3 2" xfId="30883"/>
    <cellStyle name="Обычный 4 3 2 2" xfId="30884"/>
    <cellStyle name="Обычный 4 3 20" xfId="30885"/>
    <cellStyle name="Обычный 4 3 20 2" xfId="30886"/>
    <cellStyle name="Обычный 4 3 21" xfId="30887"/>
    <cellStyle name="Обычный 4 3 21 2" xfId="30888"/>
    <cellStyle name="Обычный 4 3 22" xfId="30889"/>
    <cellStyle name="Обычный 4 3 22 2" xfId="30890"/>
    <cellStyle name="Обычный 4 3 23" xfId="30891"/>
    <cellStyle name="Обычный 4 3 23 2" xfId="30892"/>
    <cellStyle name="Обычный 4 3 24" xfId="30893"/>
    <cellStyle name="Обычный 4 3 24 2" xfId="30894"/>
    <cellStyle name="Обычный 4 3 25" xfId="30895"/>
    <cellStyle name="Обычный 4 3 25 2" xfId="30896"/>
    <cellStyle name="Обычный 4 3 26" xfId="30897"/>
    <cellStyle name="Обычный 4 3 26 2" xfId="30898"/>
    <cellStyle name="Обычный 4 3 27" xfId="30899"/>
    <cellStyle name="Обычный 4 3 3" xfId="30900"/>
    <cellStyle name="Обычный 4 3 3 2" xfId="30901"/>
    <cellStyle name="Обычный 4 3 4" xfId="30902"/>
    <cellStyle name="Обычный 4 3 4 2" xfId="30903"/>
    <cellStyle name="Обычный 4 3 5" xfId="30904"/>
    <cellStyle name="Обычный 4 3 5 2" xfId="30905"/>
    <cellStyle name="Обычный 4 3 6" xfId="30906"/>
    <cellStyle name="Обычный 4 3 6 2" xfId="30907"/>
    <cellStyle name="Обычный 4 3 7" xfId="30908"/>
    <cellStyle name="Обычный 4 3 7 2" xfId="30909"/>
    <cellStyle name="Обычный 4 3 8" xfId="30910"/>
    <cellStyle name="Обычный 4 3 8 2" xfId="30911"/>
    <cellStyle name="Обычный 4 3 9" xfId="30912"/>
    <cellStyle name="Обычный 4 3 9 2" xfId="30913"/>
    <cellStyle name="Обычный 4 4" xfId="30914"/>
    <cellStyle name="Обычный 4 4 2" xfId="30915"/>
    <cellStyle name="Обычный 4 4 2 2" xfId="30916"/>
    <cellStyle name="Обычный 4 4 3" xfId="30917"/>
    <cellStyle name="Обычный 4 4 3 2" xfId="30918"/>
    <cellStyle name="Обычный 4 4 4" xfId="30919"/>
    <cellStyle name="Обычный 4 4 4 2" xfId="30920"/>
    <cellStyle name="Обычный 4 4 5" xfId="30921"/>
    <cellStyle name="Обычный 4 5" xfId="30922"/>
    <cellStyle name="Обычный 4 5 2" xfId="30923"/>
    <cellStyle name="Обычный 4 6" xfId="30924"/>
    <cellStyle name="Обычный 4 6 2" xfId="30925"/>
    <cellStyle name="Обычный 4 7" xfId="30926"/>
    <cellStyle name="Обычный 4 7 2" xfId="30927"/>
    <cellStyle name="Обычный 4 8" xfId="30928"/>
    <cellStyle name="Обычный 4 8 2" xfId="30929"/>
    <cellStyle name="Обычный 4 9" xfId="30930"/>
    <cellStyle name="Обычный 4 9 2" xfId="30931"/>
    <cellStyle name="Обычный 4_Корректировка 2 квартал ДПН ОМТС Июнь (02 06 09)" xfId="30932"/>
    <cellStyle name="Обычный 40" xfId="30933"/>
    <cellStyle name="Обычный 40 2" xfId="30934"/>
    <cellStyle name="Обычный 40 2 2" xfId="30935"/>
    <cellStyle name="Обычный 40 2 2 2" xfId="30936"/>
    <cellStyle name="Обычный 40 2 2 2 2" xfId="30937"/>
    <cellStyle name="Обычный 40 2 2 3" xfId="30938"/>
    <cellStyle name="Обычный 40 2 3" xfId="30939"/>
    <cellStyle name="Обычный 40 2 3 2" xfId="30940"/>
    <cellStyle name="Обычный 40 2 4" xfId="30941"/>
    <cellStyle name="Обычный 40 3" xfId="30942"/>
    <cellStyle name="Обычный 40 3 2" xfId="30943"/>
    <cellStyle name="Обычный 40 3 2 2" xfId="30944"/>
    <cellStyle name="Обычный 40 3 2 2 2" xfId="30945"/>
    <cellStyle name="Обычный 40 3 2 3" xfId="30946"/>
    <cellStyle name="Обычный 40 3 3" xfId="30947"/>
    <cellStyle name="Обычный 40 3 3 2" xfId="30948"/>
    <cellStyle name="Обычный 40 3 4" xfId="30949"/>
    <cellStyle name="Обычный 40 4" xfId="30950"/>
    <cellStyle name="Обычный 40 4 2" xfId="30951"/>
    <cellStyle name="Обычный 40 4 2 2" xfId="30952"/>
    <cellStyle name="Обычный 40 4 2 2 2" xfId="30953"/>
    <cellStyle name="Обычный 40 4 2 3" xfId="30954"/>
    <cellStyle name="Обычный 40 4 3" xfId="30955"/>
    <cellStyle name="Обычный 40 4 3 2" xfId="30956"/>
    <cellStyle name="Обычный 40 4 4" xfId="30957"/>
    <cellStyle name="Обычный 40 5" xfId="30958"/>
    <cellStyle name="Обычный 40 5 2" xfId="30959"/>
    <cellStyle name="Обычный 40 5 2 2" xfId="30960"/>
    <cellStyle name="Обычный 40 5 3" xfId="30961"/>
    <cellStyle name="Обычный 40 6" xfId="30962"/>
    <cellStyle name="Обычный 40 6 2" xfId="30963"/>
    <cellStyle name="Обычный 40 7" xfId="30964"/>
    <cellStyle name="Обычный 40 7 2" xfId="30965"/>
    <cellStyle name="Обычный 40 8" xfId="30966"/>
    <cellStyle name="Обычный 41" xfId="30967"/>
    <cellStyle name="Обычный 41 2" xfId="30968"/>
    <cellStyle name="Обычный 41 2 2" xfId="30969"/>
    <cellStyle name="Обычный 41 2 2 2" xfId="30970"/>
    <cellStyle name="Обычный 41 2 2 2 2" xfId="30971"/>
    <cellStyle name="Обычный 41 2 2 3" xfId="30972"/>
    <cellStyle name="Обычный 41 2 3" xfId="30973"/>
    <cellStyle name="Обычный 41 2 3 2" xfId="30974"/>
    <cellStyle name="Обычный 41 2 4" xfId="30975"/>
    <cellStyle name="Обычный 41 3" xfId="30976"/>
    <cellStyle name="Обычный 41 3 2" xfId="30977"/>
    <cellStyle name="Обычный 41 3 2 2" xfId="30978"/>
    <cellStyle name="Обычный 41 3 2 2 2" xfId="30979"/>
    <cellStyle name="Обычный 41 3 2 3" xfId="30980"/>
    <cellStyle name="Обычный 41 3 3" xfId="30981"/>
    <cellStyle name="Обычный 41 3 3 2" xfId="30982"/>
    <cellStyle name="Обычный 41 3 4" xfId="30983"/>
    <cellStyle name="Обычный 41 4" xfId="30984"/>
    <cellStyle name="Обычный 41 4 2" xfId="30985"/>
    <cellStyle name="Обычный 41 4 2 2" xfId="30986"/>
    <cellStyle name="Обычный 41 4 2 2 2" xfId="30987"/>
    <cellStyle name="Обычный 41 4 2 3" xfId="30988"/>
    <cellStyle name="Обычный 41 4 3" xfId="30989"/>
    <cellStyle name="Обычный 41 4 3 2" xfId="30990"/>
    <cellStyle name="Обычный 41 4 4" xfId="30991"/>
    <cellStyle name="Обычный 41 5" xfId="30992"/>
    <cellStyle name="Обычный 41 5 2" xfId="30993"/>
    <cellStyle name="Обычный 41 5 2 2" xfId="30994"/>
    <cellStyle name="Обычный 41 5 3" xfId="30995"/>
    <cellStyle name="Обычный 41 6" xfId="30996"/>
    <cellStyle name="Обычный 41 6 2" xfId="30997"/>
    <cellStyle name="Обычный 41 7" xfId="30998"/>
    <cellStyle name="Обычный 41 7 2" xfId="30999"/>
    <cellStyle name="Обычный 41 8" xfId="31000"/>
    <cellStyle name="Обычный 42" xfId="31001"/>
    <cellStyle name="Обычный 42 2" xfId="31002"/>
    <cellStyle name="Обычный 42 2 2" xfId="31003"/>
    <cellStyle name="Обычный 42 2 2 2" xfId="31004"/>
    <cellStyle name="Обычный 42 2 2 2 2" xfId="31005"/>
    <cellStyle name="Обычный 42 2 2 3" xfId="31006"/>
    <cellStyle name="Обычный 42 2 3" xfId="31007"/>
    <cellStyle name="Обычный 42 2 3 2" xfId="31008"/>
    <cellStyle name="Обычный 42 2 4" xfId="31009"/>
    <cellStyle name="Обычный 42 3" xfId="31010"/>
    <cellStyle name="Обычный 42 3 2" xfId="31011"/>
    <cellStyle name="Обычный 42 3 2 2" xfId="31012"/>
    <cellStyle name="Обычный 42 3 2 2 2" xfId="31013"/>
    <cellStyle name="Обычный 42 3 2 3" xfId="31014"/>
    <cellStyle name="Обычный 42 3 3" xfId="31015"/>
    <cellStyle name="Обычный 42 3 3 2" xfId="31016"/>
    <cellStyle name="Обычный 42 3 4" xfId="31017"/>
    <cellStyle name="Обычный 42 4" xfId="31018"/>
    <cellStyle name="Обычный 42 4 2" xfId="31019"/>
    <cellStyle name="Обычный 42 4 2 2" xfId="31020"/>
    <cellStyle name="Обычный 42 4 2 2 2" xfId="31021"/>
    <cellStyle name="Обычный 42 4 2 3" xfId="31022"/>
    <cellStyle name="Обычный 42 4 3" xfId="31023"/>
    <cellStyle name="Обычный 42 4 3 2" xfId="31024"/>
    <cellStyle name="Обычный 42 4 4" xfId="31025"/>
    <cellStyle name="Обычный 42 5" xfId="31026"/>
    <cellStyle name="Обычный 42 5 2" xfId="31027"/>
    <cellStyle name="Обычный 42 5 2 2" xfId="31028"/>
    <cellStyle name="Обычный 42 5 3" xfId="31029"/>
    <cellStyle name="Обычный 42 6" xfId="31030"/>
    <cellStyle name="Обычный 42 6 2" xfId="31031"/>
    <cellStyle name="Обычный 42 7" xfId="31032"/>
    <cellStyle name="Обычный 42 7 2" xfId="31033"/>
    <cellStyle name="Обычный 42 8" xfId="31034"/>
    <cellStyle name="Обычный 43" xfId="31035"/>
    <cellStyle name="Обычный 43 2" xfId="31036"/>
    <cellStyle name="Обычный 43 2 2" xfId="31037"/>
    <cellStyle name="Обычный 43 2 2 2" xfId="31038"/>
    <cellStyle name="Обычный 43 2 2 2 2" xfId="31039"/>
    <cellStyle name="Обычный 43 2 2 3" xfId="31040"/>
    <cellStyle name="Обычный 43 2 3" xfId="31041"/>
    <cellStyle name="Обычный 43 2 3 2" xfId="31042"/>
    <cellStyle name="Обычный 43 2 4" xfId="31043"/>
    <cellStyle name="Обычный 43 3" xfId="31044"/>
    <cellStyle name="Обычный 43 3 2" xfId="31045"/>
    <cellStyle name="Обычный 43 3 2 2" xfId="31046"/>
    <cellStyle name="Обычный 43 3 2 2 2" xfId="31047"/>
    <cellStyle name="Обычный 43 3 2 3" xfId="31048"/>
    <cellStyle name="Обычный 43 3 3" xfId="31049"/>
    <cellStyle name="Обычный 43 3 3 2" xfId="31050"/>
    <cellStyle name="Обычный 43 3 4" xfId="31051"/>
    <cellStyle name="Обычный 43 4" xfId="31052"/>
    <cellStyle name="Обычный 43 4 2" xfId="31053"/>
    <cellStyle name="Обычный 43 4 2 2" xfId="31054"/>
    <cellStyle name="Обычный 43 4 2 2 2" xfId="31055"/>
    <cellStyle name="Обычный 43 4 2 3" xfId="31056"/>
    <cellStyle name="Обычный 43 4 3" xfId="31057"/>
    <cellStyle name="Обычный 43 4 3 2" xfId="31058"/>
    <cellStyle name="Обычный 43 4 4" xfId="31059"/>
    <cellStyle name="Обычный 43 5" xfId="31060"/>
    <cellStyle name="Обычный 43 5 2" xfId="31061"/>
    <cellStyle name="Обычный 43 5 2 2" xfId="31062"/>
    <cellStyle name="Обычный 43 5 3" xfId="31063"/>
    <cellStyle name="Обычный 43 6" xfId="31064"/>
    <cellStyle name="Обычный 43 6 2" xfId="31065"/>
    <cellStyle name="Обычный 43 7" xfId="31066"/>
    <cellStyle name="Обычный 43 7 2" xfId="31067"/>
    <cellStyle name="Обычный 43 8" xfId="31068"/>
    <cellStyle name="Обычный 44" xfId="31069"/>
    <cellStyle name="Обычный 44 2" xfId="31070"/>
    <cellStyle name="Обычный 44 2 2" xfId="31071"/>
    <cellStyle name="Обычный 44 2 2 2" xfId="31072"/>
    <cellStyle name="Обычный 44 2 2 2 2" xfId="31073"/>
    <cellStyle name="Обычный 44 2 2 3" xfId="31074"/>
    <cellStyle name="Обычный 44 2 3" xfId="31075"/>
    <cellStyle name="Обычный 44 2 3 2" xfId="31076"/>
    <cellStyle name="Обычный 44 2 4" xfId="31077"/>
    <cellStyle name="Обычный 44 3" xfId="31078"/>
    <cellStyle name="Обычный 44 3 2" xfId="31079"/>
    <cellStyle name="Обычный 44 3 2 2" xfId="31080"/>
    <cellStyle name="Обычный 44 3 2 2 2" xfId="31081"/>
    <cellStyle name="Обычный 44 3 2 3" xfId="31082"/>
    <cellStyle name="Обычный 44 3 3" xfId="31083"/>
    <cellStyle name="Обычный 44 3 3 2" xfId="31084"/>
    <cellStyle name="Обычный 44 3 4" xfId="31085"/>
    <cellStyle name="Обычный 44 4" xfId="31086"/>
    <cellStyle name="Обычный 44 4 2" xfId="31087"/>
    <cellStyle name="Обычный 44 4 2 2" xfId="31088"/>
    <cellStyle name="Обычный 44 4 2 2 2" xfId="31089"/>
    <cellStyle name="Обычный 44 4 2 3" xfId="31090"/>
    <cellStyle name="Обычный 44 4 3" xfId="31091"/>
    <cellStyle name="Обычный 44 4 3 2" xfId="31092"/>
    <cellStyle name="Обычный 44 4 4" xfId="31093"/>
    <cellStyle name="Обычный 44 5" xfId="31094"/>
    <cellStyle name="Обычный 44 5 2" xfId="31095"/>
    <cellStyle name="Обычный 44 5 2 2" xfId="31096"/>
    <cellStyle name="Обычный 44 5 3" xfId="31097"/>
    <cellStyle name="Обычный 44 6" xfId="31098"/>
    <cellStyle name="Обычный 44 6 2" xfId="31099"/>
    <cellStyle name="Обычный 44 7" xfId="31100"/>
    <cellStyle name="Обычный 44 7 2" xfId="31101"/>
    <cellStyle name="Обычный 44 8" xfId="31102"/>
    <cellStyle name="Обычный 45" xfId="31103"/>
    <cellStyle name="Обычный 45 2" xfId="31104"/>
    <cellStyle name="Обычный 45 2 2" xfId="31105"/>
    <cellStyle name="Обычный 45 2 2 2" xfId="31106"/>
    <cellStyle name="Обычный 45 2 2 2 2" xfId="31107"/>
    <cellStyle name="Обычный 45 2 2 3" xfId="31108"/>
    <cellStyle name="Обычный 45 2 3" xfId="31109"/>
    <cellStyle name="Обычный 45 2 3 2" xfId="31110"/>
    <cellStyle name="Обычный 45 2 4" xfId="31111"/>
    <cellStyle name="Обычный 45 3" xfId="31112"/>
    <cellStyle name="Обычный 45 3 2" xfId="31113"/>
    <cellStyle name="Обычный 45 3 2 2" xfId="31114"/>
    <cellStyle name="Обычный 45 3 2 2 2" xfId="31115"/>
    <cellStyle name="Обычный 45 3 2 3" xfId="31116"/>
    <cellStyle name="Обычный 45 3 3" xfId="31117"/>
    <cellStyle name="Обычный 45 3 3 2" xfId="31118"/>
    <cellStyle name="Обычный 45 3 4" xfId="31119"/>
    <cellStyle name="Обычный 45 4" xfId="31120"/>
    <cellStyle name="Обычный 45 4 2" xfId="31121"/>
    <cellStyle name="Обычный 45 4 2 2" xfId="31122"/>
    <cellStyle name="Обычный 45 4 2 2 2" xfId="31123"/>
    <cellStyle name="Обычный 45 4 2 3" xfId="31124"/>
    <cellStyle name="Обычный 45 4 3" xfId="31125"/>
    <cellStyle name="Обычный 45 4 3 2" xfId="31126"/>
    <cellStyle name="Обычный 45 4 4" xfId="31127"/>
    <cellStyle name="Обычный 45 5" xfId="31128"/>
    <cellStyle name="Обычный 45 5 2" xfId="31129"/>
    <cellStyle name="Обычный 45 5 2 2" xfId="31130"/>
    <cellStyle name="Обычный 45 5 3" xfId="31131"/>
    <cellStyle name="Обычный 45 6" xfId="31132"/>
    <cellStyle name="Обычный 45 6 2" xfId="31133"/>
    <cellStyle name="Обычный 45 7" xfId="31134"/>
    <cellStyle name="Обычный 45 7 2" xfId="31135"/>
    <cellStyle name="Обычный 45 8" xfId="31136"/>
    <cellStyle name="Обычный 46" xfId="31137"/>
    <cellStyle name="Обычный 46 2" xfId="31138"/>
    <cellStyle name="Обычный 46 2 2" xfId="31139"/>
    <cellStyle name="Обычный 46 2 2 2" xfId="31140"/>
    <cellStyle name="Обычный 46 2 2 2 2" xfId="31141"/>
    <cellStyle name="Обычный 46 2 2 3" xfId="31142"/>
    <cellStyle name="Обычный 46 2 3" xfId="31143"/>
    <cellStyle name="Обычный 46 2 3 2" xfId="31144"/>
    <cellStyle name="Обычный 46 2 4" xfId="31145"/>
    <cellStyle name="Обычный 46 3" xfId="31146"/>
    <cellStyle name="Обычный 46 3 2" xfId="31147"/>
    <cellStyle name="Обычный 46 3 2 2" xfId="31148"/>
    <cellStyle name="Обычный 46 3 2 2 2" xfId="31149"/>
    <cellStyle name="Обычный 46 3 2 3" xfId="31150"/>
    <cellStyle name="Обычный 46 3 3" xfId="31151"/>
    <cellStyle name="Обычный 46 3 3 2" xfId="31152"/>
    <cellStyle name="Обычный 46 3 4" xfId="31153"/>
    <cellStyle name="Обычный 46 4" xfId="31154"/>
    <cellStyle name="Обычный 46 4 2" xfId="31155"/>
    <cellStyle name="Обычный 46 4 2 2" xfId="31156"/>
    <cellStyle name="Обычный 46 4 2 2 2" xfId="31157"/>
    <cellStyle name="Обычный 46 4 2 3" xfId="31158"/>
    <cellStyle name="Обычный 46 4 3" xfId="31159"/>
    <cellStyle name="Обычный 46 4 3 2" xfId="31160"/>
    <cellStyle name="Обычный 46 4 4" xfId="31161"/>
    <cellStyle name="Обычный 46 5" xfId="31162"/>
    <cellStyle name="Обычный 46 5 2" xfId="31163"/>
    <cellStyle name="Обычный 46 5 2 2" xfId="31164"/>
    <cellStyle name="Обычный 46 5 3" xfId="31165"/>
    <cellStyle name="Обычный 46 6" xfId="31166"/>
    <cellStyle name="Обычный 46 6 2" xfId="31167"/>
    <cellStyle name="Обычный 46 7" xfId="31168"/>
    <cellStyle name="Обычный 46 7 2" xfId="31169"/>
    <cellStyle name="Обычный 46 8" xfId="31170"/>
    <cellStyle name="Обычный 47" xfId="31171"/>
    <cellStyle name="Обычный 47 2" xfId="31172"/>
    <cellStyle name="Обычный 47 2 2" xfId="31173"/>
    <cellStyle name="Обычный 47 2 2 2" xfId="31174"/>
    <cellStyle name="Обычный 47 2 2 2 2" xfId="31175"/>
    <cellStyle name="Обычный 47 2 2 3" xfId="31176"/>
    <cellStyle name="Обычный 47 2 3" xfId="31177"/>
    <cellStyle name="Обычный 47 2 3 2" xfId="31178"/>
    <cellStyle name="Обычный 47 2 4" xfId="31179"/>
    <cellStyle name="Обычный 47 3" xfId="31180"/>
    <cellStyle name="Обычный 47 3 2" xfId="31181"/>
    <cellStyle name="Обычный 47 3 2 2" xfId="31182"/>
    <cellStyle name="Обычный 47 3 2 2 2" xfId="31183"/>
    <cellStyle name="Обычный 47 3 2 3" xfId="31184"/>
    <cellStyle name="Обычный 47 3 3" xfId="31185"/>
    <cellStyle name="Обычный 47 3 3 2" xfId="31186"/>
    <cellStyle name="Обычный 47 3 4" xfId="31187"/>
    <cellStyle name="Обычный 47 4" xfId="31188"/>
    <cellStyle name="Обычный 47 4 2" xfId="31189"/>
    <cellStyle name="Обычный 47 4 2 2" xfId="31190"/>
    <cellStyle name="Обычный 47 4 2 2 2" xfId="31191"/>
    <cellStyle name="Обычный 47 4 2 3" xfId="31192"/>
    <cellStyle name="Обычный 47 4 3" xfId="31193"/>
    <cellStyle name="Обычный 47 4 3 2" xfId="31194"/>
    <cellStyle name="Обычный 47 4 4" xfId="31195"/>
    <cellStyle name="Обычный 47 5" xfId="31196"/>
    <cellStyle name="Обычный 47 5 2" xfId="31197"/>
    <cellStyle name="Обычный 47 5 2 2" xfId="31198"/>
    <cellStyle name="Обычный 47 5 3" xfId="31199"/>
    <cellStyle name="Обычный 47 6" xfId="31200"/>
    <cellStyle name="Обычный 47 6 2" xfId="31201"/>
    <cellStyle name="Обычный 47 7" xfId="31202"/>
    <cellStyle name="Обычный 47 7 2" xfId="31203"/>
    <cellStyle name="Обычный 47 8" xfId="31204"/>
    <cellStyle name="Обычный 48" xfId="31205"/>
    <cellStyle name="Обычный 48 2" xfId="31206"/>
    <cellStyle name="Обычный 48 2 2" xfId="31207"/>
    <cellStyle name="Обычный 48 2 2 2" xfId="31208"/>
    <cellStyle name="Обычный 48 2 2 2 2" xfId="31209"/>
    <cellStyle name="Обычный 48 2 2 3" xfId="31210"/>
    <cellStyle name="Обычный 48 2 3" xfId="31211"/>
    <cellStyle name="Обычный 48 2 3 2" xfId="31212"/>
    <cellStyle name="Обычный 48 2 4" xfId="31213"/>
    <cellStyle name="Обычный 48 3" xfId="31214"/>
    <cellStyle name="Обычный 48 3 2" xfId="31215"/>
    <cellStyle name="Обычный 48 3 2 2" xfId="31216"/>
    <cellStyle name="Обычный 48 3 2 2 2" xfId="31217"/>
    <cellStyle name="Обычный 48 3 2 3" xfId="31218"/>
    <cellStyle name="Обычный 48 3 3" xfId="31219"/>
    <cellStyle name="Обычный 48 3 3 2" xfId="31220"/>
    <cellStyle name="Обычный 48 3 4" xfId="31221"/>
    <cellStyle name="Обычный 48 4" xfId="31222"/>
    <cellStyle name="Обычный 48 4 2" xfId="31223"/>
    <cellStyle name="Обычный 48 4 2 2" xfId="31224"/>
    <cellStyle name="Обычный 48 4 2 2 2" xfId="31225"/>
    <cellStyle name="Обычный 48 4 2 3" xfId="31226"/>
    <cellStyle name="Обычный 48 4 3" xfId="31227"/>
    <cellStyle name="Обычный 48 4 3 2" xfId="31228"/>
    <cellStyle name="Обычный 48 4 4" xfId="31229"/>
    <cellStyle name="Обычный 48 5" xfId="31230"/>
    <cellStyle name="Обычный 48 5 2" xfId="31231"/>
    <cellStyle name="Обычный 48 5 2 2" xfId="31232"/>
    <cellStyle name="Обычный 48 5 3" xfId="31233"/>
    <cellStyle name="Обычный 48 6" xfId="31234"/>
    <cellStyle name="Обычный 48 6 2" xfId="31235"/>
    <cellStyle name="Обычный 48 7" xfId="31236"/>
    <cellStyle name="Обычный 48 7 2" xfId="31237"/>
    <cellStyle name="Обычный 48 8" xfId="31238"/>
    <cellStyle name="Обычный 49" xfId="31239"/>
    <cellStyle name="Обычный 49 2" xfId="31240"/>
    <cellStyle name="Обычный 49 2 2" xfId="31241"/>
    <cellStyle name="Обычный 49 2 2 2" xfId="31242"/>
    <cellStyle name="Обычный 49 2 2 2 2" xfId="31243"/>
    <cellStyle name="Обычный 49 2 2 3" xfId="31244"/>
    <cellStyle name="Обычный 49 2 3" xfId="31245"/>
    <cellStyle name="Обычный 49 2 3 2" xfId="31246"/>
    <cellStyle name="Обычный 49 2 4" xfId="31247"/>
    <cellStyle name="Обычный 49 3" xfId="31248"/>
    <cellStyle name="Обычный 49 3 2" xfId="31249"/>
    <cellStyle name="Обычный 49 3 2 2" xfId="31250"/>
    <cellStyle name="Обычный 49 3 2 2 2" xfId="31251"/>
    <cellStyle name="Обычный 49 3 2 3" xfId="31252"/>
    <cellStyle name="Обычный 49 3 3" xfId="31253"/>
    <cellStyle name="Обычный 49 3 3 2" xfId="31254"/>
    <cellStyle name="Обычный 49 3 4" xfId="31255"/>
    <cellStyle name="Обычный 49 4" xfId="31256"/>
    <cellStyle name="Обычный 49 4 2" xfId="31257"/>
    <cellStyle name="Обычный 49 4 2 2" xfId="31258"/>
    <cellStyle name="Обычный 49 4 2 2 2" xfId="31259"/>
    <cellStyle name="Обычный 49 4 2 3" xfId="31260"/>
    <cellStyle name="Обычный 49 4 3" xfId="31261"/>
    <cellStyle name="Обычный 49 4 3 2" xfId="31262"/>
    <cellStyle name="Обычный 49 4 4" xfId="31263"/>
    <cellStyle name="Обычный 49 5" xfId="31264"/>
    <cellStyle name="Обычный 49 5 2" xfId="31265"/>
    <cellStyle name="Обычный 49 5 2 2" xfId="31266"/>
    <cellStyle name="Обычный 49 5 3" xfId="31267"/>
    <cellStyle name="Обычный 49 6" xfId="31268"/>
    <cellStyle name="Обычный 49 6 2" xfId="31269"/>
    <cellStyle name="Обычный 49 7" xfId="31270"/>
    <cellStyle name="Обычный 49 7 2" xfId="31271"/>
    <cellStyle name="Обычный 49 8" xfId="31272"/>
    <cellStyle name="Обычный 5" xfId="5"/>
    <cellStyle name="Обычный 5 10" xfId="31273"/>
    <cellStyle name="Обычный 5 10 10" xfId="31274"/>
    <cellStyle name="Обычный 5 10 10 2" xfId="31275"/>
    <cellStyle name="Обычный 5 10 10 2 2" xfId="31276"/>
    <cellStyle name="Обычный 5 10 10 2 2 2" xfId="31277"/>
    <cellStyle name="Обычный 5 10 10 2 2 2 2" xfId="31278"/>
    <cellStyle name="Обычный 5 10 10 2 2 3" xfId="31279"/>
    <cellStyle name="Обычный 5 10 10 2 3" xfId="31280"/>
    <cellStyle name="Обычный 5 10 10 2 3 2" xfId="31281"/>
    <cellStyle name="Обычный 5 10 10 2 4" xfId="31282"/>
    <cellStyle name="Обычный 5 10 10 3" xfId="31283"/>
    <cellStyle name="Обычный 5 10 10 3 2" xfId="31284"/>
    <cellStyle name="Обычный 5 10 10 3 2 2" xfId="31285"/>
    <cellStyle name="Обычный 5 10 10 3 2 2 2" xfId="31286"/>
    <cellStyle name="Обычный 5 10 10 3 2 3" xfId="31287"/>
    <cellStyle name="Обычный 5 10 10 3 3" xfId="31288"/>
    <cellStyle name="Обычный 5 10 10 3 3 2" xfId="31289"/>
    <cellStyle name="Обычный 5 10 10 3 4" xfId="31290"/>
    <cellStyle name="Обычный 5 10 10 4" xfId="31291"/>
    <cellStyle name="Обычный 5 10 10 4 2" xfId="31292"/>
    <cellStyle name="Обычный 5 10 10 4 2 2" xfId="31293"/>
    <cellStyle name="Обычный 5 10 10 4 2 2 2" xfId="31294"/>
    <cellStyle name="Обычный 5 10 10 4 2 3" xfId="31295"/>
    <cellStyle name="Обычный 5 10 10 4 3" xfId="31296"/>
    <cellStyle name="Обычный 5 10 10 4 3 2" xfId="31297"/>
    <cellStyle name="Обычный 5 10 10 4 4" xfId="31298"/>
    <cellStyle name="Обычный 5 10 10 5" xfId="31299"/>
    <cellStyle name="Обычный 5 10 10 5 2" xfId="31300"/>
    <cellStyle name="Обычный 5 10 10 5 2 2" xfId="31301"/>
    <cellStyle name="Обычный 5 10 10 5 3" xfId="31302"/>
    <cellStyle name="Обычный 5 10 10 6" xfId="31303"/>
    <cellStyle name="Обычный 5 10 10 6 2" xfId="31304"/>
    <cellStyle name="Обычный 5 10 10 7" xfId="31305"/>
    <cellStyle name="Обычный 5 10 10 7 2" xfId="31306"/>
    <cellStyle name="Обычный 5 10 10 8" xfId="31307"/>
    <cellStyle name="Обычный 5 10 11" xfId="31308"/>
    <cellStyle name="Обычный 5 10 11 2" xfId="31309"/>
    <cellStyle name="Обычный 5 10 11 2 2" xfId="31310"/>
    <cellStyle name="Обычный 5 10 11 2 2 2" xfId="31311"/>
    <cellStyle name="Обычный 5 10 11 2 2 2 2" xfId="31312"/>
    <cellStyle name="Обычный 5 10 11 2 2 3" xfId="31313"/>
    <cellStyle name="Обычный 5 10 11 2 3" xfId="31314"/>
    <cellStyle name="Обычный 5 10 11 2 3 2" xfId="31315"/>
    <cellStyle name="Обычный 5 10 11 2 4" xfId="31316"/>
    <cellStyle name="Обычный 5 10 11 3" xfId="31317"/>
    <cellStyle name="Обычный 5 10 11 3 2" xfId="31318"/>
    <cellStyle name="Обычный 5 10 11 3 2 2" xfId="31319"/>
    <cellStyle name="Обычный 5 10 11 3 2 2 2" xfId="31320"/>
    <cellStyle name="Обычный 5 10 11 3 2 3" xfId="31321"/>
    <cellStyle name="Обычный 5 10 11 3 3" xfId="31322"/>
    <cellStyle name="Обычный 5 10 11 3 3 2" xfId="31323"/>
    <cellStyle name="Обычный 5 10 11 3 4" xfId="31324"/>
    <cellStyle name="Обычный 5 10 11 4" xfId="31325"/>
    <cellStyle name="Обычный 5 10 11 4 2" xfId="31326"/>
    <cellStyle name="Обычный 5 10 11 4 2 2" xfId="31327"/>
    <cellStyle name="Обычный 5 10 11 4 2 2 2" xfId="31328"/>
    <cellStyle name="Обычный 5 10 11 4 2 3" xfId="31329"/>
    <cellStyle name="Обычный 5 10 11 4 3" xfId="31330"/>
    <cellStyle name="Обычный 5 10 11 4 3 2" xfId="31331"/>
    <cellStyle name="Обычный 5 10 11 4 4" xfId="31332"/>
    <cellStyle name="Обычный 5 10 11 5" xfId="31333"/>
    <cellStyle name="Обычный 5 10 11 5 2" xfId="31334"/>
    <cellStyle name="Обычный 5 10 11 5 2 2" xfId="31335"/>
    <cellStyle name="Обычный 5 10 11 5 3" xfId="31336"/>
    <cellStyle name="Обычный 5 10 11 6" xfId="31337"/>
    <cellStyle name="Обычный 5 10 11 6 2" xfId="31338"/>
    <cellStyle name="Обычный 5 10 11 7" xfId="31339"/>
    <cellStyle name="Обычный 5 10 11 7 2" xfId="31340"/>
    <cellStyle name="Обычный 5 10 11 8" xfId="31341"/>
    <cellStyle name="Обычный 5 10 12" xfId="31342"/>
    <cellStyle name="Обычный 5 10 12 2" xfId="31343"/>
    <cellStyle name="Обычный 5 10 12 2 2" xfId="31344"/>
    <cellStyle name="Обычный 5 10 12 2 2 2" xfId="31345"/>
    <cellStyle name="Обычный 5 10 12 2 2 2 2" xfId="31346"/>
    <cellStyle name="Обычный 5 10 12 2 2 3" xfId="31347"/>
    <cellStyle name="Обычный 5 10 12 2 3" xfId="31348"/>
    <cellStyle name="Обычный 5 10 12 2 3 2" xfId="31349"/>
    <cellStyle name="Обычный 5 10 12 2 4" xfId="31350"/>
    <cellStyle name="Обычный 5 10 12 3" xfId="31351"/>
    <cellStyle name="Обычный 5 10 12 3 2" xfId="31352"/>
    <cellStyle name="Обычный 5 10 12 3 2 2" xfId="31353"/>
    <cellStyle name="Обычный 5 10 12 3 2 2 2" xfId="31354"/>
    <cellStyle name="Обычный 5 10 12 3 2 3" xfId="31355"/>
    <cellStyle name="Обычный 5 10 12 3 3" xfId="31356"/>
    <cellStyle name="Обычный 5 10 12 3 3 2" xfId="31357"/>
    <cellStyle name="Обычный 5 10 12 3 4" xfId="31358"/>
    <cellStyle name="Обычный 5 10 12 4" xfId="31359"/>
    <cellStyle name="Обычный 5 10 12 4 2" xfId="31360"/>
    <cellStyle name="Обычный 5 10 12 4 2 2" xfId="31361"/>
    <cellStyle name="Обычный 5 10 12 4 2 2 2" xfId="31362"/>
    <cellStyle name="Обычный 5 10 12 4 2 3" xfId="31363"/>
    <cellStyle name="Обычный 5 10 12 4 3" xfId="31364"/>
    <cellStyle name="Обычный 5 10 12 4 3 2" xfId="31365"/>
    <cellStyle name="Обычный 5 10 12 4 4" xfId="31366"/>
    <cellStyle name="Обычный 5 10 12 5" xfId="31367"/>
    <cellStyle name="Обычный 5 10 12 5 2" xfId="31368"/>
    <cellStyle name="Обычный 5 10 12 5 2 2" xfId="31369"/>
    <cellStyle name="Обычный 5 10 12 5 3" xfId="31370"/>
    <cellStyle name="Обычный 5 10 12 6" xfId="31371"/>
    <cellStyle name="Обычный 5 10 12 6 2" xfId="31372"/>
    <cellStyle name="Обычный 5 10 12 7" xfId="31373"/>
    <cellStyle name="Обычный 5 10 12 7 2" xfId="31374"/>
    <cellStyle name="Обычный 5 10 12 8" xfId="31375"/>
    <cellStyle name="Обычный 5 10 13" xfId="31376"/>
    <cellStyle name="Обычный 5 10 13 2" xfId="31377"/>
    <cellStyle name="Обычный 5 10 13 2 2" xfId="31378"/>
    <cellStyle name="Обычный 5 10 13 2 2 2" xfId="31379"/>
    <cellStyle name="Обычный 5 10 13 2 2 2 2" xfId="31380"/>
    <cellStyle name="Обычный 5 10 13 2 2 3" xfId="31381"/>
    <cellStyle name="Обычный 5 10 13 2 3" xfId="31382"/>
    <cellStyle name="Обычный 5 10 13 2 3 2" xfId="31383"/>
    <cellStyle name="Обычный 5 10 13 2 4" xfId="31384"/>
    <cellStyle name="Обычный 5 10 13 3" xfId="31385"/>
    <cellStyle name="Обычный 5 10 13 3 2" xfId="31386"/>
    <cellStyle name="Обычный 5 10 13 3 2 2" xfId="31387"/>
    <cellStyle name="Обычный 5 10 13 3 2 2 2" xfId="31388"/>
    <cellStyle name="Обычный 5 10 13 3 2 3" xfId="31389"/>
    <cellStyle name="Обычный 5 10 13 3 3" xfId="31390"/>
    <cellStyle name="Обычный 5 10 13 3 3 2" xfId="31391"/>
    <cellStyle name="Обычный 5 10 13 3 4" xfId="31392"/>
    <cellStyle name="Обычный 5 10 13 4" xfId="31393"/>
    <cellStyle name="Обычный 5 10 13 4 2" xfId="31394"/>
    <cellStyle name="Обычный 5 10 13 4 2 2" xfId="31395"/>
    <cellStyle name="Обычный 5 10 13 4 2 2 2" xfId="31396"/>
    <cellStyle name="Обычный 5 10 13 4 2 3" xfId="31397"/>
    <cellStyle name="Обычный 5 10 13 4 3" xfId="31398"/>
    <cellStyle name="Обычный 5 10 13 4 3 2" xfId="31399"/>
    <cellStyle name="Обычный 5 10 13 4 4" xfId="31400"/>
    <cellStyle name="Обычный 5 10 13 5" xfId="31401"/>
    <cellStyle name="Обычный 5 10 13 5 2" xfId="31402"/>
    <cellStyle name="Обычный 5 10 13 5 2 2" xfId="31403"/>
    <cellStyle name="Обычный 5 10 13 5 3" xfId="31404"/>
    <cellStyle name="Обычный 5 10 13 6" xfId="31405"/>
    <cellStyle name="Обычный 5 10 13 6 2" xfId="31406"/>
    <cellStyle name="Обычный 5 10 13 7" xfId="31407"/>
    <cellStyle name="Обычный 5 10 13 7 2" xfId="31408"/>
    <cellStyle name="Обычный 5 10 13 8" xfId="31409"/>
    <cellStyle name="Обычный 5 10 14" xfId="31410"/>
    <cellStyle name="Обычный 5 10 14 2" xfId="31411"/>
    <cellStyle name="Обычный 5 10 14 2 2" xfId="31412"/>
    <cellStyle name="Обычный 5 10 14 2 2 2" xfId="31413"/>
    <cellStyle name="Обычный 5 10 14 2 2 2 2" xfId="31414"/>
    <cellStyle name="Обычный 5 10 14 2 2 3" xfId="31415"/>
    <cellStyle name="Обычный 5 10 14 2 3" xfId="31416"/>
    <cellStyle name="Обычный 5 10 14 2 3 2" xfId="31417"/>
    <cellStyle name="Обычный 5 10 14 2 4" xfId="31418"/>
    <cellStyle name="Обычный 5 10 14 3" xfId="31419"/>
    <cellStyle name="Обычный 5 10 14 3 2" xfId="31420"/>
    <cellStyle name="Обычный 5 10 14 3 2 2" xfId="31421"/>
    <cellStyle name="Обычный 5 10 14 3 2 2 2" xfId="31422"/>
    <cellStyle name="Обычный 5 10 14 3 2 3" xfId="31423"/>
    <cellStyle name="Обычный 5 10 14 3 3" xfId="31424"/>
    <cellStyle name="Обычный 5 10 14 3 3 2" xfId="31425"/>
    <cellStyle name="Обычный 5 10 14 3 4" xfId="31426"/>
    <cellStyle name="Обычный 5 10 14 4" xfId="31427"/>
    <cellStyle name="Обычный 5 10 14 4 2" xfId="31428"/>
    <cellStyle name="Обычный 5 10 14 4 2 2" xfId="31429"/>
    <cellStyle name="Обычный 5 10 14 4 2 2 2" xfId="31430"/>
    <cellStyle name="Обычный 5 10 14 4 2 3" xfId="31431"/>
    <cellStyle name="Обычный 5 10 14 4 3" xfId="31432"/>
    <cellStyle name="Обычный 5 10 14 4 3 2" xfId="31433"/>
    <cellStyle name="Обычный 5 10 14 4 4" xfId="31434"/>
    <cellStyle name="Обычный 5 10 14 5" xfId="31435"/>
    <cellStyle name="Обычный 5 10 14 5 2" xfId="31436"/>
    <cellStyle name="Обычный 5 10 14 5 2 2" xfId="31437"/>
    <cellStyle name="Обычный 5 10 14 5 3" xfId="31438"/>
    <cellStyle name="Обычный 5 10 14 6" xfId="31439"/>
    <cellStyle name="Обычный 5 10 14 6 2" xfId="31440"/>
    <cellStyle name="Обычный 5 10 14 7" xfId="31441"/>
    <cellStyle name="Обычный 5 10 14 7 2" xfId="31442"/>
    <cellStyle name="Обычный 5 10 14 8" xfId="31443"/>
    <cellStyle name="Обычный 5 10 15" xfId="31444"/>
    <cellStyle name="Обычный 5 10 15 2" xfId="31445"/>
    <cellStyle name="Обычный 5 10 15 2 2" xfId="31446"/>
    <cellStyle name="Обычный 5 10 15 2 2 2" xfId="31447"/>
    <cellStyle name="Обычный 5 10 15 2 2 2 2" xfId="31448"/>
    <cellStyle name="Обычный 5 10 15 2 2 3" xfId="31449"/>
    <cellStyle name="Обычный 5 10 15 2 3" xfId="31450"/>
    <cellStyle name="Обычный 5 10 15 2 3 2" xfId="31451"/>
    <cellStyle name="Обычный 5 10 15 2 4" xfId="31452"/>
    <cellStyle name="Обычный 5 10 15 3" xfId="31453"/>
    <cellStyle name="Обычный 5 10 15 3 2" xfId="31454"/>
    <cellStyle name="Обычный 5 10 15 3 2 2" xfId="31455"/>
    <cellStyle name="Обычный 5 10 15 3 2 2 2" xfId="31456"/>
    <cellStyle name="Обычный 5 10 15 3 2 3" xfId="31457"/>
    <cellStyle name="Обычный 5 10 15 3 3" xfId="31458"/>
    <cellStyle name="Обычный 5 10 15 3 3 2" xfId="31459"/>
    <cellStyle name="Обычный 5 10 15 3 4" xfId="31460"/>
    <cellStyle name="Обычный 5 10 15 4" xfId="31461"/>
    <cellStyle name="Обычный 5 10 15 4 2" xfId="31462"/>
    <cellStyle name="Обычный 5 10 15 4 2 2" xfId="31463"/>
    <cellStyle name="Обычный 5 10 15 4 2 2 2" xfId="31464"/>
    <cellStyle name="Обычный 5 10 15 4 2 3" xfId="31465"/>
    <cellStyle name="Обычный 5 10 15 4 3" xfId="31466"/>
    <cellStyle name="Обычный 5 10 15 4 3 2" xfId="31467"/>
    <cellStyle name="Обычный 5 10 15 4 4" xfId="31468"/>
    <cellStyle name="Обычный 5 10 15 5" xfId="31469"/>
    <cellStyle name="Обычный 5 10 15 5 2" xfId="31470"/>
    <cellStyle name="Обычный 5 10 15 5 2 2" xfId="31471"/>
    <cellStyle name="Обычный 5 10 15 5 3" xfId="31472"/>
    <cellStyle name="Обычный 5 10 15 6" xfId="31473"/>
    <cellStyle name="Обычный 5 10 15 6 2" xfId="31474"/>
    <cellStyle name="Обычный 5 10 15 7" xfId="31475"/>
    <cellStyle name="Обычный 5 10 15 7 2" xfId="31476"/>
    <cellStyle name="Обычный 5 10 15 8" xfId="31477"/>
    <cellStyle name="Обычный 5 10 16" xfId="31478"/>
    <cellStyle name="Обычный 5 10 16 2" xfId="31479"/>
    <cellStyle name="Обычный 5 10 16 2 2" xfId="31480"/>
    <cellStyle name="Обычный 5 10 16 2 2 2" xfId="31481"/>
    <cellStyle name="Обычный 5 10 16 2 2 2 2" xfId="31482"/>
    <cellStyle name="Обычный 5 10 16 2 2 3" xfId="31483"/>
    <cellStyle name="Обычный 5 10 16 2 3" xfId="31484"/>
    <cellStyle name="Обычный 5 10 16 2 3 2" xfId="31485"/>
    <cellStyle name="Обычный 5 10 16 2 4" xfId="31486"/>
    <cellStyle name="Обычный 5 10 16 3" xfId="31487"/>
    <cellStyle name="Обычный 5 10 16 3 2" xfId="31488"/>
    <cellStyle name="Обычный 5 10 16 3 2 2" xfId="31489"/>
    <cellStyle name="Обычный 5 10 16 3 2 2 2" xfId="31490"/>
    <cellStyle name="Обычный 5 10 16 3 2 3" xfId="31491"/>
    <cellStyle name="Обычный 5 10 16 3 3" xfId="31492"/>
    <cellStyle name="Обычный 5 10 16 3 3 2" xfId="31493"/>
    <cellStyle name="Обычный 5 10 16 3 4" xfId="31494"/>
    <cellStyle name="Обычный 5 10 16 4" xfId="31495"/>
    <cellStyle name="Обычный 5 10 16 4 2" xfId="31496"/>
    <cellStyle name="Обычный 5 10 16 4 2 2" xfId="31497"/>
    <cellStyle name="Обычный 5 10 16 4 2 2 2" xfId="31498"/>
    <cellStyle name="Обычный 5 10 16 4 2 3" xfId="31499"/>
    <cellStyle name="Обычный 5 10 16 4 3" xfId="31500"/>
    <cellStyle name="Обычный 5 10 16 4 3 2" xfId="31501"/>
    <cellStyle name="Обычный 5 10 16 4 4" xfId="31502"/>
    <cellStyle name="Обычный 5 10 16 5" xfId="31503"/>
    <cellStyle name="Обычный 5 10 16 5 2" xfId="31504"/>
    <cellStyle name="Обычный 5 10 16 5 2 2" xfId="31505"/>
    <cellStyle name="Обычный 5 10 16 5 3" xfId="31506"/>
    <cellStyle name="Обычный 5 10 16 6" xfId="31507"/>
    <cellStyle name="Обычный 5 10 16 6 2" xfId="31508"/>
    <cellStyle name="Обычный 5 10 16 7" xfId="31509"/>
    <cellStyle name="Обычный 5 10 16 7 2" xfId="31510"/>
    <cellStyle name="Обычный 5 10 16 8" xfId="31511"/>
    <cellStyle name="Обычный 5 10 17" xfId="31512"/>
    <cellStyle name="Обычный 5 10 17 2" xfId="31513"/>
    <cellStyle name="Обычный 5 10 17 2 2" xfId="31514"/>
    <cellStyle name="Обычный 5 10 17 2 2 2" xfId="31515"/>
    <cellStyle name="Обычный 5 10 17 2 2 2 2" xfId="31516"/>
    <cellStyle name="Обычный 5 10 17 2 2 3" xfId="31517"/>
    <cellStyle name="Обычный 5 10 17 2 3" xfId="31518"/>
    <cellStyle name="Обычный 5 10 17 2 3 2" xfId="31519"/>
    <cellStyle name="Обычный 5 10 17 2 4" xfId="31520"/>
    <cellStyle name="Обычный 5 10 17 3" xfId="31521"/>
    <cellStyle name="Обычный 5 10 17 3 2" xfId="31522"/>
    <cellStyle name="Обычный 5 10 17 3 2 2" xfId="31523"/>
    <cellStyle name="Обычный 5 10 17 3 2 2 2" xfId="31524"/>
    <cellStyle name="Обычный 5 10 17 3 2 3" xfId="31525"/>
    <cellStyle name="Обычный 5 10 17 3 3" xfId="31526"/>
    <cellStyle name="Обычный 5 10 17 3 3 2" xfId="31527"/>
    <cellStyle name="Обычный 5 10 17 3 4" xfId="31528"/>
    <cellStyle name="Обычный 5 10 17 4" xfId="31529"/>
    <cellStyle name="Обычный 5 10 17 4 2" xfId="31530"/>
    <cellStyle name="Обычный 5 10 17 4 2 2" xfId="31531"/>
    <cellStyle name="Обычный 5 10 17 4 2 2 2" xfId="31532"/>
    <cellStyle name="Обычный 5 10 17 4 2 3" xfId="31533"/>
    <cellStyle name="Обычный 5 10 17 4 3" xfId="31534"/>
    <cellStyle name="Обычный 5 10 17 4 3 2" xfId="31535"/>
    <cellStyle name="Обычный 5 10 17 4 4" xfId="31536"/>
    <cellStyle name="Обычный 5 10 17 5" xfId="31537"/>
    <cellStyle name="Обычный 5 10 17 5 2" xfId="31538"/>
    <cellStyle name="Обычный 5 10 17 5 2 2" xfId="31539"/>
    <cellStyle name="Обычный 5 10 17 5 3" xfId="31540"/>
    <cellStyle name="Обычный 5 10 17 6" xfId="31541"/>
    <cellStyle name="Обычный 5 10 17 6 2" xfId="31542"/>
    <cellStyle name="Обычный 5 10 17 7" xfId="31543"/>
    <cellStyle name="Обычный 5 10 17 7 2" xfId="31544"/>
    <cellStyle name="Обычный 5 10 17 8" xfId="31545"/>
    <cellStyle name="Обычный 5 10 18" xfId="31546"/>
    <cellStyle name="Обычный 5 10 18 2" xfId="31547"/>
    <cellStyle name="Обычный 5 10 18 2 2" xfId="31548"/>
    <cellStyle name="Обычный 5 10 18 2 2 2" xfId="31549"/>
    <cellStyle name="Обычный 5 10 18 2 2 2 2" xfId="31550"/>
    <cellStyle name="Обычный 5 10 18 2 2 3" xfId="31551"/>
    <cellStyle name="Обычный 5 10 18 2 3" xfId="31552"/>
    <cellStyle name="Обычный 5 10 18 2 3 2" xfId="31553"/>
    <cellStyle name="Обычный 5 10 18 2 4" xfId="31554"/>
    <cellStyle name="Обычный 5 10 18 3" xfId="31555"/>
    <cellStyle name="Обычный 5 10 18 3 2" xfId="31556"/>
    <cellStyle name="Обычный 5 10 18 3 2 2" xfId="31557"/>
    <cellStyle name="Обычный 5 10 18 3 2 2 2" xfId="31558"/>
    <cellStyle name="Обычный 5 10 18 3 2 3" xfId="31559"/>
    <cellStyle name="Обычный 5 10 18 3 3" xfId="31560"/>
    <cellStyle name="Обычный 5 10 18 3 3 2" xfId="31561"/>
    <cellStyle name="Обычный 5 10 18 3 4" xfId="31562"/>
    <cellStyle name="Обычный 5 10 18 4" xfId="31563"/>
    <cellStyle name="Обычный 5 10 18 4 2" xfId="31564"/>
    <cellStyle name="Обычный 5 10 18 4 2 2" xfId="31565"/>
    <cellStyle name="Обычный 5 10 18 4 2 2 2" xfId="31566"/>
    <cellStyle name="Обычный 5 10 18 4 2 3" xfId="31567"/>
    <cellStyle name="Обычный 5 10 18 4 3" xfId="31568"/>
    <cellStyle name="Обычный 5 10 18 4 3 2" xfId="31569"/>
    <cellStyle name="Обычный 5 10 18 4 4" xfId="31570"/>
    <cellStyle name="Обычный 5 10 18 5" xfId="31571"/>
    <cellStyle name="Обычный 5 10 18 5 2" xfId="31572"/>
    <cellStyle name="Обычный 5 10 18 5 2 2" xfId="31573"/>
    <cellStyle name="Обычный 5 10 18 5 3" xfId="31574"/>
    <cellStyle name="Обычный 5 10 18 6" xfId="31575"/>
    <cellStyle name="Обычный 5 10 18 6 2" xfId="31576"/>
    <cellStyle name="Обычный 5 10 18 7" xfId="31577"/>
    <cellStyle name="Обычный 5 10 18 7 2" xfId="31578"/>
    <cellStyle name="Обычный 5 10 18 8" xfId="31579"/>
    <cellStyle name="Обычный 5 10 19" xfId="31580"/>
    <cellStyle name="Обычный 5 10 19 2" xfId="31581"/>
    <cellStyle name="Обычный 5 10 19 2 2" xfId="31582"/>
    <cellStyle name="Обычный 5 10 19 2 2 2" xfId="31583"/>
    <cellStyle name="Обычный 5 10 19 2 2 2 2" xfId="31584"/>
    <cellStyle name="Обычный 5 10 19 2 2 3" xfId="31585"/>
    <cellStyle name="Обычный 5 10 19 2 3" xfId="31586"/>
    <cellStyle name="Обычный 5 10 19 2 3 2" xfId="31587"/>
    <cellStyle name="Обычный 5 10 19 2 4" xfId="31588"/>
    <cellStyle name="Обычный 5 10 19 3" xfId="31589"/>
    <cellStyle name="Обычный 5 10 19 3 2" xfId="31590"/>
    <cellStyle name="Обычный 5 10 19 3 2 2" xfId="31591"/>
    <cellStyle name="Обычный 5 10 19 3 2 2 2" xfId="31592"/>
    <cellStyle name="Обычный 5 10 19 3 2 3" xfId="31593"/>
    <cellStyle name="Обычный 5 10 19 3 3" xfId="31594"/>
    <cellStyle name="Обычный 5 10 19 3 3 2" xfId="31595"/>
    <cellStyle name="Обычный 5 10 19 3 4" xfId="31596"/>
    <cellStyle name="Обычный 5 10 19 4" xfId="31597"/>
    <cellStyle name="Обычный 5 10 19 4 2" xfId="31598"/>
    <cellStyle name="Обычный 5 10 19 4 2 2" xfId="31599"/>
    <cellStyle name="Обычный 5 10 19 4 2 2 2" xfId="31600"/>
    <cellStyle name="Обычный 5 10 19 4 2 3" xfId="31601"/>
    <cellStyle name="Обычный 5 10 19 4 3" xfId="31602"/>
    <cellStyle name="Обычный 5 10 19 4 3 2" xfId="31603"/>
    <cellStyle name="Обычный 5 10 19 4 4" xfId="31604"/>
    <cellStyle name="Обычный 5 10 19 5" xfId="31605"/>
    <cellStyle name="Обычный 5 10 19 5 2" xfId="31606"/>
    <cellStyle name="Обычный 5 10 19 5 2 2" xfId="31607"/>
    <cellStyle name="Обычный 5 10 19 5 3" xfId="31608"/>
    <cellStyle name="Обычный 5 10 19 6" xfId="31609"/>
    <cellStyle name="Обычный 5 10 19 6 2" xfId="31610"/>
    <cellStyle name="Обычный 5 10 19 7" xfId="31611"/>
    <cellStyle name="Обычный 5 10 19 7 2" xfId="31612"/>
    <cellStyle name="Обычный 5 10 19 8" xfId="31613"/>
    <cellStyle name="Обычный 5 10 2" xfId="31614"/>
    <cellStyle name="Обычный 5 10 2 2" xfId="31615"/>
    <cellStyle name="Обычный 5 10 2 2 2" xfId="31616"/>
    <cellStyle name="Обычный 5 10 2 2 2 2" xfId="31617"/>
    <cellStyle name="Обычный 5 10 2 2 2 2 2" xfId="31618"/>
    <cellStyle name="Обычный 5 10 2 2 2 3" xfId="31619"/>
    <cellStyle name="Обычный 5 10 2 2 3" xfId="31620"/>
    <cellStyle name="Обычный 5 10 2 2 3 2" xfId="31621"/>
    <cellStyle name="Обычный 5 10 2 2 4" xfId="31622"/>
    <cellStyle name="Обычный 5 10 2 3" xfId="31623"/>
    <cellStyle name="Обычный 5 10 2 3 2" xfId="31624"/>
    <cellStyle name="Обычный 5 10 2 3 2 2" xfId="31625"/>
    <cellStyle name="Обычный 5 10 2 3 2 2 2" xfId="31626"/>
    <cellStyle name="Обычный 5 10 2 3 2 3" xfId="31627"/>
    <cellStyle name="Обычный 5 10 2 3 3" xfId="31628"/>
    <cellStyle name="Обычный 5 10 2 3 3 2" xfId="31629"/>
    <cellStyle name="Обычный 5 10 2 3 4" xfId="31630"/>
    <cellStyle name="Обычный 5 10 2 4" xfId="31631"/>
    <cellStyle name="Обычный 5 10 2 4 2" xfId="31632"/>
    <cellStyle name="Обычный 5 10 2 4 2 2" xfId="31633"/>
    <cellStyle name="Обычный 5 10 2 4 2 2 2" xfId="31634"/>
    <cellStyle name="Обычный 5 10 2 4 2 3" xfId="31635"/>
    <cellStyle name="Обычный 5 10 2 4 3" xfId="31636"/>
    <cellStyle name="Обычный 5 10 2 4 3 2" xfId="31637"/>
    <cellStyle name="Обычный 5 10 2 4 4" xfId="31638"/>
    <cellStyle name="Обычный 5 10 2 5" xfId="31639"/>
    <cellStyle name="Обычный 5 10 2 5 2" xfId="31640"/>
    <cellStyle name="Обычный 5 10 2 5 2 2" xfId="31641"/>
    <cellStyle name="Обычный 5 10 2 5 3" xfId="31642"/>
    <cellStyle name="Обычный 5 10 2 6" xfId="31643"/>
    <cellStyle name="Обычный 5 10 2 6 2" xfId="31644"/>
    <cellStyle name="Обычный 5 10 2 7" xfId="31645"/>
    <cellStyle name="Обычный 5 10 2 7 2" xfId="31646"/>
    <cellStyle name="Обычный 5 10 2 8" xfId="31647"/>
    <cellStyle name="Обычный 5 10 20" xfId="31648"/>
    <cellStyle name="Обычный 5 10 20 2" xfId="31649"/>
    <cellStyle name="Обычный 5 10 20 2 2" xfId="31650"/>
    <cellStyle name="Обычный 5 10 20 2 2 2" xfId="31651"/>
    <cellStyle name="Обычный 5 10 20 2 2 2 2" xfId="31652"/>
    <cellStyle name="Обычный 5 10 20 2 2 3" xfId="31653"/>
    <cellStyle name="Обычный 5 10 20 2 3" xfId="31654"/>
    <cellStyle name="Обычный 5 10 20 2 3 2" xfId="31655"/>
    <cellStyle name="Обычный 5 10 20 2 4" xfId="31656"/>
    <cellStyle name="Обычный 5 10 20 3" xfId="31657"/>
    <cellStyle name="Обычный 5 10 20 3 2" xfId="31658"/>
    <cellStyle name="Обычный 5 10 20 3 2 2" xfId="31659"/>
    <cellStyle name="Обычный 5 10 20 3 2 2 2" xfId="31660"/>
    <cellStyle name="Обычный 5 10 20 3 2 3" xfId="31661"/>
    <cellStyle name="Обычный 5 10 20 3 3" xfId="31662"/>
    <cellStyle name="Обычный 5 10 20 3 3 2" xfId="31663"/>
    <cellStyle name="Обычный 5 10 20 3 4" xfId="31664"/>
    <cellStyle name="Обычный 5 10 20 4" xfId="31665"/>
    <cellStyle name="Обычный 5 10 20 4 2" xfId="31666"/>
    <cellStyle name="Обычный 5 10 20 4 2 2" xfId="31667"/>
    <cellStyle name="Обычный 5 10 20 4 2 2 2" xfId="31668"/>
    <cellStyle name="Обычный 5 10 20 4 2 3" xfId="31669"/>
    <cellStyle name="Обычный 5 10 20 4 3" xfId="31670"/>
    <cellStyle name="Обычный 5 10 20 4 3 2" xfId="31671"/>
    <cellStyle name="Обычный 5 10 20 4 4" xfId="31672"/>
    <cellStyle name="Обычный 5 10 20 5" xfId="31673"/>
    <cellStyle name="Обычный 5 10 20 5 2" xfId="31674"/>
    <cellStyle name="Обычный 5 10 20 5 2 2" xfId="31675"/>
    <cellStyle name="Обычный 5 10 20 5 3" xfId="31676"/>
    <cellStyle name="Обычный 5 10 20 6" xfId="31677"/>
    <cellStyle name="Обычный 5 10 20 6 2" xfId="31678"/>
    <cellStyle name="Обычный 5 10 20 7" xfId="31679"/>
    <cellStyle name="Обычный 5 10 20 7 2" xfId="31680"/>
    <cellStyle name="Обычный 5 10 20 8" xfId="31681"/>
    <cellStyle name="Обычный 5 10 21" xfId="31682"/>
    <cellStyle name="Обычный 5 10 21 2" xfId="31683"/>
    <cellStyle name="Обычный 5 10 21 2 2" xfId="31684"/>
    <cellStyle name="Обычный 5 10 21 2 2 2" xfId="31685"/>
    <cellStyle name="Обычный 5 10 21 2 2 2 2" xfId="31686"/>
    <cellStyle name="Обычный 5 10 21 2 2 3" xfId="31687"/>
    <cellStyle name="Обычный 5 10 21 2 3" xfId="31688"/>
    <cellStyle name="Обычный 5 10 21 2 3 2" xfId="31689"/>
    <cellStyle name="Обычный 5 10 21 2 4" xfId="31690"/>
    <cellStyle name="Обычный 5 10 21 3" xfId="31691"/>
    <cellStyle name="Обычный 5 10 21 3 2" xfId="31692"/>
    <cellStyle name="Обычный 5 10 21 3 2 2" xfId="31693"/>
    <cellStyle name="Обычный 5 10 21 3 2 2 2" xfId="31694"/>
    <cellStyle name="Обычный 5 10 21 3 2 3" xfId="31695"/>
    <cellStyle name="Обычный 5 10 21 3 3" xfId="31696"/>
    <cellStyle name="Обычный 5 10 21 3 3 2" xfId="31697"/>
    <cellStyle name="Обычный 5 10 21 3 4" xfId="31698"/>
    <cellStyle name="Обычный 5 10 21 4" xfId="31699"/>
    <cellStyle name="Обычный 5 10 21 4 2" xfId="31700"/>
    <cellStyle name="Обычный 5 10 21 4 2 2" xfId="31701"/>
    <cellStyle name="Обычный 5 10 21 4 2 2 2" xfId="31702"/>
    <cellStyle name="Обычный 5 10 21 4 2 3" xfId="31703"/>
    <cellStyle name="Обычный 5 10 21 4 3" xfId="31704"/>
    <cellStyle name="Обычный 5 10 21 4 3 2" xfId="31705"/>
    <cellStyle name="Обычный 5 10 21 4 4" xfId="31706"/>
    <cellStyle name="Обычный 5 10 21 5" xfId="31707"/>
    <cellStyle name="Обычный 5 10 21 5 2" xfId="31708"/>
    <cellStyle name="Обычный 5 10 21 5 2 2" xfId="31709"/>
    <cellStyle name="Обычный 5 10 21 5 3" xfId="31710"/>
    <cellStyle name="Обычный 5 10 21 6" xfId="31711"/>
    <cellStyle name="Обычный 5 10 21 6 2" xfId="31712"/>
    <cellStyle name="Обычный 5 10 21 7" xfId="31713"/>
    <cellStyle name="Обычный 5 10 21 7 2" xfId="31714"/>
    <cellStyle name="Обычный 5 10 21 8" xfId="31715"/>
    <cellStyle name="Обычный 5 10 22" xfId="31716"/>
    <cellStyle name="Обычный 5 10 22 2" xfId="31717"/>
    <cellStyle name="Обычный 5 10 22 2 2" xfId="31718"/>
    <cellStyle name="Обычный 5 10 22 2 2 2" xfId="31719"/>
    <cellStyle name="Обычный 5 10 22 2 2 2 2" xfId="31720"/>
    <cellStyle name="Обычный 5 10 22 2 2 3" xfId="31721"/>
    <cellStyle name="Обычный 5 10 22 2 3" xfId="31722"/>
    <cellStyle name="Обычный 5 10 22 2 3 2" xfId="31723"/>
    <cellStyle name="Обычный 5 10 22 2 4" xfId="31724"/>
    <cellStyle name="Обычный 5 10 22 3" xfId="31725"/>
    <cellStyle name="Обычный 5 10 22 3 2" xfId="31726"/>
    <cellStyle name="Обычный 5 10 22 3 2 2" xfId="31727"/>
    <cellStyle name="Обычный 5 10 22 3 2 2 2" xfId="31728"/>
    <cellStyle name="Обычный 5 10 22 3 2 3" xfId="31729"/>
    <cellStyle name="Обычный 5 10 22 3 3" xfId="31730"/>
    <cellStyle name="Обычный 5 10 22 3 3 2" xfId="31731"/>
    <cellStyle name="Обычный 5 10 22 3 4" xfId="31732"/>
    <cellStyle name="Обычный 5 10 22 4" xfId="31733"/>
    <cellStyle name="Обычный 5 10 22 4 2" xfId="31734"/>
    <cellStyle name="Обычный 5 10 22 4 2 2" xfId="31735"/>
    <cellStyle name="Обычный 5 10 22 4 2 2 2" xfId="31736"/>
    <cellStyle name="Обычный 5 10 22 4 2 3" xfId="31737"/>
    <cellStyle name="Обычный 5 10 22 4 3" xfId="31738"/>
    <cellStyle name="Обычный 5 10 22 4 3 2" xfId="31739"/>
    <cellStyle name="Обычный 5 10 22 4 4" xfId="31740"/>
    <cellStyle name="Обычный 5 10 22 5" xfId="31741"/>
    <cellStyle name="Обычный 5 10 22 5 2" xfId="31742"/>
    <cellStyle name="Обычный 5 10 22 5 2 2" xfId="31743"/>
    <cellStyle name="Обычный 5 10 22 5 3" xfId="31744"/>
    <cellStyle name="Обычный 5 10 22 6" xfId="31745"/>
    <cellStyle name="Обычный 5 10 22 6 2" xfId="31746"/>
    <cellStyle name="Обычный 5 10 22 7" xfId="31747"/>
    <cellStyle name="Обычный 5 10 22 7 2" xfId="31748"/>
    <cellStyle name="Обычный 5 10 22 8" xfId="31749"/>
    <cellStyle name="Обычный 5 10 23" xfId="31750"/>
    <cellStyle name="Обычный 5 10 23 2" xfId="31751"/>
    <cellStyle name="Обычный 5 10 23 2 2" xfId="31752"/>
    <cellStyle name="Обычный 5 10 23 2 2 2" xfId="31753"/>
    <cellStyle name="Обычный 5 10 23 2 2 2 2" xfId="31754"/>
    <cellStyle name="Обычный 5 10 23 2 2 3" xfId="31755"/>
    <cellStyle name="Обычный 5 10 23 2 3" xfId="31756"/>
    <cellStyle name="Обычный 5 10 23 2 3 2" xfId="31757"/>
    <cellStyle name="Обычный 5 10 23 2 4" xfId="31758"/>
    <cellStyle name="Обычный 5 10 23 3" xfId="31759"/>
    <cellStyle name="Обычный 5 10 23 3 2" xfId="31760"/>
    <cellStyle name="Обычный 5 10 23 3 2 2" xfId="31761"/>
    <cellStyle name="Обычный 5 10 23 3 2 2 2" xfId="31762"/>
    <cellStyle name="Обычный 5 10 23 3 2 3" xfId="31763"/>
    <cellStyle name="Обычный 5 10 23 3 3" xfId="31764"/>
    <cellStyle name="Обычный 5 10 23 3 3 2" xfId="31765"/>
    <cellStyle name="Обычный 5 10 23 3 4" xfId="31766"/>
    <cellStyle name="Обычный 5 10 23 4" xfId="31767"/>
    <cellStyle name="Обычный 5 10 23 4 2" xfId="31768"/>
    <cellStyle name="Обычный 5 10 23 4 2 2" xfId="31769"/>
    <cellStyle name="Обычный 5 10 23 4 2 2 2" xfId="31770"/>
    <cellStyle name="Обычный 5 10 23 4 2 3" xfId="31771"/>
    <cellStyle name="Обычный 5 10 23 4 3" xfId="31772"/>
    <cellStyle name="Обычный 5 10 23 4 3 2" xfId="31773"/>
    <cellStyle name="Обычный 5 10 23 4 4" xfId="31774"/>
    <cellStyle name="Обычный 5 10 23 5" xfId="31775"/>
    <cellStyle name="Обычный 5 10 23 5 2" xfId="31776"/>
    <cellStyle name="Обычный 5 10 23 5 2 2" xfId="31777"/>
    <cellStyle name="Обычный 5 10 23 5 3" xfId="31778"/>
    <cellStyle name="Обычный 5 10 23 6" xfId="31779"/>
    <cellStyle name="Обычный 5 10 23 6 2" xfId="31780"/>
    <cellStyle name="Обычный 5 10 23 7" xfId="31781"/>
    <cellStyle name="Обычный 5 10 23 7 2" xfId="31782"/>
    <cellStyle name="Обычный 5 10 23 8" xfId="31783"/>
    <cellStyle name="Обычный 5 10 24" xfId="31784"/>
    <cellStyle name="Обычный 5 10 24 2" xfId="31785"/>
    <cellStyle name="Обычный 5 10 24 2 2" xfId="31786"/>
    <cellStyle name="Обычный 5 10 24 2 2 2" xfId="31787"/>
    <cellStyle name="Обычный 5 10 24 2 2 2 2" xfId="31788"/>
    <cellStyle name="Обычный 5 10 24 2 2 3" xfId="31789"/>
    <cellStyle name="Обычный 5 10 24 2 3" xfId="31790"/>
    <cellStyle name="Обычный 5 10 24 2 3 2" xfId="31791"/>
    <cellStyle name="Обычный 5 10 24 2 4" xfId="31792"/>
    <cellStyle name="Обычный 5 10 24 3" xfId="31793"/>
    <cellStyle name="Обычный 5 10 24 3 2" xfId="31794"/>
    <cellStyle name="Обычный 5 10 24 3 2 2" xfId="31795"/>
    <cellStyle name="Обычный 5 10 24 3 2 2 2" xfId="31796"/>
    <cellStyle name="Обычный 5 10 24 3 2 3" xfId="31797"/>
    <cellStyle name="Обычный 5 10 24 3 3" xfId="31798"/>
    <cellStyle name="Обычный 5 10 24 3 3 2" xfId="31799"/>
    <cellStyle name="Обычный 5 10 24 3 4" xfId="31800"/>
    <cellStyle name="Обычный 5 10 24 4" xfId="31801"/>
    <cellStyle name="Обычный 5 10 24 4 2" xfId="31802"/>
    <cellStyle name="Обычный 5 10 24 4 2 2" xfId="31803"/>
    <cellStyle name="Обычный 5 10 24 4 2 2 2" xfId="31804"/>
    <cellStyle name="Обычный 5 10 24 4 2 3" xfId="31805"/>
    <cellStyle name="Обычный 5 10 24 4 3" xfId="31806"/>
    <cellStyle name="Обычный 5 10 24 4 3 2" xfId="31807"/>
    <cellStyle name="Обычный 5 10 24 4 4" xfId="31808"/>
    <cellStyle name="Обычный 5 10 24 5" xfId="31809"/>
    <cellStyle name="Обычный 5 10 24 5 2" xfId="31810"/>
    <cellStyle name="Обычный 5 10 24 5 2 2" xfId="31811"/>
    <cellStyle name="Обычный 5 10 24 5 3" xfId="31812"/>
    <cellStyle name="Обычный 5 10 24 6" xfId="31813"/>
    <cellStyle name="Обычный 5 10 24 6 2" xfId="31814"/>
    <cellStyle name="Обычный 5 10 24 7" xfId="31815"/>
    <cellStyle name="Обычный 5 10 24 7 2" xfId="31816"/>
    <cellStyle name="Обычный 5 10 24 8" xfId="31817"/>
    <cellStyle name="Обычный 5 10 25" xfId="31818"/>
    <cellStyle name="Обычный 5 10 25 2" xfId="31819"/>
    <cellStyle name="Обычный 5 10 25 2 2" xfId="31820"/>
    <cellStyle name="Обычный 5 10 25 2 2 2" xfId="31821"/>
    <cellStyle name="Обычный 5 10 25 2 2 2 2" xfId="31822"/>
    <cellStyle name="Обычный 5 10 25 2 2 3" xfId="31823"/>
    <cellStyle name="Обычный 5 10 25 2 3" xfId="31824"/>
    <cellStyle name="Обычный 5 10 25 2 3 2" xfId="31825"/>
    <cellStyle name="Обычный 5 10 25 2 4" xfId="31826"/>
    <cellStyle name="Обычный 5 10 25 3" xfId="31827"/>
    <cellStyle name="Обычный 5 10 25 3 2" xfId="31828"/>
    <cellStyle name="Обычный 5 10 25 3 2 2" xfId="31829"/>
    <cellStyle name="Обычный 5 10 25 3 2 2 2" xfId="31830"/>
    <cellStyle name="Обычный 5 10 25 3 2 3" xfId="31831"/>
    <cellStyle name="Обычный 5 10 25 3 3" xfId="31832"/>
    <cellStyle name="Обычный 5 10 25 3 3 2" xfId="31833"/>
    <cellStyle name="Обычный 5 10 25 3 4" xfId="31834"/>
    <cellStyle name="Обычный 5 10 25 4" xfId="31835"/>
    <cellStyle name="Обычный 5 10 25 4 2" xfId="31836"/>
    <cellStyle name="Обычный 5 10 25 4 2 2" xfId="31837"/>
    <cellStyle name="Обычный 5 10 25 4 2 2 2" xfId="31838"/>
    <cellStyle name="Обычный 5 10 25 4 2 3" xfId="31839"/>
    <cellStyle name="Обычный 5 10 25 4 3" xfId="31840"/>
    <cellStyle name="Обычный 5 10 25 4 3 2" xfId="31841"/>
    <cellStyle name="Обычный 5 10 25 4 4" xfId="31842"/>
    <cellStyle name="Обычный 5 10 25 5" xfId="31843"/>
    <cellStyle name="Обычный 5 10 25 5 2" xfId="31844"/>
    <cellStyle name="Обычный 5 10 25 5 2 2" xfId="31845"/>
    <cellStyle name="Обычный 5 10 25 5 3" xfId="31846"/>
    <cellStyle name="Обычный 5 10 25 6" xfId="31847"/>
    <cellStyle name="Обычный 5 10 25 6 2" xfId="31848"/>
    <cellStyle name="Обычный 5 10 25 7" xfId="31849"/>
    <cellStyle name="Обычный 5 10 25 7 2" xfId="31850"/>
    <cellStyle name="Обычный 5 10 25 8" xfId="31851"/>
    <cellStyle name="Обычный 5 10 26" xfId="31852"/>
    <cellStyle name="Обычный 5 10 26 2" xfId="31853"/>
    <cellStyle name="Обычный 5 10 26 2 2" xfId="31854"/>
    <cellStyle name="Обычный 5 10 26 2 2 2" xfId="31855"/>
    <cellStyle name="Обычный 5 10 26 2 2 2 2" xfId="31856"/>
    <cellStyle name="Обычный 5 10 26 2 2 3" xfId="31857"/>
    <cellStyle name="Обычный 5 10 26 2 3" xfId="31858"/>
    <cellStyle name="Обычный 5 10 26 2 3 2" xfId="31859"/>
    <cellStyle name="Обычный 5 10 26 2 4" xfId="31860"/>
    <cellStyle name="Обычный 5 10 26 3" xfId="31861"/>
    <cellStyle name="Обычный 5 10 26 3 2" xfId="31862"/>
    <cellStyle name="Обычный 5 10 26 3 2 2" xfId="31863"/>
    <cellStyle name="Обычный 5 10 26 3 2 2 2" xfId="31864"/>
    <cellStyle name="Обычный 5 10 26 3 2 3" xfId="31865"/>
    <cellStyle name="Обычный 5 10 26 3 3" xfId="31866"/>
    <cellStyle name="Обычный 5 10 26 3 3 2" xfId="31867"/>
    <cellStyle name="Обычный 5 10 26 3 4" xfId="31868"/>
    <cellStyle name="Обычный 5 10 26 4" xfId="31869"/>
    <cellStyle name="Обычный 5 10 26 4 2" xfId="31870"/>
    <cellStyle name="Обычный 5 10 26 4 2 2" xfId="31871"/>
    <cellStyle name="Обычный 5 10 26 4 2 2 2" xfId="31872"/>
    <cellStyle name="Обычный 5 10 26 4 2 3" xfId="31873"/>
    <cellStyle name="Обычный 5 10 26 4 3" xfId="31874"/>
    <cellStyle name="Обычный 5 10 26 4 3 2" xfId="31875"/>
    <cellStyle name="Обычный 5 10 26 4 4" xfId="31876"/>
    <cellStyle name="Обычный 5 10 26 5" xfId="31877"/>
    <cellStyle name="Обычный 5 10 26 5 2" xfId="31878"/>
    <cellStyle name="Обычный 5 10 26 5 2 2" xfId="31879"/>
    <cellStyle name="Обычный 5 10 26 5 3" xfId="31880"/>
    <cellStyle name="Обычный 5 10 26 6" xfId="31881"/>
    <cellStyle name="Обычный 5 10 26 6 2" xfId="31882"/>
    <cellStyle name="Обычный 5 10 26 7" xfId="31883"/>
    <cellStyle name="Обычный 5 10 26 7 2" xfId="31884"/>
    <cellStyle name="Обычный 5 10 26 8" xfId="31885"/>
    <cellStyle name="Обычный 5 10 27" xfId="31886"/>
    <cellStyle name="Обычный 5 10 27 2" xfId="31887"/>
    <cellStyle name="Обычный 5 10 27 2 2" xfId="31888"/>
    <cellStyle name="Обычный 5 10 27 2 2 2" xfId="31889"/>
    <cellStyle name="Обычный 5 10 27 2 2 2 2" xfId="31890"/>
    <cellStyle name="Обычный 5 10 27 2 2 3" xfId="31891"/>
    <cellStyle name="Обычный 5 10 27 2 3" xfId="31892"/>
    <cellStyle name="Обычный 5 10 27 2 3 2" xfId="31893"/>
    <cellStyle name="Обычный 5 10 27 2 4" xfId="31894"/>
    <cellStyle name="Обычный 5 10 27 3" xfId="31895"/>
    <cellStyle name="Обычный 5 10 27 3 2" xfId="31896"/>
    <cellStyle name="Обычный 5 10 27 3 2 2" xfId="31897"/>
    <cellStyle name="Обычный 5 10 27 3 2 2 2" xfId="31898"/>
    <cellStyle name="Обычный 5 10 27 3 2 3" xfId="31899"/>
    <cellStyle name="Обычный 5 10 27 3 3" xfId="31900"/>
    <cellStyle name="Обычный 5 10 27 3 3 2" xfId="31901"/>
    <cellStyle name="Обычный 5 10 27 3 4" xfId="31902"/>
    <cellStyle name="Обычный 5 10 27 4" xfId="31903"/>
    <cellStyle name="Обычный 5 10 27 4 2" xfId="31904"/>
    <cellStyle name="Обычный 5 10 27 4 2 2" xfId="31905"/>
    <cellStyle name="Обычный 5 10 27 4 2 2 2" xfId="31906"/>
    <cellStyle name="Обычный 5 10 27 4 2 3" xfId="31907"/>
    <cellStyle name="Обычный 5 10 27 4 3" xfId="31908"/>
    <cellStyle name="Обычный 5 10 27 4 3 2" xfId="31909"/>
    <cellStyle name="Обычный 5 10 27 4 4" xfId="31910"/>
    <cellStyle name="Обычный 5 10 27 5" xfId="31911"/>
    <cellStyle name="Обычный 5 10 27 5 2" xfId="31912"/>
    <cellStyle name="Обычный 5 10 27 5 2 2" xfId="31913"/>
    <cellStyle name="Обычный 5 10 27 5 3" xfId="31914"/>
    <cellStyle name="Обычный 5 10 27 6" xfId="31915"/>
    <cellStyle name="Обычный 5 10 27 6 2" xfId="31916"/>
    <cellStyle name="Обычный 5 10 27 7" xfId="31917"/>
    <cellStyle name="Обычный 5 10 27 7 2" xfId="31918"/>
    <cellStyle name="Обычный 5 10 27 8" xfId="31919"/>
    <cellStyle name="Обычный 5 10 28" xfId="31920"/>
    <cellStyle name="Обычный 5 10 28 2" xfId="31921"/>
    <cellStyle name="Обычный 5 10 28 2 2" xfId="31922"/>
    <cellStyle name="Обычный 5 10 28 2 2 2" xfId="31923"/>
    <cellStyle name="Обычный 5 10 28 2 2 2 2" xfId="31924"/>
    <cellStyle name="Обычный 5 10 28 2 2 3" xfId="31925"/>
    <cellStyle name="Обычный 5 10 28 2 3" xfId="31926"/>
    <cellStyle name="Обычный 5 10 28 2 3 2" xfId="31927"/>
    <cellStyle name="Обычный 5 10 28 2 4" xfId="31928"/>
    <cellStyle name="Обычный 5 10 28 3" xfId="31929"/>
    <cellStyle name="Обычный 5 10 28 3 2" xfId="31930"/>
    <cellStyle name="Обычный 5 10 28 3 2 2" xfId="31931"/>
    <cellStyle name="Обычный 5 10 28 3 2 2 2" xfId="31932"/>
    <cellStyle name="Обычный 5 10 28 3 2 3" xfId="31933"/>
    <cellStyle name="Обычный 5 10 28 3 3" xfId="31934"/>
    <cellStyle name="Обычный 5 10 28 3 3 2" xfId="31935"/>
    <cellStyle name="Обычный 5 10 28 3 4" xfId="31936"/>
    <cellStyle name="Обычный 5 10 28 4" xfId="31937"/>
    <cellStyle name="Обычный 5 10 28 4 2" xfId="31938"/>
    <cellStyle name="Обычный 5 10 28 4 2 2" xfId="31939"/>
    <cellStyle name="Обычный 5 10 28 4 2 2 2" xfId="31940"/>
    <cellStyle name="Обычный 5 10 28 4 2 3" xfId="31941"/>
    <cellStyle name="Обычный 5 10 28 4 3" xfId="31942"/>
    <cellStyle name="Обычный 5 10 28 4 3 2" xfId="31943"/>
    <cellStyle name="Обычный 5 10 28 4 4" xfId="31944"/>
    <cellStyle name="Обычный 5 10 28 5" xfId="31945"/>
    <cellStyle name="Обычный 5 10 28 5 2" xfId="31946"/>
    <cellStyle name="Обычный 5 10 28 5 2 2" xfId="31947"/>
    <cellStyle name="Обычный 5 10 28 5 3" xfId="31948"/>
    <cellStyle name="Обычный 5 10 28 6" xfId="31949"/>
    <cellStyle name="Обычный 5 10 28 6 2" xfId="31950"/>
    <cellStyle name="Обычный 5 10 28 7" xfId="31951"/>
    <cellStyle name="Обычный 5 10 28 7 2" xfId="31952"/>
    <cellStyle name="Обычный 5 10 28 8" xfId="31953"/>
    <cellStyle name="Обычный 5 10 29" xfId="31954"/>
    <cellStyle name="Обычный 5 10 29 2" xfId="31955"/>
    <cellStyle name="Обычный 5 10 29 2 2" xfId="31956"/>
    <cellStyle name="Обычный 5 10 29 2 2 2" xfId="31957"/>
    <cellStyle name="Обычный 5 10 29 2 2 2 2" xfId="31958"/>
    <cellStyle name="Обычный 5 10 29 2 2 3" xfId="31959"/>
    <cellStyle name="Обычный 5 10 29 2 3" xfId="31960"/>
    <cellStyle name="Обычный 5 10 29 2 3 2" xfId="31961"/>
    <cellStyle name="Обычный 5 10 29 2 4" xfId="31962"/>
    <cellStyle name="Обычный 5 10 29 3" xfId="31963"/>
    <cellStyle name="Обычный 5 10 29 3 2" xfId="31964"/>
    <cellStyle name="Обычный 5 10 29 3 2 2" xfId="31965"/>
    <cellStyle name="Обычный 5 10 29 3 2 2 2" xfId="31966"/>
    <cellStyle name="Обычный 5 10 29 3 2 3" xfId="31967"/>
    <cellStyle name="Обычный 5 10 29 3 3" xfId="31968"/>
    <cellStyle name="Обычный 5 10 29 3 3 2" xfId="31969"/>
    <cellStyle name="Обычный 5 10 29 3 4" xfId="31970"/>
    <cellStyle name="Обычный 5 10 29 4" xfId="31971"/>
    <cellStyle name="Обычный 5 10 29 4 2" xfId="31972"/>
    <cellStyle name="Обычный 5 10 29 4 2 2" xfId="31973"/>
    <cellStyle name="Обычный 5 10 29 4 2 2 2" xfId="31974"/>
    <cellStyle name="Обычный 5 10 29 4 2 3" xfId="31975"/>
    <cellStyle name="Обычный 5 10 29 4 3" xfId="31976"/>
    <cellStyle name="Обычный 5 10 29 4 3 2" xfId="31977"/>
    <cellStyle name="Обычный 5 10 29 4 4" xfId="31978"/>
    <cellStyle name="Обычный 5 10 29 5" xfId="31979"/>
    <cellStyle name="Обычный 5 10 29 5 2" xfId="31980"/>
    <cellStyle name="Обычный 5 10 29 5 2 2" xfId="31981"/>
    <cellStyle name="Обычный 5 10 29 5 3" xfId="31982"/>
    <cellStyle name="Обычный 5 10 29 6" xfId="31983"/>
    <cellStyle name="Обычный 5 10 29 6 2" xfId="31984"/>
    <cellStyle name="Обычный 5 10 29 7" xfId="31985"/>
    <cellStyle name="Обычный 5 10 29 7 2" xfId="31986"/>
    <cellStyle name="Обычный 5 10 29 8" xfId="31987"/>
    <cellStyle name="Обычный 5 10 3" xfId="31988"/>
    <cellStyle name="Обычный 5 10 3 2" xfId="31989"/>
    <cellStyle name="Обычный 5 10 3 2 2" xfId="31990"/>
    <cellStyle name="Обычный 5 10 3 2 2 2" xfId="31991"/>
    <cellStyle name="Обычный 5 10 3 2 2 2 2" xfId="31992"/>
    <cellStyle name="Обычный 5 10 3 2 2 3" xfId="31993"/>
    <cellStyle name="Обычный 5 10 3 2 3" xfId="31994"/>
    <cellStyle name="Обычный 5 10 3 2 3 2" xfId="31995"/>
    <cellStyle name="Обычный 5 10 3 2 4" xfId="31996"/>
    <cellStyle name="Обычный 5 10 3 3" xfId="31997"/>
    <cellStyle name="Обычный 5 10 3 3 2" xfId="31998"/>
    <cellStyle name="Обычный 5 10 3 3 2 2" xfId="31999"/>
    <cellStyle name="Обычный 5 10 3 3 2 2 2" xfId="32000"/>
    <cellStyle name="Обычный 5 10 3 3 2 3" xfId="32001"/>
    <cellStyle name="Обычный 5 10 3 3 3" xfId="32002"/>
    <cellStyle name="Обычный 5 10 3 3 3 2" xfId="32003"/>
    <cellStyle name="Обычный 5 10 3 3 4" xfId="32004"/>
    <cellStyle name="Обычный 5 10 3 4" xfId="32005"/>
    <cellStyle name="Обычный 5 10 3 4 2" xfId="32006"/>
    <cellStyle name="Обычный 5 10 3 4 2 2" xfId="32007"/>
    <cellStyle name="Обычный 5 10 3 4 2 2 2" xfId="32008"/>
    <cellStyle name="Обычный 5 10 3 4 2 3" xfId="32009"/>
    <cellStyle name="Обычный 5 10 3 4 3" xfId="32010"/>
    <cellStyle name="Обычный 5 10 3 4 3 2" xfId="32011"/>
    <cellStyle name="Обычный 5 10 3 4 4" xfId="32012"/>
    <cellStyle name="Обычный 5 10 3 5" xfId="32013"/>
    <cellStyle name="Обычный 5 10 3 5 2" xfId="32014"/>
    <cellStyle name="Обычный 5 10 3 5 2 2" xfId="32015"/>
    <cellStyle name="Обычный 5 10 3 5 3" xfId="32016"/>
    <cellStyle name="Обычный 5 10 3 6" xfId="32017"/>
    <cellStyle name="Обычный 5 10 3 6 2" xfId="32018"/>
    <cellStyle name="Обычный 5 10 3 7" xfId="32019"/>
    <cellStyle name="Обычный 5 10 3 7 2" xfId="32020"/>
    <cellStyle name="Обычный 5 10 3 8" xfId="32021"/>
    <cellStyle name="Обычный 5 10 30" xfId="32022"/>
    <cellStyle name="Обычный 5 10 30 2" xfId="32023"/>
    <cellStyle name="Обычный 5 10 30 2 2" xfId="32024"/>
    <cellStyle name="Обычный 5 10 30 2 2 2" xfId="32025"/>
    <cellStyle name="Обычный 5 10 30 2 3" xfId="32026"/>
    <cellStyle name="Обычный 5 10 30 3" xfId="32027"/>
    <cellStyle name="Обычный 5 10 30 3 2" xfId="32028"/>
    <cellStyle name="Обычный 5 10 30 4" xfId="32029"/>
    <cellStyle name="Обычный 5 10 31" xfId="32030"/>
    <cellStyle name="Обычный 5 10 31 2" xfId="32031"/>
    <cellStyle name="Обычный 5 10 31 2 2" xfId="32032"/>
    <cellStyle name="Обычный 5 10 31 2 2 2" xfId="32033"/>
    <cellStyle name="Обычный 5 10 31 2 3" xfId="32034"/>
    <cellStyle name="Обычный 5 10 31 3" xfId="32035"/>
    <cellStyle name="Обычный 5 10 31 3 2" xfId="32036"/>
    <cellStyle name="Обычный 5 10 31 4" xfId="32037"/>
    <cellStyle name="Обычный 5 10 32" xfId="32038"/>
    <cellStyle name="Обычный 5 10 32 2" xfId="32039"/>
    <cellStyle name="Обычный 5 10 32 2 2" xfId="32040"/>
    <cellStyle name="Обычный 5 10 32 2 2 2" xfId="32041"/>
    <cellStyle name="Обычный 5 10 32 2 3" xfId="32042"/>
    <cellStyle name="Обычный 5 10 32 3" xfId="32043"/>
    <cellStyle name="Обычный 5 10 32 3 2" xfId="32044"/>
    <cellStyle name="Обычный 5 10 32 4" xfId="32045"/>
    <cellStyle name="Обычный 5 10 33" xfId="32046"/>
    <cellStyle name="Обычный 5 10 33 2" xfId="32047"/>
    <cellStyle name="Обычный 5 10 33 2 2" xfId="32048"/>
    <cellStyle name="Обычный 5 10 33 3" xfId="32049"/>
    <cellStyle name="Обычный 5 10 34" xfId="32050"/>
    <cellStyle name="Обычный 5 10 34 2" xfId="32051"/>
    <cellStyle name="Обычный 5 10 35" xfId="32052"/>
    <cellStyle name="Обычный 5 10 35 2" xfId="32053"/>
    <cellStyle name="Обычный 5 10 36" xfId="32054"/>
    <cellStyle name="Обычный 5 10 4" xfId="32055"/>
    <cellStyle name="Обычный 5 10 4 2" xfId="32056"/>
    <cellStyle name="Обычный 5 10 4 2 2" xfId="32057"/>
    <cellStyle name="Обычный 5 10 4 2 2 2" xfId="32058"/>
    <cellStyle name="Обычный 5 10 4 2 2 2 2" xfId="32059"/>
    <cellStyle name="Обычный 5 10 4 2 2 3" xfId="32060"/>
    <cellStyle name="Обычный 5 10 4 2 3" xfId="32061"/>
    <cellStyle name="Обычный 5 10 4 2 3 2" xfId="32062"/>
    <cellStyle name="Обычный 5 10 4 2 4" xfId="32063"/>
    <cellStyle name="Обычный 5 10 4 3" xfId="32064"/>
    <cellStyle name="Обычный 5 10 4 3 2" xfId="32065"/>
    <cellStyle name="Обычный 5 10 4 3 2 2" xfId="32066"/>
    <cellStyle name="Обычный 5 10 4 3 2 2 2" xfId="32067"/>
    <cellStyle name="Обычный 5 10 4 3 2 3" xfId="32068"/>
    <cellStyle name="Обычный 5 10 4 3 3" xfId="32069"/>
    <cellStyle name="Обычный 5 10 4 3 3 2" xfId="32070"/>
    <cellStyle name="Обычный 5 10 4 3 4" xfId="32071"/>
    <cellStyle name="Обычный 5 10 4 4" xfId="32072"/>
    <cellStyle name="Обычный 5 10 4 4 2" xfId="32073"/>
    <cellStyle name="Обычный 5 10 4 4 2 2" xfId="32074"/>
    <cellStyle name="Обычный 5 10 4 4 2 2 2" xfId="32075"/>
    <cellStyle name="Обычный 5 10 4 4 2 3" xfId="32076"/>
    <cellStyle name="Обычный 5 10 4 4 3" xfId="32077"/>
    <cellStyle name="Обычный 5 10 4 4 3 2" xfId="32078"/>
    <cellStyle name="Обычный 5 10 4 4 4" xfId="32079"/>
    <cellStyle name="Обычный 5 10 4 5" xfId="32080"/>
    <cellStyle name="Обычный 5 10 4 5 2" xfId="32081"/>
    <cellStyle name="Обычный 5 10 4 5 2 2" xfId="32082"/>
    <cellStyle name="Обычный 5 10 4 5 3" xfId="32083"/>
    <cellStyle name="Обычный 5 10 4 6" xfId="32084"/>
    <cellStyle name="Обычный 5 10 4 6 2" xfId="32085"/>
    <cellStyle name="Обычный 5 10 4 7" xfId="32086"/>
    <cellStyle name="Обычный 5 10 4 7 2" xfId="32087"/>
    <cellStyle name="Обычный 5 10 4 8" xfId="32088"/>
    <cellStyle name="Обычный 5 10 5" xfId="32089"/>
    <cellStyle name="Обычный 5 10 5 2" xfId="32090"/>
    <cellStyle name="Обычный 5 10 5 2 2" xfId="32091"/>
    <cellStyle name="Обычный 5 10 5 2 2 2" xfId="32092"/>
    <cellStyle name="Обычный 5 10 5 2 2 2 2" xfId="32093"/>
    <cellStyle name="Обычный 5 10 5 2 2 3" xfId="32094"/>
    <cellStyle name="Обычный 5 10 5 2 3" xfId="32095"/>
    <cellStyle name="Обычный 5 10 5 2 3 2" xfId="32096"/>
    <cellStyle name="Обычный 5 10 5 2 4" xfId="32097"/>
    <cellStyle name="Обычный 5 10 5 3" xfId="32098"/>
    <cellStyle name="Обычный 5 10 5 3 2" xfId="32099"/>
    <cellStyle name="Обычный 5 10 5 3 2 2" xfId="32100"/>
    <cellStyle name="Обычный 5 10 5 3 2 2 2" xfId="32101"/>
    <cellStyle name="Обычный 5 10 5 3 2 3" xfId="32102"/>
    <cellStyle name="Обычный 5 10 5 3 3" xfId="32103"/>
    <cellStyle name="Обычный 5 10 5 3 3 2" xfId="32104"/>
    <cellStyle name="Обычный 5 10 5 3 4" xfId="32105"/>
    <cellStyle name="Обычный 5 10 5 4" xfId="32106"/>
    <cellStyle name="Обычный 5 10 5 4 2" xfId="32107"/>
    <cellStyle name="Обычный 5 10 5 4 2 2" xfId="32108"/>
    <cellStyle name="Обычный 5 10 5 4 2 2 2" xfId="32109"/>
    <cellStyle name="Обычный 5 10 5 4 2 3" xfId="32110"/>
    <cellStyle name="Обычный 5 10 5 4 3" xfId="32111"/>
    <cellStyle name="Обычный 5 10 5 4 3 2" xfId="32112"/>
    <cellStyle name="Обычный 5 10 5 4 4" xfId="32113"/>
    <cellStyle name="Обычный 5 10 5 5" xfId="32114"/>
    <cellStyle name="Обычный 5 10 5 5 2" xfId="32115"/>
    <cellStyle name="Обычный 5 10 5 5 2 2" xfId="32116"/>
    <cellStyle name="Обычный 5 10 5 5 3" xfId="32117"/>
    <cellStyle name="Обычный 5 10 5 6" xfId="32118"/>
    <cellStyle name="Обычный 5 10 5 6 2" xfId="32119"/>
    <cellStyle name="Обычный 5 10 5 7" xfId="32120"/>
    <cellStyle name="Обычный 5 10 5 7 2" xfId="32121"/>
    <cellStyle name="Обычный 5 10 5 8" xfId="32122"/>
    <cellStyle name="Обычный 5 10 6" xfId="32123"/>
    <cellStyle name="Обычный 5 10 6 2" xfId="32124"/>
    <cellStyle name="Обычный 5 10 6 2 2" xfId="32125"/>
    <cellStyle name="Обычный 5 10 6 2 2 2" xfId="32126"/>
    <cellStyle name="Обычный 5 10 6 2 2 2 2" xfId="32127"/>
    <cellStyle name="Обычный 5 10 6 2 2 3" xfId="32128"/>
    <cellStyle name="Обычный 5 10 6 2 3" xfId="32129"/>
    <cellStyle name="Обычный 5 10 6 2 3 2" xfId="32130"/>
    <cellStyle name="Обычный 5 10 6 2 4" xfId="32131"/>
    <cellStyle name="Обычный 5 10 6 3" xfId="32132"/>
    <cellStyle name="Обычный 5 10 6 3 2" xfId="32133"/>
    <cellStyle name="Обычный 5 10 6 3 2 2" xfId="32134"/>
    <cellStyle name="Обычный 5 10 6 3 2 2 2" xfId="32135"/>
    <cellStyle name="Обычный 5 10 6 3 2 3" xfId="32136"/>
    <cellStyle name="Обычный 5 10 6 3 3" xfId="32137"/>
    <cellStyle name="Обычный 5 10 6 3 3 2" xfId="32138"/>
    <cellStyle name="Обычный 5 10 6 3 4" xfId="32139"/>
    <cellStyle name="Обычный 5 10 6 4" xfId="32140"/>
    <cellStyle name="Обычный 5 10 6 4 2" xfId="32141"/>
    <cellStyle name="Обычный 5 10 6 4 2 2" xfId="32142"/>
    <cellStyle name="Обычный 5 10 6 4 2 2 2" xfId="32143"/>
    <cellStyle name="Обычный 5 10 6 4 2 3" xfId="32144"/>
    <cellStyle name="Обычный 5 10 6 4 3" xfId="32145"/>
    <cellStyle name="Обычный 5 10 6 4 3 2" xfId="32146"/>
    <cellStyle name="Обычный 5 10 6 4 4" xfId="32147"/>
    <cellStyle name="Обычный 5 10 6 5" xfId="32148"/>
    <cellStyle name="Обычный 5 10 6 5 2" xfId="32149"/>
    <cellStyle name="Обычный 5 10 6 5 2 2" xfId="32150"/>
    <cellStyle name="Обычный 5 10 6 5 3" xfId="32151"/>
    <cellStyle name="Обычный 5 10 6 6" xfId="32152"/>
    <cellStyle name="Обычный 5 10 6 6 2" xfId="32153"/>
    <cellStyle name="Обычный 5 10 6 7" xfId="32154"/>
    <cellStyle name="Обычный 5 10 6 7 2" xfId="32155"/>
    <cellStyle name="Обычный 5 10 6 8" xfId="32156"/>
    <cellStyle name="Обычный 5 10 7" xfId="32157"/>
    <cellStyle name="Обычный 5 10 7 2" xfId="32158"/>
    <cellStyle name="Обычный 5 10 7 2 2" xfId="32159"/>
    <cellStyle name="Обычный 5 10 7 2 2 2" xfId="32160"/>
    <cellStyle name="Обычный 5 10 7 2 2 2 2" xfId="32161"/>
    <cellStyle name="Обычный 5 10 7 2 2 3" xfId="32162"/>
    <cellStyle name="Обычный 5 10 7 2 3" xfId="32163"/>
    <cellStyle name="Обычный 5 10 7 2 3 2" xfId="32164"/>
    <cellStyle name="Обычный 5 10 7 2 4" xfId="32165"/>
    <cellStyle name="Обычный 5 10 7 3" xfId="32166"/>
    <cellStyle name="Обычный 5 10 7 3 2" xfId="32167"/>
    <cellStyle name="Обычный 5 10 7 3 2 2" xfId="32168"/>
    <cellStyle name="Обычный 5 10 7 3 2 2 2" xfId="32169"/>
    <cellStyle name="Обычный 5 10 7 3 2 3" xfId="32170"/>
    <cellStyle name="Обычный 5 10 7 3 3" xfId="32171"/>
    <cellStyle name="Обычный 5 10 7 3 3 2" xfId="32172"/>
    <cellStyle name="Обычный 5 10 7 3 4" xfId="32173"/>
    <cellStyle name="Обычный 5 10 7 4" xfId="32174"/>
    <cellStyle name="Обычный 5 10 7 4 2" xfId="32175"/>
    <cellStyle name="Обычный 5 10 7 4 2 2" xfId="32176"/>
    <cellStyle name="Обычный 5 10 7 4 2 2 2" xfId="32177"/>
    <cellStyle name="Обычный 5 10 7 4 2 3" xfId="32178"/>
    <cellStyle name="Обычный 5 10 7 4 3" xfId="32179"/>
    <cellStyle name="Обычный 5 10 7 4 3 2" xfId="32180"/>
    <cellStyle name="Обычный 5 10 7 4 4" xfId="32181"/>
    <cellStyle name="Обычный 5 10 7 5" xfId="32182"/>
    <cellStyle name="Обычный 5 10 7 5 2" xfId="32183"/>
    <cellStyle name="Обычный 5 10 7 5 2 2" xfId="32184"/>
    <cellStyle name="Обычный 5 10 7 5 3" xfId="32185"/>
    <cellStyle name="Обычный 5 10 7 6" xfId="32186"/>
    <cellStyle name="Обычный 5 10 7 6 2" xfId="32187"/>
    <cellStyle name="Обычный 5 10 7 7" xfId="32188"/>
    <cellStyle name="Обычный 5 10 7 7 2" xfId="32189"/>
    <cellStyle name="Обычный 5 10 7 8" xfId="32190"/>
    <cellStyle name="Обычный 5 10 8" xfId="32191"/>
    <cellStyle name="Обычный 5 10 8 2" xfId="32192"/>
    <cellStyle name="Обычный 5 10 8 2 2" xfId="32193"/>
    <cellStyle name="Обычный 5 10 8 2 2 2" xfId="32194"/>
    <cellStyle name="Обычный 5 10 8 2 2 2 2" xfId="32195"/>
    <cellStyle name="Обычный 5 10 8 2 2 3" xfId="32196"/>
    <cellStyle name="Обычный 5 10 8 2 3" xfId="32197"/>
    <cellStyle name="Обычный 5 10 8 2 3 2" xfId="32198"/>
    <cellStyle name="Обычный 5 10 8 2 4" xfId="32199"/>
    <cellStyle name="Обычный 5 10 8 3" xfId="32200"/>
    <cellStyle name="Обычный 5 10 8 3 2" xfId="32201"/>
    <cellStyle name="Обычный 5 10 8 3 2 2" xfId="32202"/>
    <cellStyle name="Обычный 5 10 8 3 2 2 2" xfId="32203"/>
    <cellStyle name="Обычный 5 10 8 3 2 3" xfId="32204"/>
    <cellStyle name="Обычный 5 10 8 3 3" xfId="32205"/>
    <cellStyle name="Обычный 5 10 8 3 3 2" xfId="32206"/>
    <cellStyle name="Обычный 5 10 8 3 4" xfId="32207"/>
    <cellStyle name="Обычный 5 10 8 4" xfId="32208"/>
    <cellStyle name="Обычный 5 10 8 4 2" xfId="32209"/>
    <cellStyle name="Обычный 5 10 8 4 2 2" xfId="32210"/>
    <cellStyle name="Обычный 5 10 8 4 2 2 2" xfId="32211"/>
    <cellStyle name="Обычный 5 10 8 4 2 3" xfId="32212"/>
    <cellStyle name="Обычный 5 10 8 4 3" xfId="32213"/>
    <cellStyle name="Обычный 5 10 8 4 3 2" xfId="32214"/>
    <cellStyle name="Обычный 5 10 8 4 4" xfId="32215"/>
    <cellStyle name="Обычный 5 10 8 5" xfId="32216"/>
    <cellStyle name="Обычный 5 10 8 5 2" xfId="32217"/>
    <cellStyle name="Обычный 5 10 8 5 2 2" xfId="32218"/>
    <cellStyle name="Обычный 5 10 8 5 3" xfId="32219"/>
    <cellStyle name="Обычный 5 10 8 6" xfId="32220"/>
    <cellStyle name="Обычный 5 10 8 6 2" xfId="32221"/>
    <cellStyle name="Обычный 5 10 8 7" xfId="32222"/>
    <cellStyle name="Обычный 5 10 8 7 2" xfId="32223"/>
    <cellStyle name="Обычный 5 10 8 8" xfId="32224"/>
    <cellStyle name="Обычный 5 10 9" xfId="32225"/>
    <cellStyle name="Обычный 5 10 9 2" xfId="32226"/>
    <cellStyle name="Обычный 5 10 9 2 2" xfId="32227"/>
    <cellStyle name="Обычный 5 10 9 2 2 2" xfId="32228"/>
    <cellStyle name="Обычный 5 10 9 2 2 2 2" xfId="32229"/>
    <cellStyle name="Обычный 5 10 9 2 2 3" xfId="32230"/>
    <cellStyle name="Обычный 5 10 9 2 3" xfId="32231"/>
    <cellStyle name="Обычный 5 10 9 2 3 2" xfId="32232"/>
    <cellStyle name="Обычный 5 10 9 2 4" xfId="32233"/>
    <cellStyle name="Обычный 5 10 9 3" xfId="32234"/>
    <cellStyle name="Обычный 5 10 9 3 2" xfId="32235"/>
    <cellStyle name="Обычный 5 10 9 3 2 2" xfId="32236"/>
    <cellStyle name="Обычный 5 10 9 3 2 2 2" xfId="32237"/>
    <cellStyle name="Обычный 5 10 9 3 2 3" xfId="32238"/>
    <cellStyle name="Обычный 5 10 9 3 3" xfId="32239"/>
    <cellStyle name="Обычный 5 10 9 3 3 2" xfId="32240"/>
    <cellStyle name="Обычный 5 10 9 3 4" xfId="32241"/>
    <cellStyle name="Обычный 5 10 9 4" xfId="32242"/>
    <cellStyle name="Обычный 5 10 9 4 2" xfId="32243"/>
    <cellStyle name="Обычный 5 10 9 4 2 2" xfId="32244"/>
    <cellStyle name="Обычный 5 10 9 4 2 2 2" xfId="32245"/>
    <cellStyle name="Обычный 5 10 9 4 2 3" xfId="32246"/>
    <cellStyle name="Обычный 5 10 9 4 3" xfId="32247"/>
    <cellStyle name="Обычный 5 10 9 4 3 2" xfId="32248"/>
    <cellStyle name="Обычный 5 10 9 4 4" xfId="32249"/>
    <cellStyle name="Обычный 5 10 9 5" xfId="32250"/>
    <cellStyle name="Обычный 5 10 9 5 2" xfId="32251"/>
    <cellStyle name="Обычный 5 10 9 5 2 2" xfId="32252"/>
    <cellStyle name="Обычный 5 10 9 5 3" xfId="32253"/>
    <cellStyle name="Обычный 5 10 9 6" xfId="32254"/>
    <cellStyle name="Обычный 5 10 9 6 2" xfId="32255"/>
    <cellStyle name="Обычный 5 10 9 7" xfId="32256"/>
    <cellStyle name="Обычный 5 10 9 7 2" xfId="32257"/>
    <cellStyle name="Обычный 5 10 9 8" xfId="32258"/>
    <cellStyle name="Обычный 5 100" xfId="32259"/>
    <cellStyle name="Обычный 5 100 2" xfId="32260"/>
    <cellStyle name="Обычный 5 100 2 2" xfId="32261"/>
    <cellStyle name="Обычный 5 100 2 2 2" xfId="32262"/>
    <cellStyle name="Обычный 5 100 2 3" xfId="32263"/>
    <cellStyle name="Обычный 5 100 3" xfId="32264"/>
    <cellStyle name="Обычный 5 100 3 2" xfId="32265"/>
    <cellStyle name="Обычный 5 100 4" xfId="32266"/>
    <cellStyle name="Обычный 5 101" xfId="32267"/>
    <cellStyle name="Обычный 5 101 2" xfId="32268"/>
    <cellStyle name="Обычный 5 101 2 2" xfId="32269"/>
    <cellStyle name="Обычный 5 101 2 2 2" xfId="32270"/>
    <cellStyle name="Обычный 5 101 2 3" xfId="32271"/>
    <cellStyle name="Обычный 5 101 3" xfId="32272"/>
    <cellStyle name="Обычный 5 101 3 2" xfId="32273"/>
    <cellStyle name="Обычный 5 101 4" xfId="32274"/>
    <cellStyle name="Обычный 5 102" xfId="32275"/>
    <cellStyle name="Обычный 5 102 2" xfId="32276"/>
    <cellStyle name="Обычный 5 102 2 2" xfId="32277"/>
    <cellStyle name="Обычный 5 102 2 2 2" xfId="32278"/>
    <cellStyle name="Обычный 5 102 2 3" xfId="32279"/>
    <cellStyle name="Обычный 5 102 3" xfId="32280"/>
    <cellStyle name="Обычный 5 102 3 2" xfId="32281"/>
    <cellStyle name="Обычный 5 102 4" xfId="32282"/>
    <cellStyle name="Обычный 5 103" xfId="32283"/>
    <cellStyle name="Обычный 5 103 2" xfId="32284"/>
    <cellStyle name="Обычный 5 103 2 2" xfId="32285"/>
    <cellStyle name="Обычный 5 103 2 2 2" xfId="32286"/>
    <cellStyle name="Обычный 5 103 2 3" xfId="32287"/>
    <cellStyle name="Обычный 5 103 3" xfId="32288"/>
    <cellStyle name="Обычный 5 103 3 2" xfId="32289"/>
    <cellStyle name="Обычный 5 103 4" xfId="32290"/>
    <cellStyle name="Обычный 5 104" xfId="32291"/>
    <cellStyle name="Обычный 5 104 2" xfId="32292"/>
    <cellStyle name="Обычный 5 104 2 2" xfId="32293"/>
    <cellStyle name="Обычный 5 104 2 2 2" xfId="32294"/>
    <cellStyle name="Обычный 5 104 2 3" xfId="32295"/>
    <cellStyle name="Обычный 5 104 3" xfId="32296"/>
    <cellStyle name="Обычный 5 104 3 2" xfId="32297"/>
    <cellStyle name="Обычный 5 104 4" xfId="32298"/>
    <cellStyle name="Обычный 5 105" xfId="32299"/>
    <cellStyle name="Обычный 5 105 2" xfId="32300"/>
    <cellStyle name="Обычный 5 105 2 2" xfId="32301"/>
    <cellStyle name="Обычный 5 105 2 2 2" xfId="32302"/>
    <cellStyle name="Обычный 5 105 2 3" xfId="32303"/>
    <cellStyle name="Обычный 5 105 3" xfId="32304"/>
    <cellStyle name="Обычный 5 105 3 2" xfId="32305"/>
    <cellStyle name="Обычный 5 105 4" xfId="32306"/>
    <cellStyle name="Обычный 5 106" xfId="32307"/>
    <cellStyle name="Обычный 5 106 2" xfId="32308"/>
    <cellStyle name="Обычный 5 106 2 2" xfId="32309"/>
    <cellStyle name="Обычный 5 106 2 2 2" xfId="32310"/>
    <cellStyle name="Обычный 5 106 2 3" xfId="32311"/>
    <cellStyle name="Обычный 5 106 3" xfId="32312"/>
    <cellStyle name="Обычный 5 106 3 2" xfId="32313"/>
    <cellStyle name="Обычный 5 106 4" xfId="32314"/>
    <cellStyle name="Обычный 5 107" xfId="32315"/>
    <cellStyle name="Обычный 5 107 2" xfId="32316"/>
    <cellStyle name="Обычный 5 107 2 2" xfId="32317"/>
    <cellStyle name="Обычный 5 107 2 2 2" xfId="32318"/>
    <cellStyle name="Обычный 5 107 2 3" xfId="32319"/>
    <cellStyle name="Обычный 5 107 3" xfId="32320"/>
    <cellStyle name="Обычный 5 107 3 2" xfId="32321"/>
    <cellStyle name="Обычный 5 107 4" xfId="32322"/>
    <cellStyle name="Обычный 5 108" xfId="32323"/>
    <cellStyle name="Обычный 5 108 2" xfId="32324"/>
    <cellStyle name="Обычный 5 108 2 2" xfId="32325"/>
    <cellStyle name="Обычный 5 108 2 2 2" xfId="32326"/>
    <cellStyle name="Обычный 5 108 2 3" xfId="32327"/>
    <cellStyle name="Обычный 5 108 3" xfId="32328"/>
    <cellStyle name="Обычный 5 108 3 2" xfId="32329"/>
    <cellStyle name="Обычный 5 108 4" xfId="32330"/>
    <cellStyle name="Обычный 5 109" xfId="32331"/>
    <cellStyle name="Обычный 5 109 2" xfId="32332"/>
    <cellStyle name="Обычный 5 109 2 2" xfId="32333"/>
    <cellStyle name="Обычный 5 109 2 2 2" xfId="32334"/>
    <cellStyle name="Обычный 5 109 2 3" xfId="32335"/>
    <cellStyle name="Обычный 5 109 3" xfId="32336"/>
    <cellStyle name="Обычный 5 109 3 2" xfId="32337"/>
    <cellStyle name="Обычный 5 109 4" xfId="32338"/>
    <cellStyle name="Обычный 5 11" xfId="32339"/>
    <cellStyle name="Обычный 5 11 10" xfId="32340"/>
    <cellStyle name="Обычный 5 11 10 2" xfId="32341"/>
    <cellStyle name="Обычный 5 11 10 2 2" xfId="32342"/>
    <cellStyle name="Обычный 5 11 10 2 2 2" xfId="32343"/>
    <cellStyle name="Обычный 5 11 10 2 2 2 2" xfId="32344"/>
    <cellStyle name="Обычный 5 11 10 2 2 3" xfId="32345"/>
    <cellStyle name="Обычный 5 11 10 2 3" xfId="32346"/>
    <cellStyle name="Обычный 5 11 10 2 3 2" xfId="32347"/>
    <cellStyle name="Обычный 5 11 10 2 4" xfId="32348"/>
    <cellStyle name="Обычный 5 11 10 3" xfId="32349"/>
    <cellStyle name="Обычный 5 11 10 3 2" xfId="32350"/>
    <cellStyle name="Обычный 5 11 10 3 2 2" xfId="32351"/>
    <cellStyle name="Обычный 5 11 10 3 2 2 2" xfId="32352"/>
    <cellStyle name="Обычный 5 11 10 3 2 3" xfId="32353"/>
    <cellStyle name="Обычный 5 11 10 3 3" xfId="32354"/>
    <cellStyle name="Обычный 5 11 10 3 3 2" xfId="32355"/>
    <cellStyle name="Обычный 5 11 10 3 4" xfId="32356"/>
    <cellStyle name="Обычный 5 11 10 4" xfId="32357"/>
    <cellStyle name="Обычный 5 11 10 4 2" xfId="32358"/>
    <cellStyle name="Обычный 5 11 10 4 2 2" xfId="32359"/>
    <cellStyle name="Обычный 5 11 10 4 2 2 2" xfId="32360"/>
    <cellStyle name="Обычный 5 11 10 4 2 3" xfId="32361"/>
    <cellStyle name="Обычный 5 11 10 4 3" xfId="32362"/>
    <cellStyle name="Обычный 5 11 10 4 3 2" xfId="32363"/>
    <cellStyle name="Обычный 5 11 10 4 4" xfId="32364"/>
    <cellStyle name="Обычный 5 11 10 5" xfId="32365"/>
    <cellStyle name="Обычный 5 11 10 5 2" xfId="32366"/>
    <cellStyle name="Обычный 5 11 10 5 2 2" xfId="32367"/>
    <cellStyle name="Обычный 5 11 10 5 3" xfId="32368"/>
    <cellStyle name="Обычный 5 11 10 6" xfId="32369"/>
    <cellStyle name="Обычный 5 11 10 6 2" xfId="32370"/>
    <cellStyle name="Обычный 5 11 10 7" xfId="32371"/>
    <cellStyle name="Обычный 5 11 10 7 2" xfId="32372"/>
    <cellStyle name="Обычный 5 11 10 8" xfId="32373"/>
    <cellStyle name="Обычный 5 11 11" xfId="32374"/>
    <cellStyle name="Обычный 5 11 11 2" xfId="32375"/>
    <cellStyle name="Обычный 5 11 11 2 2" xfId="32376"/>
    <cellStyle name="Обычный 5 11 11 2 2 2" xfId="32377"/>
    <cellStyle name="Обычный 5 11 11 2 2 2 2" xfId="32378"/>
    <cellStyle name="Обычный 5 11 11 2 2 3" xfId="32379"/>
    <cellStyle name="Обычный 5 11 11 2 3" xfId="32380"/>
    <cellStyle name="Обычный 5 11 11 2 3 2" xfId="32381"/>
    <cellStyle name="Обычный 5 11 11 2 4" xfId="32382"/>
    <cellStyle name="Обычный 5 11 11 3" xfId="32383"/>
    <cellStyle name="Обычный 5 11 11 3 2" xfId="32384"/>
    <cellStyle name="Обычный 5 11 11 3 2 2" xfId="32385"/>
    <cellStyle name="Обычный 5 11 11 3 2 2 2" xfId="32386"/>
    <cellStyle name="Обычный 5 11 11 3 2 3" xfId="32387"/>
    <cellStyle name="Обычный 5 11 11 3 3" xfId="32388"/>
    <cellStyle name="Обычный 5 11 11 3 3 2" xfId="32389"/>
    <cellStyle name="Обычный 5 11 11 3 4" xfId="32390"/>
    <cellStyle name="Обычный 5 11 11 4" xfId="32391"/>
    <cellStyle name="Обычный 5 11 11 4 2" xfId="32392"/>
    <cellStyle name="Обычный 5 11 11 4 2 2" xfId="32393"/>
    <cellStyle name="Обычный 5 11 11 4 2 2 2" xfId="32394"/>
    <cellStyle name="Обычный 5 11 11 4 2 3" xfId="32395"/>
    <cellStyle name="Обычный 5 11 11 4 3" xfId="32396"/>
    <cellStyle name="Обычный 5 11 11 4 3 2" xfId="32397"/>
    <cellStyle name="Обычный 5 11 11 4 4" xfId="32398"/>
    <cellStyle name="Обычный 5 11 11 5" xfId="32399"/>
    <cellStyle name="Обычный 5 11 11 5 2" xfId="32400"/>
    <cellStyle name="Обычный 5 11 11 5 2 2" xfId="32401"/>
    <cellStyle name="Обычный 5 11 11 5 3" xfId="32402"/>
    <cellStyle name="Обычный 5 11 11 6" xfId="32403"/>
    <cellStyle name="Обычный 5 11 11 6 2" xfId="32404"/>
    <cellStyle name="Обычный 5 11 11 7" xfId="32405"/>
    <cellStyle name="Обычный 5 11 11 7 2" xfId="32406"/>
    <cellStyle name="Обычный 5 11 11 8" xfId="32407"/>
    <cellStyle name="Обычный 5 11 12" xfId="32408"/>
    <cellStyle name="Обычный 5 11 12 2" xfId="32409"/>
    <cellStyle name="Обычный 5 11 12 2 2" xfId="32410"/>
    <cellStyle name="Обычный 5 11 12 2 2 2" xfId="32411"/>
    <cellStyle name="Обычный 5 11 12 2 2 2 2" xfId="32412"/>
    <cellStyle name="Обычный 5 11 12 2 2 3" xfId="32413"/>
    <cellStyle name="Обычный 5 11 12 2 3" xfId="32414"/>
    <cellStyle name="Обычный 5 11 12 2 3 2" xfId="32415"/>
    <cellStyle name="Обычный 5 11 12 2 4" xfId="32416"/>
    <cellStyle name="Обычный 5 11 12 3" xfId="32417"/>
    <cellStyle name="Обычный 5 11 12 3 2" xfId="32418"/>
    <cellStyle name="Обычный 5 11 12 3 2 2" xfId="32419"/>
    <cellStyle name="Обычный 5 11 12 3 2 2 2" xfId="32420"/>
    <cellStyle name="Обычный 5 11 12 3 2 3" xfId="32421"/>
    <cellStyle name="Обычный 5 11 12 3 3" xfId="32422"/>
    <cellStyle name="Обычный 5 11 12 3 3 2" xfId="32423"/>
    <cellStyle name="Обычный 5 11 12 3 4" xfId="32424"/>
    <cellStyle name="Обычный 5 11 12 4" xfId="32425"/>
    <cellStyle name="Обычный 5 11 12 4 2" xfId="32426"/>
    <cellStyle name="Обычный 5 11 12 4 2 2" xfId="32427"/>
    <cellStyle name="Обычный 5 11 12 4 2 2 2" xfId="32428"/>
    <cellStyle name="Обычный 5 11 12 4 2 3" xfId="32429"/>
    <cellStyle name="Обычный 5 11 12 4 3" xfId="32430"/>
    <cellStyle name="Обычный 5 11 12 4 3 2" xfId="32431"/>
    <cellStyle name="Обычный 5 11 12 4 4" xfId="32432"/>
    <cellStyle name="Обычный 5 11 12 5" xfId="32433"/>
    <cellStyle name="Обычный 5 11 12 5 2" xfId="32434"/>
    <cellStyle name="Обычный 5 11 12 5 2 2" xfId="32435"/>
    <cellStyle name="Обычный 5 11 12 5 3" xfId="32436"/>
    <cellStyle name="Обычный 5 11 12 6" xfId="32437"/>
    <cellStyle name="Обычный 5 11 12 6 2" xfId="32438"/>
    <cellStyle name="Обычный 5 11 12 7" xfId="32439"/>
    <cellStyle name="Обычный 5 11 12 7 2" xfId="32440"/>
    <cellStyle name="Обычный 5 11 12 8" xfId="32441"/>
    <cellStyle name="Обычный 5 11 13" xfId="32442"/>
    <cellStyle name="Обычный 5 11 13 2" xfId="32443"/>
    <cellStyle name="Обычный 5 11 13 2 2" xfId="32444"/>
    <cellStyle name="Обычный 5 11 13 2 2 2" xfId="32445"/>
    <cellStyle name="Обычный 5 11 13 2 2 2 2" xfId="32446"/>
    <cellStyle name="Обычный 5 11 13 2 2 3" xfId="32447"/>
    <cellStyle name="Обычный 5 11 13 2 3" xfId="32448"/>
    <cellStyle name="Обычный 5 11 13 2 3 2" xfId="32449"/>
    <cellStyle name="Обычный 5 11 13 2 4" xfId="32450"/>
    <cellStyle name="Обычный 5 11 13 3" xfId="32451"/>
    <cellStyle name="Обычный 5 11 13 3 2" xfId="32452"/>
    <cellStyle name="Обычный 5 11 13 3 2 2" xfId="32453"/>
    <cellStyle name="Обычный 5 11 13 3 2 2 2" xfId="32454"/>
    <cellStyle name="Обычный 5 11 13 3 2 3" xfId="32455"/>
    <cellStyle name="Обычный 5 11 13 3 3" xfId="32456"/>
    <cellStyle name="Обычный 5 11 13 3 3 2" xfId="32457"/>
    <cellStyle name="Обычный 5 11 13 3 4" xfId="32458"/>
    <cellStyle name="Обычный 5 11 13 4" xfId="32459"/>
    <cellStyle name="Обычный 5 11 13 4 2" xfId="32460"/>
    <cellStyle name="Обычный 5 11 13 4 2 2" xfId="32461"/>
    <cellStyle name="Обычный 5 11 13 4 2 2 2" xfId="32462"/>
    <cellStyle name="Обычный 5 11 13 4 2 3" xfId="32463"/>
    <cellStyle name="Обычный 5 11 13 4 3" xfId="32464"/>
    <cellStyle name="Обычный 5 11 13 4 3 2" xfId="32465"/>
    <cellStyle name="Обычный 5 11 13 4 4" xfId="32466"/>
    <cellStyle name="Обычный 5 11 13 5" xfId="32467"/>
    <cellStyle name="Обычный 5 11 13 5 2" xfId="32468"/>
    <cellStyle name="Обычный 5 11 13 5 2 2" xfId="32469"/>
    <cellStyle name="Обычный 5 11 13 5 3" xfId="32470"/>
    <cellStyle name="Обычный 5 11 13 6" xfId="32471"/>
    <cellStyle name="Обычный 5 11 13 6 2" xfId="32472"/>
    <cellStyle name="Обычный 5 11 13 7" xfId="32473"/>
    <cellStyle name="Обычный 5 11 13 7 2" xfId="32474"/>
    <cellStyle name="Обычный 5 11 13 8" xfId="32475"/>
    <cellStyle name="Обычный 5 11 14" xfId="32476"/>
    <cellStyle name="Обычный 5 11 14 2" xfId="32477"/>
    <cellStyle name="Обычный 5 11 14 2 2" xfId="32478"/>
    <cellStyle name="Обычный 5 11 14 2 2 2" xfId="32479"/>
    <cellStyle name="Обычный 5 11 14 2 2 2 2" xfId="32480"/>
    <cellStyle name="Обычный 5 11 14 2 2 3" xfId="32481"/>
    <cellStyle name="Обычный 5 11 14 2 3" xfId="32482"/>
    <cellStyle name="Обычный 5 11 14 2 3 2" xfId="32483"/>
    <cellStyle name="Обычный 5 11 14 2 4" xfId="32484"/>
    <cellStyle name="Обычный 5 11 14 3" xfId="32485"/>
    <cellStyle name="Обычный 5 11 14 3 2" xfId="32486"/>
    <cellStyle name="Обычный 5 11 14 3 2 2" xfId="32487"/>
    <cellStyle name="Обычный 5 11 14 3 2 2 2" xfId="32488"/>
    <cellStyle name="Обычный 5 11 14 3 2 3" xfId="32489"/>
    <cellStyle name="Обычный 5 11 14 3 3" xfId="32490"/>
    <cellStyle name="Обычный 5 11 14 3 3 2" xfId="32491"/>
    <cellStyle name="Обычный 5 11 14 3 4" xfId="32492"/>
    <cellStyle name="Обычный 5 11 14 4" xfId="32493"/>
    <cellStyle name="Обычный 5 11 14 4 2" xfId="32494"/>
    <cellStyle name="Обычный 5 11 14 4 2 2" xfId="32495"/>
    <cellStyle name="Обычный 5 11 14 4 2 2 2" xfId="32496"/>
    <cellStyle name="Обычный 5 11 14 4 2 3" xfId="32497"/>
    <cellStyle name="Обычный 5 11 14 4 3" xfId="32498"/>
    <cellStyle name="Обычный 5 11 14 4 3 2" xfId="32499"/>
    <cellStyle name="Обычный 5 11 14 4 4" xfId="32500"/>
    <cellStyle name="Обычный 5 11 14 5" xfId="32501"/>
    <cellStyle name="Обычный 5 11 14 5 2" xfId="32502"/>
    <cellStyle name="Обычный 5 11 14 5 2 2" xfId="32503"/>
    <cellStyle name="Обычный 5 11 14 5 3" xfId="32504"/>
    <cellStyle name="Обычный 5 11 14 6" xfId="32505"/>
    <cellStyle name="Обычный 5 11 14 6 2" xfId="32506"/>
    <cellStyle name="Обычный 5 11 14 7" xfId="32507"/>
    <cellStyle name="Обычный 5 11 14 7 2" xfId="32508"/>
    <cellStyle name="Обычный 5 11 14 8" xfId="32509"/>
    <cellStyle name="Обычный 5 11 15" xfId="32510"/>
    <cellStyle name="Обычный 5 11 15 2" xfId="32511"/>
    <cellStyle name="Обычный 5 11 15 2 2" xfId="32512"/>
    <cellStyle name="Обычный 5 11 15 2 2 2" xfId="32513"/>
    <cellStyle name="Обычный 5 11 15 2 2 2 2" xfId="32514"/>
    <cellStyle name="Обычный 5 11 15 2 2 3" xfId="32515"/>
    <cellStyle name="Обычный 5 11 15 2 3" xfId="32516"/>
    <cellStyle name="Обычный 5 11 15 2 3 2" xfId="32517"/>
    <cellStyle name="Обычный 5 11 15 2 4" xfId="32518"/>
    <cellStyle name="Обычный 5 11 15 3" xfId="32519"/>
    <cellStyle name="Обычный 5 11 15 3 2" xfId="32520"/>
    <cellStyle name="Обычный 5 11 15 3 2 2" xfId="32521"/>
    <cellStyle name="Обычный 5 11 15 3 2 2 2" xfId="32522"/>
    <cellStyle name="Обычный 5 11 15 3 2 3" xfId="32523"/>
    <cellStyle name="Обычный 5 11 15 3 3" xfId="32524"/>
    <cellStyle name="Обычный 5 11 15 3 3 2" xfId="32525"/>
    <cellStyle name="Обычный 5 11 15 3 4" xfId="32526"/>
    <cellStyle name="Обычный 5 11 15 4" xfId="32527"/>
    <cellStyle name="Обычный 5 11 15 4 2" xfId="32528"/>
    <cellStyle name="Обычный 5 11 15 4 2 2" xfId="32529"/>
    <cellStyle name="Обычный 5 11 15 4 2 2 2" xfId="32530"/>
    <cellStyle name="Обычный 5 11 15 4 2 3" xfId="32531"/>
    <cellStyle name="Обычный 5 11 15 4 3" xfId="32532"/>
    <cellStyle name="Обычный 5 11 15 4 3 2" xfId="32533"/>
    <cellStyle name="Обычный 5 11 15 4 4" xfId="32534"/>
    <cellStyle name="Обычный 5 11 15 5" xfId="32535"/>
    <cellStyle name="Обычный 5 11 15 5 2" xfId="32536"/>
    <cellStyle name="Обычный 5 11 15 5 2 2" xfId="32537"/>
    <cellStyle name="Обычный 5 11 15 5 3" xfId="32538"/>
    <cellStyle name="Обычный 5 11 15 6" xfId="32539"/>
    <cellStyle name="Обычный 5 11 15 6 2" xfId="32540"/>
    <cellStyle name="Обычный 5 11 15 7" xfId="32541"/>
    <cellStyle name="Обычный 5 11 15 7 2" xfId="32542"/>
    <cellStyle name="Обычный 5 11 15 8" xfId="32543"/>
    <cellStyle name="Обычный 5 11 16" xfId="32544"/>
    <cellStyle name="Обычный 5 11 16 2" xfId="32545"/>
    <cellStyle name="Обычный 5 11 16 2 2" xfId="32546"/>
    <cellStyle name="Обычный 5 11 16 2 2 2" xfId="32547"/>
    <cellStyle name="Обычный 5 11 16 2 2 2 2" xfId="32548"/>
    <cellStyle name="Обычный 5 11 16 2 2 3" xfId="32549"/>
    <cellStyle name="Обычный 5 11 16 2 3" xfId="32550"/>
    <cellStyle name="Обычный 5 11 16 2 3 2" xfId="32551"/>
    <cellStyle name="Обычный 5 11 16 2 4" xfId="32552"/>
    <cellStyle name="Обычный 5 11 16 3" xfId="32553"/>
    <cellStyle name="Обычный 5 11 16 3 2" xfId="32554"/>
    <cellStyle name="Обычный 5 11 16 3 2 2" xfId="32555"/>
    <cellStyle name="Обычный 5 11 16 3 2 2 2" xfId="32556"/>
    <cellStyle name="Обычный 5 11 16 3 2 3" xfId="32557"/>
    <cellStyle name="Обычный 5 11 16 3 3" xfId="32558"/>
    <cellStyle name="Обычный 5 11 16 3 3 2" xfId="32559"/>
    <cellStyle name="Обычный 5 11 16 3 4" xfId="32560"/>
    <cellStyle name="Обычный 5 11 16 4" xfId="32561"/>
    <cellStyle name="Обычный 5 11 16 4 2" xfId="32562"/>
    <cellStyle name="Обычный 5 11 16 4 2 2" xfId="32563"/>
    <cellStyle name="Обычный 5 11 16 4 2 2 2" xfId="32564"/>
    <cellStyle name="Обычный 5 11 16 4 2 3" xfId="32565"/>
    <cellStyle name="Обычный 5 11 16 4 3" xfId="32566"/>
    <cellStyle name="Обычный 5 11 16 4 3 2" xfId="32567"/>
    <cellStyle name="Обычный 5 11 16 4 4" xfId="32568"/>
    <cellStyle name="Обычный 5 11 16 5" xfId="32569"/>
    <cellStyle name="Обычный 5 11 16 5 2" xfId="32570"/>
    <cellStyle name="Обычный 5 11 16 5 2 2" xfId="32571"/>
    <cellStyle name="Обычный 5 11 16 5 3" xfId="32572"/>
    <cellStyle name="Обычный 5 11 16 6" xfId="32573"/>
    <cellStyle name="Обычный 5 11 16 6 2" xfId="32574"/>
    <cellStyle name="Обычный 5 11 16 7" xfId="32575"/>
    <cellStyle name="Обычный 5 11 16 7 2" xfId="32576"/>
    <cellStyle name="Обычный 5 11 16 8" xfId="32577"/>
    <cellStyle name="Обычный 5 11 17" xfId="32578"/>
    <cellStyle name="Обычный 5 11 17 2" xfId="32579"/>
    <cellStyle name="Обычный 5 11 17 2 2" xfId="32580"/>
    <cellStyle name="Обычный 5 11 17 2 2 2" xfId="32581"/>
    <cellStyle name="Обычный 5 11 17 2 2 2 2" xfId="32582"/>
    <cellStyle name="Обычный 5 11 17 2 2 3" xfId="32583"/>
    <cellStyle name="Обычный 5 11 17 2 3" xfId="32584"/>
    <cellStyle name="Обычный 5 11 17 2 3 2" xfId="32585"/>
    <cellStyle name="Обычный 5 11 17 2 4" xfId="32586"/>
    <cellStyle name="Обычный 5 11 17 3" xfId="32587"/>
    <cellStyle name="Обычный 5 11 17 3 2" xfId="32588"/>
    <cellStyle name="Обычный 5 11 17 3 2 2" xfId="32589"/>
    <cellStyle name="Обычный 5 11 17 3 2 2 2" xfId="32590"/>
    <cellStyle name="Обычный 5 11 17 3 2 3" xfId="32591"/>
    <cellStyle name="Обычный 5 11 17 3 3" xfId="32592"/>
    <cellStyle name="Обычный 5 11 17 3 3 2" xfId="32593"/>
    <cellStyle name="Обычный 5 11 17 3 4" xfId="32594"/>
    <cellStyle name="Обычный 5 11 17 4" xfId="32595"/>
    <cellStyle name="Обычный 5 11 17 4 2" xfId="32596"/>
    <cellStyle name="Обычный 5 11 17 4 2 2" xfId="32597"/>
    <cellStyle name="Обычный 5 11 17 4 2 2 2" xfId="32598"/>
    <cellStyle name="Обычный 5 11 17 4 2 3" xfId="32599"/>
    <cellStyle name="Обычный 5 11 17 4 3" xfId="32600"/>
    <cellStyle name="Обычный 5 11 17 4 3 2" xfId="32601"/>
    <cellStyle name="Обычный 5 11 17 4 4" xfId="32602"/>
    <cellStyle name="Обычный 5 11 17 5" xfId="32603"/>
    <cellStyle name="Обычный 5 11 17 5 2" xfId="32604"/>
    <cellStyle name="Обычный 5 11 17 5 2 2" xfId="32605"/>
    <cellStyle name="Обычный 5 11 17 5 3" xfId="32606"/>
    <cellStyle name="Обычный 5 11 17 6" xfId="32607"/>
    <cellStyle name="Обычный 5 11 17 6 2" xfId="32608"/>
    <cellStyle name="Обычный 5 11 17 7" xfId="32609"/>
    <cellStyle name="Обычный 5 11 17 7 2" xfId="32610"/>
    <cellStyle name="Обычный 5 11 17 8" xfId="32611"/>
    <cellStyle name="Обычный 5 11 18" xfId="32612"/>
    <cellStyle name="Обычный 5 11 18 2" xfId="32613"/>
    <cellStyle name="Обычный 5 11 18 2 2" xfId="32614"/>
    <cellStyle name="Обычный 5 11 18 2 2 2" xfId="32615"/>
    <cellStyle name="Обычный 5 11 18 2 2 2 2" xfId="32616"/>
    <cellStyle name="Обычный 5 11 18 2 2 3" xfId="32617"/>
    <cellStyle name="Обычный 5 11 18 2 3" xfId="32618"/>
    <cellStyle name="Обычный 5 11 18 2 3 2" xfId="32619"/>
    <cellStyle name="Обычный 5 11 18 2 4" xfId="32620"/>
    <cellStyle name="Обычный 5 11 18 3" xfId="32621"/>
    <cellStyle name="Обычный 5 11 18 3 2" xfId="32622"/>
    <cellStyle name="Обычный 5 11 18 3 2 2" xfId="32623"/>
    <cellStyle name="Обычный 5 11 18 3 2 2 2" xfId="32624"/>
    <cellStyle name="Обычный 5 11 18 3 2 3" xfId="32625"/>
    <cellStyle name="Обычный 5 11 18 3 3" xfId="32626"/>
    <cellStyle name="Обычный 5 11 18 3 3 2" xfId="32627"/>
    <cellStyle name="Обычный 5 11 18 3 4" xfId="32628"/>
    <cellStyle name="Обычный 5 11 18 4" xfId="32629"/>
    <cellStyle name="Обычный 5 11 18 4 2" xfId="32630"/>
    <cellStyle name="Обычный 5 11 18 4 2 2" xfId="32631"/>
    <cellStyle name="Обычный 5 11 18 4 2 2 2" xfId="32632"/>
    <cellStyle name="Обычный 5 11 18 4 2 3" xfId="32633"/>
    <cellStyle name="Обычный 5 11 18 4 3" xfId="32634"/>
    <cellStyle name="Обычный 5 11 18 4 3 2" xfId="32635"/>
    <cellStyle name="Обычный 5 11 18 4 4" xfId="32636"/>
    <cellStyle name="Обычный 5 11 18 5" xfId="32637"/>
    <cellStyle name="Обычный 5 11 18 5 2" xfId="32638"/>
    <cellStyle name="Обычный 5 11 18 5 2 2" xfId="32639"/>
    <cellStyle name="Обычный 5 11 18 5 3" xfId="32640"/>
    <cellStyle name="Обычный 5 11 18 6" xfId="32641"/>
    <cellStyle name="Обычный 5 11 18 6 2" xfId="32642"/>
    <cellStyle name="Обычный 5 11 18 7" xfId="32643"/>
    <cellStyle name="Обычный 5 11 18 7 2" xfId="32644"/>
    <cellStyle name="Обычный 5 11 18 8" xfId="32645"/>
    <cellStyle name="Обычный 5 11 19" xfId="32646"/>
    <cellStyle name="Обычный 5 11 19 2" xfId="32647"/>
    <cellStyle name="Обычный 5 11 19 2 2" xfId="32648"/>
    <cellStyle name="Обычный 5 11 19 2 2 2" xfId="32649"/>
    <cellStyle name="Обычный 5 11 19 2 2 2 2" xfId="32650"/>
    <cellStyle name="Обычный 5 11 19 2 2 3" xfId="32651"/>
    <cellStyle name="Обычный 5 11 19 2 3" xfId="32652"/>
    <cellStyle name="Обычный 5 11 19 2 3 2" xfId="32653"/>
    <cellStyle name="Обычный 5 11 19 2 4" xfId="32654"/>
    <cellStyle name="Обычный 5 11 19 3" xfId="32655"/>
    <cellStyle name="Обычный 5 11 19 3 2" xfId="32656"/>
    <cellStyle name="Обычный 5 11 19 3 2 2" xfId="32657"/>
    <cellStyle name="Обычный 5 11 19 3 2 2 2" xfId="32658"/>
    <cellStyle name="Обычный 5 11 19 3 2 3" xfId="32659"/>
    <cellStyle name="Обычный 5 11 19 3 3" xfId="32660"/>
    <cellStyle name="Обычный 5 11 19 3 3 2" xfId="32661"/>
    <cellStyle name="Обычный 5 11 19 3 4" xfId="32662"/>
    <cellStyle name="Обычный 5 11 19 4" xfId="32663"/>
    <cellStyle name="Обычный 5 11 19 4 2" xfId="32664"/>
    <cellStyle name="Обычный 5 11 19 4 2 2" xfId="32665"/>
    <cellStyle name="Обычный 5 11 19 4 2 2 2" xfId="32666"/>
    <cellStyle name="Обычный 5 11 19 4 2 3" xfId="32667"/>
    <cellStyle name="Обычный 5 11 19 4 3" xfId="32668"/>
    <cellStyle name="Обычный 5 11 19 4 3 2" xfId="32669"/>
    <cellStyle name="Обычный 5 11 19 4 4" xfId="32670"/>
    <cellStyle name="Обычный 5 11 19 5" xfId="32671"/>
    <cellStyle name="Обычный 5 11 19 5 2" xfId="32672"/>
    <cellStyle name="Обычный 5 11 19 5 2 2" xfId="32673"/>
    <cellStyle name="Обычный 5 11 19 5 3" xfId="32674"/>
    <cellStyle name="Обычный 5 11 19 6" xfId="32675"/>
    <cellStyle name="Обычный 5 11 19 6 2" xfId="32676"/>
    <cellStyle name="Обычный 5 11 19 7" xfId="32677"/>
    <cellStyle name="Обычный 5 11 19 7 2" xfId="32678"/>
    <cellStyle name="Обычный 5 11 19 8" xfId="32679"/>
    <cellStyle name="Обычный 5 11 2" xfId="32680"/>
    <cellStyle name="Обычный 5 11 2 2" xfId="32681"/>
    <cellStyle name="Обычный 5 11 2 2 2" xfId="32682"/>
    <cellStyle name="Обычный 5 11 2 2 2 2" xfId="32683"/>
    <cellStyle name="Обычный 5 11 2 2 2 2 2" xfId="32684"/>
    <cellStyle name="Обычный 5 11 2 2 2 3" xfId="32685"/>
    <cellStyle name="Обычный 5 11 2 2 3" xfId="32686"/>
    <cellStyle name="Обычный 5 11 2 2 3 2" xfId="32687"/>
    <cellStyle name="Обычный 5 11 2 2 4" xfId="32688"/>
    <cellStyle name="Обычный 5 11 2 3" xfId="32689"/>
    <cellStyle name="Обычный 5 11 2 3 2" xfId="32690"/>
    <cellStyle name="Обычный 5 11 2 3 2 2" xfId="32691"/>
    <cellStyle name="Обычный 5 11 2 3 2 2 2" xfId="32692"/>
    <cellStyle name="Обычный 5 11 2 3 2 3" xfId="32693"/>
    <cellStyle name="Обычный 5 11 2 3 3" xfId="32694"/>
    <cellStyle name="Обычный 5 11 2 3 3 2" xfId="32695"/>
    <cellStyle name="Обычный 5 11 2 3 4" xfId="32696"/>
    <cellStyle name="Обычный 5 11 2 4" xfId="32697"/>
    <cellStyle name="Обычный 5 11 2 4 2" xfId="32698"/>
    <cellStyle name="Обычный 5 11 2 4 2 2" xfId="32699"/>
    <cellStyle name="Обычный 5 11 2 4 2 2 2" xfId="32700"/>
    <cellStyle name="Обычный 5 11 2 4 2 3" xfId="32701"/>
    <cellStyle name="Обычный 5 11 2 4 3" xfId="32702"/>
    <cellStyle name="Обычный 5 11 2 4 3 2" xfId="32703"/>
    <cellStyle name="Обычный 5 11 2 4 4" xfId="32704"/>
    <cellStyle name="Обычный 5 11 2 5" xfId="32705"/>
    <cellStyle name="Обычный 5 11 2 5 2" xfId="32706"/>
    <cellStyle name="Обычный 5 11 2 5 2 2" xfId="32707"/>
    <cellStyle name="Обычный 5 11 2 5 3" xfId="32708"/>
    <cellStyle name="Обычный 5 11 2 6" xfId="32709"/>
    <cellStyle name="Обычный 5 11 2 6 2" xfId="32710"/>
    <cellStyle name="Обычный 5 11 2 7" xfId="32711"/>
    <cellStyle name="Обычный 5 11 2 7 2" xfId="32712"/>
    <cellStyle name="Обычный 5 11 2 8" xfId="32713"/>
    <cellStyle name="Обычный 5 11 20" xfId="32714"/>
    <cellStyle name="Обычный 5 11 20 2" xfId="32715"/>
    <cellStyle name="Обычный 5 11 20 2 2" xfId="32716"/>
    <cellStyle name="Обычный 5 11 20 2 2 2" xfId="32717"/>
    <cellStyle name="Обычный 5 11 20 2 2 2 2" xfId="32718"/>
    <cellStyle name="Обычный 5 11 20 2 2 3" xfId="32719"/>
    <cellStyle name="Обычный 5 11 20 2 3" xfId="32720"/>
    <cellStyle name="Обычный 5 11 20 2 3 2" xfId="32721"/>
    <cellStyle name="Обычный 5 11 20 2 4" xfId="32722"/>
    <cellStyle name="Обычный 5 11 20 3" xfId="32723"/>
    <cellStyle name="Обычный 5 11 20 3 2" xfId="32724"/>
    <cellStyle name="Обычный 5 11 20 3 2 2" xfId="32725"/>
    <cellStyle name="Обычный 5 11 20 3 2 2 2" xfId="32726"/>
    <cellStyle name="Обычный 5 11 20 3 2 3" xfId="32727"/>
    <cellStyle name="Обычный 5 11 20 3 3" xfId="32728"/>
    <cellStyle name="Обычный 5 11 20 3 3 2" xfId="32729"/>
    <cellStyle name="Обычный 5 11 20 3 4" xfId="32730"/>
    <cellStyle name="Обычный 5 11 20 4" xfId="32731"/>
    <cellStyle name="Обычный 5 11 20 4 2" xfId="32732"/>
    <cellStyle name="Обычный 5 11 20 4 2 2" xfId="32733"/>
    <cellStyle name="Обычный 5 11 20 4 2 2 2" xfId="32734"/>
    <cellStyle name="Обычный 5 11 20 4 2 3" xfId="32735"/>
    <cellStyle name="Обычный 5 11 20 4 3" xfId="32736"/>
    <cellStyle name="Обычный 5 11 20 4 3 2" xfId="32737"/>
    <cellStyle name="Обычный 5 11 20 4 4" xfId="32738"/>
    <cellStyle name="Обычный 5 11 20 5" xfId="32739"/>
    <cellStyle name="Обычный 5 11 20 5 2" xfId="32740"/>
    <cellStyle name="Обычный 5 11 20 5 2 2" xfId="32741"/>
    <cellStyle name="Обычный 5 11 20 5 3" xfId="32742"/>
    <cellStyle name="Обычный 5 11 20 6" xfId="32743"/>
    <cellStyle name="Обычный 5 11 20 6 2" xfId="32744"/>
    <cellStyle name="Обычный 5 11 20 7" xfId="32745"/>
    <cellStyle name="Обычный 5 11 20 7 2" xfId="32746"/>
    <cellStyle name="Обычный 5 11 20 8" xfId="32747"/>
    <cellStyle name="Обычный 5 11 21" xfId="32748"/>
    <cellStyle name="Обычный 5 11 21 2" xfId="32749"/>
    <cellStyle name="Обычный 5 11 21 2 2" xfId="32750"/>
    <cellStyle name="Обычный 5 11 21 2 2 2" xfId="32751"/>
    <cellStyle name="Обычный 5 11 21 2 2 2 2" xfId="32752"/>
    <cellStyle name="Обычный 5 11 21 2 2 3" xfId="32753"/>
    <cellStyle name="Обычный 5 11 21 2 3" xfId="32754"/>
    <cellStyle name="Обычный 5 11 21 2 3 2" xfId="32755"/>
    <cellStyle name="Обычный 5 11 21 2 4" xfId="32756"/>
    <cellStyle name="Обычный 5 11 21 3" xfId="32757"/>
    <cellStyle name="Обычный 5 11 21 3 2" xfId="32758"/>
    <cellStyle name="Обычный 5 11 21 3 2 2" xfId="32759"/>
    <cellStyle name="Обычный 5 11 21 3 2 2 2" xfId="32760"/>
    <cellStyle name="Обычный 5 11 21 3 2 3" xfId="32761"/>
    <cellStyle name="Обычный 5 11 21 3 3" xfId="32762"/>
    <cellStyle name="Обычный 5 11 21 3 3 2" xfId="32763"/>
    <cellStyle name="Обычный 5 11 21 3 4" xfId="32764"/>
    <cellStyle name="Обычный 5 11 21 4" xfId="32765"/>
    <cellStyle name="Обычный 5 11 21 4 2" xfId="32766"/>
    <cellStyle name="Обычный 5 11 21 4 2 2" xfId="32767"/>
    <cellStyle name="Обычный 5 11 21 4 2 2 2" xfId="32768"/>
    <cellStyle name="Обычный 5 11 21 4 2 3" xfId="32769"/>
    <cellStyle name="Обычный 5 11 21 4 3" xfId="32770"/>
    <cellStyle name="Обычный 5 11 21 4 3 2" xfId="32771"/>
    <cellStyle name="Обычный 5 11 21 4 4" xfId="32772"/>
    <cellStyle name="Обычный 5 11 21 5" xfId="32773"/>
    <cellStyle name="Обычный 5 11 21 5 2" xfId="32774"/>
    <cellStyle name="Обычный 5 11 21 5 2 2" xfId="32775"/>
    <cellStyle name="Обычный 5 11 21 5 3" xfId="32776"/>
    <cellStyle name="Обычный 5 11 21 6" xfId="32777"/>
    <cellStyle name="Обычный 5 11 21 6 2" xfId="32778"/>
    <cellStyle name="Обычный 5 11 21 7" xfId="32779"/>
    <cellStyle name="Обычный 5 11 21 7 2" xfId="32780"/>
    <cellStyle name="Обычный 5 11 21 8" xfId="32781"/>
    <cellStyle name="Обычный 5 11 22" xfId="32782"/>
    <cellStyle name="Обычный 5 11 22 2" xfId="32783"/>
    <cellStyle name="Обычный 5 11 22 2 2" xfId="32784"/>
    <cellStyle name="Обычный 5 11 22 2 2 2" xfId="32785"/>
    <cellStyle name="Обычный 5 11 22 2 2 2 2" xfId="32786"/>
    <cellStyle name="Обычный 5 11 22 2 2 3" xfId="32787"/>
    <cellStyle name="Обычный 5 11 22 2 3" xfId="32788"/>
    <cellStyle name="Обычный 5 11 22 2 3 2" xfId="32789"/>
    <cellStyle name="Обычный 5 11 22 2 4" xfId="32790"/>
    <cellStyle name="Обычный 5 11 22 3" xfId="32791"/>
    <cellStyle name="Обычный 5 11 22 3 2" xfId="32792"/>
    <cellStyle name="Обычный 5 11 22 3 2 2" xfId="32793"/>
    <cellStyle name="Обычный 5 11 22 3 2 2 2" xfId="32794"/>
    <cellStyle name="Обычный 5 11 22 3 2 3" xfId="32795"/>
    <cellStyle name="Обычный 5 11 22 3 3" xfId="32796"/>
    <cellStyle name="Обычный 5 11 22 3 3 2" xfId="32797"/>
    <cellStyle name="Обычный 5 11 22 3 4" xfId="32798"/>
    <cellStyle name="Обычный 5 11 22 4" xfId="32799"/>
    <cellStyle name="Обычный 5 11 22 4 2" xfId="32800"/>
    <cellStyle name="Обычный 5 11 22 4 2 2" xfId="32801"/>
    <cellStyle name="Обычный 5 11 22 4 2 2 2" xfId="32802"/>
    <cellStyle name="Обычный 5 11 22 4 2 3" xfId="32803"/>
    <cellStyle name="Обычный 5 11 22 4 3" xfId="32804"/>
    <cellStyle name="Обычный 5 11 22 4 3 2" xfId="32805"/>
    <cellStyle name="Обычный 5 11 22 4 4" xfId="32806"/>
    <cellStyle name="Обычный 5 11 22 5" xfId="32807"/>
    <cellStyle name="Обычный 5 11 22 5 2" xfId="32808"/>
    <cellStyle name="Обычный 5 11 22 5 2 2" xfId="32809"/>
    <cellStyle name="Обычный 5 11 22 5 3" xfId="32810"/>
    <cellStyle name="Обычный 5 11 22 6" xfId="32811"/>
    <cellStyle name="Обычный 5 11 22 6 2" xfId="32812"/>
    <cellStyle name="Обычный 5 11 22 7" xfId="32813"/>
    <cellStyle name="Обычный 5 11 22 7 2" xfId="32814"/>
    <cellStyle name="Обычный 5 11 22 8" xfId="32815"/>
    <cellStyle name="Обычный 5 11 23" xfId="32816"/>
    <cellStyle name="Обычный 5 11 23 2" xfId="32817"/>
    <cellStyle name="Обычный 5 11 23 2 2" xfId="32818"/>
    <cellStyle name="Обычный 5 11 23 2 2 2" xfId="32819"/>
    <cellStyle name="Обычный 5 11 23 2 2 2 2" xfId="32820"/>
    <cellStyle name="Обычный 5 11 23 2 2 3" xfId="32821"/>
    <cellStyle name="Обычный 5 11 23 2 3" xfId="32822"/>
    <cellStyle name="Обычный 5 11 23 2 3 2" xfId="32823"/>
    <cellStyle name="Обычный 5 11 23 2 4" xfId="32824"/>
    <cellStyle name="Обычный 5 11 23 3" xfId="32825"/>
    <cellStyle name="Обычный 5 11 23 3 2" xfId="32826"/>
    <cellStyle name="Обычный 5 11 23 3 2 2" xfId="32827"/>
    <cellStyle name="Обычный 5 11 23 3 2 2 2" xfId="32828"/>
    <cellStyle name="Обычный 5 11 23 3 2 3" xfId="32829"/>
    <cellStyle name="Обычный 5 11 23 3 3" xfId="32830"/>
    <cellStyle name="Обычный 5 11 23 3 3 2" xfId="32831"/>
    <cellStyle name="Обычный 5 11 23 3 4" xfId="32832"/>
    <cellStyle name="Обычный 5 11 23 4" xfId="32833"/>
    <cellStyle name="Обычный 5 11 23 4 2" xfId="32834"/>
    <cellStyle name="Обычный 5 11 23 4 2 2" xfId="32835"/>
    <cellStyle name="Обычный 5 11 23 4 2 2 2" xfId="32836"/>
    <cellStyle name="Обычный 5 11 23 4 2 3" xfId="32837"/>
    <cellStyle name="Обычный 5 11 23 4 3" xfId="32838"/>
    <cellStyle name="Обычный 5 11 23 4 3 2" xfId="32839"/>
    <cellStyle name="Обычный 5 11 23 4 4" xfId="32840"/>
    <cellStyle name="Обычный 5 11 23 5" xfId="32841"/>
    <cellStyle name="Обычный 5 11 23 5 2" xfId="32842"/>
    <cellStyle name="Обычный 5 11 23 5 2 2" xfId="32843"/>
    <cellStyle name="Обычный 5 11 23 5 3" xfId="32844"/>
    <cellStyle name="Обычный 5 11 23 6" xfId="32845"/>
    <cellStyle name="Обычный 5 11 23 6 2" xfId="32846"/>
    <cellStyle name="Обычный 5 11 23 7" xfId="32847"/>
    <cellStyle name="Обычный 5 11 23 7 2" xfId="32848"/>
    <cellStyle name="Обычный 5 11 23 8" xfId="32849"/>
    <cellStyle name="Обычный 5 11 24" xfId="32850"/>
    <cellStyle name="Обычный 5 11 24 2" xfId="32851"/>
    <cellStyle name="Обычный 5 11 24 2 2" xfId="32852"/>
    <cellStyle name="Обычный 5 11 24 2 2 2" xfId="32853"/>
    <cellStyle name="Обычный 5 11 24 2 2 2 2" xfId="32854"/>
    <cellStyle name="Обычный 5 11 24 2 2 3" xfId="32855"/>
    <cellStyle name="Обычный 5 11 24 2 3" xfId="32856"/>
    <cellStyle name="Обычный 5 11 24 2 3 2" xfId="32857"/>
    <cellStyle name="Обычный 5 11 24 2 4" xfId="32858"/>
    <cellStyle name="Обычный 5 11 24 3" xfId="32859"/>
    <cellStyle name="Обычный 5 11 24 3 2" xfId="32860"/>
    <cellStyle name="Обычный 5 11 24 3 2 2" xfId="32861"/>
    <cellStyle name="Обычный 5 11 24 3 2 2 2" xfId="32862"/>
    <cellStyle name="Обычный 5 11 24 3 2 3" xfId="32863"/>
    <cellStyle name="Обычный 5 11 24 3 3" xfId="32864"/>
    <cellStyle name="Обычный 5 11 24 3 3 2" xfId="32865"/>
    <cellStyle name="Обычный 5 11 24 3 4" xfId="32866"/>
    <cellStyle name="Обычный 5 11 24 4" xfId="32867"/>
    <cellStyle name="Обычный 5 11 24 4 2" xfId="32868"/>
    <cellStyle name="Обычный 5 11 24 4 2 2" xfId="32869"/>
    <cellStyle name="Обычный 5 11 24 4 2 2 2" xfId="32870"/>
    <cellStyle name="Обычный 5 11 24 4 2 3" xfId="32871"/>
    <cellStyle name="Обычный 5 11 24 4 3" xfId="32872"/>
    <cellStyle name="Обычный 5 11 24 4 3 2" xfId="32873"/>
    <cellStyle name="Обычный 5 11 24 4 4" xfId="32874"/>
    <cellStyle name="Обычный 5 11 24 5" xfId="32875"/>
    <cellStyle name="Обычный 5 11 24 5 2" xfId="32876"/>
    <cellStyle name="Обычный 5 11 24 5 2 2" xfId="32877"/>
    <cellStyle name="Обычный 5 11 24 5 3" xfId="32878"/>
    <cellStyle name="Обычный 5 11 24 6" xfId="32879"/>
    <cellStyle name="Обычный 5 11 24 6 2" xfId="32880"/>
    <cellStyle name="Обычный 5 11 24 7" xfId="32881"/>
    <cellStyle name="Обычный 5 11 24 7 2" xfId="32882"/>
    <cellStyle name="Обычный 5 11 24 8" xfId="32883"/>
    <cellStyle name="Обычный 5 11 25" xfId="32884"/>
    <cellStyle name="Обычный 5 11 25 2" xfId="32885"/>
    <cellStyle name="Обычный 5 11 25 2 2" xfId="32886"/>
    <cellStyle name="Обычный 5 11 25 2 2 2" xfId="32887"/>
    <cellStyle name="Обычный 5 11 25 2 2 2 2" xfId="32888"/>
    <cellStyle name="Обычный 5 11 25 2 2 3" xfId="32889"/>
    <cellStyle name="Обычный 5 11 25 2 3" xfId="32890"/>
    <cellStyle name="Обычный 5 11 25 2 3 2" xfId="32891"/>
    <cellStyle name="Обычный 5 11 25 2 4" xfId="32892"/>
    <cellStyle name="Обычный 5 11 25 3" xfId="32893"/>
    <cellStyle name="Обычный 5 11 25 3 2" xfId="32894"/>
    <cellStyle name="Обычный 5 11 25 3 2 2" xfId="32895"/>
    <cellStyle name="Обычный 5 11 25 3 2 2 2" xfId="32896"/>
    <cellStyle name="Обычный 5 11 25 3 2 3" xfId="32897"/>
    <cellStyle name="Обычный 5 11 25 3 3" xfId="32898"/>
    <cellStyle name="Обычный 5 11 25 3 3 2" xfId="32899"/>
    <cellStyle name="Обычный 5 11 25 3 4" xfId="32900"/>
    <cellStyle name="Обычный 5 11 25 4" xfId="32901"/>
    <cellStyle name="Обычный 5 11 25 4 2" xfId="32902"/>
    <cellStyle name="Обычный 5 11 25 4 2 2" xfId="32903"/>
    <cellStyle name="Обычный 5 11 25 4 2 2 2" xfId="32904"/>
    <cellStyle name="Обычный 5 11 25 4 2 3" xfId="32905"/>
    <cellStyle name="Обычный 5 11 25 4 3" xfId="32906"/>
    <cellStyle name="Обычный 5 11 25 4 3 2" xfId="32907"/>
    <cellStyle name="Обычный 5 11 25 4 4" xfId="32908"/>
    <cellStyle name="Обычный 5 11 25 5" xfId="32909"/>
    <cellStyle name="Обычный 5 11 25 5 2" xfId="32910"/>
    <cellStyle name="Обычный 5 11 25 5 2 2" xfId="32911"/>
    <cellStyle name="Обычный 5 11 25 5 3" xfId="32912"/>
    <cellStyle name="Обычный 5 11 25 6" xfId="32913"/>
    <cellStyle name="Обычный 5 11 25 6 2" xfId="32914"/>
    <cellStyle name="Обычный 5 11 25 7" xfId="32915"/>
    <cellStyle name="Обычный 5 11 25 7 2" xfId="32916"/>
    <cellStyle name="Обычный 5 11 25 8" xfId="32917"/>
    <cellStyle name="Обычный 5 11 26" xfId="32918"/>
    <cellStyle name="Обычный 5 11 26 2" xfId="32919"/>
    <cellStyle name="Обычный 5 11 26 2 2" xfId="32920"/>
    <cellStyle name="Обычный 5 11 26 2 2 2" xfId="32921"/>
    <cellStyle name="Обычный 5 11 26 2 2 2 2" xfId="32922"/>
    <cellStyle name="Обычный 5 11 26 2 2 3" xfId="32923"/>
    <cellStyle name="Обычный 5 11 26 2 3" xfId="32924"/>
    <cellStyle name="Обычный 5 11 26 2 3 2" xfId="32925"/>
    <cellStyle name="Обычный 5 11 26 2 4" xfId="32926"/>
    <cellStyle name="Обычный 5 11 26 3" xfId="32927"/>
    <cellStyle name="Обычный 5 11 26 3 2" xfId="32928"/>
    <cellStyle name="Обычный 5 11 26 3 2 2" xfId="32929"/>
    <cellStyle name="Обычный 5 11 26 3 2 2 2" xfId="32930"/>
    <cellStyle name="Обычный 5 11 26 3 2 3" xfId="32931"/>
    <cellStyle name="Обычный 5 11 26 3 3" xfId="32932"/>
    <cellStyle name="Обычный 5 11 26 3 3 2" xfId="32933"/>
    <cellStyle name="Обычный 5 11 26 3 4" xfId="32934"/>
    <cellStyle name="Обычный 5 11 26 4" xfId="32935"/>
    <cellStyle name="Обычный 5 11 26 4 2" xfId="32936"/>
    <cellStyle name="Обычный 5 11 26 4 2 2" xfId="32937"/>
    <cellStyle name="Обычный 5 11 26 4 2 2 2" xfId="32938"/>
    <cellStyle name="Обычный 5 11 26 4 2 3" xfId="32939"/>
    <cellStyle name="Обычный 5 11 26 4 3" xfId="32940"/>
    <cellStyle name="Обычный 5 11 26 4 3 2" xfId="32941"/>
    <cellStyle name="Обычный 5 11 26 4 4" xfId="32942"/>
    <cellStyle name="Обычный 5 11 26 5" xfId="32943"/>
    <cellStyle name="Обычный 5 11 26 5 2" xfId="32944"/>
    <cellStyle name="Обычный 5 11 26 5 2 2" xfId="32945"/>
    <cellStyle name="Обычный 5 11 26 5 3" xfId="32946"/>
    <cellStyle name="Обычный 5 11 26 6" xfId="32947"/>
    <cellStyle name="Обычный 5 11 26 6 2" xfId="32948"/>
    <cellStyle name="Обычный 5 11 26 7" xfId="32949"/>
    <cellStyle name="Обычный 5 11 26 7 2" xfId="32950"/>
    <cellStyle name="Обычный 5 11 26 8" xfId="32951"/>
    <cellStyle name="Обычный 5 11 27" xfId="32952"/>
    <cellStyle name="Обычный 5 11 27 2" xfId="32953"/>
    <cellStyle name="Обычный 5 11 27 2 2" xfId="32954"/>
    <cellStyle name="Обычный 5 11 27 2 2 2" xfId="32955"/>
    <cellStyle name="Обычный 5 11 27 2 2 2 2" xfId="32956"/>
    <cellStyle name="Обычный 5 11 27 2 2 3" xfId="32957"/>
    <cellStyle name="Обычный 5 11 27 2 3" xfId="32958"/>
    <cellStyle name="Обычный 5 11 27 2 3 2" xfId="32959"/>
    <cellStyle name="Обычный 5 11 27 2 4" xfId="32960"/>
    <cellStyle name="Обычный 5 11 27 3" xfId="32961"/>
    <cellStyle name="Обычный 5 11 27 3 2" xfId="32962"/>
    <cellStyle name="Обычный 5 11 27 3 2 2" xfId="32963"/>
    <cellStyle name="Обычный 5 11 27 3 2 2 2" xfId="32964"/>
    <cellStyle name="Обычный 5 11 27 3 2 3" xfId="32965"/>
    <cellStyle name="Обычный 5 11 27 3 3" xfId="32966"/>
    <cellStyle name="Обычный 5 11 27 3 3 2" xfId="32967"/>
    <cellStyle name="Обычный 5 11 27 3 4" xfId="32968"/>
    <cellStyle name="Обычный 5 11 27 4" xfId="32969"/>
    <cellStyle name="Обычный 5 11 27 4 2" xfId="32970"/>
    <cellStyle name="Обычный 5 11 27 4 2 2" xfId="32971"/>
    <cellStyle name="Обычный 5 11 27 4 2 2 2" xfId="32972"/>
    <cellStyle name="Обычный 5 11 27 4 2 3" xfId="32973"/>
    <cellStyle name="Обычный 5 11 27 4 3" xfId="32974"/>
    <cellStyle name="Обычный 5 11 27 4 3 2" xfId="32975"/>
    <cellStyle name="Обычный 5 11 27 4 4" xfId="32976"/>
    <cellStyle name="Обычный 5 11 27 5" xfId="32977"/>
    <cellStyle name="Обычный 5 11 27 5 2" xfId="32978"/>
    <cellStyle name="Обычный 5 11 27 5 2 2" xfId="32979"/>
    <cellStyle name="Обычный 5 11 27 5 3" xfId="32980"/>
    <cellStyle name="Обычный 5 11 27 6" xfId="32981"/>
    <cellStyle name="Обычный 5 11 27 6 2" xfId="32982"/>
    <cellStyle name="Обычный 5 11 27 7" xfId="32983"/>
    <cellStyle name="Обычный 5 11 27 7 2" xfId="32984"/>
    <cellStyle name="Обычный 5 11 27 8" xfId="32985"/>
    <cellStyle name="Обычный 5 11 28" xfId="32986"/>
    <cellStyle name="Обычный 5 11 28 2" xfId="32987"/>
    <cellStyle name="Обычный 5 11 28 2 2" xfId="32988"/>
    <cellStyle name="Обычный 5 11 28 2 2 2" xfId="32989"/>
    <cellStyle name="Обычный 5 11 28 2 2 2 2" xfId="32990"/>
    <cellStyle name="Обычный 5 11 28 2 2 3" xfId="32991"/>
    <cellStyle name="Обычный 5 11 28 2 3" xfId="32992"/>
    <cellStyle name="Обычный 5 11 28 2 3 2" xfId="32993"/>
    <cellStyle name="Обычный 5 11 28 2 4" xfId="32994"/>
    <cellStyle name="Обычный 5 11 28 3" xfId="32995"/>
    <cellStyle name="Обычный 5 11 28 3 2" xfId="32996"/>
    <cellStyle name="Обычный 5 11 28 3 2 2" xfId="32997"/>
    <cellStyle name="Обычный 5 11 28 3 2 2 2" xfId="32998"/>
    <cellStyle name="Обычный 5 11 28 3 2 3" xfId="32999"/>
    <cellStyle name="Обычный 5 11 28 3 3" xfId="33000"/>
    <cellStyle name="Обычный 5 11 28 3 3 2" xfId="33001"/>
    <cellStyle name="Обычный 5 11 28 3 4" xfId="33002"/>
    <cellStyle name="Обычный 5 11 28 4" xfId="33003"/>
    <cellStyle name="Обычный 5 11 28 4 2" xfId="33004"/>
    <cellStyle name="Обычный 5 11 28 4 2 2" xfId="33005"/>
    <cellStyle name="Обычный 5 11 28 4 2 2 2" xfId="33006"/>
    <cellStyle name="Обычный 5 11 28 4 2 3" xfId="33007"/>
    <cellStyle name="Обычный 5 11 28 4 3" xfId="33008"/>
    <cellStyle name="Обычный 5 11 28 4 3 2" xfId="33009"/>
    <cellStyle name="Обычный 5 11 28 4 4" xfId="33010"/>
    <cellStyle name="Обычный 5 11 28 5" xfId="33011"/>
    <cellStyle name="Обычный 5 11 28 5 2" xfId="33012"/>
    <cellStyle name="Обычный 5 11 28 5 2 2" xfId="33013"/>
    <cellStyle name="Обычный 5 11 28 5 3" xfId="33014"/>
    <cellStyle name="Обычный 5 11 28 6" xfId="33015"/>
    <cellStyle name="Обычный 5 11 28 6 2" xfId="33016"/>
    <cellStyle name="Обычный 5 11 28 7" xfId="33017"/>
    <cellStyle name="Обычный 5 11 28 7 2" xfId="33018"/>
    <cellStyle name="Обычный 5 11 28 8" xfId="33019"/>
    <cellStyle name="Обычный 5 11 29" xfId="33020"/>
    <cellStyle name="Обычный 5 11 29 2" xfId="33021"/>
    <cellStyle name="Обычный 5 11 29 2 2" xfId="33022"/>
    <cellStyle name="Обычный 5 11 29 2 2 2" xfId="33023"/>
    <cellStyle name="Обычный 5 11 29 2 2 2 2" xfId="33024"/>
    <cellStyle name="Обычный 5 11 29 2 2 3" xfId="33025"/>
    <cellStyle name="Обычный 5 11 29 2 3" xfId="33026"/>
    <cellStyle name="Обычный 5 11 29 2 3 2" xfId="33027"/>
    <cellStyle name="Обычный 5 11 29 2 4" xfId="33028"/>
    <cellStyle name="Обычный 5 11 29 3" xfId="33029"/>
    <cellStyle name="Обычный 5 11 29 3 2" xfId="33030"/>
    <cellStyle name="Обычный 5 11 29 3 2 2" xfId="33031"/>
    <cellStyle name="Обычный 5 11 29 3 2 2 2" xfId="33032"/>
    <cellStyle name="Обычный 5 11 29 3 2 3" xfId="33033"/>
    <cellStyle name="Обычный 5 11 29 3 3" xfId="33034"/>
    <cellStyle name="Обычный 5 11 29 3 3 2" xfId="33035"/>
    <cellStyle name="Обычный 5 11 29 3 4" xfId="33036"/>
    <cellStyle name="Обычный 5 11 29 4" xfId="33037"/>
    <cellStyle name="Обычный 5 11 29 4 2" xfId="33038"/>
    <cellStyle name="Обычный 5 11 29 4 2 2" xfId="33039"/>
    <cellStyle name="Обычный 5 11 29 4 2 2 2" xfId="33040"/>
    <cellStyle name="Обычный 5 11 29 4 2 3" xfId="33041"/>
    <cellStyle name="Обычный 5 11 29 4 3" xfId="33042"/>
    <cellStyle name="Обычный 5 11 29 4 3 2" xfId="33043"/>
    <cellStyle name="Обычный 5 11 29 4 4" xfId="33044"/>
    <cellStyle name="Обычный 5 11 29 5" xfId="33045"/>
    <cellStyle name="Обычный 5 11 29 5 2" xfId="33046"/>
    <cellStyle name="Обычный 5 11 29 5 2 2" xfId="33047"/>
    <cellStyle name="Обычный 5 11 29 5 3" xfId="33048"/>
    <cellStyle name="Обычный 5 11 29 6" xfId="33049"/>
    <cellStyle name="Обычный 5 11 29 6 2" xfId="33050"/>
    <cellStyle name="Обычный 5 11 29 7" xfId="33051"/>
    <cellStyle name="Обычный 5 11 29 7 2" xfId="33052"/>
    <cellStyle name="Обычный 5 11 29 8" xfId="33053"/>
    <cellStyle name="Обычный 5 11 3" xfId="33054"/>
    <cellStyle name="Обычный 5 11 3 2" xfId="33055"/>
    <cellStyle name="Обычный 5 11 3 2 2" xfId="33056"/>
    <cellStyle name="Обычный 5 11 3 2 2 2" xfId="33057"/>
    <cellStyle name="Обычный 5 11 3 2 2 2 2" xfId="33058"/>
    <cellStyle name="Обычный 5 11 3 2 2 3" xfId="33059"/>
    <cellStyle name="Обычный 5 11 3 2 3" xfId="33060"/>
    <cellStyle name="Обычный 5 11 3 2 3 2" xfId="33061"/>
    <cellStyle name="Обычный 5 11 3 2 4" xfId="33062"/>
    <cellStyle name="Обычный 5 11 3 3" xfId="33063"/>
    <cellStyle name="Обычный 5 11 3 3 2" xfId="33064"/>
    <cellStyle name="Обычный 5 11 3 3 2 2" xfId="33065"/>
    <cellStyle name="Обычный 5 11 3 3 2 2 2" xfId="33066"/>
    <cellStyle name="Обычный 5 11 3 3 2 3" xfId="33067"/>
    <cellStyle name="Обычный 5 11 3 3 3" xfId="33068"/>
    <cellStyle name="Обычный 5 11 3 3 3 2" xfId="33069"/>
    <cellStyle name="Обычный 5 11 3 3 4" xfId="33070"/>
    <cellStyle name="Обычный 5 11 3 4" xfId="33071"/>
    <cellStyle name="Обычный 5 11 3 4 2" xfId="33072"/>
    <cellStyle name="Обычный 5 11 3 4 2 2" xfId="33073"/>
    <cellStyle name="Обычный 5 11 3 4 2 2 2" xfId="33074"/>
    <cellStyle name="Обычный 5 11 3 4 2 3" xfId="33075"/>
    <cellStyle name="Обычный 5 11 3 4 3" xfId="33076"/>
    <cellStyle name="Обычный 5 11 3 4 3 2" xfId="33077"/>
    <cellStyle name="Обычный 5 11 3 4 4" xfId="33078"/>
    <cellStyle name="Обычный 5 11 3 5" xfId="33079"/>
    <cellStyle name="Обычный 5 11 3 5 2" xfId="33080"/>
    <cellStyle name="Обычный 5 11 3 5 2 2" xfId="33081"/>
    <cellStyle name="Обычный 5 11 3 5 3" xfId="33082"/>
    <cellStyle name="Обычный 5 11 3 6" xfId="33083"/>
    <cellStyle name="Обычный 5 11 3 6 2" xfId="33084"/>
    <cellStyle name="Обычный 5 11 3 7" xfId="33085"/>
    <cellStyle name="Обычный 5 11 3 7 2" xfId="33086"/>
    <cellStyle name="Обычный 5 11 3 8" xfId="33087"/>
    <cellStyle name="Обычный 5 11 30" xfId="33088"/>
    <cellStyle name="Обычный 5 11 30 2" xfId="33089"/>
    <cellStyle name="Обычный 5 11 30 2 2" xfId="33090"/>
    <cellStyle name="Обычный 5 11 30 2 2 2" xfId="33091"/>
    <cellStyle name="Обычный 5 11 30 2 3" xfId="33092"/>
    <cellStyle name="Обычный 5 11 30 3" xfId="33093"/>
    <cellStyle name="Обычный 5 11 30 3 2" xfId="33094"/>
    <cellStyle name="Обычный 5 11 30 4" xfId="33095"/>
    <cellStyle name="Обычный 5 11 31" xfId="33096"/>
    <cellStyle name="Обычный 5 11 31 2" xfId="33097"/>
    <cellStyle name="Обычный 5 11 31 2 2" xfId="33098"/>
    <cellStyle name="Обычный 5 11 31 2 2 2" xfId="33099"/>
    <cellStyle name="Обычный 5 11 31 2 3" xfId="33100"/>
    <cellStyle name="Обычный 5 11 31 3" xfId="33101"/>
    <cellStyle name="Обычный 5 11 31 3 2" xfId="33102"/>
    <cellStyle name="Обычный 5 11 31 4" xfId="33103"/>
    <cellStyle name="Обычный 5 11 32" xfId="33104"/>
    <cellStyle name="Обычный 5 11 32 2" xfId="33105"/>
    <cellStyle name="Обычный 5 11 32 2 2" xfId="33106"/>
    <cellStyle name="Обычный 5 11 32 2 2 2" xfId="33107"/>
    <cellStyle name="Обычный 5 11 32 2 3" xfId="33108"/>
    <cellStyle name="Обычный 5 11 32 3" xfId="33109"/>
    <cellStyle name="Обычный 5 11 32 3 2" xfId="33110"/>
    <cellStyle name="Обычный 5 11 32 4" xfId="33111"/>
    <cellStyle name="Обычный 5 11 33" xfId="33112"/>
    <cellStyle name="Обычный 5 11 33 2" xfId="33113"/>
    <cellStyle name="Обычный 5 11 33 2 2" xfId="33114"/>
    <cellStyle name="Обычный 5 11 33 3" xfId="33115"/>
    <cellStyle name="Обычный 5 11 34" xfId="33116"/>
    <cellStyle name="Обычный 5 11 34 2" xfId="33117"/>
    <cellStyle name="Обычный 5 11 35" xfId="33118"/>
    <cellStyle name="Обычный 5 11 35 2" xfId="33119"/>
    <cellStyle name="Обычный 5 11 36" xfId="33120"/>
    <cellStyle name="Обычный 5 11 4" xfId="33121"/>
    <cellStyle name="Обычный 5 11 4 2" xfId="33122"/>
    <cellStyle name="Обычный 5 11 4 2 2" xfId="33123"/>
    <cellStyle name="Обычный 5 11 4 2 2 2" xfId="33124"/>
    <cellStyle name="Обычный 5 11 4 2 2 2 2" xfId="33125"/>
    <cellStyle name="Обычный 5 11 4 2 2 3" xfId="33126"/>
    <cellStyle name="Обычный 5 11 4 2 3" xfId="33127"/>
    <cellStyle name="Обычный 5 11 4 2 3 2" xfId="33128"/>
    <cellStyle name="Обычный 5 11 4 2 4" xfId="33129"/>
    <cellStyle name="Обычный 5 11 4 3" xfId="33130"/>
    <cellStyle name="Обычный 5 11 4 3 2" xfId="33131"/>
    <cellStyle name="Обычный 5 11 4 3 2 2" xfId="33132"/>
    <cellStyle name="Обычный 5 11 4 3 2 2 2" xfId="33133"/>
    <cellStyle name="Обычный 5 11 4 3 2 3" xfId="33134"/>
    <cellStyle name="Обычный 5 11 4 3 3" xfId="33135"/>
    <cellStyle name="Обычный 5 11 4 3 3 2" xfId="33136"/>
    <cellStyle name="Обычный 5 11 4 3 4" xfId="33137"/>
    <cellStyle name="Обычный 5 11 4 4" xfId="33138"/>
    <cellStyle name="Обычный 5 11 4 4 2" xfId="33139"/>
    <cellStyle name="Обычный 5 11 4 4 2 2" xfId="33140"/>
    <cellStyle name="Обычный 5 11 4 4 2 2 2" xfId="33141"/>
    <cellStyle name="Обычный 5 11 4 4 2 3" xfId="33142"/>
    <cellStyle name="Обычный 5 11 4 4 3" xfId="33143"/>
    <cellStyle name="Обычный 5 11 4 4 3 2" xfId="33144"/>
    <cellStyle name="Обычный 5 11 4 4 4" xfId="33145"/>
    <cellStyle name="Обычный 5 11 4 5" xfId="33146"/>
    <cellStyle name="Обычный 5 11 4 5 2" xfId="33147"/>
    <cellStyle name="Обычный 5 11 4 5 2 2" xfId="33148"/>
    <cellStyle name="Обычный 5 11 4 5 3" xfId="33149"/>
    <cellStyle name="Обычный 5 11 4 6" xfId="33150"/>
    <cellStyle name="Обычный 5 11 4 6 2" xfId="33151"/>
    <cellStyle name="Обычный 5 11 4 7" xfId="33152"/>
    <cellStyle name="Обычный 5 11 4 7 2" xfId="33153"/>
    <cellStyle name="Обычный 5 11 4 8" xfId="33154"/>
    <cellStyle name="Обычный 5 11 5" xfId="33155"/>
    <cellStyle name="Обычный 5 11 5 2" xfId="33156"/>
    <cellStyle name="Обычный 5 11 5 2 2" xfId="33157"/>
    <cellStyle name="Обычный 5 11 5 2 2 2" xfId="33158"/>
    <cellStyle name="Обычный 5 11 5 2 2 2 2" xfId="33159"/>
    <cellStyle name="Обычный 5 11 5 2 2 3" xfId="33160"/>
    <cellStyle name="Обычный 5 11 5 2 3" xfId="33161"/>
    <cellStyle name="Обычный 5 11 5 2 3 2" xfId="33162"/>
    <cellStyle name="Обычный 5 11 5 2 4" xfId="33163"/>
    <cellStyle name="Обычный 5 11 5 3" xfId="33164"/>
    <cellStyle name="Обычный 5 11 5 3 2" xfId="33165"/>
    <cellStyle name="Обычный 5 11 5 3 2 2" xfId="33166"/>
    <cellStyle name="Обычный 5 11 5 3 2 2 2" xfId="33167"/>
    <cellStyle name="Обычный 5 11 5 3 2 3" xfId="33168"/>
    <cellStyle name="Обычный 5 11 5 3 3" xfId="33169"/>
    <cellStyle name="Обычный 5 11 5 3 3 2" xfId="33170"/>
    <cellStyle name="Обычный 5 11 5 3 4" xfId="33171"/>
    <cellStyle name="Обычный 5 11 5 4" xfId="33172"/>
    <cellStyle name="Обычный 5 11 5 4 2" xfId="33173"/>
    <cellStyle name="Обычный 5 11 5 4 2 2" xfId="33174"/>
    <cellStyle name="Обычный 5 11 5 4 2 2 2" xfId="33175"/>
    <cellStyle name="Обычный 5 11 5 4 2 3" xfId="33176"/>
    <cellStyle name="Обычный 5 11 5 4 3" xfId="33177"/>
    <cellStyle name="Обычный 5 11 5 4 3 2" xfId="33178"/>
    <cellStyle name="Обычный 5 11 5 4 4" xfId="33179"/>
    <cellStyle name="Обычный 5 11 5 5" xfId="33180"/>
    <cellStyle name="Обычный 5 11 5 5 2" xfId="33181"/>
    <cellStyle name="Обычный 5 11 5 5 2 2" xfId="33182"/>
    <cellStyle name="Обычный 5 11 5 5 3" xfId="33183"/>
    <cellStyle name="Обычный 5 11 5 6" xfId="33184"/>
    <cellStyle name="Обычный 5 11 5 6 2" xfId="33185"/>
    <cellStyle name="Обычный 5 11 5 7" xfId="33186"/>
    <cellStyle name="Обычный 5 11 5 7 2" xfId="33187"/>
    <cellStyle name="Обычный 5 11 5 8" xfId="33188"/>
    <cellStyle name="Обычный 5 11 6" xfId="33189"/>
    <cellStyle name="Обычный 5 11 6 2" xfId="33190"/>
    <cellStyle name="Обычный 5 11 6 2 2" xfId="33191"/>
    <cellStyle name="Обычный 5 11 6 2 2 2" xfId="33192"/>
    <cellStyle name="Обычный 5 11 6 2 2 2 2" xfId="33193"/>
    <cellStyle name="Обычный 5 11 6 2 2 3" xfId="33194"/>
    <cellStyle name="Обычный 5 11 6 2 3" xfId="33195"/>
    <cellStyle name="Обычный 5 11 6 2 3 2" xfId="33196"/>
    <cellStyle name="Обычный 5 11 6 2 4" xfId="33197"/>
    <cellStyle name="Обычный 5 11 6 3" xfId="33198"/>
    <cellStyle name="Обычный 5 11 6 3 2" xfId="33199"/>
    <cellStyle name="Обычный 5 11 6 3 2 2" xfId="33200"/>
    <cellStyle name="Обычный 5 11 6 3 2 2 2" xfId="33201"/>
    <cellStyle name="Обычный 5 11 6 3 2 3" xfId="33202"/>
    <cellStyle name="Обычный 5 11 6 3 3" xfId="33203"/>
    <cellStyle name="Обычный 5 11 6 3 3 2" xfId="33204"/>
    <cellStyle name="Обычный 5 11 6 3 4" xfId="33205"/>
    <cellStyle name="Обычный 5 11 6 4" xfId="33206"/>
    <cellStyle name="Обычный 5 11 6 4 2" xfId="33207"/>
    <cellStyle name="Обычный 5 11 6 4 2 2" xfId="33208"/>
    <cellStyle name="Обычный 5 11 6 4 2 2 2" xfId="33209"/>
    <cellStyle name="Обычный 5 11 6 4 2 3" xfId="33210"/>
    <cellStyle name="Обычный 5 11 6 4 3" xfId="33211"/>
    <cellStyle name="Обычный 5 11 6 4 3 2" xfId="33212"/>
    <cellStyle name="Обычный 5 11 6 4 4" xfId="33213"/>
    <cellStyle name="Обычный 5 11 6 5" xfId="33214"/>
    <cellStyle name="Обычный 5 11 6 5 2" xfId="33215"/>
    <cellStyle name="Обычный 5 11 6 5 2 2" xfId="33216"/>
    <cellStyle name="Обычный 5 11 6 5 3" xfId="33217"/>
    <cellStyle name="Обычный 5 11 6 6" xfId="33218"/>
    <cellStyle name="Обычный 5 11 6 6 2" xfId="33219"/>
    <cellStyle name="Обычный 5 11 6 7" xfId="33220"/>
    <cellStyle name="Обычный 5 11 6 7 2" xfId="33221"/>
    <cellStyle name="Обычный 5 11 6 8" xfId="33222"/>
    <cellStyle name="Обычный 5 11 7" xfId="33223"/>
    <cellStyle name="Обычный 5 11 7 2" xfId="33224"/>
    <cellStyle name="Обычный 5 11 7 2 2" xfId="33225"/>
    <cellStyle name="Обычный 5 11 7 2 2 2" xfId="33226"/>
    <cellStyle name="Обычный 5 11 7 2 2 2 2" xfId="33227"/>
    <cellStyle name="Обычный 5 11 7 2 2 3" xfId="33228"/>
    <cellStyle name="Обычный 5 11 7 2 3" xfId="33229"/>
    <cellStyle name="Обычный 5 11 7 2 3 2" xfId="33230"/>
    <cellStyle name="Обычный 5 11 7 2 4" xfId="33231"/>
    <cellStyle name="Обычный 5 11 7 3" xfId="33232"/>
    <cellStyle name="Обычный 5 11 7 3 2" xfId="33233"/>
    <cellStyle name="Обычный 5 11 7 3 2 2" xfId="33234"/>
    <cellStyle name="Обычный 5 11 7 3 2 2 2" xfId="33235"/>
    <cellStyle name="Обычный 5 11 7 3 2 3" xfId="33236"/>
    <cellStyle name="Обычный 5 11 7 3 3" xfId="33237"/>
    <cellStyle name="Обычный 5 11 7 3 3 2" xfId="33238"/>
    <cellStyle name="Обычный 5 11 7 3 4" xfId="33239"/>
    <cellStyle name="Обычный 5 11 7 4" xfId="33240"/>
    <cellStyle name="Обычный 5 11 7 4 2" xfId="33241"/>
    <cellStyle name="Обычный 5 11 7 4 2 2" xfId="33242"/>
    <cellStyle name="Обычный 5 11 7 4 2 2 2" xfId="33243"/>
    <cellStyle name="Обычный 5 11 7 4 2 3" xfId="33244"/>
    <cellStyle name="Обычный 5 11 7 4 3" xfId="33245"/>
    <cellStyle name="Обычный 5 11 7 4 3 2" xfId="33246"/>
    <cellStyle name="Обычный 5 11 7 4 4" xfId="33247"/>
    <cellStyle name="Обычный 5 11 7 5" xfId="33248"/>
    <cellStyle name="Обычный 5 11 7 5 2" xfId="33249"/>
    <cellStyle name="Обычный 5 11 7 5 2 2" xfId="33250"/>
    <cellStyle name="Обычный 5 11 7 5 3" xfId="33251"/>
    <cellStyle name="Обычный 5 11 7 6" xfId="33252"/>
    <cellStyle name="Обычный 5 11 7 6 2" xfId="33253"/>
    <cellStyle name="Обычный 5 11 7 7" xfId="33254"/>
    <cellStyle name="Обычный 5 11 7 7 2" xfId="33255"/>
    <cellStyle name="Обычный 5 11 7 8" xfId="33256"/>
    <cellStyle name="Обычный 5 11 8" xfId="33257"/>
    <cellStyle name="Обычный 5 11 8 2" xfId="33258"/>
    <cellStyle name="Обычный 5 11 8 2 2" xfId="33259"/>
    <cellStyle name="Обычный 5 11 8 2 2 2" xfId="33260"/>
    <cellStyle name="Обычный 5 11 8 2 2 2 2" xfId="33261"/>
    <cellStyle name="Обычный 5 11 8 2 2 3" xfId="33262"/>
    <cellStyle name="Обычный 5 11 8 2 3" xfId="33263"/>
    <cellStyle name="Обычный 5 11 8 2 3 2" xfId="33264"/>
    <cellStyle name="Обычный 5 11 8 2 4" xfId="33265"/>
    <cellStyle name="Обычный 5 11 8 3" xfId="33266"/>
    <cellStyle name="Обычный 5 11 8 3 2" xfId="33267"/>
    <cellStyle name="Обычный 5 11 8 3 2 2" xfId="33268"/>
    <cellStyle name="Обычный 5 11 8 3 2 2 2" xfId="33269"/>
    <cellStyle name="Обычный 5 11 8 3 2 3" xfId="33270"/>
    <cellStyle name="Обычный 5 11 8 3 3" xfId="33271"/>
    <cellStyle name="Обычный 5 11 8 3 3 2" xfId="33272"/>
    <cellStyle name="Обычный 5 11 8 3 4" xfId="33273"/>
    <cellStyle name="Обычный 5 11 8 4" xfId="33274"/>
    <cellStyle name="Обычный 5 11 8 4 2" xfId="33275"/>
    <cellStyle name="Обычный 5 11 8 4 2 2" xfId="33276"/>
    <cellStyle name="Обычный 5 11 8 4 2 2 2" xfId="33277"/>
    <cellStyle name="Обычный 5 11 8 4 2 3" xfId="33278"/>
    <cellStyle name="Обычный 5 11 8 4 3" xfId="33279"/>
    <cellStyle name="Обычный 5 11 8 4 3 2" xfId="33280"/>
    <cellStyle name="Обычный 5 11 8 4 4" xfId="33281"/>
    <cellStyle name="Обычный 5 11 8 5" xfId="33282"/>
    <cellStyle name="Обычный 5 11 8 5 2" xfId="33283"/>
    <cellStyle name="Обычный 5 11 8 5 2 2" xfId="33284"/>
    <cellStyle name="Обычный 5 11 8 5 3" xfId="33285"/>
    <cellStyle name="Обычный 5 11 8 6" xfId="33286"/>
    <cellStyle name="Обычный 5 11 8 6 2" xfId="33287"/>
    <cellStyle name="Обычный 5 11 8 7" xfId="33288"/>
    <cellStyle name="Обычный 5 11 8 7 2" xfId="33289"/>
    <cellStyle name="Обычный 5 11 8 8" xfId="33290"/>
    <cellStyle name="Обычный 5 11 9" xfId="33291"/>
    <cellStyle name="Обычный 5 11 9 2" xfId="33292"/>
    <cellStyle name="Обычный 5 11 9 2 2" xfId="33293"/>
    <cellStyle name="Обычный 5 11 9 2 2 2" xfId="33294"/>
    <cellStyle name="Обычный 5 11 9 2 2 2 2" xfId="33295"/>
    <cellStyle name="Обычный 5 11 9 2 2 3" xfId="33296"/>
    <cellStyle name="Обычный 5 11 9 2 3" xfId="33297"/>
    <cellStyle name="Обычный 5 11 9 2 3 2" xfId="33298"/>
    <cellStyle name="Обычный 5 11 9 2 4" xfId="33299"/>
    <cellStyle name="Обычный 5 11 9 3" xfId="33300"/>
    <cellStyle name="Обычный 5 11 9 3 2" xfId="33301"/>
    <cellStyle name="Обычный 5 11 9 3 2 2" xfId="33302"/>
    <cellStyle name="Обычный 5 11 9 3 2 2 2" xfId="33303"/>
    <cellStyle name="Обычный 5 11 9 3 2 3" xfId="33304"/>
    <cellStyle name="Обычный 5 11 9 3 3" xfId="33305"/>
    <cellStyle name="Обычный 5 11 9 3 3 2" xfId="33306"/>
    <cellStyle name="Обычный 5 11 9 3 4" xfId="33307"/>
    <cellStyle name="Обычный 5 11 9 4" xfId="33308"/>
    <cellStyle name="Обычный 5 11 9 4 2" xfId="33309"/>
    <cellStyle name="Обычный 5 11 9 4 2 2" xfId="33310"/>
    <cellStyle name="Обычный 5 11 9 4 2 2 2" xfId="33311"/>
    <cellStyle name="Обычный 5 11 9 4 2 3" xfId="33312"/>
    <cellStyle name="Обычный 5 11 9 4 3" xfId="33313"/>
    <cellStyle name="Обычный 5 11 9 4 3 2" xfId="33314"/>
    <cellStyle name="Обычный 5 11 9 4 4" xfId="33315"/>
    <cellStyle name="Обычный 5 11 9 5" xfId="33316"/>
    <cellStyle name="Обычный 5 11 9 5 2" xfId="33317"/>
    <cellStyle name="Обычный 5 11 9 5 2 2" xfId="33318"/>
    <cellStyle name="Обычный 5 11 9 5 3" xfId="33319"/>
    <cellStyle name="Обычный 5 11 9 6" xfId="33320"/>
    <cellStyle name="Обычный 5 11 9 6 2" xfId="33321"/>
    <cellStyle name="Обычный 5 11 9 7" xfId="33322"/>
    <cellStyle name="Обычный 5 11 9 7 2" xfId="33323"/>
    <cellStyle name="Обычный 5 11 9 8" xfId="33324"/>
    <cellStyle name="Обычный 5 110" xfId="33325"/>
    <cellStyle name="Обычный 5 110 2" xfId="33326"/>
    <cellStyle name="Обычный 5 110 2 2" xfId="33327"/>
    <cellStyle name="Обычный 5 110 2 2 2" xfId="33328"/>
    <cellStyle name="Обычный 5 110 2 3" xfId="33329"/>
    <cellStyle name="Обычный 5 110 3" xfId="33330"/>
    <cellStyle name="Обычный 5 110 3 2" xfId="33331"/>
    <cellStyle name="Обычный 5 110 4" xfId="33332"/>
    <cellStyle name="Обычный 5 111" xfId="33333"/>
    <cellStyle name="Обычный 5 111 2" xfId="33334"/>
    <cellStyle name="Обычный 5 111 2 2" xfId="33335"/>
    <cellStyle name="Обычный 5 111 2 2 2" xfId="33336"/>
    <cellStyle name="Обычный 5 111 2 3" xfId="33337"/>
    <cellStyle name="Обычный 5 111 3" xfId="33338"/>
    <cellStyle name="Обычный 5 111 3 2" xfId="33339"/>
    <cellStyle name="Обычный 5 111 4" xfId="33340"/>
    <cellStyle name="Обычный 5 112" xfId="33341"/>
    <cellStyle name="Обычный 5 112 2" xfId="33342"/>
    <cellStyle name="Обычный 5 112 2 2" xfId="33343"/>
    <cellStyle name="Обычный 5 112 2 2 2" xfId="33344"/>
    <cellStyle name="Обычный 5 112 2 3" xfId="33345"/>
    <cellStyle name="Обычный 5 112 3" xfId="33346"/>
    <cellStyle name="Обычный 5 112 3 2" xfId="33347"/>
    <cellStyle name="Обычный 5 112 4" xfId="33348"/>
    <cellStyle name="Обычный 5 113" xfId="33349"/>
    <cellStyle name="Обычный 5 113 2" xfId="33350"/>
    <cellStyle name="Обычный 5 113 2 2" xfId="33351"/>
    <cellStyle name="Обычный 5 113 2 2 2" xfId="33352"/>
    <cellStyle name="Обычный 5 113 2 3" xfId="33353"/>
    <cellStyle name="Обычный 5 113 3" xfId="33354"/>
    <cellStyle name="Обычный 5 113 3 2" xfId="33355"/>
    <cellStyle name="Обычный 5 113 4" xfId="33356"/>
    <cellStyle name="Обычный 5 114" xfId="33357"/>
    <cellStyle name="Обычный 5 114 2" xfId="33358"/>
    <cellStyle name="Обычный 5 114 2 2" xfId="33359"/>
    <cellStyle name="Обычный 5 114 2 2 2" xfId="33360"/>
    <cellStyle name="Обычный 5 114 2 3" xfId="33361"/>
    <cellStyle name="Обычный 5 114 3" xfId="33362"/>
    <cellStyle name="Обычный 5 114 3 2" xfId="33363"/>
    <cellStyle name="Обычный 5 114 4" xfId="33364"/>
    <cellStyle name="Обычный 5 115" xfId="33365"/>
    <cellStyle name="Обычный 5 115 2" xfId="33366"/>
    <cellStyle name="Обычный 5 115 2 2" xfId="33367"/>
    <cellStyle name="Обычный 5 115 2 2 2" xfId="33368"/>
    <cellStyle name="Обычный 5 115 2 3" xfId="33369"/>
    <cellStyle name="Обычный 5 115 3" xfId="33370"/>
    <cellStyle name="Обычный 5 115 3 2" xfId="33371"/>
    <cellStyle name="Обычный 5 115 4" xfId="33372"/>
    <cellStyle name="Обычный 5 116" xfId="33373"/>
    <cellStyle name="Обычный 5 116 2" xfId="33374"/>
    <cellStyle name="Обычный 5 116 2 2" xfId="33375"/>
    <cellStyle name="Обычный 5 116 2 2 2" xfId="33376"/>
    <cellStyle name="Обычный 5 116 2 3" xfId="33377"/>
    <cellStyle name="Обычный 5 116 3" xfId="33378"/>
    <cellStyle name="Обычный 5 116 3 2" xfId="33379"/>
    <cellStyle name="Обычный 5 116 4" xfId="33380"/>
    <cellStyle name="Обычный 5 117" xfId="33381"/>
    <cellStyle name="Обычный 5 117 2" xfId="33382"/>
    <cellStyle name="Обычный 5 117 2 2" xfId="33383"/>
    <cellStyle name="Обычный 5 117 2 2 2" xfId="33384"/>
    <cellStyle name="Обычный 5 117 2 3" xfId="33385"/>
    <cellStyle name="Обычный 5 117 3" xfId="33386"/>
    <cellStyle name="Обычный 5 117 3 2" xfId="33387"/>
    <cellStyle name="Обычный 5 117 4" xfId="33388"/>
    <cellStyle name="Обычный 5 118" xfId="33389"/>
    <cellStyle name="Обычный 5 118 2" xfId="33390"/>
    <cellStyle name="Обычный 5 118 2 2" xfId="33391"/>
    <cellStyle name="Обычный 5 118 2 2 2" xfId="33392"/>
    <cellStyle name="Обычный 5 118 2 3" xfId="33393"/>
    <cellStyle name="Обычный 5 118 3" xfId="33394"/>
    <cellStyle name="Обычный 5 118 3 2" xfId="33395"/>
    <cellStyle name="Обычный 5 118 4" xfId="33396"/>
    <cellStyle name="Обычный 5 119" xfId="33397"/>
    <cellStyle name="Обычный 5 119 2" xfId="33398"/>
    <cellStyle name="Обычный 5 119 2 2" xfId="33399"/>
    <cellStyle name="Обычный 5 119 2 2 2" xfId="33400"/>
    <cellStyle name="Обычный 5 119 2 3" xfId="33401"/>
    <cellStyle name="Обычный 5 119 3" xfId="33402"/>
    <cellStyle name="Обычный 5 119 3 2" xfId="33403"/>
    <cellStyle name="Обычный 5 119 4" xfId="33404"/>
    <cellStyle name="Обычный 5 12" xfId="33405"/>
    <cellStyle name="Обычный 5 12 10" xfId="33406"/>
    <cellStyle name="Обычный 5 12 10 2" xfId="33407"/>
    <cellStyle name="Обычный 5 12 10 2 2" xfId="33408"/>
    <cellStyle name="Обычный 5 12 10 2 2 2" xfId="33409"/>
    <cellStyle name="Обычный 5 12 10 2 2 2 2" xfId="33410"/>
    <cellStyle name="Обычный 5 12 10 2 2 3" xfId="33411"/>
    <cellStyle name="Обычный 5 12 10 2 3" xfId="33412"/>
    <cellStyle name="Обычный 5 12 10 2 3 2" xfId="33413"/>
    <cellStyle name="Обычный 5 12 10 2 4" xfId="33414"/>
    <cellStyle name="Обычный 5 12 10 3" xfId="33415"/>
    <cellStyle name="Обычный 5 12 10 3 2" xfId="33416"/>
    <cellStyle name="Обычный 5 12 10 3 2 2" xfId="33417"/>
    <cellStyle name="Обычный 5 12 10 3 2 2 2" xfId="33418"/>
    <cellStyle name="Обычный 5 12 10 3 2 3" xfId="33419"/>
    <cellStyle name="Обычный 5 12 10 3 3" xfId="33420"/>
    <cellStyle name="Обычный 5 12 10 3 3 2" xfId="33421"/>
    <cellStyle name="Обычный 5 12 10 3 4" xfId="33422"/>
    <cellStyle name="Обычный 5 12 10 4" xfId="33423"/>
    <cellStyle name="Обычный 5 12 10 4 2" xfId="33424"/>
    <cellStyle name="Обычный 5 12 10 4 2 2" xfId="33425"/>
    <cellStyle name="Обычный 5 12 10 4 2 2 2" xfId="33426"/>
    <cellStyle name="Обычный 5 12 10 4 2 3" xfId="33427"/>
    <cellStyle name="Обычный 5 12 10 4 3" xfId="33428"/>
    <cellStyle name="Обычный 5 12 10 4 3 2" xfId="33429"/>
    <cellStyle name="Обычный 5 12 10 4 4" xfId="33430"/>
    <cellStyle name="Обычный 5 12 10 5" xfId="33431"/>
    <cellStyle name="Обычный 5 12 10 5 2" xfId="33432"/>
    <cellStyle name="Обычный 5 12 10 5 2 2" xfId="33433"/>
    <cellStyle name="Обычный 5 12 10 5 3" xfId="33434"/>
    <cellStyle name="Обычный 5 12 10 6" xfId="33435"/>
    <cellStyle name="Обычный 5 12 10 6 2" xfId="33436"/>
    <cellStyle name="Обычный 5 12 10 7" xfId="33437"/>
    <cellStyle name="Обычный 5 12 10 7 2" xfId="33438"/>
    <cellStyle name="Обычный 5 12 10 8" xfId="33439"/>
    <cellStyle name="Обычный 5 12 11" xfId="33440"/>
    <cellStyle name="Обычный 5 12 11 2" xfId="33441"/>
    <cellStyle name="Обычный 5 12 11 2 2" xfId="33442"/>
    <cellStyle name="Обычный 5 12 11 2 2 2" xfId="33443"/>
    <cellStyle name="Обычный 5 12 11 2 2 2 2" xfId="33444"/>
    <cellStyle name="Обычный 5 12 11 2 2 3" xfId="33445"/>
    <cellStyle name="Обычный 5 12 11 2 3" xfId="33446"/>
    <cellStyle name="Обычный 5 12 11 2 3 2" xfId="33447"/>
    <cellStyle name="Обычный 5 12 11 2 4" xfId="33448"/>
    <cellStyle name="Обычный 5 12 11 3" xfId="33449"/>
    <cellStyle name="Обычный 5 12 11 3 2" xfId="33450"/>
    <cellStyle name="Обычный 5 12 11 3 2 2" xfId="33451"/>
    <cellStyle name="Обычный 5 12 11 3 2 2 2" xfId="33452"/>
    <cellStyle name="Обычный 5 12 11 3 2 3" xfId="33453"/>
    <cellStyle name="Обычный 5 12 11 3 3" xfId="33454"/>
    <cellStyle name="Обычный 5 12 11 3 3 2" xfId="33455"/>
    <cellStyle name="Обычный 5 12 11 3 4" xfId="33456"/>
    <cellStyle name="Обычный 5 12 11 4" xfId="33457"/>
    <cellStyle name="Обычный 5 12 11 4 2" xfId="33458"/>
    <cellStyle name="Обычный 5 12 11 4 2 2" xfId="33459"/>
    <cellStyle name="Обычный 5 12 11 4 2 2 2" xfId="33460"/>
    <cellStyle name="Обычный 5 12 11 4 2 3" xfId="33461"/>
    <cellStyle name="Обычный 5 12 11 4 3" xfId="33462"/>
    <cellStyle name="Обычный 5 12 11 4 3 2" xfId="33463"/>
    <cellStyle name="Обычный 5 12 11 4 4" xfId="33464"/>
    <cellStyle name="Обычный 5 12 11 5" xfId="33465"/>
    <cellStyle name="Обычный 5 12 11 5 2" xfId="33466"/>
    <cellStyle name="Обычный 5 12 11 5 2 2" xfId="33467"/>
    <cellStyle name="Обычный 5 12 11 5 3" xfId="33468"/>
    <cellStyle name="Обычный 5 12 11 6" xfId="33469"/>
    <cellStyle name="Обычный 5 12 11 6 2" xfId="33470"/>
    <cellStyle name="Обычный 5 12 11 7" xfId="33471"/>
    <cellStyle name="Обычный 5 12 11 7 2" xfId="33472"/>
    <cellStyle name="Обычный 5 12 11 8" xfId="33473"/>
    <cellStyle name="Обычный 5 12 12" xfId="33474"/>
    <cellStyle name="Обычный 5 12 12 2" xfId="33475"/>
    <cellStyle name="Обычный 5 12 12 2 2" xfId="33476"/>
    <cellStyle name="Обычный 5 12 12 2 2 2" xfId="33477"/>
    <cellStyle name="Обычный 5 12 12 2 2 2 2" xfId="33478"/>
    <cellStyle name="Обычный 5 12 12 2 2 3" xfId="33479"/>
    <cellStyle name="Обычный 5 12 12 2 3" xfId="33480"/>
    <cellStyle name="Обычный 5 12 12 2 3 2" xfId="33481"/>
    <cellStyle name="Обычный 5 12 12 2 4" xfId="33482"/>
    <cellStyle name="Обычный 5 12 12 3" xfId="33483"/>
    <cellStyle name="Обычный 5 12 12 3 2" xfId="33484"/>
    <cellStyle name="Обычный 5 12 12 3 2 2" xfId="33485"/>
    <cellStyle name="Обычный 5 12 12 3 2 2 2" xfId="33486"/>
    <cellStyle name="Обычный 5 12 12 3 2 3" xfId="33487"/>
    <cellStyle name="Обычный 5 12 12 3 3" xfId="33488"/>
    <cellStyle name="Обычный 5 12 12 3 3 2" xfId="33489"/>
    <cellStyle name="Обычный 5 12 12 3 4" xfId="33490"/>
    <cellStyle name="Обычный 5 12 12 4" xfId="33491"/>
    <cellStyle name="Обычный 5 12 12 4 2" xfId="33492"/>
    <cellStyle name="Обычный 5 12 12 4 2 2" xfId="33493"/>
    <cellStyle name="Обычный 5 12 12 4 2 2 2" xfId="33494"/>
    <cellStyle name="Обычный 5 12 12 4 2 3" xfId="33495"/>
    <cellStyle name="Обычный 5 12 12 4 3" xfId="33496"/>
    <cellStyle name="Обычный 5 12 12 4 3 2" xfId="33497"/>
    <cellStyle name="Обычный 5 12 12 4 4" xfId="33498"/>
    <cellStyle name="Обычный 5 12 12 5" xfId="33499"/>
    <cellStyle name="Обычный 5 12 12 5 2" xfId="33500"/>
    <cellStyle name="Обычный 5 12 12 5 2 2" xfId="33501"/>
    <cellStyle name="Обычный 5 12 12 5 3" xfId="33502"/>
    <cellStyle name="Обычный 5 12 12 6" xfId="33503"/>
    <cellStyle name="Обычный 5 12 12 6 2" xfId="33504"/>
    <cellStyle name="Обычный 5 12 12 7" xfId="33505"/>
    <cellStyle name="Обычный 5 12 12 7 2" xfId="33506"/>
    <cellStyle name="Обычный 5 12 12 8" xfId="33507"/>
    <cellStyle name="Обычный 5 12 13" xfId="33508"/>
    <cellStyle name="Обычный 5 12 13 2" xfId="33509"/>
    <cellStyle name="Обычный 5 12 13 2 2" xfId="33510"/>
    <cellStyle name="Обычный 5 12 13 2 2 2" xfId="33511"/>
    <cellStyle name="Обычный 5 12 13 2 2 2 2" xfId="33512"/>
    <cellStyle name="Обычный 5 12 13 2 2 3" xfId="33513"/>
    <cellStyle name="Обычный 5 12 13 2 3" xfId="33514"/>
    <cellStyle name="Обычный 5 12 13 2 3 2" xfId="33515"/>
    <cellStyle name="Обычный 5 12 13 2 4" xfId="33516"/>
    <cellStyle name="Обычный 5 12 13 3" xfId="33517"/>
    <cellStyle name="Обычный 5 12 13 3 2" xfId="33518"/>
    <cellStyle name="Обычный 5 12 13 3 2 2" xfId="33519"/>
    <cellStyle name="Обычный 5 12 13 3 2 2 2" xfId="33520"/>
    <cellStyle name="Обычный 5 12 13 3 2 3" xfId="33521"/>
    <cellStyle name="Обычный 5 12 13 3 3" xfId="33522"/>
    <cellStyle name="Обычный 5 12 13 3 3 2" xfId="33523"/>
    <cellStyle name="Обычный 5 12 13 3 4" xfId="33524"/>
    <cellStyle name="Обычный 5 12 13 4" xfId="33525"/>
    <cellStyle name="Обычный 5 12 13 4 2" xfId="33526"/>
    <cellStyle name="Обычный 5 12 13 4 2 2" xfId="33527"/>
    <cellStyle name="Обычный 5 12 13 4 2 2 2" xfId="33528"/>
    <cellStyle name="Обычный 5 12 13 4 2 3" xfId="33529"/>
    <cellStyle name="Обычный 5 12 13 4 3" xfId="33530"/>
    <cellStyle name="Обычный 5 12 13 4 3 2" xfId="33531"/>
    <cellStyle name="Обычный 5 12 13 4 4" xfId="33532"/>
    <cellStyle name="Обычный 5 12 13 5" xfId="33533"/>
    <cellStyle name="Обычный 5 12 13 5 2" xfId="33534"/>
    <cellStyle name="Обычный 5 12 13 5 2 2" xfId="33535"/>
    <cellStyle name="Обычный 5 12 13 5 3" xfId="33536"/>
    <cellStyle name="Обычный 5 12 13 6" xfId="33537"/>
    <cellStyle name="Обычный 5 12 13 6 2" xfId="33538"/>
    <cellStyle name="Обычный 5 12 13 7" xfId="33539"/>
    <cellStyle name="Обычный 5 12 13 7 2" xfId="33540"/>
    <cellStyle name="Обычный 5 12 13 8" xfId="33541"/>
    <cellStyle name="Обычный 5 12 14" xfId="33542"/>
    <cellStyle name="Обычный 5 12 14 2" xfId="33543"/>
    <cellStyle name="Обычный 5 12 14 2 2" xfId="33544"/>
    <cellStyle name="Обычный 5 12 14 2 2 2" xfId="33545"/>
    <cellStyle name="Обычный 5 12 14 2 2 2 2" xfId="33546"/>
    <cellStyle name="Обычный 5 12 14 2 2 3" xfId="33547"/>
    <cellStyle name="Обычный 5 12 14 2 3" xfId="33548"/>
    <cellStyle name="Обычный 5 12 14 2 3 2" xfId="33549"/>
    <cellStyle name="Обычный 5 12 14 2 4" xfId="33550"/>
    <cellStyle name="Обычный 5 12 14 3" xfId="33551"/>
    <cellStyle name="Обычный 5 12 14 3 2" xfId="33552"/>
    <cellStyle name="Обычный 5 12 14 3 2 2" xfId="33553"/>
    <cellStyle name="Обычный 5 12 14 3 2 2 2" xfId="33554"/>
    <cellStyle name="Обычный 5 12 14 3 2 3" xfId="33555"/>
    <cellStyle name="Обычный 5 12 14 3 3" xfId="33556"/>
    <cellStyle name="Обычный 5 12 14 3 3 2" xfId="33557"/>
    <cellStyle name="Обычный 5 12 14 3 4" xfId="33558"/>
    <cellStyle name="Обычный 5 12 14 4" xfId="33559"/>
    <cellStyle name="Обычный 5 12 14 4 2" xfId="33560"/>
    <cellStyle name="Обычный 5 12 14 4 2 2" xfId="33561"/>
    <cellStyle name="Обычный 5 12 14 4 2 2 2" xfId="33562"/>
    <cellStyle name="Обычный 5 12 14 4 2 3" xfId="33563"/>
    <cellStyle name="Обычный 5 12 14 4 3" xfId="33564"/>
    <cellStyle name="Обычный 5 12 14 4 3 2" xfId="33565"/>
    <cellStyle name="Обычный 5 12 14 4 4" xfId="33566"/>
    <cellStyle name="Обычный 5 12 14 5" xfId="33567"/>
    <cellStyle name="Обычный 5 12 14 5 2" xfId="33568"/>
    <cellStyle name="Обычный 5 12 14 5 2 2" xfId="33569"/>
    <cellStyle name="Обычный 5 12 14 5 3" xfId="33570"/>
    <cellStyle name="Обычный 5 12 14 6" xfId="33571"/>
    <cellStyle name="Обычный 5 12 14 6 2" xfId="33572"/>
    <cellStyle name="Обычный 5 12 14 7" xfId="33573"/>
    <cellStyle name="Обычный 5 12 14 7 2" xfId="33574"/>
    <cellStyle name="Обычный 5 12 14 8" xfId="33575"/>
    <cellStyle name="Обычный 5 12 15" xfId="33576"/>
    <cellStyle name="Обычный 5 12 15 2" xfId="33577"/>
    <cellStyle name="Обычный 5 12 15 2 2" xfId="33578"/>
    <cellStyle name="Обычный 5 12 15 2 2 2" xfId="33579"/>
    <cellStyle name="Обычный 5 12 15 2 2 2 2" xfId="33580"/>
    <cellStyle name="Обычный 5 12 15 2 2 3" xfId="33581"/>
    <cellStyle name="Обычный 5 12 15 2 3" xfId="33582"/>
    <cellStyle name="Обычный 5 12 15 2 3 2" xfId="33583"/>
    <cellStyle name="Обычный 5 12 15 2 4" xfId="33584"/>
    <cellStyle name="Обычный 5 12 15 3" xfId="33585"/>
    <cellStyle name="Обычный 5 12 15 3 2" xfId="33586"/>
    <cellStyle name="Обычный 5 12 15 3 2 2" xfId="33587"/>
    <cellStyle name="Обычный 5 12 15 3 2 2 2" xfId="33588"/>
    <cellStyle name="Обычный 5 12 15 3 2 3" xfId="33589"/>
    <cellStyle name="Обычный 5 12 15 3 3" xfId="33590"/>
    <cellStyle name="Обычный 5 12 15 3 3 2" xfId="33591"/>
    <cellStyle name="Обычный 5 12 15 3 4" xfId="33592"/>
    <cellStyle name="Обычный 5 12 15 4" xfId="33593"/>
    <cellStyle name="Обычный 5 12 15 4 2" xfId="33594"/>
    <cellStyle name="Обычный 5 12 15 4 2 2" xfId="33595"/>
    <cellStyle name="Обычный 5 12 15 4 2 2 2" xfId="33596"/>
    <cellStyle name="Обычный 5 12 15 4 2 3" xfId="33597"/>
    <cellStyle name="Обычный 5 12 15 4 3" xfId="33598"/>
    <cellStyle name="Обычный 5 12 15 4 3 2" xfId="33599"/>
    <cellStyle name="Обычный 5 12 15 4 4" xfId="33600"/>
    <cellStyle name="Обычный 5 12 15 5" xfId="33601"/>
    <cellStyle name="Обычный 5 12 15 5 2" xfId="33602"/>
    <cellStyle name="Обычный 5 12 15 5 2 2" xfId="33603"/>
    <cellStyle name="Обычный 5 12 15 5 3" xfId="33604"/>
    <cellStyle name="Обычный 5 12 15 6" xfId="33605"/>
    <cellStyle name="Обычный 5 12 15 6 2" xfId="33606"/>
    <cellStyle name="Обычный 5 12 15 7" xfId="33607"/>
    <cellStyle name="Обычный 5 12 15 7 2" xfId="33608"/>
    <cellStyle name="Обычный 5 12 15 8" xfId="33609"/>
    <cellStyle name="Обычный 5 12 16" xfId="33610"/>
    <cellStyle name="Обычный 5 12 16 2" xfId="33611"/>
    <cellStyle name="Обычный 5 12 16 2 2" xfId="33612"/>
    <cellStyle name="Обычный 5 12 16 2 2 2" xfId="33613"/>
    <cellStyle name="Обычный 5 12 16 2 2 2 2" xfId="33614"/>
    <cellStyle name="Обычный 5 12 16 2 2 3" xfId="33615"/>
    <cellStyle name="Обычный 5 12 16 2 3" xfId="33616"/>
    <cellStyle name="Обычный 5 12 16 2 3 2" xfId="33617"/>
    <cellStyle name="Обычный 5 12 16 2 4" xfId="33618"/>
    <cellStyle name="Обычный 5 12 16 3" xfId="33619"/>
    <cellStyle name="Обычный 5 12 16 3 2" xfId="33620"/>
    <cellStyle name="Обычный 5 12 16 3 2 2" xfId="33621"/>
    <cellStyle name="Обычный 5 12 16 3 2 2 2" xfId="33622"/>
    <cellStyle name="Обычный 5 12 16 3 2 3" xfId="33623"/>
    <cellStyle name="Обычный 5 12 16 3 3" xfId="33624"/>
    <cellStyle name="Обычный 5 12 16 3 3 2" xfId="33625"/>
    <cellStyle name="Обычный 5 12 16 3 4" xfId="33626"/>
    <cellStyle name="Обычный 5 12 16 4" xfId="33627"/>
    <cellStyle name="Обычный 5 12 16 4 2" xfId="33628"/>
    <cellStyle name="Обычный 5 12 16 4 2 2" xfId="33629"/>
    <cellStyle name="Обычный 5 12 16 4 2 2 2" xfId="33630"/>
    <cellStyle name="Обычный 5 12 16 4 2 3" xfId="33631"/>
    <cellStyle name="Обычный 5 12 16 4 3" xfId="33632"/>
    <cellStyle name="Обычный 5 12 16 4 3 2" xfId="33633"/>
    <cellStyle name="Обычный 5 12 16 4 4" xfId="33634"/>
    <cellStyle name="Обычный 5 12 16 5" xfId="33635"/>
    <cellStyle name="Обычный 5 12 16 5 2" xfId="33636"/>
    <cellStyle name="Обычный 5 12 16 5 2 2" xfId="33637"/>
    <cellStyle name="Обычный 5 12 16 5 3" xfId="33638"/>
    <cellStyle name="Обычный 5 12 16 6" xfId="33639"/>
    <cellStyle name="Обычный 5 12 16 6 2" xfId="33640"/>
    <cellStyle name="Обычный 5 12 16 7" xfId="33641"/>
    <cellStyle name="Обычный 5 12 16 7 2" xfId="33642"/>
    <cellStyle name="Обычный 5 12 16 8" xfId="33643"/>
    <cellStyle name="Обычный 5 12 17" xfId="33644"/>
    <cellStyle name="Обычный 5 12 17 2" xfId="33645"/>
    <cellStyle name="Обычный 5 12 17 2 2" xfId="33646"/>
    <cellStyle name="Обычный 5 12 17 2 2 2" xfId="33647"/>
    <cellStyle name="Обычный 5 12 17 2 2 2 2" xfId="33648"/>
    <cellStyle name="Обычный 5 12 17 2 2 3" xfId="33649"/>
    <cellStyle name="Обычный 5 12 17 2 3" xfId="33650"/>
    <cellStyle name="Обычный 5 12 17 2 3 2" xfId="33651"/>
    <cellStyle name="Обычный 5 12 17 2 4" xfId="33652"/>
    <cellStyle name="Обычный 5 12 17 3" xfId="33653"/>
    <cellStyle name="Обычный 5 12 17 3 2" xfId="33654"/>
    <cellStyle name="Обычный 5 12 17 3 2 2" xfId="33655"/>
    <cellStyle name="Обычный 5 12 17 3 2 2 2" xfId="33656"/>
    <cellStyle name="Обычный 5 12 17 3 2 3" xfId="33657"/>
    <cellStyle name="Обычный 5 12 17 3 3" xfId="33658"/>
    <cellStyle name="Обычный 5 12 17 3 3 2" xfId="33659"/>
    <cellStyle name="Обычный 5 12 17 3 4" xfId="33660"/>
    <cellStyle name="Обычный 5 12 17 4" xfId="33661"/>
    <cellStyle name="Обычный 5 12 17 4 2" xfId="33662"/>
    <cellStyle name="Обычный 5 12 17 4 2 2" xfId="33663"/>
    <cellStyle name="Обычный 5 12 17 4 2 2 2" xfId="33664"/>
    <cellStyle name="Обычный 5 12 17 4 2 3" xfId="33665"/>
    <cellStyle name="Обычный 5 12 17 4 3" xfId="33666"/>
    <cellStyle name="Обычный 5 12 17 4 3 2" xfId="33667"/>
    <cellStyle name="Обычный 5 12 17 4 4" xfId="33668"/>
    <cellStyle name="Обычный 5 12 17 5" xfId="33669"/>
    <cellStyle name="Обычный 5 12 17 5 2" xfId="33670"/>
    <cellStyle name="Обычный 5 12 17 5 2 2" xfId="33671"/>
    <cellStyle name="Обычный 5 12 17 5 3" xfId="33672"/>
    <cellStyle name="Обычный 5 12 17 6" xfId="33673"/>
    <cellStyle name="Обычный 5 12 17 6 2" xfId="33674"/>
    <cellStyle name="Обычный 5 12 17 7" xfId="33675"/>
    <cellStyle name="Обычный 5 12 17 7 2" xfId="33676"/>
    <cellStyle name="Обычный 5 12 17 8" xfId="33677"/>
    <cellStyle name="Обычный 5 12 18" xfId="33678"/>
    <cellStyle name="Обычный 5 12 18 2" xfId="33679"/>
    <cellStyle name="Обычный 5 12 18 2 2" xfId="33680"/>
    <cellStyle name="Обычный 5 12 18 2 2 2" xfId="33681"/>
    <cellStyle name="Обычный 5 12 18 2 2 2 2" xfId="33682"/>
    <cellStyle name="Обычный 5 12 18 2 2 3" xfId="33683"/>
    <cellStyle name="Обычный 5 12 18 2 3" xfId="33684"/>
    <cellStyle name="Обычный 5 12 18 2 3 2" xfId="33685"/>
    <cellStyle name="Обычный 5 12 18 2 4" xfId="33686"/>
    <cellStyle name="Обычный 5 12 18 3" xfId="33687"/>
    <cellStyle name="Обычный 5 12 18 3 2" xfId="33688"/>
    <cellStyle name="Обычный 5 12 18 3 2 2" xfId="33689"/>
    <cellStyle name="Обычный 5 12 18 3 2 2 2" xfId="33690"/>
    <cellStyle name="Обычный 5 12 18 3 2 3" xfId="33691"/>
    <cellStyle name="Обычный 5 12 18 3 3" xfId="33692"/>
    <cellStyle name="Обычный 5 12 18 3 3 2" xfId="33693"/>
    <cellStyle name="Обычный 5 12 18 3 4" xfId="33694"/>
    <cellStyle name="Обычный 5 12 18 4" xfId="33695"/>
    <cellStyle name="Обычный 5 12 18 4 2" xfId="33696"/>
    <cellStyle name="Обычный 5 12 18 4 2 2" xfId="33697"/>
    <cellStyle name="Обычный 5 12 18 4 2 2 2" xfId="33698"/>
    <cellStyle name="Обычный 5 12 18 4 2 3" xfId="33699"/>
    <cellStyle name="Обычный 5 12 18 4 3" xfId="33700"/>
    <cellStyle name="Обычный 5 12 18 4 3 2" xfId="33701"/>
    <cellStyle name="Обычный 5 12 18 4 4" xfId="33702"/>
    <cellStyle name="Обычный 5 12 18 5" xfId="33703"/>
    <cellStyle name="Обычный 5 12 18 5 2" xfId="33704"/>
    <cellStyle name="Обычный 5 12 18 5 2 2" xfId="33705"/>
    <cellStyle name="Обычный 5 12 18 5 3" xfId="33706"/>
    <cellStyle name="Обычный 5 12 18 6" xfId="33707"/>
    <cellStyle name="Обычный 5 12 18 6 2" xfId="33708"/>
    <cellStyle name="Обычный 5 12 18 7" xfId="33709"/>
    <cellStyle name="Обычный 5 12 18 7 2" xfId="33710"/>
    <cellStyle name="Обычный 5 12 18 8" xfId="33711"/>
    <cellStyle name="Обычный 5 12 19" xfId="33712"/>
    <cellStyle name="Обычный 5 12 19 2" xfId="33713"/>
    <cellStyle name="Обычный 5 12 19 2 2" xfId="33714"/>
    <cellStyle name="Обычный 5 12 19 2 2 2" xfId="33715"/>
    <cellStyle name="Обычный 5 12 19 2 2 2 2" xfId="33716"/>
    <cellStyle name="Обычный 5 12 19 2 2 3" xfId="33717"/>
    <cellStyle name="Обычный 5 12 19 2 3" xfId="33718"/>
    <cellStyle name="Обычный 5 12 19 2 3 2" xfId="33719"/>
    <cellStyle name="Обычный 5 12 19 2 4" xfId="33720"/>
    <cellStyle name="Обычный 5 12 19 3" xfId="33721"/>
    <cellStyle name="Обычный 5 12 19 3 2" xfId="33722"/>
    <cellStyle name="Обычный 5 12 19 3 2 2" xfId="33723"/>
    <cellStyle name="Обычный 5 12 19 3 2 2 2" xfId="33724"/>
    <cellStyle name="Обычный 5 12 19 3 2 3" xfId="33725"/>
    <cellStyle name="Обычный 5 12 19 3 3" xfId="33726"/>
    <cellStyle name="Обычный 5 12 19 3 3 2" xfId="33727"/>
    <cellStyle name="Обычный 5 12 19 3 4" xfId="33728"/>
    <cellStyle name="Обычный 5 12 19 4" xfId="33729"/>
    <cellStyle name="Обычный 5 12 19 4 2" xfId="33730"/>
    <cellStyle name="Обычный 5 12 19 4 2 2" xfId="33731"/>
    <cellStyle name="Обычный 5 12 19 4 2 2 2" xfId="33732"/>
    <cellStyle name="Обычный 5 12 19 4 2 3" xfId="33733"/>
    <cellStyle name="Обычный 5 12 19 4 3" xfId="33734"/>
    <cellStyle name="Обычный 5 12 19 4 3 2" xfId="33735"/>
    <cellStyle name="Обычный 5 12 19 4 4" xfId="33736"/>
    <cellStyle name="Обычный 5 12 19 5" xfId="33737"/>
    <cellStyle name="Обычный 5 12 19 5 2" xfId="33738"/>
    <cellStyle name="Обычный 5 12 19 5 2 2" xfId="33739"/>
    <cellStyle name="Обычный 5 12 19 5 3" xfId="33740"/>
    <cellStyle name="Обычный 5 12 19 6" xfId="33741"/>
    <cellStyle name="Обычный 5 12 19 6 2" xfId="33742"/>
    <cellStyle name="Обычный 5 12 19 7" xfId="33743"/>
    <cellStyle name="Обычный 5 12 19 7 2" xfId="33744"/>
    <cellStyle name="Обычный 5 12 19 8" xfId="33745"/>
    <cellStyle name="Обычный 5 12 2" xfId="33746"/>
    <cellStyle name="Обычный 5 12 2 2" xfId="33747"/>
    <cellStyle name="Обычный 5 12 2 2 2" xfId="33748"/>
    <cellStyle name="Обычный 5 12 2 2 2 2" xfId="33749"/>
    <cellStyle name="Обычный 5 12 2 2 2 2 2" xfId="33750"/>
    <cellStyle name="Обычный 5 12 2 2 2 3" xfId="33751"/>
    <cellStyle name="Обычный 5 12 2 2 3" xfId="33752"/>
    <cellStyle name="Обычный 5 12 2 2 3 2" xfId="33753"/>
    <cellStyle name="Обычный 5 12 2 2 4" xfId="33754"/>
    <cellStyle name="Обычный 5 12 2 3" xfId="33755"/>
    <cellStyle name="Обычный 5 12 2 3 2" xfId="33756"/>
    <cellStyle name="Обычный 5 12 2 3 2 2" xfId="33757"/>
    <cellStyle name="Обычный 5 12 2 3 2 2 2" xfId="33758"/>
    <cellStyle name="Обычный 5 12 2 3 2 3" xfId="33759"/>
    <cellStyle name="Обычный 5 12 2 3 3" xfId="33760"/>
    <cellStyle name="Обычный 5 12 2 3 3 2" xfId="33761"/>
    <cellStyle name="Обычный 5 12 2 3 4" xfId="33762"/>
    <cellStyle name="Обычный 5 12 2 4" xfId="33763"/>
    <cellStyle name="Обычный 5 12 2 4 2" xfId="33764"/>
    <cellStyle name="Обычный 5 12 2 4 2 2" xfId="33765"/>
    <cellStyle name="Обычный 5 12 2 4 2 2 2" xfId="33766"/>
    <cellStyle name="Обычный 5 12 2 4 2 3" xfId="33767"/>
    <cellStyle name="Обычный 5 12 2 4 3" xfId="33768"/>
    <cellStyle name="Обычный 5 12 2 4 3 2" xfId="33769"/>
    <cellStyle name="Обычный 5 12 2 4 4" xfId="33770"/>
    <cellStyle name="Обычный 5 12 2 5" xfId="33771"/>
    <cellStyle name="Обычный 5 12 2 5 2" xfId="33772"/>
    <cellStyle name="Обычный 5 12 2 5 2 2" xfId="33773"/>
    <cellStyle name="Обычный 5 12 2 5 3" xfId="33774"/>
    <cellStyle name="Обычный 5 12 2 6" xfId="33775"/>
    <cellStyle name="Обычный 5 12 2 6 2" xfId="33776"/>
    <cellStyle name="Обычный 5 12 2 7" xfId="33777"/>
    <cellStyle name="Обычный 5 12 2 7 2" xfId="33778"/>
    <cellStyle name="Обычный 5 12 2 8" xfId="33779"/>
    <cellStyle name="Обычный 5 12 20" xfId="33780"/>
    <cellStyle name="Обычный 5 12 20 2" xfId="33781"/>
    <cellStyle name="Обычный 5 12 20 2 2" xfId="33782"/>
    <cellStyle name="Обычный 5 12 20 2 2 2" xfId="33783"/>
    <cellStyle name="Обычный 5 12 20 2 2 2 2" xfId="33784"/>
    <cellStyle name="Обычный 5 12 20 2 2 3" xfId="33785"/>
    <cellStyle name="Обычный 5 12 20 2 3" xfId="33786"/>
    <cellStyle name="Обычный 5 12 20 2 3 2" xfId="33787"/>
    <cellStyle name="Обычный 5 12 20 2 4" xfId="33788"/>
    <cellStyle name="Обычный 5 12 20 3" xfId="33789"/>
    <cellStyle name="Обычный 5 12 20 3 2" xfId="33790"/>
    <cellStyle name="Обычный 5 12 20 3 2 2" xfId="33791"/>
    <cellStyle name="Обычный 5 12 20 3 2 2 2" xfId="33792"/>
    <cellStyle name="Обычный 5 12 20 3 2 3" xfId="33793"/>
    <cellStyle name="Обычный 5 12 20 3 3" xfId="33794"/>
    <cellStyle name="Обычный 5 12 20 3 3 2" xfId="33795"/>
    <cellStyle name="Обычный 5 12 20 3 4" xfId="33796"/>
    <cellStyle name="Обычный 5 12 20 4" xfId="33797"/>
    <cellStyle name="Обычный 5 12 20 4 2" xfId="33798"/>
    <cellStyle name="Обычный 5 12 20 4 2 2" xfId="33799"/>
    <cellStyle name="Обычный 5 12 20 4 2 2 2" xfId="33800"/>
    <cellStyle name="Обычный 5 12 20 4 2 3" xfId="33801"/>
    <cellStyle name="Обычный 5 12 20 4 3" xfId="33802"/>
    <cellStyle name="Обычный 5 12 20 4 3 2" xfId="33803"/>
    <cellStyle name="Обычный 5 12 20 4 4" xfId="33804"/>
    <cellStyle name="Обычный 5 12 20 5" xfId="33805"/>
    <cellStyle name="Обычный 5 12 20 5 2" xfId="33806"/>
    <cellStyle name="Обычный 5 12 20 5 2 2" xfId="33807"/>
    <cellStyle name="Обычный 5 12 20 5 3" xfId="33808"/>
    <cellStyle name="Обычный 5 12 20 6" xfId="33809"/>
    <cellStyle name="Обычный 5 12 20 6 2" xfId="33810"/>
    <cellStyle name="Обычный 5 12 20 7" xfId="33811"/>
    <cellStyle name="Обычный 5 12 20 7 2" xfId="33812"/>
    <cellStyle name="Обычный 5 12 20 8" xfId="33813"/>
    <cellStyle name="Обычный 5 12 21" xfId="33814"/>
    <cellStyle name="Обычный 5 12 21 2" xfId="33815"/>
    <cellStyle name="Обычный 5 12 21 2 2" xfId="33816"/>
    <cellStyle name="Обычный 5 12 21 2 2 2" xfId="33817"/>
    <cellStyle name="Обычный 5 12 21 2 2 2 2" xfId="33818"/>
    <cellStyle name="Обычный 5 12 21 2 2 3" xfId="33819"/>
    <cellStyle name="Обычный 5 12 21 2 3" xfId="33820"/>
    <cellStyle name="Обычный 5 12 21 2 3 2" xfId="33821"/>
    <cellStyle name="Обычный 5 12 21 2 4" xfId="33822"/>
    <cellStyle name="Обычный 5 12 21 3" xfId="33823"/>
    <cellStyle name="Обычный 5 12 21 3 2" xfId="33824"/>
    <cellStyle name="Обычный 5 12 21 3 2 2" xfId="33825"/>
    <cellStyle name="Обычный 5 12 21 3 2 2 2" xfId="33826"/>
    <cellStyle name="Обычный 5 12 21 3 2 3" xfId="33827"/>
    <cellStyle name="Обычный 5 12 21 3 3" xfId="33828"/>
    <cellStyle name="Обычный 5 12 21 3 3 2" xfId="33829"/>
    <cellStyle name="Обычный 5 12 21 3 4" xfId="33830"/>
    <cellStyle name="Обычный 5 12 21 4" xfId="33831"/>
    <cellStyle name="Обычный 5 12 21 4 2" xfId="33832"/>
    <cellStyle name="Обычный 5 12 21 4 2 2" xfId="33833"/>
    <cellStyle name="Обычный 5 12 21 4 2 2 2" xfId="33834"/>
    <cellStyle name="Обычный 5 12 21 4 2 3" xfId="33835"/>
    <cellStyle name="Обычный 5 12 21 4 3" xfId="33836"/>
    <cellStyle name="Обычный 5 12 21 4 3 2" xfId="33837"/>
    <cellStyle name="Обычный 5 12 21 4 4" xfId="33838"/>
    <cellStyle name="Обычный 5 12 21 5" xfId="33839"/>
    <cellStyle name="Обычный 5 12 21 5 2" xfId="33840"/>
    <cellStyle name="Обычный 5 12 21 5 2 2" xfId="33841"/>
    <cellStyle name="Обычный 5 12 21 5 3" xfId="33842"/>
    <cellStyle name="Обычный 5 12 21 6" xfId="33843"/>
    <cellStyle name="Обычный 5 12 21 6 2" xfId="33844"/>
    <cellStyle name="Обычный 5 12 21 7" xfId="33845"/>
    <cellStyle name="Обычный 5 12 21 7 2" xfId="33846"/>
    <cellStyle name="Обычный 5 12 21 8" xfId="33847"/>
    <cellStyle name="Обычный 5 12 22" xfId="33848"/>
    <cellStyle name="Обычный 5 12 22 2" xfId="33849"/>
    <cellStyle name="Обычный 5 12 22 2 2" xfId="33850"/>
    <cellStyle name="Обычный 5 12 22 2 2 2" xfId="33851"/>
    <cellStyle name="Обычный 5 12 22 2 2 2 2" xfId="33852"/>
    <cellStyle name="Обычный 5 12 22 2 2 3" xfId="33853"/>
    <cellStyle name="Обычный 5 12 22 2 3" xfId="33854"/>
    <cellStyle name="Обычный 5 12 22 2 3 2" xfId="33855"/>
    <cellStyle name="Обычный 5 12 22 2 4" xfId="33856"/>
    <cellStyle name="Обычный 5 12 22 3" xfId="33857"/>
    <cellStyle name="Обычный 5 12 22 3 2" xfId="33858"/>
    <cellStyle name="Обычный 5 12 22 3 2 2" xfId="33859"/>
    <cellStyle name="Обычный 5 12 22 3 2 2 2" xfId="33860"/>
    <cellStyle name="Обычный 5 12 22 3 2 3" xfId="33861"/>
    <cellStyle name="Обычный 5 12 22 3 3" xfId="33862"/>
    <cellStyle name="Обычный 5 12 22 3 3 2" xfId="33863"/>
    <cellStyle name="Обычный 5 12 22 3 4" xfId="33864"/>
    <cellStyle name="Обычный 5 12 22 4" xfId="33865"/>
    <cellStyle name="Обычный 5 12 22 4 2" xfId="33866"/>
    <cellStyle name="Обычный 5 12 22 4 2 2" xfId="33867"/>
    <cellStyle name="Обычный 5 12 22 4 2 2 2" xfId="33868"/>
    <cellStyle name="Обычный 5 12 22 4 2 3" xfId="33869"/>
    <cellStyle name="Обычный 5 12 22 4 3" xfId="33870"/>
    <cellStyle name="Обычный 5 12 22 4 3 2" xfId="33871"/>
    <cellStyle name="Обычный 5 12 22 4 4" xfId="33872"/>
    <cellStyle name="Обычный 5 12 22 5" xfId="33873"/>
    <cellStyle name="Обычный 5 12 22 5 2" xfId="33874"/>
    <cellStyle name="Обычный 5 12 22 5 2 2" xfId="33875"/>
    <cellStyle name="Обычный 5 12 22 5 3" xfId="33876"/>
    <cellStyle name="Обычный 5 12 22 6" xfId="33877"/>
    <cellStyle name="Обычный 5 12 22 6 2" xfId="33878"/>
    <cellStyle name="Обычный 5 12 22 7" xfId="33879"/>
    <cellStyle name="Обычный 5 12 22 7 2" xfId="33880"/>
    <cellStyle name="Обычный 5 12 22 8" xfId="33881"/>
    <cellStyle name="Обычный 5 12 23" xfId="33882"/>
    <cellStyle name="Обычный 5 12 23 2" xfId="33883"/>
    <cellStyle name="Обычный 5 12 23 2 2" xfId="33884"/>
    <cellStyle name="Обычный 5 12 23 2 2 2" xfId="33885"/>
    <cellStyle name="Обычный 5 12 23 2 2 2 2" xfId="33886"/>
    <cellStyle name="Обычный 5 12 23 2 2 3" xfId="33887"/>
    <cellStyle name="Обычный 5 12 23 2 3" xfId="33888"/>
    <cellStyle name="Обычный 5 12 23 2 3 2" xfId="33889"/>
    <cellStyle name="Обычный 5 12 23 2 4" xfId="33890"/>
    <cellStyle name="Обычный 5 12 23 3" xfId="33891"/>
    <cellStyle name="Обычный 5 12 23 3 2" xfId="33892"/>
    <cellStyle name="Обычный 5 12 23 3 2 2" xfId="33893"/>
    <cellStyle name="Обычный 5 12 23 3 2 2 2" xfId="33894"/>
    <cellStyle name="Обычный 5 12 23 3 2 3" xfId="33895"/>
    <cellStyle name="Обычный 5 12 23 3 3" xfId="33896"/>
    <cellStyle name="Обычный 5 12 23 3 3 2" xfId="33897"/>
    <cellStyle name="Обычный 5 12 23 3 4" xfId="33898"/>
    <cellStyle name="Обычный 5 12 23 4" xfId="33899"/>
    <cellStyle name="Обычный 5 12 23 4 2" xfId="33900"/>
    <cellStyle name="Обычный 5 12 23 4 2 2" xfId="33901"/>
    <cellStyle name="Обычный 5 12 23 4 2 2 2" xfId="33902"/>
    <cellStyle name="Обычный 5 12 23 4 2 3" xfId="33903"/>
    <cellStyle name="Обычный 5 12 23 4 3" xfId="33904"/>
    <cellStyle name="Обычный 5 12 23 4 3 2" xfId="33905"/>
    <cellStyle name="Обычный 5 12 23 4 4" xfId="33906"/>
    <cellStyle name="Обычный 5 12 23 5" xfId="33907"/>
    <cellStyle name="Обычный 5 12 23 5 2" xfId="33908"/>
    <cellStyle name="Обычный 5 12 23 5 2 2" xfId="33909"/>
    <cellStyle name="Обычный 5 12 23 5 3" xfId="33910"/>
    <cellStyle name="Обычный 5 12 23 6" xfId="33911"/>
    <cellStyle name="Обычный 5 12 23 6 2" xfId="33912"/>
    <cellStyle name="Обычный 5 12 23 7" xfId="33913"/>
    <cellStyle name="Обычный 5 12 23 7 2" xfId="33914"/>
    <cellStyle name="Обычный 5 12 23 8" xfId="33915"/>
    <cellStyle name="Обычный 5 12 24" xfId="33916"/>
    <cellStyle name="Обычный 5 12 24 2" xfId="33917"/>
    <cellStyle name="Обычный 5 12 24 2 2" xfId="33918"/>
    <cellStyle name="Обычный 5 12 24 2 2 2" xfId="33919"/>
    <cellStyle name="Обычный 5 12 24 2 2 2 2" xfId="33920"/>
    <cellStyle name="Обычный 5 12 24 2 2 3" xfId="33921"/>
    <cellStyle name="Обычный 5 12 24 2 3" xfId="33922"/>
    <cellStyle name="Обычный 5 12 24 2 3 2" xfId="33923"/>
    <cellStyle name="Обычный 5 12 24 2 4" xfId="33924"/>
    <cellStyle name="Обычный 5 12 24 3" xfId="33925"/>
    <cellStyle name="Обычный 5 12 24 3 2" xfId="33926"/>
    <cellStyle name="Обычный 5 12 24 3 2 2" xfId="33927"/>
    <cellStyle name="Обычный 5 12 24 3 2 2 2" xfId="33928"/>
    <cellStyle name="Обычный 5 12 24 3 2 3" xfId="33929"/>
    <cellStyle name="Обычный 5 12 24 3 3" xfId="33930"/>
    <cellStyle name="Обычный 5 12 24 3 3 2" xfId="33931"/>
    <cellStyle name="Обычный 5 12 24 3 4" xfId="33932"/>
    <cellStyle name="Обычный 5 12 24 4" xfId="33933"/>
    <cellStyle name="Обычный 5 12 24 4 2" xfId="33934"/>
    <cellStyle name="Обычный 5 12 24 4 2 2" xfId="33935"/>
    <cellStyle name="Обычный 5 12 24 4 2 2 2" xfId="33936"/>
    <cellStyle name="Обычный 5 12 24 4 2 3" xfId="33937"/>
    <cellStyle name="Обычный 5 12 24 4 3" xfId="33938"/>
    <cellStyle name="Обычный 5 12 24 4 3 2" xfId="33939"/>
    <cellStyle name="Обычный 5 12 24 4 4" xfId="33940"/>
    <cellStyle name="Обычный 5 12 24 5" xfId="33941"/>
    <cellStyle name="Обычный 5 12 24 5 2" xfId="33942"/>
    <cellStyle name="Обычный 5 12 24 5 2 2" xfId="33943"/>
    <cellStyle name="Обычный 5 12 24 5 3" xfId="33944"/>
    <cellStyle name="Обычный 5 12 24 6" xfId="33945"/>
    <cellStyle name="Обычный 5 12 24 6 2" xfId="33946"/>
    <cellStyle name="Обычный 5 12 24 7" xfId="33947"/>
    <cellStyle name="Обычный 5 12 24 7 2" xfId="33948"/>
    <cellStyle name="Обычный 5 12 24 8" xfId="33949"/>
    <cellStyle name="Обычный 5 12 25" xfId="33950"/>
    <cellStyle name="Обычный 5 12 25 2" xfId="33951"/>
    <cellStyle name="Обычный 5 12 25 2 2" xfId="33952"/>
    <cellStyle name="Обычный 5 12 25 2 2 2" xfId="33953"/>
    <cellStyle name="Обычный 5 12 25 2 2 2 2" xfId="33954"/>
    <cellStyle name="Обычный 5 12 25 2 2 3" xfId="33955"/>
    <cellStyle name="Обычный 5 12 25 2 3" xfId="33956"/>
    <cellStyle name="Обычный 5 12 25 2 3 2" xfId="33957"/>
    <cellStyle name="Обычный 5 12 25 2 4" xfId="33958"/>
    <cellStyle name="Обычный 5 12 25 3" xfId="33959"/>
    <cellStyle name="Обычный 5 12 25 3 2" xfId="33960"/>
    <cellStyle name="Обычный 5 12 25 3 2 2" xfId="33961"/>
    <cellStyle name="Обычный 5 12 25 3 2 2 2" xfId="33962"/>
    <cellStyle name="Обычный 5 12 25 3 2 3" xfId="33963"/>
    <cellStyle name="Обычный 5 12 25 3 3" xfId="33964"/>
    <cellStyle name="Обычный 5 12 25 3 3 2" xfId="33965"/>
    <cellStyle name="Обычный 5 12 25 3 4" xfId="33966"/>
    <cellStyle name="Обычный 5 12 25 4" xfId="33967"/>
    <cellStyle name="Обычный 5 12 25 4 2" xfId="33968"/>
    <cellStyle name="Обычный 5 12 25 4 2 2" xfId="33969"/>
    <cellStyle name="Обычный 5 12 25 4 2 2 2" xfId="33970"/>
    <cellStyle name="Обычный 5 12 25 4 2 3" xfId="33971"/>
    <cellStyle name="Обычный 5 12 25 4 3" xfId="33972"/>
    <cellStyle name="Обычный 5 12 25 4 3 2" xfId="33973"/>
    <cellStyle name="Обычный 5 12 25 4 4" xfId="33974"/>
    <cellStyle name="Обычный 5 12 25 5" xfId="33975"/>
    <cellStyle name="Обычный 5 12 25 5 2" xfId="33976"/>
    <cellStyle name="Обычный 5 12 25 5 2 2" xfId="33977"/>
    <cellStyle name="Обычный 5 12 25 5 3" xfId="33978"/>
    <cellStyle name="Обычный 5 12 25 6" xfId="33979"/>
    <cellStyle name="Обычный 5 12 25 6 2" xfId="33980"/>
    <cellStyle name="Обычный 5 12 25 7" xfId="33981"/>
    <cellStyle name="Обычный 5 12 25 7 2" xfId="33982"/>
    <cellStyle name="Обычный 5 12 25 8" xfId="33983"/>
    <cellStyle name="Обычный 5 12 26" xfId="33984"/>
    <cellStyle name="Обычный 5 12 26 2" xfId="33985"/>
    <cellStyle name="Обычный 5 12 26 2 2" xfId="33986"/>
    <cellStyle name="Обычный 5 12 26 2 2 2" xfId="33987"/>
    <cellStyle name="Обычный 5 12 26 2 2 2 2" xfId="33988"/>
    <cellStyle name="Обычный 5 12 26 2 2 3" xfId="33989"/>
    <cellStyle name="Обычный 5 12 26 2 3" xfId="33990"/>
    <cellStyle name="Обычный 5 12 26 2 3 2" xfId="33991"/>
    <cellStyle name="Обычный 5 12 26 2 4" xfId="33992"/>
    <cellStyle name="Обычный 5 12 26 3" xfId="33993"/>
    <cellStyle name="Обычный 5 12 26 3 2" xfId="33994"/>
    <cellStyle name="Обычный 5 12 26 3 2 2" xfId="33995"/>
    <cellStyle name="Обычный 5 12 26 3 2 2 2" xfId="33996"/>
    <cellStyle name="Обычный 5 12 26 3 2 3" xfId="33997"/>
    <cellStyle name="Обычный 5 12 26 3 3" xfId="33998"/>
    <cellStyle name="Обычный 5 12 26 3 3 2" xfId="33999"/>
    <cellStyle name="Обычный 5 12 26 3 4" xfId="34000"/>
    <cellStyle name="Обычный 5 12 26 4" xfId="34001"/>
    <cellStyle name="Обычный 5 12 26 4 2" xfId="34002"/>
    <cellStyle name="Обычный 5 12 26 4 2 2" xfId="34003"/>
    <cellStyle name="Обычный 5 12 26 4 2 2 2" xfId="34004"/>
    <cellStyle name="Обычный 5 12 26 4 2 3" xfId="34005"/>
    <cellStyle name="Обычный 5 12 26 4 3" xfId="34006"/>
    <cellStyle name="Обычный 5 12 26 4 3 2" xfId="34007"/>
    <cellStyle name="Обычный 5 12 26 4 4" xfId="34008"/>
    <cellStyle name="Обычный 5 12 26 5" xfId="34009"/>
    <cellStyle name="Обычный 5 12 26 5 2" xfId="34010"/>
    <cellStyle name="Обычный 5 12 26 5 2 2" xfId="34011"/>
    <cellStyle name="Обычный 5 12 26 5 3" xfId="34012"/>
    <cellStyle name="Обычный 5 12 26 6" xfId="34013"/>
    <cellStyle name="Обычный 5 12 26 6 2" xfId="34014"/>
    <cellStyle name="Обычный 5 12 26 7" xfId="34015"/>
    <cellStyle name="Обычный 5 12 26 7 2" xfId="34016"/>
    <cellStyle name="Обычный 5 12 26 8" xfId="34017"/>
    <cellStyle name="Обычный 5 12 27" xfId="34018"/>
    <cellStyle name="Обычный 5 12 27 2" xfId="34019"/>
    <cellStyle name="Обычный 5 12 27 2 2" xfId="34020"/>
    <cellStyle name="Обычный 5 12 27 2 2 2" xfId="34021"/>
    <cellStyle name="Обычный 5 12 27 2 2 2 2" xfId="34022"/>
    <cellStyle name="Обычный 5 12 27 2 2 3" xfId="34023"/>
    <cellStyle name="Обычный 5 12 27 2 3" xfId="34024"/>
    <cellStyle name="Обычный 5 12 27 2 3 2" xfId="34025"/>
    <cellStyle name="Обычный 5 12 27 2 4" xfId="34026"/>
    <cellStyle name="Обычный 5 12 27 3" xfId="34027"/>
    <cellStyle name="Обычный 5 12 27 3 2" xfId="34028"/>
    <cellStyle name="Обычный 5 12 27 3 2 2" xfId="34029"/>
    <cellStyle name="Обычный 5 12 27 3 2 2 2" xfId="34030"/>
    <cellStyle name="Обычный 5 12 27 3 2 3" xfId="34031"/>
    <cellStyle name="Обычный 5 12 27 3 3" xfId="34032"/>
    <cellStyle name="Обычный 5 12 27 3 3 2" xfId="34033"/>
    <cellStyle name="Обычный 5 12 27 3 4" xfId="34034"/>
    <cellStyle name="Обычный 5 12 27 4" xfId="34035"/>
    <cellStyle name="Обычный 5 12 27 4 2" xfId="34036"/>
    <cellStyle name="Обычный 5 12 27 4 2 2" xfId="34037"/>
    <cellStyle name="Обычный 5 12 27 4 2 2 2" xfId="34038"/>
    <cellStyle name="Обычный 5 12 27 4 2 3" xfId="34039"/>
    <cellStyle name="Обычный 5 12 27 4 3" xfId="34040"/>
    <cellStyle name="Обычный 5 12 27 4 3 2" xfId="34041"/>
    <cellStyle name="Обычный 5 12 27 4 4" xfId="34042"/>
    <cellStyle name="Обычный 5 12 27 5" xfId="34043"/>
    <cellStyle name="Обычный 5 12 27 5 2" xfId="34044"/>
    <cellStyle name="Обычный 5 12 27 5 2 2" xfId="34045"/>
    <cellStyle name="Обычный 5 12 27 5 3" xfId="34046"/>
    <cellStyle name="Обычный 5 12 27 6" xfId="34047"/>
    <cellStyle name="Обычный 5 12 27 6 2" xfId="34048"/>
    <cellStyle name="Обычный 5 12 27 7" xfId="34049"/>
    <cellStyle name="Обычный 5 12 27 7 2" xfId="34050"/>
    <cellStyle name="Обычный 5 12 27 8" xfId="34051"/>
    <cellStyle name="Обычный 5 12 28" xfId="34052"/>
    <cellStyle name="Обычный 5 12 28 2" xfId="34053"/>
    <cellStyle name="Обычный 5 12 28 2 2" xfId="34054"/>
    <cellStyle name="Обычный 5 12 28 2 2 2" xfId="34055"/>
    <cellStyle name="Обычный 5 12 28 2 2 2 2" xfId="34056"/>
    <cellStyle name="Обычный 5 12 28 2 2 3" xfId="34057"/>
    <cellStyle name="Обычный 5 12 28 2 3" xfId="34058"/>
    <cellStyle name="Обычный 5 12 28 2 3 2" xfId="34059"/>
    <cellStyle name="Обычный 5 12 28 2 4" xfId="34060"/>
    <cellStyle name="Обычный 5 12 28 3" xfId="34061"/>
    <cellStyle name="Обычный 5 12 28 3 2" xfId="34062"/>
    <cellStyle name="Обычный 5 12 28 3 2 2" xfId="34063"/>
    <cellStyle name="Обычный 5 12 28 3 2 2 2" xfId="34064"/>
    <cellStyle name="Обычный 5 12 28 3 2 3" xfId="34065"/>
    <cellStyle name="Обычный 5 12 28 3 3" xfId="34066"/>
    <cellStyle name="Обычный 5 12 28 3 3 2" xfId="34067"/>
    <cellStyle name="Обычный 5 12 28 3 4" xfId="34068"/>
    <cellStyle name="Обычный 5 12 28 4" xfId="34069"/>
    <cellStyle name="Обычный 5 12 28 4 2" xfId="34070"/>
    <cellStyle name="Обычный 5 12 28 4 2 2" xfId="34071"/>
    <cellStyle name="Обычный 5 12 28 4 2 2 2" xfId="34072"/>
    <cellStyle name="Обычный 5 12 28 4 2 3" xfId="34073"/>
    <cellStyle name="Обычный 5 12 28 4 3" xfId="34074"/>
    <cellStyle name="Обычный 5 12 28 4 3 2" xfId="34075"/>
    <cellStyle name="Обычный 5 12 28 4 4" xfId="34076"/>
    <cellStyle name="Обычный 5 12 28 5" xfId="34077"/>
    <cellStyle name="Обычный 5 12 28 5 2" xfId="34078"/>
    <cellStyle name="Обычный 5 12 28 5 2 2" xfId="34079"/>
    <cellStyle name="Обычный 5 12 28 5 3" xfId="34080"/>
    <cellStyle name="Обычный 5 12 28 6" xfId="34081"/>
    <cellStyle name="Обычный 5 12 28 6 2" xfId="34082"/>
    <cellStyle name="Обычный 5 12 28 7" xfId="34083"/>
    <cellStyle name="Обычный 5 12 28 7 2" xfId="34084"/>
    <cellStyle name="Обычный 5 12 28 8" xfId="34085"/>
    <cellStyle name="Обычный 5 12 29" xfId="34086"/>
    <cellStyle name="Обычный 5 12 29 2" xfId="34087"/>
    <cellStyle name="Обычный 5 12 29 2 2" xfId="34088"/>
    <cellStyle name="Обычный 5 12 29 2 2 2" xfId="34089"/>
    <cellStyle name="Обычный 5 12 29 2 2 2 2" xfId="34090"/>
    <cellStyle name="Обычный 5 12 29 2 2 3" xfId="34091"/>
    <cellStyle name="Обычный 5 12 29 2 3" xfId="34092"/>
    <cellStyle name="Обычный 5 12 29 2 3 2" xfId="34093"/>
    <cellStyle name="Обычный 5 12 29 2 4" xfId="34094"/>
    <cellStyle name="Обычный 5 12 29 3" xfId="34095"/>
    <cellStyle name="Обычный 5 12 29 3 2" xfId="34096"/>
    <cellStyle name="Обычный 5 12 29 3 2 2" xfId="34097"/>
    <cellStyle name="Обычный 5 12 29 3 2 2 2" xfId="34098"/>
    <cellStyle name="Обычный 5 12 29 3 2 3" xfId="34099"/>
    <cellStyle name="Обычный 5 12 29 3 3" xfId="34100"/>
    <cellStyle name="Обычный 5 12 29 3 3 2" xfId="34101"/>
    <cellStyle name="Обычный 5 12 29 3 4" xfId="34102"/>
    <cellStyle name="Обычный 5 12 29 4" xfId="34103"/>
    <cellStyle name="Обычный 5 12 29 4 2" xfId="34104"/>
    <cellStyle name="Обычный 5 12 29 4 2 2" xfId="34105"/>
    <cellStyle name="Обычный 5 12 29 4 2 2 2" xfId="34106"/>
    <cellStyle name="Обычный 5 12 29 4 2 3" xfId="34107"/>
    <cellStyle name="Обычный 5 12 29 4 3" xfId="34108"/>
    <cellStyle name="Обычный 5 12 29 4 3 2" xfId="34109"/>
    <cellStyle name="Обычный 5 12 29 4 4" xfId="34110"/>
    <cellStyle name="Обычный 5 12 29 5" xfId="34111"/>
    <cellStyle name="Обычный 5 12 29 5 2" xfId="34112"/>
    <cellStyle name="Обычный 5 12 29 5 2 2" xfId="34113"/>
    <cellStyle name="Обычный 5 12 29 5 3" xfId="34114"/>
    <cellStyle name="Обычный 5 12 29 6" xfId="34115"/>
    <cellStyle name="Обычный 5 12 29 6 2" xfId="34116"/>
    <cellStyle name="Обычный 5 12 29 7" xfId="34117"/>
    <cellStyle name="Обычный 5 12 29 7 2" xfId="34118"/>
    <cellStyle name="Обычный 5 12 29 8" xfId="34119"/>
    <cellStyle name="Обычный 5 12 3" xfId="34120"/>
    <cellStyle name="Обычный 5 12 3 2" xfId="34121"/>
    <cellStyle name="Обычный 5 12 3 2 2" xfId="34122"/>
    <cellStyle name="Обычный 5 12 3 2 2 2" xfId="34123"/>
    <cellStyle name="Обычный 5 12 3 2 2 2 2" xfId="34124"/>
    <cellStyle name="Обычный 5 12 3 2 2 3" xfId="34125"/>
    <cellStyle name="Обычный 5 12 3 2 3" xfId="34126"/>
    <cellStyle name="Обычный 5 12 3 2 3 2" xfId="34127"/>
    <cellStyle name="Обычный 5 12 3 2 4" xfId="34128"/>
    <cellStyle name="Обычный 5 12 3 3" xfId="34129"/>
    <cellStyle name="Обычный 5 12 3 3 2" xfId="34130"/>
    <cellStyle name="Обычный 5 12 3 3 2 2" xfId="34131"/>
    <cellStyle name="Обычный 5 12 3 3 2 2 2" xfId="34132"/>
    <cellStyle name="Обычный 5 12 3 3 2 3" xfId="34133"/>
    <cellStyle name="Обычный 5 12 3 3 3" xfId="34134"/>
    <cellStyle name="Обычный 5 12 3 3 3 2" xfId="34135"/>
    <cellStyle name="Обычный 5 12 3 3 4" xfId="34136"/>
    <cellStyle name="Обычный 5 12 3 4" xfId="34137"/>
    <cellStyle name="Обычный 5 12 3 4 2" xfId="34138"/>
    <cellStyle name="Обычный 5 12 3 4 2 2" xfId="34139"/>
    <cellStyle name="Обычный 5 12 3 4 2 2 2" xfId="34140"/>
    <cellStyle name="Обычный 5 12 3 4 2 3" xfId="34141"/>
    <cellStyle name="Обычный 5 12 3 4 3" xfId="34142"/>
    <cellStyle name="Обычный 5 12 3 4 3 2" xfId="34143"/>
    <cellStyle name="Обычный 5 12 3 4 4" xfId="34144"/>
    <cellStyle name="Обычный 5 12 3 5" xfId="34145"/>
    <cellStyle name="Обычный 5 12 3 5 2" xfId="34146"/>
    <cellStyle name="Обычный 5 12 3 5 2 2" xfId="34147"/>
    <cellStyle name="Обычный 5 12 3 5 3" xfId="34148"/>
    <cellStyle name="Обычный 5 12 3 6" xfId="34149"/>
    <cellStyle name="Обычный 5 12 3 6 2" xfId="34150"/>
    <cellStyle name="Обычный 5 12 3 7" xfId="34151"/>
    <cellStyle name="Обычный 5 12 3 7 2" xfId="34152"/>
    <cellStyle name="Обычный 5 12 3 8" xfId="34153"/>
    <cellStyle name="Обычный 5 12 30" xfId="34154"/>
    <cellStyle name="Обычный 5 12 30 2" xfId="34155"/>
    <cellStyle name="Обычный 5 12 30 2 2" xfId="34156"/>
    <cellStyle name="Обычный 5 12 30 2 2 2" xfId="34157"/>
    <cellStyle name="Обычный 5 12 30 2 3" xfId="34158"/>
    <cellStyle name="Обычный 5 12 30 3" xfId="34159"/>
    <cellStyle name="Обычный 5 12 30 3 2" xfId="34160"/>
    <cellStyle name="Обычный 5 12 30 4" xfId="34161"/>
    <cellStyle name="Обычный 5 12 31" xfId="34162"/>
    <cellStyle name="Обычный 5 12 31 2" xfId="34163"/>
    <cellStyle name="Обычный 5 12 31 2 2" xfId="34164"/>
    <cellStyle name="Обычный 5 12 31 2 2 2" xfId="34165"/>
    <cellStyle name="Обычный 5 12 31 2 3" xfId="34166"/>
    <cellStyle name="Обычный 5 12 31 3" xfId="34167"/>
    <cellStyle name="Обычный 5 12 31 3 2" xfId="34168"/>
    <cellStyle name="Обычный 5 12 31 4" xfId="34169"/>
    <cellStyle name="Обычный 5 12 32" xfId="34170"/>
    <cellStyle name="Обычный 5 12 32 2" xfId="34171"/>
    <cellStyle name="Обычный 5 12 32 2 2" xfId="34172"/>
    <cellStyle name="Обычный 5 12 32 2 2 2" xfId="34173"/>
    <cellStyle name="Обычный 5 12 32 2 3" xfId="34174"/>
    <cellStyle name="Обычный 5 12 32 3" xfId="34175"/>
    <cellStyle name="Обычный 5 12 32 3 2" xfId="34176"/>
    <cellStyle name="Обычный 5 12 32 4" xfId="34177"/>
    <cellStyle name="Обычный 5 12 33" xfId="34178"/>
    <cellStyle name="Обычный 5 12 33 2" xfId="34179"/>
    <cellStyle name="Обычный 5 12 33 2 2" xfId="34180"/>
    <cellStyle name="Обычный 5 12 33 3" xfId="34181"/>
    <cellStyle name="Обычный 5 12 34" xfId="34182"/>
    <cellStyle name="Обычный 5 12 34 2" xfId="34183"/>
    <cellStyle name="Обычный 5 12 35" xfId="34184"/>
    <cellStyle name="Обычный 5 12 35 2" xfId="34185"/>
    <cellStyle name="Обычный 5 12 36" xfId="34186"/>
    <cellStyle name="Обычный 5 12 4" xfId="34187"/>
    <cellStyle name="Обычный 5 12 4 2" xfId="34188"/>
    <cellStyle name="Обычный 5 12 4 2 2" xfId="34189"/>
    <cellStyle name="Обычный 5 12 4 2 2 2" xfId="34190"/>
    <cellStyle name="Обычный 5 12 4 2 2 2 2" xfId="34191"/>
    <cellStyle name="Обычный 5 12 4 2 2 3" xfId="34192"/>
    <cellStyle name="Обычный 5 12 4 2 3" xfId="34193"/>
    <cellStyle name="Обычный 5 12 4 2 3 2" xfId="34194"/>
    <cellStyle name="Обычный 5 12 4 2 4" xfId="34195"/>
    <cellStyle name="Обычный 5 12 4 3" xfId="34196"/>
    <cellStyle name="Обычный 5 12 4 3 2" xfId="34197"/>
    <cellStyle name="Обычный 5 12 4 3 2 2" xfId="34198"/>
    <cellStyle name="Обычный 5 12 4 3 2 2 2" xfId="34199"/>
    <cellStyle name="Обычный 5 12 4 3 2 3" xfId="34200"/>
    <cellStyle name="Обычный 5 12 4 3 3" xfId="34201"/>
    <cellStyle name="Обычный 5 12 4 3 3 2" xfId="34202"/>
    <cellStyle name="Обычный 5 12 4 3 4" xfId="34203"/>
    <cellStyle name="Обычный 5 12 4 4" xfId="34204"/>
    <cellStyle name="Обычный 5 12 4 4 2" xfId="34205"/>
    <cellStyle name="Обычный 5 12 4 4 2 2" xfId="34206"/>
    <cellStyle name="Обычный 5 12 4 4 2 2 2" xfId="34207"/>
    <cellStyle name="Обычный 5 12 4 4 2 3" xfId="34208"/>
    <cellStyle name="Обычный 5 12 4 4 3" xfId="34209"/>
    <cellStyle name="Обычный 5 12 4 4 3 2" xfId="34210"/>
    <cellStyle name="Обычный 5 12 4 4 4" xfId="34211"/>
    <cellStyle name="Обычный 5 12 4 5" xfId="34212"/>
    <cellStyle name="Обычный 5 12 4 5 2" xfId="34213"/>
    <cellStyle name="Обычный 5 12 4 5 2 2" xfId="34214"/>
    <cellStyle name="Обычный 5 12 4 5 3" xfId="34215"/>
    <cellStyle name="Обычный 5 12 4 6" xfId="34216"/>
    <cellStyle name="Обычный 5 12 4 6 2" xfId="34217"/>
    <cellStyle name="Обычный 5 12 4 7" xfId="34218"/>
    <cellStyle name="Обычный 5 12 4 7 2" xfId="34219"/>
    <cellStyle name="Обычный 5 12 4 8" xfId="34220"/>
    <cellStyle name="Обычный 5 12 5" xfId="34221"/>
    <cellStyle name="Обычный 5 12 5 2" xfId="34222"/>
    <cellStyle name="Обычный 5 12 5 2 2" xfId="34223"/>
    <cellStyle name="Обычный 5 12 5 2 2 2" xfId="34224"/>
    <cellStyle name="Обычный 5 12 5 2 2 2 2" xfId="34225"/>
    <cellStyle name="Обычный 5 12 5 2 2 3" xfId="34226"/>
    <cellStyle name="Обычный 5 12 5 2 3" xfId="34227"/>
    <cellStyle name="Обычный 5 12 5 2 3 2" xfId="34228"/>
    <cellStyle name="Обычный 5 12 5 2 4" xfId="34229"/>
    <cellStyle name="Обычный 5 12 5 3" xfId="34230"/>
    <cellStyle name="Обычный 5 12 5 3 2" xfId="34231"/>
    <cellStyle name="Обычный 5 12 5 3 2 2" xfId="34232"/>
    <cellStyle name="Обычный 5 12 5 3 2 2 2" xfId="34233"/>
    <cellStyle name="Обычный 5 12 5 3 2 3" xfId="34234"/>
    <cellStyle name="Обычный 5 12 5 3 3" xfId="34235"/>
    <cellStyle name="Обычный 5 12 5 3 3 2" xfId="34236"/>
    <cellStyle name="Обычный 5 12 5 3 4" xfId="34237"/>
    <cellStyle name="Обычный 5 12 5 4" xfId="34238"/>
    <cellStyle name="Обычный 5 12 5 4 2" xfId="34239"/>
    <cellStyle name="Обычный 5 12 5 4 2 2" xfId="34240"/>
    <cellStyle name="Обычный 5 12 5 4 2 2 2" xfId="34241"/>
    <cellStyle name="Обычный 5 12 5 4 2 3" xfId="34242"/>
    <cellStyle name="Обычный 5 12 5 4 3" xfId="34243"/>
    <cellStyle name="Обычный 5 12 5 4 3 2" xfId="34244"/>
    <cellStyle name="Обычный 5 12 5 4 4" xfId="34245"/>
    <cellStyle name="Обычный 5 12 5 5" xfId="34246"/>
    <cellStyle name="Обычный 5 12 5 5 2" xfId="34247"/>
    <cellStyle name="Обычный 5 12 5 5 2 2" xfId="34248"/>
    <cellStyle name="Обычный 5 12 5 5 3" xfId="34249"/>
    <cellStyle name="Обычный 5 12 5 6" xfId="34250"/>
    <cellStyle name="Обычный 5 12 5 6 2" xfId="34251"/>
    <cellStyle name="Обычный 5 12 5 7" xfId="34252"/>
    <cellStyle name="Обычный 5 12 5 7 2" xfId="34253"/>
    <cellStyle name="Обычный 5 12 5 8" xfId="34254"/>
    <cellStyle name="Обычный 5 12 6" xfId="34255"/>
    <cellStyle name="Обычный 5 12 6 2" xfId="34256"/>
    <cellStyle name="Обычный 5 12 6 2 2" xfId="34257"/>
    <cellStyle name="Обычный 5 12 6 2 2 2" xfId="34258"/>
    <cellStyle name="Обычный 5 12 6 2 2 2 2" xfId="34259"/>
    <cellStyle name="Обычный 5 12 6 2 2 3" xfId="34260"/>
    <cellStyle name="Обычный 5 12 6 2 3" xfId="34261"/>
    <cellStyle name="Обычный 5 12 6 2 3 2" xfId="34262"/>
    <cellStyle name="Обычный 5 12 6 2 4" xfId="34263"/>
    <cellStyle name="Обычный 5 12 6 3" xfId="34264"/>
    <cellStyle name="Обычный 5 12 6 3 2" xfId="34265"/>
    <cellStyle name="Обычный 5 12 6 3 2 2" xfId="34266"/>
    <cellStyle name="Обычный 5 12 6 3 2 2 2" xfId="34267"/>
    <cellStyle name="Обычный 5 12 6 3 2 3" xfId="34268"/>
    <cellStyle name="Обычный 5 12 6 3 3" xfId="34269"/>
    <cellStyle name="Обычный 5 12 6 3 3 2" xfId="34270"/>
    <cellStyle name="Обычный 5 12 6 3 4" xfId="34271"/>
    <cellStyle name="Обычный 5 12 6 4" xfId="34272"/>
    <cellStyle name="Обычный 5 12 6 4 2" xfId="34273"/>
    <cellStyle name="Обычный 5 12 6 4 2 2" xfId="34274"/>
    <cellStyle name="Обычный 5 12 6 4 2 2 2" xfId="34275"/>
    <cellStyle name="Обычный 5 12 6 4 2 3" xfId="34276"/>
    <cellStyle name="Обычный 5 12 6 4 3" xfId="34277"/>
    <cellStyle name="Обычный 5 12 6 4 3 2" xfId="34278"/>
    <cellStyle name="Обычный 5 12 6 4 4" xfId="34279"/>
    <cellStyle name="Обычный 5 12 6 5" xfId="34280"/>
    <cellStyle name="Обычный 5 12 6 5 2" xfId="34281"/>
    <cellStyle name="Обычный 5 12 6 5 2 2" xfId="34282"/>
    <cellStyle name="Обычный 5 12 6 5 3" xfId="34283"/>
    <cellStyle name="Обычный 5 12 6 6" xfId="34284"/>
    <cellStyle name="Обычный 5 12 6 6 2" xfId="34285"/>
    <cellStyle name="Обычный 5 12 6 7" xfId="34286"/>
    <cellStyle name="Обычный 5 12 6 7 2" xfId="34287"/>
    <cellStyle name="Обычный 5 12 6 8" xfId="34288"/>
    <cellStyle name="Обычный 5 12 7" xfId="34289"/>
    <cellStyle name="Обычный 5 12 7 2" xfId="34290"/>
    <cellStyle name="Обычный 5 12 7 2 2" xfId="34291"/>
    <cellStyle name="Обычный 5 12 7 2 2 2" xfId="34292"/>
    <cellStyle name="Обычный 5 12 7 2 2 2 2" xfId="34293"/>
    <cellStyle name="Обычный 5 12 7 2 2 3" xfId="34294"/>
    <cellStyle name="Обычный 5 12 7 2 3" xfId="34295"/>
    <cellStyle name="Обычный 5 12 7 2 3 2" xfId="34296"/>
    <cellStyle name="Обычный 5 12 7 2 4" xfId="34297"/>
    <cellStyle name="Обычный 5 12 7 3" xfId="34298"/>
    <cellStyle name="Обычный 5 12 7 3 2" xfId="34299"/>
    <cellStyle name="Обычный 5 12 7 3 2 2" xfId="34300"/>
    <cellStyle name="Обычный 5 12 7 3 2 2 2" xfId="34301"/>
    <cellStyle name="Обычный 5 12 7 3 2 3" xfId="34302"/>
    <cellStyle name="Обычный 5 12 7 3 3" xfId="34303"/>
    <cellStyle name="Обычный 5 12 7 3 3 2" xfId="34304"/>
    <cellStyle name="Обычный 5 12 7 3 4" xfId="34305"/>
    <cellStyle name="Обычный 5 12 7 4" xfId="34306"/>
    <cellStyle name="Обычный 5 12 7 4 2" xfId="34307"/>
    <cellStyle name="Обычный 5 12 7 4 2 2" xfId="34308"/>
    <cellStyle name="Обычный 5 12 7 4 2 2 2" xfId="34309"/>
    <cellStyle name="Обычный 5 12 7 4 2 3" xfId="34310"/>
    <cellStyle name="Обычный 5 12 7 4 3" xfId="34311"/>
    <cellStyle name="Обычный 5 12 7 4 3 2" xfId="34312"/>
    <cellStyle name="Обычный 5 12 7 4 4" xfId="34313"/>
    <cellStyle name="Обычный 5 12 7 5" xfId="34314"/>
    <cellStyle name="Обычный 5 12 7 5 2" xfId="34315"/>
    <cellStyle name="Обычный 5 12 7 5 2 2" xfId="34316"/>
    <cellStyle name="Обычный 5 12 7 5 3" xfId="34317"/>
    <cellStyle name="Обычный 5 12 7 6" xfId="34318"/>
    <cellStyle name="Обычный 5 12 7 6 2" xfId="34319"/>
    <cellStyle name="Обычный 5 12 7 7" xfId="34320"/>
    <cellStyle name="Обычный 5 12 7 7 2" xfId="34321"/>
    <cellStyle name="Обычный 5 12 7 8" xfId="34322"/>
    <cellStyle name="Обычный 5 12 8" xfId="34323"/>
    <cellStyle name="Обычный 5 12 8 2" xfId="34324"/>
    <cellStyle name="Обычный 5 12 8 2 2" xfId="34325"/>
    <cellStyle name="Обычный 5 12 8 2 2 2" xfId="34326"/>
    <cellStyle name="Обычный 5 12 8 2 2 2 2" xfId="34327"/>
    <cellStyle name="Обычный 5 12 8 2 2 3" xfId="34328"/>
    <cellStyle name="Обычный 5 12 8 2 3" xfId="34329"/>
    <cellStyle name="Обычный 5 12 8 2 3 2" xfId="34330"/>
    <cellStyle name="Обычный 5 12 8 2 4" xfId="34331"/>
    <cellStyle name="Обычный 5 12 8 3" xfId="34332"/>
    <cellStyle name="Обычный 5 12 8 3 2" xfId="34333"/>
    <cellStyle name="Обычный 5 12 8 3 2 2" xfId="34334"/>
    <cellStyle name="Обычный 5 12 8 3 2 2 2" xfId="34335"/>
    <cellStyle name="Обычный 5 12 8 3 2 3" xfId="34336"/>
    <cellStyle name="Обычный 5 12 8 3 3" xfId="34337"/>
    <cellStyle name="Обычный 5 12 8 3 3 2" xfId="34338"/>
    <cellStyle name="Обычный 5 12 8 3 4" xfId="34339"/>
    <cellStyle name="Обычный 5 12 8 4" xfId="34340"/>
    <cellStyle name="Обычный 5 12 8 4 2" xfId="34341"/>
    <cellStyle name="Обычный 5 12 8 4 2 2" xfId="34342"/>
    <cellStyle name="Обычный 5 12 8 4 2 2 2" xfId="34343"/>
    <cellStyle name="Обычный 5 12 8 4 2 3" xfId="34344"/>
    <cellStyle name="Обычный 5 12 8 4 3" xfId="34345"/>
    <cellStyle name="Обычный 5 12 8 4 3 2" xfId="34346"/>
    <cellStyle name="Обычный 5 12 8 4 4" xfId="34347"/>
    <cellStyle name="Обычный 5 12 8 5" xfId="34348"/>
    <cellStyle name="Обычный 5 12 8 5 2" xfId="34349"/>
    <cellStyle name="Обычный 5 12 8 5 2 2" xfId="34350"/>
    <cellStyle name="Обычный 5 12 8 5 3" xfId="34351"/>
    <cellStyle name="Обычный 5 12 8 6" xfId="34352"/>
    <cellStyle name="Обычный 5 12 8 6 2" xfId="34353"/>
    <cellStyle name="Обычный 5 12 8 7" xfId="34354"/>
    <cellStyle name="Обычный 5 12 8 7 2" xfId="34355"/>
    <cellStyle name="Обычный 5 12 8 8" xfId="34356"/>
    <cellStyle name="Обычный 5 12 9" xfId="34357"/>
    <cellStyle name="Обычный 5 12 9 2" xfId="34358"/>
    <cellStyle name="Обычный 5 12 9 2 2" xfId="34359"/>
    <cellStyle name="Обычный 5 12 9 2 2 2" xfId="34360"/>
    <cellStyle name="Обычный 5 12 9 2 2 2 2" xfId="34361"/>
    <cellStyle name="Обычный 5 12 9 2 2 3" xfId="34362"/>
    <cellStyle name="Обычный 5 12 9 2 3" xfId="34363"/>
    <cellStyle name="Обычный 5 12 9 2 3 2" xfId="34364"/>
    <cellStyle name="Обычный 5 12 9 2 4" xfId="34365"/>
    <cellStyle name="Обычный 5 12 9 3" xfId="34366"/>
    <cellStyle name="Обычный 5 12 9 3 2" xfId="34367"/>
    <cellStyle name="Обычный 5 12 9 3 2 2" xfId="34368"/>
    <cellStyle name="Обычный 5 12 9 3 2 2 2" xfId="34369"/>
    <cellStyle name="Обычный 5 12 9 3 2 3" xfId="34370"/>
    <cellStyle name="Обычный 5 12 9 3 3" xfId="34371"/>
    <cellStyle name="Обычный 5 12 9 3 3 2" xfId="34372"/>
    <cellStyle name="Обычный 5 12 9 3 4" xfId="34373"/>
    <cellStyle name="Обычный 5 12 9 4" xfId="34374"/>
    <cellStyle name="Обычный 5 12 9 4 2" xfId="34375"/>
    <cellStyle name="Обычный 5 12 9 4 2 2" xfId="34376"/>
    <cellStyle name="Обычный 5 12 9 4 2 2 2" xfId="34377"/>
    <cellStyle name="Обычный 5 12 9 4 2 3" xfId="34378"/>
    <cellStyle name="Обычный 5 12 9 4 3" xfId="34379"/>
    <cellStyle name="Обычный 5 12 9 4 3 2" xfId="34380"/>
    <cellStyle name="Обычный 5 12 9 4 4" xfId="34381"/>
    <cellStyle name="Обычный 5 12 9 5" xfId="34382"/>
    <cellStyle name="Обычный 5 12 9 5 2" xfId="34383"/>
    <cellStyle name="Обычный 5 12 9 5 2 2" xfId="34384"/>
    <cellStyle name="Обычный 5 12 9 5 3" xfId="34385"/>
    <cellStyle name="Обычный 5 12 9 6" xfId="34386"/>
    <cellStyle name="Обычный 5 12 9 6 2" xfId="34387"/>
    <cellStyle name="Обычный 5 12 9 7" xfId="34388"/>
    <cellStyle name="Обычный 5 12 9 7 2" xfId="34389"/>
    <cellStyle name="Обычный 5 12 9 8" xfId="34390"/>
    <cellStyle name="Обычный 5 120" xfId="34391"/>
    <cellStyle name="Обычный 5 120 2" xfId="34392"/>
    <cellStyle name="Обычный 5 120 2 2" xfId="34393"/>
    <cellStyle name="Обычный 5 120 2 2 2" xfId="34394"/>
    <cellStyle name="Обычный 5 120 2 3" xfId="34395"/>
    <cellStyle name="Обычный 5 120 3" xfId="34396"/>
    <cellStyle name="Обычный 5 120 3 2" xfId="34397"/>
    <cellStyle name="Обычный 5 120 4" xfId="34398"/>
    <cellStyle name="Обычный 5 121" xfId="34399"/>
    <cellStyle name="Обычный 5 121 2" xfId="34400"/>
    <cellStyle name="Обычный 5 121 2 2" xfId="34401"/>
    <cellStyle name="Обычный 5 121 2 2 2" xfId="34402"/>
    <cellStyle name="Обычный 5 121 2 3" xfId="34403"/>
    <cellStyle name="Обычный 5 121 3" xfId="34404"/>
    <cellStyle name="Обычный 5 121 3 2" xfId="34405"/>
    <cellStyle name="Обычный 5 121 4" xfId="34406"/>
    <cellStyle name="Обычный 5 122" xfId="34407"/>
    <cellStyle name="Обычный 5 122 2" xfId="34408"/>
    <cellStyle name="Обычный 5 122 2 2" xfId="34409"/>
    <cellStyle name="Обычный 5 122 2 2 2" xfId="34410"/>
    <cellStyle name="Обычный 5 122 2 3" xfId="34411"/>
    <cellStyle name="Обычный 5 122 3" xfId="34412"/>
    <cellStyle name="Обычный 5 122 3 2" xfId="34413"/>
    <cellStyle name="Обычный 5 122 4" xfId="34414"/>
    <cellStyle name="Обычный 5 123" xfId="34415"/>
    <cellStyle name="Обычный 5 123 2" xfId="34416"/>
    <cellStyle name="Обычный 5 123 2 2" xfId="34417"/>
    <cellStyle name="Обычный 5 123 2 2 2" xfId="34418"/>
    <cellStyle name="Обычный 5 123 2 3" xfId="34419"/>
    <cellStyle name="Обычный 5 123 3" xfId="34420"/>
    <cellStyle name="Обычный 5 123 3 2" xfId="34421"/>
    <cellStyle name="Обычный 5 123 4" xfId="34422"/>
    <cellStyle name="Обычный 5 124" xfId="34423"/>
    <cellStyle name="Обычный 5 124 2" xfId="34424"/>
    <cellStyle name="Обычный 5 124 2 2" xfId="34425"/>
    <cellStyle name="Обычный 5 124 2 2 2" xfId="34426"/>
    <cellStyle name="Обычный 5 124 2 3" xfId="34427"/>
    <cellStyle name="Обычный 5 124 3" xfId="34428"/>
    <cellStyle name="Обычный 5 124 3 2" xfId="34429"/>
    <cellStyle name="Обычный 5 124 4" xfId="34430"/>
    <cellStyle name="Обычный 5 125" xfId="34431"/>
    <cellStyle name="Обычный 5 125 2" xfId="34432"/>
    <cellStyle name="Обычный 5 125 2 2" xfId="34433"/>
    <cellStyle name="Обычный 5 125 3" xfId="34434"/>
    <cellStyle name="Обычный 5 126" xfId="34435"/>
    <cellStyle name="Обычный 5 126 2" xfId="34436"/>
    <cellStyle name="Обычный 5 127" xfId="34437"/>
    <cellStyle name="Обычный 5 127 2" xfId="34438"/>
    <cellStyle name="Обычный 5 128" xfId="34439"/>
    <cellStyle name="Обычный 5 128 2" xfId="34440"/>
    <cellStyle name="Обычный 5 129" xfId="34441"/>
    <cellStyle name="Обычный 5 129 2" xfId="34442"/>
    <cellStyle name="Обычный 5 13" xfId="34443"/>
    <cellStyle name="Обычный 5 13 10" xfId="34444"/>
    <cellStyle name="Обычный 5 13 10 2" xfId="34445"/>
    <cellStyle name="Обычный 5 13 10 2 2" xfId="34446"/>
    <cellStyle name="Обычный 5 13 10 2 2 2" xfId="34447"/>
    <cellStyle name="Обычный 5 13 10 2 2 2 2" xfId="34448"/>
    <cellStyle name="Обычный 5 13 10 2 2 3" xfId="34449"/>
    <cellStyle name="Обычный 5 13 10 2 3" xfId="34450"/>
    <cellStyle name="Обычный 5 13 10 2 3 2" xfId="34451"/>
    <cellStyle name="Обычный 5 13 10 2 4" xfId="34452"/>
    <cellStyle name="Обычный 5 13 10 3" xfId="34453"/>
    <cellStyle name="Обычный 5 13 10 3 2" xfId="34454"/>
    <cellStyle name="Обычный 5 13 10 3 2 2" xfId="34455"/>
    <cellStyle name="Обычный 5 13 10 3 2 2 2" xfId="34456"/>
    <cellStyle name="Обычный 5 13 10 3 2 3" xfId="34457"/>
    <cellStyle name="Обычный 5 13 10 3 3" xfId="34458"/>
    <cellStyle name="Обычный 5 13 10 3 3 2" xfId="34459"/>
    <cellStyle name="Обычный 5 13 10 3 4" xfId="34460"/>
    <cellStyle name="Обычный 5 13 10 4" xfId="34461"/>
    <cellStyle name="Обычный 5 13 10 4 2" xfId="34462"/>
    <cellStyle name="Обычный 5 13 10 4 2 2" xfId="34463"/>
    <cellStyle name="Обычный 5 13 10 4 2 2 2" xfId="34464"/>
    <cellStyle name="Обычный 5 13 10 4 2 3" xfId="34465"/>
    <cellStyle name="Обычный 5 13 10 4 3" xfId="34466"/>
    <cellStyle name="Обычный 5 13 10 4 3 2" xfId="34467"/>
    <cellStyle name="Обычный 5 13 10 4 4" xfId="34468"/>
    <cellStyle name="Обычный 5 13 10 5" xfId="34469"/>
    <cellStyle name="Обычный 5 13 10 5 2" xfId="34470"/>
    <cellStyle name="Обычный 5 13 10 5 2 2" xfId="34471"/>
    <cellStyle name="Обычный 5 13 10 5 3" xfId="34472"/>
    <cellStyle name="Обычный 5 13 10 6" xfId="34473"/>
    <cellStyle name="Обычный 5 13 10 6 2" xfId="34474"/>
    <cellStyle name="Обычный 5 13 10 7" xfId="34475"/>
    <cellStyle name="Обычный 5 13 10 7 2" xfId="34476"/>
    <cellStyle name="Обычный 5 13 10 8" xfId="34477"/>
    <cellStyle name="Обычный 5 13 11" xfId="34478"/>
    <cellStyle name="Обычный 5 13 11 2" xfId="34479"/>
    <cellStyle name="Обычный 5 13 11 2 2" xfId="34480"/>
    <cellStyle name="Обычный 5 13 11 2 2 2" xfId="34481"/>
    <cellStyle name="Обычный 5 13 11 2 2 2 2" xfId="34482"/>
    <cellStyle name="Обычный 5 13 11 2 2 3" xfId="34483"/>
    <cellStyle name="Обычный 5 13 11 2 3" xfId="34484"/>
    <cellStyle name="Обычный 5 13 11 2 3 2" xfId="34485"/>
    <cellStyle name="Обычный 5 13 11 2 4" xfId="34486"/>
    <cellStyle name="Обычный 5 13 11 3" xfId="34487"/>
    <cellStyle name="Обычный 5 13 11 3 2" xfId="34488"/>
    <cellStyle name="Обычный 5 13 11 3 2 2" xfId="34489"/>
    <cellStyle name="Обычный 5 13 11 3 2 2 2" xfId="34490"/>
    <cellStyle name="Обычный 5 13 11 3 2 3" xfId="34491"/>
    <cellStyle name="Обычный 5 13 11 3 3" xfId="34492"/>
    <cellStyle name="Обычный 5 13 11 3 3 2" xfId="34493"/>
    <cellStyle name="Обычный 5 13 11 3 4" xfId="34494"/>
    <cellStyle name="Обычный 5 13 11 4" xfId="34495"/>
    <cellStyle name="Обычный 5 13 11 4 2" xfId="34496"/>
    <cellStyle name="Обычный 5 13 11 4 2 2" xfId="34497"/>
    <cellStyle name="Обычный 5 13 11 4 2 2 2" xfId="34498"/>
    <cellStyle name="Обычный 5 13 11 4 2 3" xfId="34499"/>
    <cellStyle name="Обычный 5 13 11 4 3" xfId="34500"/>
    <cellStyle name="Обычный 5 13 11 4 3 2" xfId="34501"/>
    <cellStyle name="Обычный 5 13 11 4 4" xfId="34502"/>
    <cellStyle name="Обычный 5 13 11 5" xfId="34503"/>
    <cellStyle name="Обычный 5 13 11 5 2" xfId="34504"/>
    <cellStyle name="Обычный 5 13 11 5 2 2" xfId="34505"/>
    <cellStyle name="Обычный 5 13 11 5 3" xfId="34506"/>
    <cellStyle name="Обычный 5 13 11 6" xfId="34507"/>
    <cellStyle name="Обычный 5 13 11 6 2" xfId="34508"/>
    <cellStyle name="Обычный 5 13 11 7" xfId="34509"/>
    <cellStyle name="Обычный 5 13 11 7 2" xfId="34510"/>
    <cellStyle name="Обычный 5 13 11 8" xfId="34511"/>
    <cellStyle name="Обычный 5 13 12" xfId="34512"/>
    <cellStyle name="Обычный 5 13 12 2" xfId="34513"/>
    <cellStyle name="Обычный 5 13 12 2 2" xfId="34514"/>
    <cellStyle name="Обычный 5 13 12 2 2 2" xfId="34515"/>
    <cellStyle name="Обычный 5 13 12 2 2 2 2" xfId="34516"/>
    <cellStyle name="Обычный 5 13 12 2 2 3" xfId="34517"/>
    <cellStyle name="Обычный 5 13 12 2 3" xfId="34518"/>
    <cellStyle name="Обычный 5 13 12 2 3 2" xfId="34519"/>
    <cellStyle name="Обычный 5 13 12 2 4" xfId="34520"/>
    <cellStyle name="Обычный 5 13 12 3" xfId="34521"/>
    <cellStyle name="Обычный 5 13 12 3 2" xfId="34522"/>
    <cellStyle name="Обычный 5 13 12 3 2 2" xfId="34523"/>
    <cellStyle name="Обычный 5 13 12 3 2 2 2" xfId="34524"/>
    <cellStyle name="Обычный 5 13 12 3 2 3" xfId="34525"/>
    <cellStyle name="Обычный 5 13 12 3 3" xfId="34526"/>
    <cellStyle name="Обычный 5 13 12 3 3 2" xfId="34527"/>
    <cellStyle name="Обычный 5 13 12 3 4" xfId="34528"/>
    <cellStyle name="Обычный 5 13 12 4" xfId="34529"/>
    <cellStyle name="Обычный 5 13 12 4 2" xfId="34530"/>
    <cellStyle name="Обычный 5 13 12 4 2 2" xfId="34531"/>
    <cellStyle name="Обычный 5 13 12 4 2 2 2" xfId="34532"/>
    <cellStyle name="Обычный 5 13 12 4 2 3" xfId="34533"/>
    <cellStyle name="Обычный 5 13 12 4 3" xfId="34534"/>
    <cellStyle name="Обычный 5 13 12 4 3 2" xfId="34535"/>
    <cellStyle name="Обычный 5 13 12 4 4" xfId="34536"/>
    <cellStyle name="Обычный 5 13 12 5" xfId="34537"/>
    <cellStyle name="Обычный 5 13 12 5 2" xfId="34538"/>
    <cellStyle name="Обычный 5 13 12 5 2 2" xfId="34539"/>
    <cellStyle name="Обычный 5 13 12 5 3" xfId="34540"/>
    <cellStyle name="Обычный 5 13 12 6" xfId="34541"/>
    <cellStyle name="Обычный 5 13 12 6 2" xfId="34542"/>
    <cellStyle name="Обычный 5 13 12 7" xfId="34543"/>
    <cellStyle name="Обычный 5 13 12 7 2" xfId="34544"/>
    <cellStyle name="Обычный 5 13 12 8" xfId="34545"/>
    <cellStyle name="Обычный 5 13 13" xfId="34546"/>
    <cellStyle name="Обычный 5 13 13 2" xfId="34547"/>
    <cellStyle name="Обычный 5 13 13 2 2" xfId="34548"/>
    <cellStyle name="Обычный 5 13 13 2 2 2" xfId="34549"/>
    <cellStyle name="Обычный 5 13 13 2 2 2 2" xfId="34550"/>
    <cellStyle name="Обычный 5 13 13 2 2 3" xfId="34551"/>
    <cellStyle name="Обычный 5 13 13 2 3" xfId="34552"/>
    <cellStyle name="Обычный 5 13 13 2 3 2" xfId="34553"/>
    <cellStyle name="Обычный 5 13 13 2 4" xfId="34554"/>
    <cellStyle name="Обычный 5 13 13 3" xfId="34555"/>
    <cellStyle name="Обычный 5 13 13 3 2" xfId="34556"/>
    <cellStyle name="Обычный 5 13 13 3 2 2" xfId="34557"/>
    <cellStyle name="Обычный 5 13 13 3 2 2 2" xfId="34558"/>
    <cellStyle name="Обычный 5 13 13 3 2 3" xfId="34559"/>
    <cellStyle name="Обычный 5 13 13 3 3" xfId="34560"/>
    <cellStyle name="Обычный 5 13 13 3 3 2" xfId="34561"/>
    <cellStyle name="Обычный 5 13 13 3 4" xfId="34562"/>
    <cellStyle name="Обычный 5 13 13 4" xfId="34563"/>
    <cellStyle name="Обычный 5 13 13 4 2" xfId="34564"/>
    <cellStyle name="Обычный 5 13 13 4 2 2" xfId="34565"/>
    <cellStyle name="Обычный 5 13 13 4 2 2 2" xfId="34566"/>
    <cellStyle name="Обычный 5 13 13 4 2 3" xfId="34567"/>
    <cellStyle name="Обычный 5 13 13 4 3" xfId="34568"/>
    <cellStyle name="Обычный 5 13 13 4 3 2" xfId="34569"/>
    <cellStyle name="Обычный 5 13 13 4 4" xfId="34570"/>
    <cellStyle name="Обычный 5 13 13 5" xfId="34571"/>
    <cellStyle name="Обычный 5 13 13 5 2" xfId="34572"/>
    <cellStyle name="Обычный 5 13 13 5 2 2" xfId="34573"/>
    <cellStyle name="Обычный 5 13 13 5 3" xfId="34574"/>
    <cellStyle name="Обычный 5 13 13 6" xfId="34575"/>
    <cellStyle name="Обычный 5 13 13 6 2" xfId="34576"/>
    <cellStyle name="Обычный 5 13 13 7" xfId="34577"/>
    <cellStyle name="Обычный 5 13 13 7 2" xfId="34578"/>
    <cellStyle name="Обычный 5 13 13 8" xfId="34579"/>
    <cellStyle name="Обычный 5 13 14" xfId="34580"/>
    <cellStyle name="Обычный 5 13 14 2" xfId="34581"/>
    <cellStyle name="Обычный 5 13 14 2 2" xfId="34582"/>
    <cellStyle name="Обычный 5 13 14 2 2 2" xfId="34583"/>
    <cellStyle name="Обычный 5 13 14 2 2 2 2" xfId="34584"/>
    <cellStyle name="Обычный 5 13 14 2 2 3" xfId="34585"/>
    <cellStyle name="Обычный 5 13 14 2 3" xfId="34586"/>
    <cellStyle name="Обычный 5 13 14 2 3 2" xfId="34587"/>
    <cellStyle name="Обычный 5 13 14 2 4" xfId="34588"/>
    <cellStyle name="Обычный 5 13 14 3" xfId="34589"/>
    <cellStyle name="Обычный 5 13 14 3 2" xfId="34590"/>
    <cellStyle name="Обычный 5 13 14 3 2 2" xfId="34591"/>
    <cellStyle name="Обычный 5 13 14 3 2 2 2" xfId="34592"/>
    <cellStyle name="Обычный 5 13 14 3 2 3" xfId="34593"/>
    <cellStyle name="Обычный 5 13 14 3 3" xfId="34594"/>
    <cellStyle name="Обычный 5 13 14 3 3 2" xfId="34595"/>
    <cellStyle name="Обычный 5 13 14 3 4" xfId="34596"/>
    <cellStyle name="Обычный 5 13 14 4" xfId="34597"/>
    <cellStyle name="Обычный 5 13 14 4 2" xfId="34598"/>
    <cellStyle name="Обычный 5 13 14 4 2 2" xfId="34599"/>
    <cellStyle name="Обычный 5 13 14 4 2 2 2" xfId="34600"/>
    <cellStyle name="Обычный 5 13 14 4 2 3" xfId="34601"/>
    <cellStyle name="Обычный 5 13 14 4 3" xfId="34602"/>
    <cellStyle name="Обычный 5 13 14 4 3 2" xfId="34603"/>
    <cellStyle name="Обычный 5 13 14 4 4" xfId="34604"/>
    <cellStyle name="Обычный 5 13 14 5" xfId="34605"/>
    <cellStyle name="Обычный 5 13 14 5 2" xfId="34606"/>
    <cellStyle name="Обычный 5 13 14 5 2 2" xfId="34607"/>
    <cellStyle name="Обычный 5 13 14 5 3" xfId="34608"/>
    <cellStyle name="Обычный 5 13 14 6" xfId="34609"/>
    <cellStyle name="Обычный 5 13 14 6 2" xfId="34610"/>
    <cellStyle name="Обычный 5 13 14 7" xfId="34611"/>
    <cellStyle name="Обычный 5 13 14 7 2" xfId="34612"/>
    <cellStyle name="Обычный 5 13 14 8" xfId="34613"/>
    <cellStyle name="Обычный 5 13 15" xfId="34614"/>
    <cellStyle name="Обычный 5 13 15 2" xfId="34615"/>
    <cellStyle name="Обычный 5 13 15 2 2" xfId="34616"/>
    <cellStyle name="Обычный 5 13 15 2 2 2" xfId="34617"/>
    <cellStyle name="Обычный 5 13 15 2 2 2 2" xfId="34618"/>
    <cellStyle name="Обычный 5 13 15 2 2 3" xfId="34619"/>
    <cellStyle name="Обычный 5 13 15 2 3" xfId="34620"/>
    <cellStyle name="Обычный 5 13 15 2 3 2" xfId="34621"/>
    <cellStyle name="Обычный 5 13 15 2 4" xfId="34622"/>
    <cellStyle name="Обычный 5 13 15 3" xfId="34623"/>
    <cellStyle name="Обычный 5 13 15 3 2" xfId="34624"/>
    <cellStyle name="Обычный 5 13 15 3 2 2" xfId="34625"/>
    <cellStyle name="Обычный 5 13 15 3 2 2 2" xfId="34626"/>
    <cellStyle name="Обычный 5 13 15 3 2 3" xfId="34627"/>
    <cellStyle name="Обычный 5 13 15 3 3" xfId="34628"/>
    <cellStyle name="Обычный 5 13 15 3 3 2" xfId="34629"/>
    <cellStyle name="Обычный 5 13 15 3 4" xfId="34630"/>
    <cellStyle name="Обычный 5 13 15 4" xfId="34631"/>
    <cellStyle name="Обычный 5 13 15 4 2" xfId="34632"/>
    <cellStyle name="Обычный 5 13 15 4 2 2" xfId="34633"/>
    <cellStyle name="Обычный 5 13 15 4 2 2 2" xfId="34634"/>
    <cellStyle name="Обычный 5 13 15 4 2 3" xfId="34635"/>
    <cellStyle name="Обычный 5 13 15 4 3" xfId="34636"/>
    <cellStyle name="Обычный 5 13 15 4 3 2" xfId="34637"/>
    <cellStyle name="Обычный 5 13 15 4 4" xfId="34638"/>
    <cellStyle name="Обычный 5 13 15 5" xfId="34639"/>
    <cellStyle name="Обычный 5 13 15 5 2" xfId="34640"/>
    <cellStyle name="Обычный 5 13 15 5 2 2" xfId="34641"/>
    <cellStyle name="Обычный 5 13 15 5 3" xfId="34642"/>
    <cellStyle name="Обычный 5 13 15 6" xfId="34643"/>
    <cellStyle name="Обычный 5 13 15 6 2" xfId="34644"/>
    <cellStyle name="Обычный 5 13 15 7" xfId="34645"/>
    <cellStyle name="Обычный 5 13 15 7 2" xfId="34646"/>
    <cellStyle name="Обычный 5 13 15 8" xfId="34647"/>
    <cellStyle name="Обычный 5 13 16" xfId="34648"/>
    <cellStyle name="Обычный 5 13 16 2" xfId="34649"/>
    <cellStyle name="Обычный 5 13 16 2 2" xfId="34650"/>
    <cellStyle name="Обычный 5 13 16 2 2 2" xfId="34651"/>
    <cellStyle name="Обычный 5 13 16 2 2 2 2" xfId="34652"/>
    <cellStyle name="Обычный 5 13 16 2 2 3" xfId="34653"/>
    <cellStyle name="Обычный 5 13 16 2 3" xfId="34654"/>
    <cellStyle name="Обычный 5 13 16 2 3 2" xfId="34655"/>
    <cellStyle name="Обычный 5 13 16 2 4" xfId="34656"/>
    <cellStyle name="Обычный 5 13 16 3" xfId="34657"/>
    <cellStyle name="Обычный 5 13 16 3 2" xfId="34658"/>
    <cellStyle name="Обычный 5 13 16 3 2 2" xfId="34659"/>
    <cellStyle name="Обычный 5 13 16 3 2 2 2" xfId="34660"/>
    <cellStyle name="Обычный 5 13 16 3 2 3" xfId="34661"/>
    <cellStyle name="Обычный 5 13 16 3 3" xfId="34662"/>
    <cellStyle name="Обычный 5 13 16 3 3 2" xfId="34663"/>
    <cellStyle name="Обычный 5 13 16 3 4" xfId="34664"/>
    <cellStyle name="Обычный 5 13 16 4" xfId="34665"/>
    <cellStyle name="Обычный 5 13 16 4 2" xfId="34666"/>
    <cellStyle name="Обычный 5 13 16 4 2 2" xfId="34667"/>
    <cellStyle name="Обычный 5 13 16 4 2 2 2" xfId="34668"/>
    <cellStyle name="Обычный 5 13 16 4 2 3" xfId="34669"/>
    <cellStyle name="Обычный 5 13 16 4 3" xfId="34670"/>
    <cellStyle name="Обычный 5 13 16 4 3 2" xfId="34671"/>
    <cellStyle name="Обычный 5 13 16 4 4" xfId="34672"/>
    <cellStyle name="Обычный 5 13 16 5" xfId="34673"/>
    <cellStyle name="Обычный 5 13 16 5 2" xfId="34674"/>
    <cellStyle name="Обычный 5 13 16 5 2 2" xfId="34675"/>
    <cellStyle name="Обычный 5 13 16 5 3" xfId="34676"/>
    <cellStyle name="Обычный 5 13 16 6" xfId="34677"/>
    <cellStyle name="Обычный 5 13 16 6 2" xfId="34678"/>
    <cellStyle name="Обычный 5 13 16 7" xfId="34679"/>
    <cellStyle name="Обычный 5 13 16 7 2" xfId="34680"/>
    <cellStyle name="Обычный 5 13 16 8" xfId="34681"/>
    <cellStyle name="Обычный 5 13 17" xfId="34682"/>
    <cellStyle name="Обычный 5 13 17 2" xfId="34683"/>
    <cellStyle name="Обычный 5 13 17 2 2" xfId="34684"/>
    <cellStyle name="Обычный 5 13 17 2 2 2" xfId="34685"/>
    <cellStyle name="Обычный 5 13 17 2 2 2 2" xfId="34686"/>
    <cellStyle name="Обычный 5 13 17 2 2 3" xfId="34687"/>
    <cellStyle name="Обычный 5 13 17 2 3" xfId="34688"/>
    <cellStyle name="Обычный 5 13 17 2 3 2" xfId="34689"/>
    <cellStyle name="Обычный 5 13 17 2 4" xfId="34690"/>
    <cellStyle name="Обычный 5 13 17 3" xfId="34691"/>
    <cellStyle name="Обычный 5 13 17 3 2" xfId="34692"/>
    <cellStyle name="Обычный 5 13 17 3 2 2" xfId="34693"/>
    <cellStyle name="Обычный 5 13 17 3 2 2 2" xfId="34694"/>
    <cellStyle name="Обычный 5 13 17 3 2 3" xfId="34695"/>
    <cellStyle name="Обычный 5 13 17 3 3" xfId="34696"/>
    <cellStyle name="Обычный 5 13 17 3 3 2" xfId="34697"/>
    <cellStyle name="Обычный 5 13 17 3 4" xfId="34698"/>
    <cellStyle name="Обычный 5 13 17 4" xfId="34699"/>
    <cellStyle name="Обычный 5 13 17 4 2" xfId="34700"/>
    <cellStyle name="Обычный 5 13 17 4 2 2" xfId="34701"/>
    <cellStyle name="Обычный 5 13 17 4 2 2 2" xfId="34702"/>
    <cellStyle name="Обычный 5 13 17 4 2 3" xfId="34703"/>
    <cellStyle name="Обычный 5 13 17 4 3" xfId="34704"/>
    <cellStyle name="Обычный 5 13 17 4 3 2" xfId="34705"/>
    <cellStyle name="Обычный 5 13 17 4 4" xfId="34706"/>
    <cellStyle name="Обычный 5 13 17 5" xfId="34707"/>
    <cellStyle name="Обычный 5 13 17 5 2" xfId="34708"/>
    <cellStyle name="Обычный 5 13 17 5 2 2" xfId="34709"/>
    <cellStyle name="Обычный 5 13 17 5 3" xfId="34710"/>
    <cellStyle name="Обычный 5 13 17 6" xfId="34711"/>
    <cellStyle name="Обычный 5 13 17 6 2" xfId="34712"/>
    <cellStyle name="Обычный 5 13 17 7" xfId="34713"/>
    <cellStyle name="Обычный 5 13 17 7 2" xfId="34714"/>
    <cellStyle name="Обычный 5 13 17 8" xfId="34715"/>
    <cellStyle name="Обычный 5 13 18" xfId="34716"/>
    <cellStyle name="Обычный 5 13 18 2" xfId="34717"/>
    <cellStyle name="Обычный 5 13 18 2 2" xfId="34718"/>
    <cellStyle name="Обычный 5 13 18 2 2 2" xfId="34719"/>
    <cellStyle name="Обычный 5 13 18 2 2 2 2" xfId="34720"/>
    <cellStyle name="Обычный 5 13 18 2 2 3" xfId="34721"/>
    <cellStyle name="Обычный 5 13 18 2 3" xfId="34722"/>
    <cellStyle name="Обычный 5 13 18 2 3 2" xfId="34723"/>
    <cellStyle name="Обычный 5 13 18 2 4" xfId="34724"/>
    <cellStyle name="Обычный 5 13 18 3" xfId="34725"/>
    <cellStyle name="Обычный 5 13 18 3 2" xfId="34726"/>
    <cellStyle name="Обычный 5 13 18 3 2 2" xfId="34727"/>
    <cellStyle name="Обычный 5 13 18 3 2 2 2" xfId="34728"/>
    <cellStyle name="Обычный 5 13 18 3 2 3" xfId="34729"/>
    <cellStyle name="Обычный 5 13 18 3 3" xfId="34730"/>
    <cellStyle name="Обычный 5 13 18 3 3 2" xfId="34731"/>
    <cellStyle name="Обычный 5 13 18 3 4" xfId="34732"/>
    <cellStyle name="Обычный 5 13 18 4" xfId="34733"/>
    <cellStyle name="Обычный 5 13 18 4 2" xfId="34734"/>
    <cellStyle name="Обычный 5 13 18 4 2 2" xfId="34735"/>
    <cellStyle name="Обычный 5 13 18 4 2 2 2" xfId="34736"/>
    <cellStyle name="Обычный 5 13 18 4 2 3" xfId="34737"/>
    <cellStyle name="Обычный 5 13 18 4 3" xfId="34738"/>
    <cellStyle name="Обычный 5 13 18 4 3 2" xfId="34739"/>
    <cellStyle name="Обычный 5 13 18 4 4" xfId="34740"/>
    <cellStyle name="Обычный 5 13 18 5" xfId="34741"/>
    <cellStyle name="Обычный 5 13 18 5 2" xfId="34742"/>
    <cellStyle name="Обычный 5 13 18 5 2 2" xfId="34743"/>
    <cellStyle name="Обычный 5 13 18 5 3" xfId="34744"/>
    <cellStyle name="Обычный 5 13 18 6" xfId="34745"/>
    <cellStyle name="Обычный 5 13 18 6 2" xfId="34746"/>
    <cellStyle name="Обычный 5 13 18 7" xfId="34747"/>
    <cellStyle name="Обычный 5 13 18 7 2" xfId="34748"/>
    <cellStyle name="Обычный 5 13 18 8" xfId="34749"/>
    <cellStyle name="Обычный 5 13 19" xfId="34750"/>
    <cellStyle name="Обычный 5 13 19 2" xfId="34751"/>
    <cellStyle name="Обычный 5 13 19 2 2" xfId="34752"/>
    <cellStyle name="Обычный 5 13 19 2 2 2" xfId="34753"/>
    <cellStyle name="Обычный 5 13 19 2 2 2 2" xfId="34754"/>
    <cellStyle name="Обычный 5 13 19 2 2 3" xfId="34755"/>
    <cellStyle name="Обычный 5 13 19 2 3" xfId="34756"/>
    <cellStyle name="Обычный 5 13 19 2 3 2" xfId="34757"/>
    <cellStyle name="Обычный 5 13 19 2 4" xfId="34758"/>
    <cellStyle name="Обычный 5 13 19 3" xfId="34759"/>
    <cellStyle name="Обычный 5 13 19 3 2" xfId="34760"/>
    <cellStyle name="Обычный 5 13 19 3 2 2" xfId="34761"/>
    <cellStyle name="Обычный 5 13 19 3 2 2 2" xfId="34762"/>
    <cellStyle name="Обычный 5 13 19 3 2 3" xfId="34763"/>
    <cellStyle name="Обычный 5 13 19 3 3" xfId="34764"/>
    <cellStyle name="Обычный 5 13 19 3 3 2" xfId="34765"/>
    <cellStyle name="Обычный 5 13 19 3 4" xfId="34766"/>
    <cellStyle name="Обычный 5 13 19 4" xfId="34767"/>
    <cellStyle name="Обычный 5 13 19 4 2" xfId="34768"/>
    <cellStyle name="Обычный 5 13 19 4 2 2" xfId="34769"/>
    <cellStyle name="Обычный 5 13 19 4 2 2 2" xfId="34770"/>
    <cellStyle name="Обычный 5 13 19 4 2 3" xfId="34771"/>
    <cellStyle name="Обычный 5 13 19 4 3" xfId="34772"/>
    <cellStyle name="Обычный 5 13 19 4 3 2" xfId="34773"/>
    <cellStyle name="Обычный 5 13 19 4 4" xfId="34774"/>
    <cellStyle name="Обычный 5 13 19 5" xfId="34775"/>
    <cellStyle name="Обычный 5 13 19 5 2" xfId="34776"/>
    <cellStyle name="Обычный 5 13 19 5 2 2" xfId="34777"/>
    <cellStyle name="Обычный 5 13 19 5 3" xfId="34778"/>
    <cellStyle name="Обычный 5 13 19 6" xfId="34779"/>
    <cellStyle name="Обычный 5 13 19 6 2" xfId="34780"/>
    <cellStyle name="Обычный 5 13 19 7" xfId="34781"/>
    <cellStyle name="Обычный 5 13 19 7 2" xfId="34782"/>
    <cellStyle name="Обычный 5 13 19 8" xfId="34783"/>
    <cellStyle name="Обычный 5 13 2" xfId="34784"/>
    <cellStyle name="Обычный 5 13 2 2" xfId="34785"/>
    <cellStyle name="Обычный 5 13 2 2 2" xfId="34786"/>
    <cellStyle name="Обычный 5 13 2 2 2 2" xfId="34787"/>
    <cellStyle name="Обычный 5 13 2 2 2 2 2" xfId="34788"/>
    <cellStyle name="Обычный 5 13 2 2 2 3" xfId="34789"/>
    <cellStyle name="Обычный 5 13 2 2 3" xfId="34790"/>
    <cellStyle name="Обычный 5 13 2 2 3 2" xfId="34791"/>
    <cellStyle name="Обычный 5 13 2 2 4" xfId="34792"/>
    <cellStyle name="Обычный 5 13 2 3" xfId="34793"/>
    <cellStyle name="Обычный 5 13 2 3 2" xfId="34794"/>
    <cellStyle name="Обычный 5 13 2 3 2 2" xfId="34795"/>
    <cellStyle name="Обычный 5 13 2 3 2 2 2" xfId="34796"/>
    <cellStyle name="Обычный 5 13 2 3 2 3" xfId="34797"/>
    <cellStyle name="Обычный 5 13 2 3 3" xfId="34798"/>
    <cellStyle name="Обычный 5 13 2 3 3 2" xfId="34799"/>
    <cellStyle name="Обычный 5 13 2 3 4" xfId="34800"/>
    <cellStyle name="Обычный 5 13 2 4" xfId="34801"/>
    <cellStyle name="Обычный 5 13 2 4 2" xfId="34802"/>
    <cellStyle name="Обычный 5 13 2 4 2 2" xfId="34803"/>
    <cellStyle name="Обычный 5 13 2 4 2 2 2" xfId="34804"/>
    <cellStyle name="Обычный 5 13 2 4 2 3" xfId="34805"/>
    <cellStyle name="Обычный 5 13 2 4 3" xfId="34806"/>
    <cellStyle name="Обычный 5 13 2 4 3 2" xfId="34807"/>
    <cellStyle name="Обычный 5 13 2 4 4" xfId="34808"/>
    <cellStyle name="Обычный 5 13 2 5" xfId="34809"/>
    <cellStyle name="Обычный 5 13 2 5 2" xfId="34810"/>
    <cellStyle name="Обычный 5 13 2 5 2 2" xfId="34811"/>
    <cellStyle name="Обычный 5 13 2 5 3" xfId="34812"/>
    <cellStyle name="Обычный 5 13 2 6" xfId="34813"/>
    <cellStyle name="Обычный 5 13 2 6 2" xfId="34814"/>
    <cellStyle name="Обычный 5 13 2 7" xfId="34815"/>
    <cellStyle name="Обычный 5 13 2 7 2" xfId="34816"/>
    <cellStyle name="Обычный 5 13 2 8" xfId="34817"/>
    <cellStyle name="Обычный 5 13 20" xfId="34818"/>
    <cellStyle name="Обычный 5 13 20 2" xfId="34819"/>
    <cellStyle name="Обычный 5 13 20 2 2" xfId="34820"/>
    <cellStyle name="Обычный 5 13 20 2 2 2" xfId="34821"/>
    <cellStyle name="Обычный 5 13 20 2 2 2 2" xfId="34822"/>
    <cellStyle name="Обычный 5 13 20 2 2 3" xfId="34823"/>
    <cellStyle name="Обычный 5 13 20 2 3" xfId="34824"/>
    <cellStyle name="Обычный 5 13 20 2 3 2" xfId="34825"/>
    <cellStyle name="Обычный 5 13 20 2 4" xfId="34826"/>
    <cellStyle name="Обычный 5 13 20 3" xfId="34827"/>
    <cellStyle name="Обычный 5 13 20 3 2" xfId="34828"/>
    <cellStyle name="Обычный 5 13 20 3 2 2" xfId="34829"/>
    <cellStyle name="Обычный 5 13 20 3 2 2 2" xfId="34830"/>
    <cellStyle name="Обычный 5 13 20 3 2 3" xfId="34831"/>
    <cellStyle name="Обычный 5 13 20 3 3" xfId="34832"/>
    <cellStyle name="Обычный 5 13 20 3 3 2" xfId="34833"/>
    <cellStyle name="Обычный 5 13 20 3 4" xfId="34834"/>
    <cellStyle name="Обычный 5 13 20 4" xfId="34835"/>
    <cellStyle name="Обычный 5 13 20 4 2" xfId="34836"/>
    <cellStyle name="Обычный 5 13 20 4 2 2" xfId="34837"/>
    <cellStyle name="Обычный 5 13 20 4 2 2 2" xfId="34838"/>
    <cellStyle name="Обычный 5 13 20 4 2 3" xfId="34839"/>
    <cellStyle name="Обычный 5 13 20 4 3" xfId="34840"/>
    <cellStyle name="Обычный 5 13 20 4 3 2" xfId="34841"/>
    <cellStyle name="Обычный 5 13 20 4 4" xfId="34842"/>
    <cellStyle name="Обычный 5 13 20 5" xfId="34843"/>
    <cellStyle name="Обычный 5 13 20 5 2" xfId="34844"/>
    <cellStyle name="Обычный 5 13 20 5 2 2" xfId="34845"/>
    <cellStyle name="Обычный 5 13 20 5 3" xfId="34846"/>
    <cellStyle name="Обычный 5 13 20 6" xfId="34847"/>
    <cellStyle name="Обычный 5 13 20 6 2" xfId="34848"/>
    <cellStyle name="Обычный 5 13 20 7" xfId="34849"/>
    <cellStyle name="Обычный 5 13 20 7 2" xfId="34850"/>
    <cellStyle name="Обычный 5 13 20 8" xfId="34851"/>
    <cellStyle name="Обычный 5 13 21" xfId="34852"/>
    <cellStyle name="Обычный 5 13 21 2" xfId="34853"/>
    <cellStyle name="Обычный 5 13 21 2 2" xfId="34854"/>
    <cellStyle name="Обычный 5 13 21 2 2 2" xfId="34855"/>
    <cellStyle name="Обычный 5 13 21 2 2 2 2" xfId="34856"/>
    <cellStyle name="Обычный 5 13 21 2 2 3" xfId="34857"/>
    <cellStyle name="Обычный 5 13 21 2 3" xfId="34858"/>
    <cellStyle name="Обычный 5 13 21 2 3 2" xfId="34859"/>
    <cellStyle name="Обычный 5 13 21 2 4" xfId="34860"/>
    <cellStyle name="Обычный 5 13 21 3" xfId="34861"/>
    <cellStyle name="Обычный 5 13 21 3 2" xfId="34862"/>
    <cellStyle name="Обычный 5 13 21 3 2 2" xfId="34863"/>
    <cellStyle name="Обычный 5 13 21 3 2 2 2" xfId="34864"/>
    <cellStyle name="Обычный 5 13 21 3 2 3" xfId="34865"/>
    <cellStyle name="Обычный 5 13 21 3 3" xfId="34866"/>
    <cellStyle name="Обычный 5 13 21 3 3 2" xfId="34867"/>
    <cellStyle name="Обычный 5 13 21 3 4" xfId="34868"/>
    <cellStyle name="Обычный 5 13 21 4" xfId="34869"/>
    <cellStyle name="Обычный 5 13 21 4 2" xfId="34870"/>
    <cellStyle name="Обычный 5 13 21 4 2 2" xfId="34871"/>
    <cellStyle name="Обычный 5 13 21 4 2 2 2" xfId="34872"/>
    <cellStyle name="Обычный 5 13 21 4 2 3" xfId="34873"/>
    <cellStyle name="Обычный 5 13 21 4 3" xfId="34874"/>
    <cellStyle name="Обычный 5 13 21 4 3 2" xfId="34875"/>
    <cellStyle name="Обычный 5 13 21 4 4" xfId="34876"/>
    <cellStyle name="Обычный 5 13 21 5" xfId="34877"/>
    <cellStyle name="Обычный 5 13 21 5 2" xfId="34878"/>
    <cellStyle name="Обычный 5 13 21 5 2 2" xfId="34879"/>
    <cellStyle name="Обычный 5 13 21 5 3" xfId="34880"/>
    <cellStyle name="Обычный 5 13 21 6" xfId="34881"/>
    <cellStyle name="Обычный 5 13 21 6 2" xfId="34882"/>
    <cellStyle name="Обычный 5 13 21 7" xfId="34883"/>
    <cellStyle name="Обычный 5 13 21 7 2" xfId="34884"/>
    <cellStyle name="Обычный 5 13 21 8" xfId="34885"/>
    <cellStyle name="Обычный 5 13 22" xfId="34886"/>
    <cellStyle name="Обычный 5 13 22 2" xfId="34887"/>
    <cellStyle name="Обычный 5 13 22 2 2" xfId="34888"/>
    <cellStyle name="Обычный 5 13 22 2 2 2" xfId="34889"/>
    <cellStyle name="Обычный 5 13 22 2 2 2 2" xfId="34890"/>
    <cellStyle name="Обычный 5 13 22 2 2 3" xfId="34891"/>
    <cellStyle name="Обычный 5 13 22 2 3" xfId="34892"/>
    <cellStyle name="Обычный 5 13 22 2 3 2" xfId="34893"/>
    <cellStyle name="Обычный 5 13 22 2 4" xfId="34894"/>
    <cellStyle name="Обычный 5 13 22 3" xfId="34895"/>
    <cellStyle name="Обычный 5 13 22 3 2" xfId="34896"/>
    <cellStyle name="Обычный 5 13 22 3 2 2" xfId="34897"/>
    <cellStyle name="Обычный 5 13 22 3 2 2 2" xfId="34898"/>
    <cellStyle name="Обычный 5 13 22 3 2 3" xfId="34899"/>
    <cellStyle name="Обычный 5 13 22 3 3" xfId="34900"/>
    <cellStyle name="Обычный 5 13 22 3 3 2" xfId="34901"/>
    <cellStyle name="Обычный 5 13 22 3 4" xfId="34902"/>
    <cellStyle name="Обычный 5 13 22 4" xfId="34903"/>
    <cellStyle name="Обычный 5 13 22 4 2" xfId="34904"/>
    <cellStyle name="Обычный 5 13 22 4 2 2" xfId="34905"/>
    <cellStyle name="Обычный 5 13 22 4 2 2 2" xfId="34906"/>
    <cellStyle name="Обычный 5 13 22 4 2 3" xfId="34907"/>
    <cellStyle name="Обычный 5 13 22 4 3" xfId="34908"/>
    <cellStyle name="Обычный 5 13 22 4 3 2" xfId="34909"/>
    <cellStyle name="Обычный 5 13 22 4 4" xfId="34910"/>
    <cellStyle name="Обычный 5 13 22 5" xfId="34911"/>
    <cellStyle name="Обычный 5 13 22 5 2" xfId="34912"/>
    <cellStyle name="Обычный 5 13 22 5 2 2" xfId="34913"/>
    <cellStyle name="Обычный 5 13 22 5 3" xfId="34914"/>
    <cellStyle name="Обычный 5 13 22 6" xfId="34915"/>
    <cellStyle name="Обычный 5 13 22 6 2" xfId="34916"/>
    <cellStyle name="Обычный 5 13 22 7" xfId="34917"/>
    <cellStyle name="Обычный 5 13 22 7 2" xfId="34918"/>
    <cellStyle name="Обычный 5 13 22 8" xfId="34919"/>
    <cellStyle name="Обычный 5 13 23" xfId="34920"/>
    <cellStyle name="Обычный 5 13 23 2" xfId="34921"/>
    <cellStyle name="Обычный 5 13 23 2 2" xfId="34922"/>
    <cellStyle name="Обычный 5 13 23 2 2 2" xfId="34923"/>
    <cellStyle name="Обычный 5 13 23 2 2 2 2" xfId="34924"/>
    <cellStyle name="Обычный 5 13 23 2 2 3" xfId="34925"/>
    <cellStyle name="Обычный 5 13 23 2 3" xfId="34926"/>
    <cellStyle name="Обычный 5 13 23 2 3 2" xfId="34927"/>
    <cellStyle name="Обычный 5 13 23 2 4" xfId="34928"/>
    <cellStyle name="Обычный 5 13 23 3" xfId="34929"/>
    <cellStyle name="Обычный 5 13 23 3 2" xfId="34930"/>
    <cellStyle name="Обычный 5 13 23 3 2 2" xfId="34931"/>
    <cellStyle name="Обычный 5 13 23 3 2 2 2" xfId="34932"/>
    <cellStyle name="Обычный 5 13 23 3 2 3" xfId="34933"/>
    <cellStyle name="Обычный 5 13 23 3 3" xfId="34934"/>
    <cellStyle name="Обычный 5 13 23 3 3 2" xfId="34935"/>
    <cellStyle name="Обычный 5 13 23 3 4" xfId="34936"/>
    <cellStyle name="Обычный 5 13 23 4" xfId="34937"/>
    <cellStyle name="Обычный 5 13 23 4 2" xfId="34938"/>
    <cellStyle name="Обычный 5 13 23 4 2 2" xfId="34939"/>
    <cellStyle name="Обычный 5 13 23 4 2 2 2" xfId="34940"/>
    <cellStyle name="Обычный 5 13 23 4 2 3" xfId="34941"/>
    <cellStyle name="Обычный 5 13 23 4 3" xfId="34942"/>
    <cellStyle name="Обычный 5 13 23 4 3 2" xfId="34943"/>
    <cellStyle name="Обычный 5 13 23 4 4" xfId="34944"/>
    <cellStyle name="Обычный 5 13 23 5" xfId="34945"/>
    <cellStyle name="Обычный 5 13 23 5 2" xfId="34946"/>
    <cellStyle name="Обычный 5 13 23 5 2 2" xfId="34947"/>
    <cellStyle name="Обычный 5 13 23 5 3" xfId="34948"/>
    <cellStyle name="Обычный 5 13 23 6" xfId="34949"/>
    <cellStyle name="Обычный 5 13 23 6 2" xfId="34950"/>
    <cellStyle name="Обычный 5 13 23 7" xfId="34951"/>
    <cellStyle name="Обычный 5 13 23 7 2" xfId="34952"/>
    <cellStyle name="Обычный 5 13 23 8" xfId="34953"/>
    <cellStyle name="Обычный 5 13 24" xfId="34954"/>
    <cellStyle name="Обычный 5 13 24 2" xfId="34955"/>
    <cellStyle name="Обычный 5 13 24 2 2" xfId="34956"/>
    <cellStyle name="Обычный 5 13 24 2 2 2" xfId="34957"/>
    <cellStyle name="Обычный 5 13 24 2 2 2 2" xfId="34958"/>
    <cellStyle name="Обычный 5 13 24 2 2 3" xfId="34959"/>
    <cellStyle name="Обычный 5 13 24 2 3" xfId="34960"/>
    <cellStyle name="Обычный 5 13 24 2 3 2" xfId="34961"/>
    <cellStyle name="Обычный 5 13 24 2 4" xfId="34962"/>
    <cellStyle name="Обычный 5 13 24 3" xfId="34963"/>
    <cellStyle name="Обычный 5 13 24 3 2" xfId="34964"/>
    <cellStyle name="Обычный 5 13 24 3 2 2" xfId="34965"/>
    <cellStyle name="Обычный 5 13 24 3 2 2 2" xfId="34966"/>
    <cellStyle name="Обычный 5 13 24 3 2 3" xfId="34967"/>
    <cellStyle name="Обычный 5 13 24 3 3" xfId="34968"/>
    <cellStyle name="Обычный 5 13 24 3 3 2" xfId="34969"/>
    <cellStyle name="Обычный 5 13 24 3 4" xfId="34970"/>
    <cellStyle name="Обычный 5 13 24 4" xfId="34971"/>
    <cellStyle name="Обычный 5 13 24 4 2" xfId="34972"/>
    <cellStyle name="Обычный 5 13 24 4 2 2" xfId="34973"/>
    <cellStyle name="Обычный 5 13 24 4 2 2 2" xfId="34974"/>
    <cellStyle name="Обычный 5 13 24 4 2 3" xfId="34975"/>
    <cellStyle name="Обычный 5 13 24 4 3" xfId="34976"/>
    <cellStyle name="Обычный 5 13 24 4 3 2" xfId="34977"/>
    <cellStyle name="Обычный 5 13 24 4 4" xfId="34978"/>
    <cellStyle name="Обычный 5 13 24 5" xfId="34979"/>
    <cellStyle name="Обычный 5 13 24 5 2" xfId="34980"/>
    <cellStyle name="Обычный 5 13 24 5 2 2" xfId="34981"/>
    <cellStyle name="Обычный 5 13 24 5 3" xfId="34982"/>
    <cellStyle name="Обычный 5 13 24 6" xfId="34983"/>
    <cellStyle name="Обычный 5 13 24 6 2" xfId="34984"/>
    <cellStyle name="Обычный 5 13 24 7" xfId="34985"/>
    <cellStyle name="Обычный 5 13 24 7 2" xfId="34986"/>
    <cellStyle name="Обычный 5 13 24 8" xfId="34987"/>
    <cellStyle name="Обычный 5 13 25" xfId="34988"/>
    <cellStyle name="Обычный 5 13 25 2" xfId="34989"/>
    <cellStyle name="Обычный 5 13 25 2 2" xfId="34990"/>
    <cellStyle name="Обычный 5 13 25 2 2 2" xfId="34991"/>
    <cellStyle name="Обычный 5 13 25 2 2 2 2" xfId="34992"/>
    <cellStyle name="Обычный 5 13 25 2 2 3" xfId="34993"/>
    <cellStyle name="Обычный 5 13 25 2 3" xfId="34994"/>
    <cellStyle name="Обычный 5 13 25 2 3 2" xfId="34995"/>
    <cellStyle name="Обычный 5 13 25 2 4" xfId="34996"/>
    <cellStyle name="Обычный 5 13 25 3" xfId="34997"/>
    <cellStyle name="Обычный 5 13 25 3 2" xfId="34998"/>
    <cellStyle name="Обычный 5 13 25 3 2 2" xfId="34999"/>
    <cellStyle name="Обычный 5 13 25 3 2 2 2" xfId="35000"/>
    <cellStyle name="Обычный 5 13 25 3 2 3" xfId="35001"/>
    <cellStyle name="Обычный 5 13 25 3 3" xfId="35002"/>
    <cellStyle name="Обычный 5 13 25 3 3 2" xfId="35003"/>
    <cellStyle name="Обычный 5 13 25 3 4" xfId="35004"/>
    <cellStyle name="Обычный 5 13 25 4" xfId="35005"/>
    <cellStyle name="Обычный 5 13 25 4 2" xfId="35006"/>
    <cellStyle name="Обычный 5 13 25 4 2 2" xfId="35007"/>
    <cellStyle name="Обычный 5 13 25 4 2 2 2" xfId="35008"/>
    <cellStyle name="Обычный 5 13 25 4 2 3" xfId="35009"/>
    <cellStyle name="Обычный 5 13 25 4 3" xfId="35010"/>
    <cellStyle name="Обычный 5 13 25 4 3 2" xfId="35011"/>
    <cellStyle name="Обычный 5 13 25 4 4" xfId="35012"/>
    <cellStyle name="Обычный 5 13 25 5" xfId="35013"/>
    <cellStyle name="Обычный 5 13 25 5 2" xfId="35014"/>
    <cellStyle name="Обычный 5 13 25 5 2 2" xfId="35015"/>
    <cellStyle name="Обычный 5 13 25 5 3" xfId="35016"/>
    <cellStyle name="Обычный 5 13 25 6" xfId="35017"/>
    <cellStyle name="Обычный 5 13 25 6 2" xfId="35018"/>
    <cellStyle name="Обычный 5 13 25 7" xfId="35019"/>
    <cellStyle name="Обычный 5 13 25 7 2" xfId="35020"/>
    <cellStyle name="Обычный 5 13 25 8" xfId="35021"/>
    <cellStyle name="Обычный 5 13 26" xfId="35022"/>
    <cellStyle name="Обычный 5 13 26 2" xfId="35023"/>
    <cellStyle name="Обычный 5 13 26 2 2" xfId="35024"/>
    <cellStyle name="Обычный 5 13 26 2 2 2" xfId="35025"/>
    <cellStyle name="Обычный 5 13 26 2 2 2 2" xfId="35026"/>
    <cellStyle name="Обычный 5 13 26 2 2 3" xfId="35027"/>
    <cellStyle name="Обычный 5 13 26 2 3" xfId="35028"/>
    <cellStyle name="Обычный 5 13 26 2 3 2" xfId="35029"/>
    <cellStyle name="Обычный 5 13 26 2 4" xfId="35030"/>
    <cellStyle name="Обычный 5 13 26 3" xfId="35031"/>
    <cellStyle name="Обычный 5 13 26 3 2" xfId="35032"/>
    <cellStyle name="Обычный 5 13 26 3 2 2" xfId="35033"/>
    <cellStyle name="Обычный 5 13 26 3 2 2 2" xfId="35034"/>
    <cellStyle name="Обычный 5 13 26 3 2 3" xfId="35035"/>
    <cellStyle name="Обычный 5 13 26 3 3" xfId="35036"/>
    <cellStyle name="Обычный 5 13 26 3 3 2" xfId="35037"/>
    <cellStyle name="Обычный 5 13 26 3 4" xfId="35038"/>
    <cellStyle name="Обычный 5 13 26 4" xfId="35039"/>
    <cellStyle name="Обычный 5 13 26 4 2" xfId="35040"/>
    <cellStyle name="Обычный 5 13 26 4 2 2" xfId="35041"/>
    <cellStyle name="Обычный 5 13 26 4 2 2 2" xfId="35042"/>
    <cellStyle name="Обычный 5 13 26 4 2 3" xfId="35043"/>
    <cellStyle name="Обычный 5 13 26 4 3" xfId="35044"/>
    <cellStyle name="Обычный 5 13 26 4 3 2" xfId="35045"/>
    <cellStyle name="Обычный 5 13 26 4 4" xfId="35046"/>
    <cellStyle name="Обычный 5 13 26 5" xfId="35047"/>
    <cellStyle name="Обычный 5 13 26 5 2" xfId="35048"/>
    <cellStyle name="Обычный 5 13 26 5 2 2" xfId="35049"/>
    <cellStyle name="Обычный 5 13 26 5 3" xfId="35050"/>
    <cellStyle name="Обычный 5 13 26 6" xfId="35051"/>
    <cellStyle name="Обычный 5 13 26 6 2" xfId="35052"/>
    <cellStyle name="Обычный 5 13 26 7" xfId="35053"/>
    <cellStyle name="Обычный 5 13 26 7 2" xfId="35054"/>
    <cellStyle name="Обычный 5 13 26 8" xfId="35055"/>
    <cellStyle name="Обычный 5 13 27" xfId="35056"/>
    <cellStyle name="Обычный 5 13 27 2" xfId="35057"/>
    <cellStyle name="Обычный 5 13 27 2 2" xfId="35058"/>
    <cellStyle name="Обычный 5 13 27 2 2 2" xfId="35059"/>
    <cellStyle name="Обычный 5 13 27 2 2 2 2" xfId="35060"/>
    <cellStyle name="Обычный 5 13 27 2 2 3" xfId="35061"/>
    <cellStyle name="Обычный 5 13 27 2 3" xfId="35062"/>
    <cellStyle name="Обычный 5 13 27 2 3 2" xfId="35063"/>
    <cellStyle name="Обычный 5 13 27 2 4" xfId="35064"/>
    <cellStyle name="Обычный 5 13 27 3" xfId="35065"/>
    <cellStyle name="Обычный 5 13 27 3 2" xfId="35066"/>
    <cellStyle name="Обычный 5 13 27 3 2 2" xfId="35067"/>
    <cellStyle name="Обычный 5 13 27 3 2 2 2" xfId="35068"/>
    <cellStyle name="Обычный 5 13 27 3 2 3" xfId="35069"/>
    <cellStyle name="Обычный 5 13 27 3 3" xfId="35070"/>
    <cellStyle name="Обычный 5 13 27 3 3 2" xfId="35071"/>
    <cellStyle name="Обычный 5 13 27 3 4" xfId="35072"/>
    <cellStyle name="Обычный 5 13 27 4" xfId="35073"/>
    <cellStyle name="Обычный 5 13 27 4 2" xfId="35074"/>
    <cellStyle name="Обычный 5 13 27 4 2 2" xfId="35075"/>
    <cellStyle name="Обычный 5 13 27 4 2 2 2" xfId="35076"/>
    <cellStyle name="Обычный 5 13 27 4 2 3" xfId="35077"/>
    <cellStyle name="Обычный 5 13 27 4 3" xfId="35078"/>
    <cellStyle name="Обычный 5 13 27 4 3 2" xfId="35079"/>
    <cellStyle name="Обычный 5 13 27 4 4" xfId="35080"/>
    <cellStyle name="Обычный 5 13 27 5" xfId="35081"/>
    <cellStyle name="Обычный 5 13 27 5 2" xfId="35082"/>
    <cellStyle name="Обычный 5 13 27 5 2 2" xfId="35083"/>
    <cellStyle name="Обычный 5 13 27 5 3" xfId="35084"/>
    <cellStyle name="Обычный 5 13 27 6" xfId="35085"/>
    <cellStyle name="Обычный 5 13 27 6 2" xfId="35086"/>
    <cellStyle name="Обычный 5 13 27 7" xfId="35087"/>
    <cellStyle name="Обычный 5 13 27 7 2" xfId="35088"/>
    <cellStyle name="Обычный 5 13 27 8" xfId="35089"/>
    <cellStyle name="Обычный 5 13 28" xfId="35090"/>
    <cellStyle name="Обычный 5 13 28 2" xfId="35091"/>
    <cellStyle name="Обычный 5 13 28 2 2" xfId="35092"/>
    <cellStyle name="Обычный 5 13 28 2 2 2" xfId="35093"/>
    <cellStyle name="Обычный 5 13 28 2 2 2 2" xfId="35094"/>
    <cellStyle name="Обычный 5 13 28 2 2 3" xfId="35095"/>
    <cellStyle name="Обычный 5 13 28 2 3" xfId="35096"/>
    <cellStyle name="Обычный 5 13 28 2 3 2" xfId="35097"/>
    <cellStyle name="Обычный 5 13 28 2 4" xfId="35098"/>
    <cellStyle name="Обычный 5 13 28 3" xfId="35099"/>
    <cellStyle name="Обычный 5 13 28 3 2" xfId="35100"/>
    <cellStyle name="Обычный 5 13 28 3 2 2" xfId="35101"/>
    <cellStyle name="Обычный 5 13 28 3 2 2 2" xfId="35102"/>
    <cellStyle name="Обычный 5 13 28 3 2 3" xfId="35103"/>
    <cellStyle name="Обычный 5 13 28 3 3" xfId="35104"/>
    <cellStyle name="Обычный 5 13 28 3 3 2" xfId="35105"/>
    <cellStyle name="Обычный 5 13 28 3 4" xfId="35106"/>
    <cellStyle name="Обычный 5 13 28 4" xfId="35107"/>
    <cellStyle name="Обычный 5 13 28 4 2" xfId="35108"/>
    <cellStyle name="Обычный 5 13 28 4 2 2" xfId="35109"/>
    <cellStyle name="Обычный 5 13 28 4 2 2 2" xfId="35110"/>
    <cellStyle name="Обычный 5 13 28 4 2 3" xfId="35111"/>
    <cellStyle name="Обычный 5 13 28 4 3" xfId="35112"/>
    <cellStyle name="Обычный 5 13 28 4 3 2" xfId="35113"/>
    <cellStyle name="Обычный 5 13 28 4 4" xfId="35114"/>
    <cellStyle name="Обычный 5 13 28 5" xfId="35115"/>
    <cellStyle name="Обычный 5 13 28 5 2" xfId="35116"/>
    <cellStyle name="Обычный 5 13 28 5 2 2" xfId="35117"/>
    <cellStyle name="Обычный 5 13 28 5 3" xfId="35118"/>
    <cellStyle name="Обычный 5 13 28 6" xfId="35119"/>
    <cellStyle name="Обычный 5 13 28 6 2" xfId="35120"/>
    <cellStyle name="Обычный 5 13 28 7" xfId="35121"/>
    <cellStyle name="Обычный 5 13 28 7 2" xfId="35122"/>
    <cellStyle name="Обычный 5 13 28 8" xfId="35123"/>
    <cellStyle name="Обычный 5 13 29" xfId="35124"/>
    <cellStyle name="Обычный 5 13 29 2" xfId="35125"/>
    <cellStyle name="Обычный 5 13 29 2 2" xfId="35126"/>
    <cellStyle name="Обычный 5 13 29 2 2 2" xfId="35127"/>
    <cellStyle name="Обычный 5 13 29 2 2 2 2" xfId="35128"/>
    <cellStyle name="Обычный 5 13 29 2 2 3" xfId="35129"/>
    <cellStyle name="Обычный 5 13 29 2 3" xfId="35130"/>
    <cellStyle name="Обычный 5 13 29 2 3 2" xfId="35131"/>
    <cellStyle name="Обычный 5 13 29 2 4" xfId="35132"/>
    <cellStyle name="Обычный 5 13 29 3" xfId="35133"/>
    <cellStyle name="Обычный 5 13 29 3 2" xfId="35134"/>
    <cellStyle name="Обычный 5 13 29 3 2 2" xfId="35135"/>
    <cellStyle name="Обычный 5 13 29 3 2 2 2" xfId="35136"/>
    <cellStyle name="Обычный 5 13 29 3 2 3" xfId="35137"/>
    <cellStyle name="Обычный 5 13 29 3 3" xfId="35138"/>
    <cellStyle name="Обычный 5 13 29 3 3 2" xfId="35139"/>
    <cellStyle name="Обычный 5 13 29 3 4" xfId="35140"/>
    <cellStyle name="Обычный 5 13 29 4" xfId="35141"/>
    <cellStyle name="Обычный 5 13 29 4 2" xfId="35142"/>
    <cellStyle name="Обычный 5 13 29 4 2 2" xfId="35143"/>
    <cellStyle name="Обычный 5 13 29 4 2 2 2" xfId="35144"/>
    <cellStyle name="Обычный 5 13 29 4 2 3" xfId="35145"/>
    <cellStyle name="Обычный 5 13 29 4 3" xfId="35146"/>
    <cellStyle name="Обычный 5 13 29 4 3 2" xfId="35147"/>
    <cellStyle name="Обычный 5 13 29 4 4" xfId="35148"/>
    <cellStyle name="Обычный 5 13 29 5" xfId="35149"/>
    <cellStyle name="Обычный 5 13 29 5 2" xfId="35150"/>
    <cellStyle name="Обычный 5 13 29 5 2 2" xfId="35151"/>
    <cellStyle name="Обычный 5 13 29 5 3" xfId="35152"/>
    <cellStyle name="Обычный 5 13 29 6" xfId="35153"/>
    <cellStyle name="Обычный 5 13 29 6 2" xfId="35154"/>
    <cellStyle name="Обычный 5 13 29 7" xfId="35155"/>
    <cellStyle name="Обычный 5 13 29 7 2" xfId="35156"/>
    <cellStyle name="Обычный 5 13 29 8" xfId="35157"/>
    <cellStyle name="Обычный 5 13 3" xfId="35158"/>
    <cellStyle name="Обычный 5 13 3 2" xfId="35159"/>
    <cellStyle name="Обычный 5 13 3 2 2" xfId="35160"/>
    <cellStyle name="Обычный 5 13 3 2 2 2" xfId="35161"/>
    <cellStyle name="Обычный 5 13 3 2 2 2 2" xfId="35162"/>
    <cellStyle name="Обычный 5 13 3 2 2 3" xfId="35163"/>
    <cellStyle name="Обычный 5 13 3 2 3" xfId="35164"/>
    <cellStyle name="Обычный 5 13 3 2 3 2" xfId="35165"/>
    <cellStyle name="Обычный 5 13 3 2 4" xfId="35166"/>
    <cellStyle name="Обычный 5 13 3 3" xfId="35167"/>
    <cellStyle name="Обычный 5 13 3 3 2" xfId="35168"/>
    <cellStyle name="Обычный 5 13 3 3 2 2" xfId="35169"/>
    <cellStyle name="Обычный 5 13 3 3 2 2 2" xfId="35170"/>
    <cellStyle name="Обычный 5 13 3 3 2 3" xfId="35171"/>
    <cellStyle name="Обычный 5 13 3 3 3" xfId="35172"/>
    <cellStyle name="Обычный 5 13 3 3 3 2" xfId="35173"/>
    <cellStyle name="Обычный 5 13 3 3 4" xfId="35174"/>
    <cellStyle name="Обычный 5 13 3 4" xfId="35175"/>
    <cellStyle name="Обычный 5 13 3 4 2" xfId="35176"/>
    <cellStyle name="Обычный 5 13 3 4 2 2" xfId="35177"/>
    <cellStyle name="Обычный 5 13 3 4 2 2 2" xfId="35178"/>
    <cellStyle name="Обычный 5 13 3 4 2 3" xfId="35179"/>
    <cellStyle name="Обычный 5 13 3 4 3" xfId="35180"/>
    <cellStyle name="Обычный 5 13 3 4 3 2" xfId="35181"/>
    <cellStyle name="Обычный 5 13 3 4 4" xfId="35182"/>
    <cellStyle name="Обычный 5 13 3 5" xfId="35183"/>
    <cellStyle name="Обычный 5 13 3 5 2" xfId="35184"/>
    <cellStyle name="Обычный 5 13 3 5 2 2" xfId="35185"/>
    <cellStyle name="Обычный 5 13 3 5 3" xfId="35186"/>
    <cellStyle name="Обычный 5 13 3 6" xfId="35187"/>
    <cellStyle name="Обычный 5 13 3 6 2" xfId="35188"/>
    <cellStyle name="Обычный 5 13 3 7" xfId="35189"/>
    <cellStyle name="Обычный 5 13 3 7 2" xfId="35190"/>
    <cellStyle name="Обычный 5 13 3 8" xfId="35191"/>
    <cellStyle name="Обычный 5 13 30" xfId="35192"/>
    <cellStyle name="Обычный 5 13 30 2" xfId="35193"/>
    <cellStyle name="Обычный 5 13 30 2 2" xfId="35194"/>
    <cellStyle name="Обычный 5 13 30 2 2 2" xfId="35195"/>
    <cellStyle name="Обычный 5 13 30 2 3" xfId="35196"/>
    <cellStyle name="Обычный 5 13 30 3" xfId="35197"/>
    <cellStyle name="Обычный 5 13 30 3 2" xfId="35198"/>
    <cellStyle name="Обычный 5 13 30 4" xfId="35199"/>
    <cellStyle name="Обычный 5 13 31" xfId="35200"/>
    <cellStyle name="Обычный 5 13 31 2" xfId="35201"/>
    <cellStyle name="Обычный 5 13 31 2 2" xfId="35202"/>
    <cellStyle name="Обычный 5 13 31 2 2 2" xfId="35203"/>
    <cellStyle name="Обычный 5 13 31 2 3" xfId="35204"/>
    <cellStyle name="Обычный 5 13 31 3" xfId="35205"/>
    <cellStyle name="Обычный 5 13 31 3 2" xfId="35206"/>
    <cellStyle name="Обычный 5 13 31 4" xfId="35207"/>
    <cellStyle name="Обычный 5 13 32" xfId="35208"/>
    <cellStyle name="Обычный 5 13 32 2" xfId="35209"/>
    <cellStyle name="Обычный 5 13 32 2 2" xfId="35210"/>
    <cellStyle name="Обычный 5 13 32 2 2 2" xfId="35211"/>
    <cellStyle name="Обычный 5 13 32 2 3" xfId="35212"/>
    <cellStyle name="Обычный 5 13 32 3" xfId="35213"/>
    <cellStyle name="Обычный 5 13 32 3 2" xfId="35214"/>
    <cellStyle name="Обычный 5 13 32 4" xfId="35215"/>
    <cellStyle name="Обычный 5 13 33" xfId="35216"/>
    <cellStyle name="Обычный 5 13 33 2" xfId="35217"/>
    <cellStyle name="Обычный 5 13 33 2 2" xfId="35218"/>
    <cellStyle name="Обычный 5 13 33 3" xfId="35219"/>
    <cellStyle name="Обычный 5 13 34" xfId="35220"/>
    <cellStyle name="Обычный 5 13 34 2" xfId="35221"/>
    <cellStyle name="Обычный 5 13 35" xfId="35222"/>
    <cellStyle name="Обычный 5 13 35 2" xfId="35223"/>
    <cellStyle name="Обычный 5 13 36" xfId="35224"/>
    <cellStyle name="Обычный 5 13 4" xfId="35225"/>
    <cellStyle name="Обычный 5 13 4 2" xfId="35226"/>
    <cellStyle name="Обычный 5 13 4 2 2" xfId="35227"/>
    <cellStyle name="Обычный 5 13 4 2 2 2" xfId="35228"/>
    <cellStyle name="Обычный 5 13 4 2 2 2 2" xfId="35229"/>
    <cellStyle name="Обычный 5 13 4 2 2 3" xfId="35230"/>
    <cellStyle name="Обычный 5 13 4 2 3" xfId="35231"/>
    <cellStyle name="Обычный 5 13 4 2 3 2" xfId="35232"/>
    <cellStyle name="Обычный 5 13 4 2 4" xfId="35233"/>
    <cellStyle name="Обычный 5 13 4 3" xfId="35234"/>
    <cellStyle name="Обычный 5 13 4 3 2" xfId="35235"/>
    <cellStyle name="Обычный 5 13 4 3 2 2" xfId="35236"/>
    <cellStyle name="Обычный 5 13 4 3 2 2 2" xfId="35237"/>
    <cellStyle name="Обычный 5 13 4 3 2 3" xfId="35238"/>
    <cellStyle name="Обычный 5 13 4 3 3" xfId="35239"/>
    <cellStyle name="Обычный 5 13 4 3 3 2" xfId="35240"/>
    <cellStyle name="Обычный 5 13 4 3 4" xfId="35241"/>
    <cellStyle name="Обычный 5 13 4 4" xfId="35242"/>
    <cellStyle name="Обычный 5 13 4 4 2" xfId="35243"/>
    <cellStyle name="Обычный 5 13 4 4 2 2" xfId="35244"/>
    <cellStyle name="Обычный 5 13 4 4 2 2 2" xfId="35245"/>
    <cellStyle name="Обычный 5 13 4 4 2 3" xfId="35246"/>
    <cellStyle name="Обычный 5 13 4 4 3" xfId="35247"/>
    <cellStyle name="Обычный 5 13 4 4 3 2" xfId="35248"/>
    <cellStyle name="Обычный 5 13 4 4 4" xfId="35249"/>
    <cellStyle name="Обычный 5 13 4 5" xfId="35250"/>
    <cellStyle name="Обычный 5 13 4 5 2" xfId="35251"/>
    <cellStyle name="Обычный 5 13 4 5 2 2" xfId="35252"/>
    <cellStyle name="Обычный 5 13 4 5 3" xfId="35253"/>
    <cellStyle name="Обычный 5 13 4 6" xfId="35254"/>
    <cellStyle name="Обычный 5 13 4 6 2" xfId="35255"/>
    <cellStyle name="Обычный 5 13 4 7" xfId="35256"/>
    <cellStyle name="Обычный 5 13 4 7 2" xfId="35257"/>
    <cellStyle name="Обычный 5 13 4 8" xfId="35258"/>
    <cellStyle name="Обычный 5 13 5" xfId="35259"/>
    <cellStyle name="Обычный 5 13 5 2" xfId="35260"/>
    <cellStyle name="Обычный 5 13 5 2 2" xfId="35261"/>
    <cellStyle name="Обычный 5 13 5 2 2 2" xfId="35262"/>
    <cellStyle name="Обычный 5 13 5 2 2 2 2" xfId="35263"/>
    <cellStyle name="Обычный 5 13 5 2 2 3" xfId="35264"/>
    <cellStyle name="Обычный 5 13 5 2 3" xfId="35265"/>
    <cellStyle name="Обычный 5 13 5 2 3 2" xfId="35266"/>
    <cellStyle name="Обычный 5 13 5 2 4" xfId="35267"/>
    <cellStyle name="Обычный 5 13 5 3" xfId="35268"/>
    <cellStyle name="Обычный 5 13 5 3 2" xfId="35269"/>
    <cellStyle name="Обычный 5 13 5 3 2 2" xfId="35270"/>
    <cellStyle name="Обычный 5 13 5 3 2 2 2" xfId="35271"/>
    <cellStyle name="Обычный 5 13 5 3 2 3" xfId="35272"/>
    <cellStyle name="Обычный 5 13 5 3 3" xfId="35273"/>
    <cellStyle name="Обычный 5 13 5 3 3 2" xfId="35274"/>
    <cellStyle name="Обычный 5 13 5 3 4" xfId="35275"/>
    <cellStyle name="Обычный 5 13 5 4" xfId="35276"/>
    <cellStyle name="Обычный 5 13 5 4 2" xfId="35277"/>
    <cellStyle name="Обычный 5 13 5 4 2 2" xfId="35278"/>
    <cellStyle name="Обычный 5 13 5 4 2 2 2" xfId="35279"/>
    <cellStyle name="Обычный 5 13 5 4 2 3" xfId="35280"/>
    <cellStyle name="Обычный 5 13 5 4 3" xfId="35281"/>
    <cellStyle name="Обычный 5 13 5 4 3 2" xfId="35282"/>
    <cellStyle name="Обычный 5 13 5 4 4" xfId="35283"/>
    <cellStyle name="Обычный 5 13 5 5" xfId="35284"/>
    <cellStyle name="Обычный 5 13 5 5 2" xfId="35285"/>
    <cellStyle name="Обычный 5 13 5 5 2 2" xfId="35286"/>
    <cellStyle name="Обычный 5 13 5 5 3" xfId="35287"/>
    <cellStyle name="Обычный 5 13 5 6" xfId="35288"/>
    <cellStyle name="Обычный 5 13 5 6 2" xfId="35289"/>
    <cellStyle name="Обычный 5 13 5 7" xfId="35290"/>
    <cellStyle name="Обычный 5 13 5 7 2" xfId="35291"/>
    <cellStyle name="Обычный 5 13 5 8" xfId="35292"/>
    <cellStyle name="Обычный 5 13 6" xfId="35293"/>
    <cellStyle name="Обычный 5 13 6 2" xfId="35294"/>
    <cellStyle name="Обычный 5 13 6 2 2" xfId="35295"/>
    <cellStyle name="Обычный 5 13 6 2 2 2" xfId="35296"/>
    <cellStyle name="Обычный 5 13 6 2 2 2 2" xfId="35297"/>
    <cellStyle name="Обычный 5 13 6 2 2 3" xfId="35298"/>
    <cellStyle name="Обычный 5 13 6 2 3" xfId="35299"/>
    <cellStyle name="Обычный 5 13 6 2 3 2" xfId="35300"/>
    <cellStyle name="Обычный 5 13 6 2 4" xfId="35301"/>
    <cellStyle name="Обычный 5 13 6 3" xfId="35302"/>
    <cellStyle name="Обычный 5 13 6 3 2" xfId="35303"/>
    <cellStyle name="Обычный 5 13 6 3 2 2" xfId="35304"/>
    <cellStyle name="Обычный 5 13 6 3 2 2 2" xfId="35305"/>
    <cellStyle name="Обычный 5 13 6 3 2 3" xfId="35306"/>
    <cellStyle name="Обычный 5 13 6 3 3" xfId="35307"/>
    <cellStyle name="Обычный 5 13 6 3 3 2" xfId="35308"/>
    <cellStyle name="Обычный 5 13 6 3 4" xfId="35309"/>
    <cellStyle name="Обычный 5 13 6 4" xfId="35310"/>
    <cellStyle name="Обычный 5 13 6 4 2" xfId="35311"/>
    <cellStyle name="Обычный 5 13 6 4 2 2" xfId="35312"/>
    <cellStyle name="Обычный 5 13 6 4 2 2 2" xfId="35313"/>
    <cellStyle name="Обычный 5 13 6 4 2 3" xfId="35314"/>
    <cellStyle name="Обычный 5 13 6 4 3" xfId="35315"/>
    <cellStyle name="Обычный 5 13 6 4 3 2" xfId="35316"/>
    <cellStyle name="Обычный 5 13 6 4 4" xfId="35317"/>
    <cellStyle name="Обычный 5 13 6 5" xfId="35318"/>
    <cellStyle name="Обычный 5 13 6 5 2" xfId="35319"/>
    <cellStyle name="Обычный 5 13 6 5 2 2" xfId="35320"/>
    <cellStyle name="Обычный 5 13 6 5 3" xfId="35321"/>
    <cellStyle name="Обычный 5 13 6 6" xfId="35322"/>
    <cellStyle name="Обычный 5 13 6 6 2" xfId="35323"/>
    <cellStyle name="Обычный 5 13 6 7" xfId="35324"/>
    <cellStyle name="Обычный 5 13 6 7 2" xfId="35325"/>
    <cellStyle name="Обычный 5 13 6 8" xfId="35326"/>
    <cellStyle name="Обычный 5 13 7" xfId="35327"/>
    <cellStyle name="Обычный 5 13 7 2" xfId="35328"/>
    <cellStyle name="Обычный 5 13 7 2 2" xfId="35329"/>
    <cellStyle name="Обычный 5 13 7 2 2 2" xfId="35330"/>
    <cellStyle name="Обычный 5 13 7 2 2 2 2" xfId="35331"/>
    <cellStyle name="Обычный 5 13 7 2 2 3" xfId="35332"/>
    <cellStyle name="Обычный 5 13 7 2 3" xfId="35333"/>
    <cellStyle name="Обычный 5 13 7 2 3 2" xfId="35334"/>
    <cellStyle name="Обычный 5 13 7 2 4" xfId="35335"/>
    <cellStyle name="Обычный 5 13 7 3" xfId="35336"/>
    <cellStyle name="Обычный 5 13 7 3 2" xfId="35337"/>
    <cellStyle name="Обычный 5 13 7 3 2 2" xfId="35338"/>
    <cellStyle name="Обычный 5 13 7 3 2 2 2" xfId="35339"/>
    <cellStyle name="Обычный 5 13 7 3 2 3" xfId="35340"/>
    <cellStyle name="Обычный 5 13 7 3 3" xfId="35341"/>
    <cellStyle name="Обычный 5 13 7 3 3 2" xfId="35342"/>
    <cellStyle name="Обычный 5 13 7 3 4" xfId="35343"/>
    <cellStyle name="Обычный 5 13 7 4" xfId="35344"/>
    <cellStyle name="Обычный 5 13 7 4 2" xfId="35345"/>
    <cellStyle name="Обычный 5 13 7 4 2 2" xfId="35346"/>
    <cellStyle name="Обычный 5 13 7 4 2 2 2" xfId="35347"/>
    <cellStyle name="Обычный 5 13 7 4 2 3" xfId="35348"/>
    <cellStyle name="Обычный 5 13 7 4 3" xfId="35349"/>
    <cellStyle name="Обычный 5 13 7 4 3 2" xfId="35350"/>
    <cellStyle name="Обычный 5 13 7 4 4" xfId="35351"/>
    <cellStyle name="Обычный 5 13 7 5" xfId="35352"/>
    <cellStyle name="Обычный 5 13 7 5 2" xfId="35353"/>
    <cellStyle name="Обычный 5 13 7 5 2 2" xfId="35354"/>
    <cellStyle name="Обычный 5 13 7 5 3" xfId="35355"/>
    <cellStyle name="Обычный 5 13 7 6" xfId="35356"/>
    <cellStyle name="Обычный 5 13 7 6 2" xfId="35357"/>
    <cellStyle name="Обычный 5 13 7 7" xfId="35358"/>
    <cellStyle name="Обычный 5 13 7 7 2" xfId="35359"/>
    <cellStyle name="Обычный 5 13 7 8" xfId="35360"/>
    <cellStyle name="Обычный 5 13 8" xfId="35361"/>
    <cellStyle name="Обычный 5 13 8 2" xfId="35362"/>
    <cellStyle name="Обычный 5 13 8 2 2" xfId="35363"/>
    <cellStyle name="Обычный 5 13 8 2 2 2" xfId="35364"/>
    <cellStyle name="Обычный 5 13 8 2 2 2 2" xfId="35365"/>
    <cellStyle name="Обычный 5 13 8 2 2 3" xfId="35366"/>
    <cellStyle name="Обычный 5 13 8 2 3" xfId="35367"/>
    <cellStyle name="Обычный 5 13 8 2 3 2" xfId="35368"/>
    <cellStyle name="Обычный 5 13 8 2 4" xfId="35369"/>
    <cellStyle name="Обычный 5 13 8 3" xfId="35370"/>
    <cellStyle name="Обычный 5 13 8 3 2" xfId="35371"/>
    <cellStyle name="Обычный 5 13 8 3 2 2" xfId="35372"/>
    <cellStyle name="Обычный 5 13 8 3 2 2 2" xfId="35373"/>
    <cellStyle name="Обычный 5 13 8 3 2 3" xfId="35374"/>
    <cellStyle name="Обычный 5 13 8 3 3" xfId="35375"/>
    <cellStyle name="Обычный 5 13 8 3 3 2" xfId="35376"/>
    <cellStyle name="Обычный 5 13 8 3 4" xfId="35377"/>
    <cellStyle name="Обычный 5 13 8 4" xfId="35378"/>
    <cellStyle name="Обычный 5 13 8 4 2" xfId="35379"/>
    <cellStyle name="Обычный 5 13 8 4 2 2" xfId="35380"/>
    <cellStyle name="Обычный 5 13 8 4 2 2 2" xfId="35381"/>
    <cellStyle name="Обычный 5 13 8 4 2 3" xfId="35382"/>
    <cellStyle name="Обычный 5 13 8 4 3" xfId="35383"/>
    <cellStyle name="Обычный 5 13 8 4 3 2" xfId="35384"/>
    <cellStyle name="Обычный 5 13 8 4 4" xfId="35385"/>
    <cellStyle name="Обычный 5 13 8 5" xfId="35386"/>
    <cellStyle name="Обычный 5 13 8 5 2" xfId="35387"/>
    <cellStyle name="Обычный 5 13 8 5 2 2" xfId="35388"/>
    <cellStyle name="Обычный 5 13 8 5 3" xfId="35389"/>
    <cellStyle name="Обычный 5 13 8 6" xfId="35390"/>
    <cellStyle name="Обычный 5 13 8 6 2" xfId="35391"/>
    <cellStyle name="Обычный 5 13 8 7" xfId="35392"/>
    <cellStyle name="Обычный 5 13 8 7 2" xfId="35393"/>
    <cellStyle name="Обычный 5 13 8 8" xfId="35394"/>
    <cellStyle name="Обычный 5 13 9" xfId="35395"/>
    <cellStyle name="Обычный 5 13 9 2" xfId="35396"/>
    <cellStyle name="Обычный 5 13 9 2 2" xfId="35397"/>
    <cellStyle name="Обычный 5 13 9 2 2 2" xfId="35398"/>
    <cellStyle name="Обычный 5 13 9 2 2 2 2" xfId="35399"/>
    <cellStyle name="Обычный 5 13 9 2 2 3" xfId="35400"/>
    <cellStyle name="Обычный 5 13 9 2 3" xfId="35401"/>
    <cellStyle name="Обычный 5 13 9 2 3 2" xfId="35402"/>
    <cellStyle name="Обычный 5 13 9 2 4" xfId="35403"/>
    <cellStyle name="Обычный 5 13 9 3" xfId="35404"/>
    <cellStyle name="Обычный 5 13 9 3 2" xfId="35405"/>
    <cellStyle name="Обычный 5 13 9 3 2 2" xfId="35406"/>
    <cellStyle name="Обычный 5 13 9 3 2 2 2" xfId="35407"/>
    <cellStyle name="Обычный 5 13 9 3 2 3" xfId="35408"/>
    <cellStyle name="Обычный 5 13 9 3 3" xfId="35409"/>
    <cellStyle name="Обычный 5 13 9 3 3 2" xfId="35410"/>
    <cellStyle name="Обычный 5 13 9 3 4" xfId="35411"/>
    <cellStyle name="Обычный 5 13 9 4" xfId="35412"/>
    <cellStyle name="Обычный 5 13 9 4 2" xfId="35413"/>
    <cellStyle name="Обычный 5 13 9 4 2 2" xfId="35414"/>
    <cellStyle name="Обычный 5 13 9 4 2 2 2" xfId="35415"/>
    <cellStyle name="Обычный 5 13 9 4 2 3" xfId="35416"/>
    <cellStyle name="Обычный 5 13 9 4 3" xfId="35417"/>
    <cellStyle name="Обычный 5 13 9 4 3 2" xfId="35418"/>
    <cellStyle name="Обычный 5 13 9 4 4" xfId="35419"/>
    <cellStyle name="Обычный 5 13 9 5" xfId="35420"/>
    <cellStyle name="Обычный 5 13 9 5 2" xfId="35421"/>
    <cellStyle name="Обычный 5 13 9 5 2 2" xfId="35422"/>
    <cellStyle name="Обычный 5 13 9 5 3" xfId="35423"/>
    <cellStyle name="Обычный 5 13 9 6" xfId="35424"/>
    <cellStyle name="Обычный 5 13 9 6 2" xfId="35425"/>
    <cellStyle name="Обычный 5 13 9 7" xfId="35426"/>
    <cellStyle name="Обычный 5 13 9 7 2" xfId="35427"/>
    <cellStyle name="Обычный 5 13 9 8" xfId="35428"/>
    <cellStyle name="Обычный 5 130" xfId="35429"/>
    <cellStyle name="Обычный 5 14" xfId="35430"/>
    <cellStyle name="Обычный 5 14 10" xfId="35431"/>
    <cellStyle name="Обычный 5 14 10 2" xfId="35432"/>
    <cellStyle name="Обычный 5 14 10 2 2" xfId="35433"/>
    <cellStyle name="Обычный 5 14 10 2 2 2" xfId="35434"/>
    <cellStyle name="Обычный 5 14 10 2 2 2 2" xfId="35435"/>
    <cellStyle name="Обычный 5 14 10 2 2 3" xfId="35436"/>
    <cellStyle name="Обычный 5 14 10 2 3" xfId="35437"/>
    <cellStyle name="Обычный 5 14 10 2 3 2" xfId="35438"/>
    <cellStyle name="Обычный 5 14 10 2 4" xfId="35439"/>
    <cellStyle name="Обычный 5 14 10 3" xfId="35440"/>
    <cellStyle name="Обычный 5 14 10 3 2" xfId="35441"/>
    <cellStyle name="Обычный 5 14 10 3 2 2" xfId="35442"/>
    <cellStyle name="Обычный 5 14 10 3 2 2 2" xfId="35443"/>
    <cellStyle name="Обычный 5 14 10 3 2 3" xfId="35444"/>
    <cellStyle name="Обычный 5 14 10 3 3" xfId="35445"/>
    <cellStyle name="Обычный 5 14 10 3 3 2" xfId="35446"/>
    <cellStyle name="Обычный 5 14 10 3 4" xfId="35447"/>
    <cellStyle name="Обычный 5 14 10 4" xfId="35448"/>
    <cellStyle name="Обычный 5 14 10 4 2" xfId="35449"/>
    <cellStyle name="Обычный 5 14 10 4 2 2" xfId="35450"/>
    <cellStyle name="Обычный 5 14 10 4 2 2 2" xfId="35451"/>
    <cellStyle name="Обычный 5 14 10 4 2 3" xfId="35452"/>
    <cellStyle name="Обычный 5 14 10 4 3" xfId="35453"/>
    <cellStyle name="Обычный 5 14 10 4 3 2" xfId="35454"/>
    <cellStyle name="Обычный 5 14 10 4 4" xfId="35455"/>
    <cellStyle name="Обычный 5 14 10 5" xfId="35456"/>
    <cellStyle name="Обычный 5 14 10 5 2" xfId="35457"/>
    <cellStyle name="Обычный 5 14 10 5 2 2" xfId="35458"/>
    <cellStyle name="Обычный 5 14 10 5 3" xfId="35459"/>
    <cellStyle name="Обычный 5 14 10 6" xfId="35460"/>
    <cellStyle name="Обычный 5 14 10 6 2" xfId="35461"/>
    <cellStyle name="Обычный 5 14 10 7" xfId="35462"/>
    <cellStyle name="Обычный 5 14 10 7 2" xfId="35463"/>
    <cellStyle name="Обычный 5 14 10 8" xfId="35464"/>
    <cellStyle name="Обычный 5 14 11" xfId="35465"/>
    <cellStyle name="Обычный 5 14 11 2" xfId="35466"/>
    <cellStyle name="Обычный 5 14 11 2 2" xfId="35467"/>
    <cellStyle name="Обычный 5 14 11 2 2 2" xfId="35468"/>
    <cellStyle name="Обычный 5 14 11 2 2 2 2" xfId="35469"/>
    <cellStyle name="Обычный 5 14 11 2 2 3" xfId="35470"/>
    <cellStyle name="Обычный 5 14 11 2 3" xfId="35471"/>
    <cellStyle name="Обычный 5 14 11 2 3 2" xfId="35472"/>
    <cellStyle name="Обычный 5 14 11 2 4" xfId="35473"/>
    <cellStyle name="Обычный 5 14 11 3" xfId="35474"/>
    <cellStyle name="Обычный 5 14 11 3 2" xfId="35475"/>
    <cellStyle name="Обычный 5 14 11 3 2 2" xfId="35476"/>
    <cellStyle name="Обычный 5 14 11 3 2 2 2" xfId="35477"/>
    <cellStyle name="Обычный 5 14 11 3 2 3" xfId="35478"/>
    <cellStyle name="Обычный 5 14 11 3 3" xfId="35479"/>
    <cellStyle name="Обычный 5 14 11 3 3 2" xfId="35480"/>
    <cellStyle name="Обычный 5 14 11 3 4" xfId="35481"/>
    <cellStyle name="Обычный 5 14 11 4" xfId="35482"/>
    <cellStyle name="Обычный 5 14 11 4 2" xfId="35483"/>
    <cellStyle name="Обычный 5 14 11 4 2 2" xfId="35484"/>
    <cellStyle name="Обычный 5 14 11 4 2 2 2" xfId="35485"/>
    <cellStyle name="Обычный 5 14 11 4 2 3" xfId="35486"/>
    <cellStyle name="Обычный 5 14 11 4 3" xfId="35487"/>
    <cellStyle name="Обычный 5 14 11 4 3 2" xfId="35488"/>
    <cellStyle name="Обычный 5 14 11 4 4" xfId="35489"/>
    <cellStyle name="Обычный 5 14 11 5" xfId="35490"/>
    <cellStyle name="Обычный 5 14 11 5 2" xfId="35491"/>
    <cellStyle name="Обычный 5 14 11 5 2 2" xfId="35492"/>
    <cellStyle name="Обычный 5 14 11 5 3" xfId="35493"/>
    <cellStyle name="Обычный 5 14 11 6" xfId="35494"/>
    <cellStyle name="Обычный 5 14 11 6 2" xfId="35495"/>
    <cellStyle name="Обычный 5 14 11 7" xfId="35496"/>
    <cellStyle name="Обычный 5 14 11 7 2" xfId="35497"/>
    <cellStyle name="Обычный 5 14 11 8" xfId="35498"/>
    <cellStyle name="Обычный 5 14 12" xfId="35499"/>
    <cellStyle name="Обычный 5 14 12 2" xfId="35500"/>
    <cellStyle name="Обычный 5 14 12 2 2" xfId="35501"/>
    <cellStyle name="Обычный 5 14 12 2 2 2" xfId="35502"/>
    <cellStyle name="Обычный 5 14 12 2 2 2 2" xfId="35503"/>
    <cellStyle name="Обычный 5 14 12 2 2 3" xfId="35504"/>
    <cellStyle name="Обычный 5 14 12 2 3" xfId="35505"/>
    <cellStyle name="Обычный 5 14 12 2 3 2" xfId="35506"/>
    <cellStyle name="Обычный 5 14 12 2 4" xfId="35507"/>
    <cellStyle name="Обычный 5 14 12 3" xfId="35508"/>
    <cellStyle name="Обычный 5 14 12 3 2" xfId="35509"/>
    <cellStyle name="Обычный 5 14 12 3 2 2" xfId="35510"/>
    <cellStyle name="Обычный 5 14 12 3 2 2 2" xfId="35511"/>
    <cellStyle name="Обычный 5 14 12 3 2 3" xfId="35512"/>
    <cellStyle name="Обычный 5 14 12 3 3" xfId="35513"/>
    <cellStyle name="Обычный 5 14 12 3 3 2" xfId="35514"/>
    <cellStyle name="Обычный 5 14 12 3 4" xfId="35515"/>
    <cellStyle name="Обычный 5 14 12 4" xfId="35516"/>
    <cellStyle name="Обычный 5 14 12 4 2" xfId="35517"/>
    <cellStyle name="Обычный 5 14 12 4 2 2" xfId="35518"/>
    <cellStyle name="Обычный 5 14 12 4 2 2 2" xfId="35519"/>
    <cellStyle name="Обычный 5 14 12 4 2 3" xfId="35520"/>
    <cellStyle name="Обычный 5 14 12 4 3" xfId="35521"/>
    <cellStyle name="Обычный 5 14 12 4 3 2" xfId="35522"/>
    <cellStyle name="Обычный 5 14 12 4 4" xfId="35523"/>
    <cellStyle name="Обычный 5 14 12 5" xfId="35524"/>
    <cellStyle name="Обычный 5 14 12 5 2" xfId="35525"/>
    <cellStyle name="Обычный 5 14 12 5 2 2" xfId="35526"/>
    <cellStyle name="Обычный 5 14 12 5 3" xfId="35527"/>
    <cellStyle name="Обычный 5 14 12 6" xfId="35528"/>
    <cellStyle name="Обычный 5 14 12 6 2" xfId="35529"/>
    <cellStyle name="Обычный 5 14 12 7" xfId="35530"/>
    <cellStyle name="Обычный 5 14 12 7 2" xfId="35531"/>
    <cellStyle name="Обычный 5 14 12 8" xfId="35532"/>
    <cellStyle name="Обычный 5 14 13" xfId="35533"/>
    <cellStyle name="Обычный 5 14 13 2" xfId="35534"/>
    <cellStyle name="Обычный 5 14 13 2 2" xfId="35535"/>
    <cellStyle name="Обычный 5 14 13 2 2 2" xfId="35536"/>
    <cellStyle name="Обычный 5 14 13 2 2 2 2" xfId="35537"/>
    <cellStyle name="Обычный 5 14 13 2 2 3" xfId="35538"/>
    <cellStyle name="Обычный 5 14 13 2 3" xfId="35539"/>
    <cellStyle name="Обычный 5 14 13 2 3 2" xfId="35540"/>
    <cellStyle name="Обычный 5 14 13 2 4" xfId="35541"/>
    <cellStyle name="Обычный 5 14 13 3" xfId="35542"/>
    <cellStyle name="Обычный 5 14 13 3 2" xfId="35543"/>
    <cellStyle name="Обычный 5 14 13 3 2 2" xfId="35544"/>
    <cellStyle name="Обычный 5 14 13 3 2 2 2" xfId="35545"/>
    <cellStyle name="Обычный 5 14 13 3 2 3" xfId="35546"/>
    <cellStyle name="Обычный 5 14 13 3 3" xfId="35547"/>
    <cellStyle name="Обычный 5 14 13 3 3 2" xfId="35548"/>
    <cellStyle name="Обычный 5 14 13 3 4" xfId="35549"/>
    <cellStyle name="Обычный 5 14 13 4" xfId="35550"/>
    <cellStyle name="Обычный 5 14 13 4 2" xfId="35551"/>
    <cellStyle name="Обычный 5 14 13 4 2 2" xfId="35552"/>
    <cellStyle name="Обычный 5 14 13 4 2 2 2" xfId="35553"/>
    <cellStyle name="Обычный 5 14 13 4 2 3" xfId="35554"/>
    <cellStyle name="Обычный 5 14 13 4 3" xfId="35555"/>
    <cellStyle name="Обычный 5 14 13 4 3 2" xfId="35556"/>
    <cellStyle name="Обычный 5 14 13 4 4" xfId="35557"/>
    <cellStyle name="Обычный 5 14 13 5" xfId="35558"/>
    <cellStyle name="Обычный 5 14 13 5 2" xfId="35559"/>
    <cellStyle name="Обычный 5 14 13 5 2 2" xfId="35560"/>
    <cellStyle name="Обычный 5 14 13 5 3" xfId="35561"/>
    <cellStyle name="Обычный 5 14 13 6" xfId="35562"/>
    <cellStyle name="Обычный 5 14 13 6 2" xfId="35563"/>
    <cellStyle name="Обычный 5 14 13 7" xfId="35564"/>
    <cellStyle name="Обычный 5 14 13 7 2" xfId="35565"/>
    <cellStyle name="Обычный 5 14 13 8" xfId="35566"/>
    <cellStyle name="Обычный 5 14 14" xfId="35567"/>
    <cellStyle name="Обычный 5 14 14 2" xfId="35568"/>
    <cellStyle name="Обычный 5 14 14 2 2" xfId="35569"/>
    <cellStyle name="Обычный 5 14 14 2 2 2" xfId="35570"/>
    <cellStyle name="Обычный 5 14 14 2 2 2 2" xfId="35571"/>
    <cellStyle name="Обычный 5 14 14 2 2 3" xfId="35572"/>
    <cellStyle name="Обычный 5 14 14 2 3" xfId="35573"/>
    <cellStyle name="Обычный 5 14 14 2 3 2" xfId="35574"/>
    <cellStyle name="Обычный 5 14 14 2 4" xfId="35575"/>
    <cellStyle name="Обычный 5 14 14 3" xfId="35576"/>
    <cellStyle name="Обычный 5 14 14 3 2" xfId="35577"/>
    <cellStyle name="Обычный 5 14 14 3 2 2" xfId="35578"/>
    <cellStyle name="Обычный 5 14 14 3 2 2 2" xfId="35579"/>
    <cellStyle name="Обычный 5 14 14 3 2 3" xfId="35580"/>
    <cellStyle name="Обычный 5 14 14 3 3" xfId="35581"/>
    <cellStyle name="Обычный 5 14 14 3 3 2" xfId="35582"/>
    <cellStyle name="Обычный 5 14 14 3 4" xfId="35583"/>
    <cellStyle name="Обычный 5 14 14 4" xfId="35584"/>
    <cellStyle name="Обычный 5 14 14 4 2" xfId="35585"/>
    <cellStyle name="Обычный 5 14 14 4 2 2" xfId="35586"/>
    <cellStyle name="Обычный 5 14 14 4 2 2 2" xfId="35587"/>
    <cellStyle name="Обычный 5 14 14 4 2 3" xfId="35588"/>
    <cellStyle name="Обычный 5 14 14 4 3" xfId="35589"/>
    <cellStyle name="Обычный 5 14 14 4 3 2" xfId="35590"/>
    <cellStyle name="Обычный 5 14 14 4 4" xfId="35591"/>
    <cellStyle name="Обычный 5 14 14 5" xfId="35592"/>
    <cellStyle name="Обычный 5 14 14 5 2" xfId="35593"/>
    <cellStyle name="Обычный 5 14 14 5 2 2" xfId="35594"/>
    <cellStyle name="Обычный 5 14 14 5 3" xfId="35595"/>
    <cellStyle name="Обычный 5 14 14 6" xfId="35596"/>
    <cellStyle name="Обычный 5 14 14 6 2" xfId="35597"/>
    <cellStyle name="Обычный 5 14 14 7" xfId="35598"/>
    <cellStyle name="Обычный 5 14 14 7 2" xfId="35599"/>
    <cellStyle name="Обычный 5 14 14 8" xfId="35600"/>
    <cellStyle name="Обычный 5 14 15" xfId="35601"/>
    <cellStyle name="Обычный 5 14 15 2" xfId="35602"/>
    <cellStyle name="Обычный 5 14 15 2 2" xfId="35603"/>
    <cellStyle name="Обычный 5 14 15 2 2 2" xfId="35604"/>
    <cellStyle name="Обычный 5 14 15 2 2 2 2" xfId="35605"/>
    <cellStyle name="Обычный 5 14 15 2 2 3" xfId="35606"/>
    <cellStyle name="Обычный 5 14 15 2 3" xfId="35607"/>
    <cellStyle name="Обычный 5 14 15 2 3 2" xfId="35608"/>
    <cellStyle name="Обычный 5 14 15 2 4" xfId="35609"/>
    <cellStyle name="Обычный 5 14 15 3" xfId="35610"/>
    <cellStyle name="Обычный 5 14 15 3 2" xfId="35611"/>
    <cellStyle name="Обычный 5 14 15 3 2 2" xfId="35612"/>
    <cellStyle name="Обычный 5 14 15 3 2 2 2" xfId="35613"/>
    <cellStyle name="Обычный 5 14 15 3 2 3" xfId="35614"/>
    <cellStyle name="Обычный 5 14 15 3 3" xfId="35615"/>
    <cellStyle name="Обычный 5 14 15 3 3 2" xfId="35616"/>
    <cellStyle name="Обычный 5 14 15 3 4" xfId="35617"/>
    <cellStyle name="Обычный 5 14 15 4" xfId="35618"/>
    <cellStyle name="Обычный 5 14 15 4 2" xfId="35619"/>
    <cellStyle name="Обычный 5 14 15 4 2 2" xfId="35620"/>
    <cellStyle name="Обычный 5 14 15 4 2 2 2" xfId="35621"/>
    <cellStyle name="Обычный 5 14 15 4 2 3" xfId="35622"/>
    <cellStyle name="Обычный 5 14 15 4 3" xfId="35623"/>
    <cellStyle name="Обычный 5 14 15 4 3 2" xfId="35624"/>
    <cellStyle name="Обычный 5 14 15 4 4" xfId="35625"/>
    <cellStyle name="Обычный 5 14 15 5" xfId="35626"/>
    <cellStyle name="Обычный 5 14 15 5 2" xfId="35627"/>
    <cellStyle name="Обычный 5 14 15 5 2 2" xfId="35628"/>
    <cellStyle name="Обычный 5 14 15 5 3" xfId="35629"/>
    <cellStyle name="Обычный 5 14 15 6" xfId="35630"/>
    <cellStyle name="Обычный 5 14 15 6 2" xfId="35631"/>
    <cellStyle name="Обычный 5 14 15 7" xfId="35632"/>
    <cellStyle name="Обычный 5 14 15 7 2" xfId="35633"/>
    <cellStyle name="Обычный 5 14 15 8" xfId="35634"/>
    <cellStyle name="Обычный 5 14 16" xfId="35635"/>
    <cellStyle name="Обычный 5 14 16 2" xfId="35636"/>
    <cellStyle name="Обычный 5 14 16 2 2" xfId="35637"/>
    <cellStyle name="Обычный 5 14 16 2 2 2" xfId="35638"/>
    <cellStyle name="Обычный 5 14 16 2 2 2 2" xfId="35639"/>
    <cellStyle name="Обычный 5 14 16 2 2 3" xfId="35640"/>
    <cellStyle name="Обычный 5 14 16 2 3" xfId="35641"/>
    <cellStyle name="Обычный 5 14 16 2 3 2" xfId="35642"/>
    <cellStyle name="Обычный 5 14 16 2 4" xfId="35643"/>
    <cellStyle name="Обычный 5 14 16 3" xfId="35644"/>
    <cellStyle name="Обычный 5 14 16 3 2" xfId="35645"/>
    <cellStyle name="Обычный 5 14 16 3 2 2" xfId="35646"/>
    <cellStyle name="Обычный 5 14 16 3 2 2 2" xfId="35647"/>
    <cellStyle name="Обычный 5 14 16 3 2 3" xfId="35648"/>
    <cellStyle name="Обычный 5 14 16 3 3" xfId="35649"/>
    <cellStyle name="Обычный 5 14 16 3 3 2" xfId="35650"/>
    <cellStyle name="Обычный 5 14 16 3 4" xfId="35651"/>
    <cellStyle name="Обычный 5 14 16 4" xfId="35652"/>
    <cellStyle name="Обычный 5 14 16 4 2" xfId="35653"/>
    <cellStyle name="Обычный 5 14 16 4 2 2" xfId="35654"/>
    <cellStyle name="Обычный 5 14 16 4 2 2 2" xfId="35655"/>
    <cellStyle name="Обычный 5 14 16 4 2 3" xfId="35656"/>
    <cellStyle name="Обычный 5 14 16 4 3" xfId="35657"/>
    <cellStyle name="Обычный 5 14 16 4 3 2" xfId="35658"/>
    <cellStyle name="Обычный 5 14 16 4 4" xfId="35659"/>
    <cellStyle name="Обычный 5 14 16 5" xfId="35660"/>
    <cellStyle name="Обычный 5 14 16 5 2" xfId="35661"/>
    <cellStyle name="Обычный 5 14 16 5 2 2" xfId="35662"/>
    <cellStyle name="Обычный 5 14 16 5 3" xfId="35663"/>
    <cellStyle name="Обычный 5 14 16 6" xfId="35664"/>
    <cellStyle name="Обычный 5 14 16 6 2" xfId="35665"/>
    <cellStyle name="Обычный 5 14 16 7" xfId="35666"/>
    <cellStyle name="Обычный 5 14 16 7 2" xfId="35667"/>
    <cellStyle name="Обычный 5 14 16 8" xfId="35668"/>
    <cellStyle name="Обычный 5 14 17" xfId="35669"/>
    <cellStyle name="Обычный 5 14 17 2" xfId="35670"/>
    <cellStyle name="Обычный 5 14 17 2 2" xfId="35671"/>
    <cellStyle name="Обычный 5 14 17 2 2 2" xfId="35672"/>
    <cellStyle name="Обычный 5 14 17 2 2 2 2" xfId="35673"/>
    <cellStyle name="Обычный 5 14 17 2 2 3" xfId="35674"/>
    <cellStyle name="Обычный 5 14 17 2 3" xfId="35675"/>
    <cellStyle name="Обычный 5 14 17 2 3 2" xfId="35676"/>
    <cellStyle name="Обычный 5 14 17 2 4" xfId="35677"/>
    <cellStyle name="Обычный 5 14 17 3" xfId="35678"/>
    <cellStyle name="Обычный 5 14 17 3 2" xfId="35679"/>
    <cellStyle name="Обычный 5 14 17 3 2 2" xfId="35680"/>
    <cellStyle name="Обычный 5 14 17 3 2 2 2" xfId="35681"/>
    <cellStyle name="Обычный 5 14 17 3 2 3" xfId="35682"/>
    <cellStyle name="Обычный 5 14 17 3 3" xfId="35683"/>
    <cellStyle name="Обычный 5 14 17 3 3 2" xfId="35684"/>
    <cellStyle name="Обычный 5 14 17 3 4" xfId="35685"/>
    <cellStyle name="Обычный 5 14 17 4" xfId="35686"/>
    <cellStyle name="Обычный 5 14 17 4 2" xfId="35687"/>
    <cellStyle name="Обычный 5 14 17 4 2 2" xfId="35688"/>
    <cellStyle name="Обычный 5 14 17 4 2 2 2" xfId="35689"/>
    <cellStyle name="Обычный 5 14 17 4 2 3" xfId="35690"/>
    <cellStyle name="Обычный 5 14 17 4 3" xfId="35691"/>
    <cellStyle name="Обычный 5 14 17 4 3 2" xfId="35692"/>
    <cellStyle name="Обычный 5 14 17 4 4" xfId="35693"/>
    <cellStyle name="Обычный 5 14 17 5" xfId="35694"/>
    <cellStyle name="Обычный 5 14 17 5 2" xfId="35695"/>
    <cellStyle name="Обычный 5 14 17 5 2 2" xfId="35696"/>
    <cellStyle name="Обычный 5 14 17 5 3" xfId="35697"/>
    <cellStyle name="Обычный 5 14 17 6" xfId="35698"/>
    <cellStyle name="Обычный 5 14 17 6 2" xfId="35699"/>
    <cellStyle name="Обычный 5 14 17 7" xfId="35700"/>
    <cellStyle name="Обычный 5 14 17 7 2" xfId="35701"/>
    <cellStyle name="Обычный 5 14 17 8" xfId="35702"/>
    <cellStyle name="Обычный 5 14 18" xfId="35703"/>
    <cellStyle name="Обычный 5 14 18 2" xfId="35704"/>
    <cellStyle name="Обычный 5 14 18 2 2" xfId="35705"/>
    <cellStyle name="Обычный 5 14 18 2 2 2" xfId="35706"/>
    <cellStyle name="Обычный 5 14 18 2 2 2 2" xfId="35707"/>
    <cellStyle name="Обычный 5 14 18 2 2 3" xfId="35708"/>
    <cellStyle name="Обычный 5 14 18 2 3" xfId="35709"/>
    <cellStyle name="Обычный 5 14 18 2 3 2" xfId="35710"/>
    <cellStyle name="Обычный 5 14 18 2 4" xfId="35711"/>
    <cellStyle name="Обычный 5 14 18 3" xfId="35712"/>
    <cellStyle name="Обычный 5 14 18 3 2" xfId="35713"/>
    <cellStyle name="Обычный 5 14 18 3 2 2" xfId="35714"/>
    <cellStyle name="Обычный 5 14 18 3 2 2 2" xfId="35715"/>
    <cellStyle name="Обычный 5 14 18 3 2 3" xfId="35716"/>
    <cellStyle name="Обычный 5 14 18 3 3" xfId="35717"/>
    <cellStyle name="Обычный 5 14 18 3 3 2" xfId="35718"/>
    <cellStyle name="Обычный 5 14 18 3 4" xfId="35719"/>
    <cellStyle name="Обычный 5 14 18 4" xfId="35720"/>
    <cellStyle name="Обычный 5 14 18 4 2" xfId="35721"/>
    <cellStyle name="Обычный 5 14 18 4 2 2" xfId="35722"/>
    <cellStyle name="Обычный 5 14 18 4 2 2 2" xfId="35723"/>
    <cellStyle name="Обычный 5 14 18 4 2 3" xfId="35724"/>
    <cellStyle name="Обычный 5 14 18 4 3" xfId="35725"/>
    <cellStyle name="Обычный 5 14 18 4 3 2" xfId="35726"/>
    <cellStyle name="Обычный 5 14 18 4 4" xfId="35727"/>
    <cellStyle name="Обычный 5 14 18 5" xfId="35728"/>
    <cellStyle name="Обычный 5 14 18 5 2" xfId="35729"/>
    <cellStyle name="Обычный 5 14 18 5 2 2" xfId="35730"/>
    <cellStyle name="Обычный 5 14 18 5 3" xfId="35731"/>
    <cellStyle name="Обычный 5 14 18 6" xfId="35732"/>
    <cellStyle name="Обычный 5 14 18 6 2" xfId="35733"/>
    <cellStyle name="Обычный 5 14 18 7" xfId="35734"/>
    <cellStyle name="Обычный 5 14 18 7 2" xfId="35735"/>
    <cellStyle name="Обычный 5 14 18 8" xfId="35736"/>
    <cellStyle name="Обычный 5 14 19" xfId="35737"/>
    <cellStyle name="Обычный 5 14 19 2" xfId="35738"/>
    <cellStyle name="Обычный 5 14 19 2 2" xfId="35739"/>
    <cellStyle name="Обычный 5 14 19 2 2 2" xfId="35740"/>
    <cellStyle name="Обычный 5 14 19 2 2 2 2" xfId="35741"/>
    <cellStyle name="Обычный 5 14 19 2 2 3" xfId="35742"/>
    <cellStyle name="Обычный 5 14 19 2 3" xfId="35743"/>
    <cellStyle name="Обычный 5 14 19 2 3 2" xfId="35744"/>
    <cellStyle name="Обычный 5 14 19 2 4" xfId="35745"/>
    <cellStyle name="Обычный 5 14 19 3" xfId="35746"/>
    <cellStyle name="Обычный 5 14 19 3 2" xfId="35747"/>
    <cellStyle name="Обычный 5 14 19 3 2 2" xfId="35748"/>
    <cellStyle name="Обычный 5 14 19 3 2 2 2" xfId="35749"/>
    <cellStyle name="Обычный 5 14 19 3 2 3" xfId="35750"/>
    <cellStyle name="Обычный 5 14 19 3 3" xfId="35751"/>
    <cellStyle name="Обычный 5 14 19 3 3 2" xfId="35752"/>
    <cellStyle name="Обычный 5 14 19 3 4" xfId="35753"/>
    <cellStyle name="Обычный 5 14 19 4" xfId="35754"/>
    <cellStyle name="Обычный 5 14 19 4 2" xfId="35755"/>
    <cellStyle name="Обычный 5 14 19 4 2 2" xfId="35756"/>
    <cellStyle name="Обычный 5 14 19 4 2 2 2" xfId="35757"/>
    <cellStyle name="Обычный 5 14 19 4 2 3" xfId="35758"/>
    <cellStyle name="Обычный 5 14 19 4 3" xfId="35759"/>
    <cellStyle name="Обычный 5 14 19 4 3 2" xfId="35760"/>
    <cellStyle name="Обычный 5 14 19 4 4" xfId="35761"/>
    <cellStyle name="Обычный 5 14 19 5" xfId="35762"/>
    <cellStyle name="Обычный 5 14 19 5 2" xfId="35763"/>
    <cellStyle name="Обычный 5 14 19 5 2 2" xfId="35764"/>
    <cellStyle name="Обычный 5 14 19 5 3" xfId="35765"/>
    <cellStyle name="Обычный 5 14 19 6" xfId="35766"/>
    <cellStyle name="Обычный 5 14 19 6 2" xfId="35767"/>
    <cellStyle name="Обычный 5 14 19 7" xfId="35768"/>
    <cellStyle name="Обычный 5 14 19 7 2" xfId="35769"/>
    <cellStyle name="Обычный 5 14 19 8" xfId="35770"/>
    <cellStyle name="Обычный 5 14 2" xfId="35771"/>
    <cellStyle name="Обычный 5 14 2 2" xfId="35772"/>
    <cellStyle name="Обычный 5 14 2 2 2" xfId="35773"/>
    <cellStyle name="Обычный 5 14 2 2 2 2" xfId="35774"/>
    <cellStyle name="Обычный 5 14 2 2 2 2 2" xfId="35775"/>
    <cellStyle name="Обычный 5 14 2 2 2 3" xfId="35776"/>
    <cellStyle name="Обычный 5 14 2 2 3" xfId="35777"/>
    <cellStyle name="Обычный 5 14 2 2 3 2" xfId="35778"/>
    <cellStyle name="Обычный 5 14 2 2 4" xfId="35779"/>
    <cellStyle name="Обычный 5 14 2 3" xfId="35780"/>
    <cellStyle name="Обычный 5 14 2 3 2" xfId="35781"/>
    <cellStyle name="Обычный 5 14 2 3 2 2" xfId="35782"/>
    <cellStyle name="Обычный 5 14 2 3 2 2 2" xfId="35783"/>
    <cellStyle name="Обычный 5 14 2 3 2 3" xfId="35784"/>
    <cellStyle name="Обычный 5 14 2 3 3" xfId="35785"/>
    <cellStyle name="Обычный 5 14 2 3 3 2" xfId="35786"/>
    <cellStyle name="Обычный 5 14 2 3 4" xfId="35787"/>
    <cellStyle name="Обычный 5 14 2 4" xfId="35788"/>
    <cellStyle name="Обычный 5 14 2 4 2" xfId="35789"/>
    <cellStyle name="Обычный 5 14 2 4 2 2" xfId="35790"/>
    <cellStyle name="Обычный 5 14 2 4 2 2 2" xfId="35791"/>
    <cellStyle name="Обычный 5 14 2 4 2 3" xfId="35792"/>
    <cellStyle name="Обычный 5 14 2 4 3" xfId="35793"/>
    <cellStyle name="Обычный 5 14 2 4 3 2" xfId="35794"/>
    <cellStyle name="Обычный 5 14 2 4 4" xfId="35795"/>
    <cellStyle name="Обычный 5 14 2 5" xfId="35796"/>
    <cellStyle name="Обычный 5 14 2 5 2" xfId="35797"/>
    <cellStyle name="Обычный 5 14 2 5 2 2" xfId="35798"/>
    <cellStyle name="Обычный 5 14 2 5 3" xfId="35799"/>
    <cellStyle name="Обычный 5 14 2 6" xfId="35800"/>
    <cellStyle name="Обычный 5 14 2 6 2" xfId="35801"/>
    <cellStyle name="Обычный 5 14 2 7" xfId="35802"/>
    <cellStyle name="Обычный 5 14 2 7 2" xfId="35803"/>
    <cellStyle name="Обычный 5 14 2 8" xfId="35804"/>
    <cellStyle name="Обычный 5 14 20" xfId="35805"/>
    <cellStyle name="Обычный 5 14 20 2" xfId="35806"/>
    <cellStyle name="Обычный 5 14 20 2 2" xfId="35807"/>
    <cellStyle name="Обычный 5 14 20 2 2 2" xfId="35808"/>
    <cellStyle name="Обычный 5 14 20 2 2 2 2" xfId="35809"/>
    <cellStyle name="Обычный 5 14 20 2 2 3" xfId="35810"/>
    <cellStyle name="Обычный 5 14 20 2 3" xfId="35811"/>
    <cellStyle name="Обычный 5 14 20 2 3 2" xfId="35812"/>
    <cellStyle name="Обычный 5 14 20 2 4" xfId="35813"/>
    <cellStyle name="Обычный 5 14 20 3" xfId="35814"/>
    <cellStyle name="Обычный 5 14 20 3 2" xfId="35815"/>
    <cellStyle name="Обычный 5 14 20 3 2 2" xfId="35816"/>
    <cellStyle name="Обычный 5 14 20 3 2 2 2" xfId="35817"/>
    <cellStyle name="Обычный 5 14 20 3 2 3" xfId="35818"/>
    <cellStyle name="Обычный 5 14 20 3 3" xfId="35819"/>
    <cellStyle name="Обычный 5 14 20 3 3 2" xfId="35820"/>
    <cellStyle name="Обычный 5 14 20 3 4" xfId="35821"/>
    <cellStyle name="Обычный 5 14 20 4" xfId="35822"/>
    <cellStyle name="Обычный 5 14 20 4 2" xfId="35823"/>
    <cellStyle name="Обычный 5 14 20 4 2 2" xfId="35824"/>
    <cellStyle name="Обычный 5 14 20 4 2 2 2" xfId="35825"/>
    <cellStyle name="Обычный 5 14 20 4 2 3" xfId="35826"/>
    <cellStyle name="Обычный 5 14 20 4 3" xfId="35827"/>
    <cellStyle name="Обычный 5 14 20 4 3 2" xfId="35828"/>
    <cellStyle name="Обычный 5 14 20 4 4" xfId="35829"/>
    <cellStyle name="Обычный 5 14 20 5" xfId="35830"/>
    <cellStyle name="Обычный 5 14 20 5 2" xfId="35831"/>
    <cellStyle name="Обычный 5 14 20 5 2 2" xfId="35832"/>
    <cellStyle name="Обычный 5 14 20 5 3" xfId="35833"/>
    <cellStyle name="Обычный 5 14 20 6" xfId="35834"/>
    <cellStyle name="Обычный 5 14 20 6 2" xfId="35835"/>
    <cellStyle name="Обычный 5 14 20 7" xfId="35836"/>
    <cellStyle name="Обычный 5 14 20 7 2" xfId="35837"/>
    <cellStyle name="Обычный 5 14 20 8" xfId="35838"/>
    <cellStyle name="Обычный 5 14 21" xfId="35839"/>
    <cellStyle name="Обычный 5 14 21 2" xfId="35840"/>
    <cellStyle name="Обычный 5 14 21 2 2" xfId="35841"/>
    <cellStyle name="Обычный 5 14 21 2 2 2" xfId="35842"/>
    <cellStyle name="Обычный 5 14 21 2 2 2 2" xfId="35843"/>
    <cellStyle name="Обычный 5 14 21 2 2 3" xfId="35844"/>
    <cellStyle name="Обычный 5 14 21 2 3" xfId="35845"/>
    <cellStyle name="Обычный 5 14 21 2 3 2" xfId="35846"/>
    <cellStyle name="Обычный 5 14 21 2 4" xfId="35847"/>
    <cellStyle name="Обычный 5 14 21 3" xfId="35848"/>
    <cellStyle name="Обычный 5 14 21 3 2" xfId="35849"/>
    <cellStyle name="Обычный 5 14 21 3 2 2" xfId="35850"/>
    <cellStyle name="Обычный 5 14 21 3 2 2 2" xfId="35851"/>
    <cellStyle name="Обычный 5 14 21 3 2 3" xfId="35852"/>
    <cellStyle name="Обычный 5 14 21 3 3" xfId="35853"/>
    <cellStyle name="Обычный 5 14 21 3 3 2" xfId="35854"/>
    <cellStyle name="Обычный 5 14 21 3 4" xfId="35855"/>
    <cellStyle name="Обычный 5 14 21 4" xfId="35856"/>
    <cellStyle name="Обычный 5 14 21 4 2" xfId="35857"/>
    <cellStyle name="Обычный 5 14 21 4 2 2" xfId="35858"/>
    <cellStyle name="Обычный 5 14 21 4 2 2 2" xfId="35859"/>
    <cellStyle name="Обычный 5 14 21 4 2 3" xfId="35860"/>
    <cellStyle name="Обычный 5 14 21 4 3" xfId="35861"/>
    <cellStyle name="Обычный 5 14 21 4 3 2" xfId="35862"/>
    <cellStyle name="Обычный 5 14 21 4 4" xfId="35863"/>
    <cellStyle name="Обычный 5 14 21 5" xfId="35864"/>
    <cellStyle name="Обычный 5 14 21 5 2" xfId="35865"/>
    <cellStyle name="Обычный 5 14 21 5 2 2" xfId="35866"/>
    <cellStyle name="Обычный 5 14 21 5 3" xfId="35867"/>
    <cellStyle name="Обычный 5 14 21 6" xfId="35868"/>
    <cellStyle name="Обычный 5 14 21 6 2" xfId="35869"/>
    <cellStyle name="Обычный 5 14 21 7" xfId="35870"/>
    <cellStyle name="Обычный 5 14 21 7 2" xfId="35871"/>
    <cellStyle name="Обычный 5 14 21 8" xfId="35872"/>
    <cellStyle name="Обычный 5 14 22" xfId="35873"/>
    <cellStyle name="Обычный 5 14 22 2" xfId="35874"/>
    <cellStyle name="Обычный 5 14 22 2 2" xfId="35875"/>
    <cellStyle name="Обычный 5 14 22 2 2 2" xfId="35876"/>
    <cellStyle name="Обычный 5 14 22 2 2 2 2" xfId="35877"/>
    <cellStyle name="Обычный 5 14 22 2 2 3" xfId="35878"/>
    <cellStyle name="Обычный 5 14 22 2 3" xfId="35879"/>
    <cellStyle name="Обычный 5 14 22 2 3 2" xfId="35880"/>
    <cellStyle name="Обычный 5 14 22 2 4" xfId="35881"/>
    <cellStyle name="Обычный 5 14 22 3" xfId="35882"/>
    <cellStyle name="Обычный 5 14 22 3 2" xfId="35883"/>
    <cellStyle name="Обычный 5 14 22 3 2 2" xfId="35884"/>
    <cellStyle name="Обычный 5 14 22 3 2 2 2" xfId="35885"/>
    <cellStyle name="Обычный 5 14 22 3 2 3" xfId="35886"/>
    <cellStyle name="Обычный 5 14 22 3 3" xfId="35887"/>
    <cellStyle name="Обычный 5 14 22 3 3 2" xfId="35888"/>
    <cellStyle name="Обычный 5 14 22 3 4" xfId="35889"/>
    <cellStyle name="Обычный 5 14 22 4" xfId="35890"/>
    <cellStyle name="Обычный 5 14 22 4 2" xfId="35891"/>
    <cellStyle name="Обычный 5 14 22 4 2 2" xfId="35892"/>
    <cellStyle name="Обычный 5 14 22 4 2 2 2" xfId="35893"/>
    <cellStyle name="Обычный 5 14 22 4 2 3" xfId="35894"/>
    <cellStyle name="Обычный 5 14 22 4 3" xfId="35895"/>
    <cellStyle name="Обычный 5 14 22 4 3 2" xfId="35896"/>
    <cellStyle name="Обычный 5 14 22 4 4" xfId="35897"/>
    <cellStyle name="Обычный 5 14 22 5" xfId="35898"/>
    <cellStyle name="Обычный 5 14 22 5 2" xfId="35899"/>
    <cellStyle name="Обычный 5 14 22 5 2 2" xfId="35900"/>
    <cellStyle name="Обычный 5 14 22 5 3" xfId="35901"/>
    <cellStyle name="Обычный 5 14 22 6" xfId="35902"/>
    <cellStyle name="Обычный 5 14 22 6 2" xfId="35903"/>
    <cellStyle name="Обычный 5 14 22 7" xfId="35904"/>
    <cellStyle name="Обычный 5 14 22 7 2" xfId="35905"/>
    <cellStyle name="Обычный 5 14 22 8" xfId="35906"/>
    <cellStyle name="Обычный 5 14 23" xfId="35907"/>
    <cellStyle name="Обычный 5 14 23 2" xfId="35908"/>
    <cellStyle name="Обычный 5 14 23 2 2" xfId="35909"/>
    <cellStyle name="Обычный 5 14 23 2 2 2" xfId="35910"/>
    <cellStyle name="Обычный 5 14 23 2 2 2 2" xfId="35911"/>
    <cellStyle name="Обычный 5 14 23 2 2 3" xfId="35912"/>
    <cellStyle name="Обычный 5 14 23 2 3" xfId="35913"/>
    <cellStyle name="Обычный 5 14 23 2 3 2" xfId="35914"/>
    <cellStyle name="Обычный 5 14 23 2 4" xfId="35915"/>
    <cellStyle name="Обычный 5 14 23 3" xfId="35916"/>
    <cellStyle name="Обычный 5 14 23 3 2" xfId="35917"/>
    <cellStyle name="Обычный 5 14 23 3 2 2" xfId="35918"/>
    <cellStyle name="Обычный 5 14 23 3 2 2 2" xfId="35919"/>
    <cellStyle name="Обычный 5 14 23 3 2 3" xfId="35920"/>
    <cellStyle name="Обычный 5 14 23 3 3" xfId="35921"/>
    <cellStyle name="Обычный 5 14 23 3 3 2" xfId="35922"/>
    <cellStyle name="Обычный 5 14 23 3 4" xfId="35923"/>
    <cellStyle name="Обычный 5 14 23 4" xfId="35924"/>
    <cellStyle name="Обычный 5 14 23 4 2" xfId="35925"/>
    <cellStyle name="Обычный 5 14 23 4 2 2" xfId="35926"/>
    <cellStyle name="Обычный 5 14 23 4 2 2 2" xfId="35927"/>
    <cellStyle name="Обычный 5 14 23 4 2 3" xfId="35928"/>
    <cellStyle name="Обычный 5 14 23 4 3" xfId="35929"/>
    <cellStyle name="Обычный 5 14 23 4 3 2" xfId="35930"/>
    <cellStyle name="Обычный 5 14 23 4 4" xfId="35931"/>
    <cellStyle name="Обычный 5 14 23 5" xfId="35932"/>
    <cellStyle name="Обычный 5 14 23 5 2" xfId="35933"/>
    <cellStyle name="Обычный 5 14 23 5 2 2" xfId="35934"/>
    <cellStyle name="Обычный 5 14 23 5 3" xfId="35935"/>
    <cellStyle name="Обычный 5 14 23 6" xfId="35936"/>
    <cellStyle name="Обычный 5 14 23 6 2" xfId="35937"/>
    <cellStyle name="Обычный 5 14 23 7" xfId="35938"/>
    <cellStyle name="Обычный 5 14 23 7 2" xfId="35939"/>
    <cellStyle name="Обычный 5 14 23 8" xfId="35940"/>
    <cellStyle name="Обычный 5 14 24" xfId="35941"/>
    <cellStyle name="Обычный 5 14 24 2" xfId="35942"/>
    <cellStyle name="Обычный 5 14 24 2 2" xfId="35943"/>
    <cellStyle name="Обычный 5 14 24 2 2 2" xfId="35944"/>
    <cellStyle name="Обычный 5 14 24 2 2 2 2" xfId="35945"/>
    <cellStyle name="Обычный 5 14 24 2 2 3" xfId="35946"/>
    <cellStyle name="Обычный 5 14 24 2 3" xfId="35947"/>
    <cellStyle name="Обычный 5 14 24 2 3 2" xfId="35948"/>
    <cellStyle name="Обычный 5 14 24 2 4" xfId="35949"/>
    <cellStyle name="Обычный 5 14 24 3" xfId="35950"/>
    <cellStyle name="Обычный 5 14 24 3 2" xfId="35951"/>
    <cellStyle name="Обычный 5 14 24 3 2 2" xfId="35952"/>
    <cellStyle name="Обычный 5 14 24 3 2 2 2" xfId="35953"/>
    <cellStyle name="Обычный 5 14 24 3 2 3" xfId="35954"/>
    <cellStyle name="Обычный 5 14 24 3 3" xfId="35955"/>
    <cellStyle name="Обычный 5 14 24 3 3 2" xfId="35956"/>
    <cellStyle name="Обычный 5 14 24 3 4" xfId="35957"/>
    <cellStyle name="Обычный 5 14 24 4" xfId="35958"/>
    <cellStyle name="Обычный 5 14 24 4 2" xfId="35959"/>
    <cellStyle name="Обычный 5 14 24 4 2 2" xfId="35960"/>
    <cellStyle name="Обычный 5 14 24 4 2 2 2" xfId="35961"/>
    <cellStyle name="Обычный 5 14 24 4 2 3" xfId="35962"/>
    <cellStyle name="Обычный 5 14 24 4 3" xfId="35963"/>
    <cellStyle name="Обычный 5 14 24 4 3 2" xfId="35964"/>
    <cellStyle name="Обычный 5 14 24 4 4" xfId="35965"/>
    <cellStyle name="Обычный 5 14 24 5" xfId="35966"/>
    <cellStyle name="Обычный 5 14 24 5 2" xfId="35967"/>
    <cellStyle name="Обычный 5 14 24 5 2 2" xfId="35968"/>
    <cellStyle name="Обычный 5 14 24 5 3" xfId="35969"/>
    <cellStyle name="Обычный 5 14 24 6" xfId="35970"/>
    <cellStyle name="Обычный 5 14 24 6 2" xfId="35971"/>
    <cellStyle name="Обычный 5 14 24 7" xfId="35972"/>
    <cellStyle name="Обычный 5 14 24 7 2" xfId="35973"/>
    <cellStyle name="Обычный 5 14 24 8" xfId="35974"/>
    <cellStyle name="Обычный 5 14 25" xfId="35975"/>
    <cellStyle name="Обычный 5 14 25 2" xfId="35976"/>
    <cellStyle name="Обычный 5 14 25 2 2" xfId="35977"/>
    <cellStyle name="Обычный 5 14 25 2 2 2" xfId="35978"/>
    <cellStyle name="Обычный 5 14 25 2 2 2 2" xfId="35979"/>
    <cellStyle name="Обычный 5 14 25 2 2 3" xfId="35980"/>
    <cellStyle name="Обычный 5 14 25 2 3" xfId="35981"/>
    <cellStyle name="Обычный 5 14 25 2 3 2" xfId="35982"/>
    <cellStyle name="Обычный 5 14 25 2 4" xfId="35983"/>
    <cellStyle name="Обычный 5 14 25 3" xfId="35984"/>
    <cellStyle name="Обычный 5 14 25 3 2" xfId="35985"/>
    <cellStyle name="Обычный 5 14 25 3 2 2" xfId="35986"/>
    <cellStyle name="Обычный 5 14 25 3 2 2 2" xfId="35987"/>
    <cellStyle name="Обычный 5 14 25 3 2 3" xfId="35988"/>
    <cellStyle name="Обычный 5 14 25 3 3" xfId="35989"/>
    <cellStyle name="Обычный 5 14 25 3 3 2" xfId="35990"/>
    <cellStyle name="Обычный 5 14 25 3 4" xfId="35991"/>
    <cellStyle name="Обычный 5 14 25 4" xfId="35992"/>
    <cellStyle name="Обычный 5 14 25 4 2" xfId="35993"/>
    <cellStyle name="Обычный 5 14 25 4 2 2" xfId="35994"/>
    <cellStyle name="Обычный 5 14 25 4 2 2 2" xfId="35995"/>
    <cellStyle name="Обычный 5 14 25 4 2 3" xfId="35996"/>
    <cellStyle name="Обычный 5 14 25 4 3" xfId="35997"/>
    <cellStyle name="Обычный 5 14 25 4 3 2" xfId="35998"/>
    <cellStyle name="Обычный 5 14 25 4 4" xfId="35999"/>
    <cellStyle name="Обычный 5 14 25 5" xfId="36000"/>
    <cellStyle name="Обычный 5 14 25 5 2" xfId="36001"/>
    <cellStyle name="Обычный 5 14 25 5 2 2" xfId="36002"/>
    <cellStyle name="Обычный 5 14 25 5 3" xfId="36003"/>
    <cellStyle name="Обычный 5 14 25 6" xfId="36004"/>
    <cellStyle name="Обычный 5 14 25 6 2" xfId="36005"/>
    <cellStyle name="Обычный 5 14 25 7" xfId="36006"/>
    <cellStyle name="Обычный 5 14 25 7 2" xfId="36007"/>
    <cellStyle name="Обычный 5 14 25 8" xfId="36008"/>
    <cellStyle name="Обычный 5 14 26" xfId="36009"/>
    <cellStyle name="Обычный 5 14 26 2" xfId="36010"/>
    <cellStyle name="Обычный 5 14 26 2 2" xfId="36011"/>
    <cellStyle name="Обычный 5 14 26 2 2 2" xfId="36012"/>
    <cellStyle name="Обычный 5 14 26 2 2 2 2" xfId="36013"/>
    <cellStyle name="Обычный 5 14 26 2 2 3" xfId="36014"/>
    <cellStyle name="Обычный 5 14 26 2 3" xfId="36015"/>
    <cellStyle name="Обычный 5 14 26 2 3 2" xfId="36016"/>
    <cellStyle name="Обычный 5 14 26 2 4" xfId="36017"/>
    <cellStyle name="Обычный 5 14 26 3" xfId="36018"/>
    <cellStyle name="Обычный 5 14 26 3 2" xfId="36019"/>
    <cellStyle name="Обычный 5 14 26 3 2 2" xfId="36020"/>
    <cellStyle name="Обычный 5 14 26 3 2 2 2" xfId="36021"/>
    <cellStyle name="Обычный 5 14 26 3 2 3" xfId="36022"/>
    <cellStyle name="Обычный 5 14 26 3 3" xfId="36023"/>
    <cellStyle name="Обычный 5 14 26 3 3 2" xfId="36024"/>
    <cellStyle name="Обычный 5 14 26 3 4" xfId="36025"/>
    <cellStyle name="Обычный 5 14 26 4" xfId="36026"/>
    <cellStyle name="Обычный 5 14 26 4 2" xfId="36027"/>
    <cellStyle name="Обычный 5 14 26 4 2 2" xfId="36028"/>
    <cellStyle name="Обычный 5 14 26 4 2 2 2" xfId="36029"/>
    <cellStyle name="Обычный 5 14 26 4 2 3" xfId="36030"/>
    <cellStyle name="Обычный 5 14 26 4 3" xfId="36031"/>
    <cellStyle name="Обычный 5 14 26 4 3 2" xfId="36032"/>
    <cellStyle name="Обычный 5 14 26 4 4" xfId="36033"/>
    <cellStyle name="Обычный 5 14 26 5" xfId="36034"/>
    <cellStyle name="Обычный 5 14 26 5 2" xfId="36035"/>
    <cellStyle name="Обычный 5 14 26 5 2 2" xfId="36036"/>
    <cellStyle name="Обычный 5 14 26 5 3" xfId="36037"/>
    <cellStyle name="Обычный 5 14 26 6" xfId="36038"/>
    <cellStyle name="Обычный 5 14 26 6 2" xfId="36039"/>
    <cellStyle name="Обычный 5 14 26 7" xfId="36040"/>
    <cellStyle name="Обычный 5 14 26 7 2" xfId="36041"/>
    <cellStyle name="Обычный 5 14 26 8" xfId="36042"/>
    <cellStyle name="Обычный 5 14 27" xfId="36043"/>
    <cellStyle name="Обычный 5 14 27 2" xfId="36044"/>
    <cellStyle name="Обычный 5 14 27 2 2" xfId="36045"/>
    <cellStyle name="Обычный 5 14 27 2 2 2" xfId="36046"/>
    <cellStyle name="Обычный 5 14 27 2 2 2 2" xfId="36047"/>
    <cellStyle name="Обычный 5 14 27 2 2 3" xfId="36048"/>
    <cellStyle name="Обычный 5 14 27 2 3" xfId="36049"/>
    <cellStyle name="Обычный 5 14 27 2 3 2" xfId="36050"/>
    <cellStyle name="Обычный 5 14 27 2 4" xfId="36051"/>
    <cellStyle name="Обычный 5 14 27 3" xfId="36052"/>
    <cellStyle name="Обычный 5 14 27 3 2" xfId="36053"/>
    <cellStyle name="Обычный 5 14 27 3 2 2" xfId="36054"/>
    <cellStyle name="Обычный 5 14 27 3 2 2 2" xfId="36055"/>
    <cellStyle name="Обычный 5 14 27 3 2 3" xfId="36056"/>
    <cellStyle name="Обычный 5 14 27 3 3" xfId="36057"/>
    <cellStyle name="Обычный 5 14 27 3 3 2" xfId="36058"/>
    <cellStyle name="Обычный 5 14 27 3 4" xfId="36059"/>
    <cellStyle name="Обычный 5 14 27 4" xfId="36060"/>
    <cellStyle name="Обычный 5 14 27 4 2" xfId="36061"/>
    <cellStyle name="Обычный 5 14 27 4 2 2" xfId="36062"/>
    <cellStyle name="Обычный 5 14 27 4 2 2 2" xfId="36063"/>
    <cellStyle name="Обычный 5 14 27 4 2 3" xfId="36064"/>
    <cellStyle name="Обычный 5 14 27 4 3" xfId="36065"/>
    <cellStyle name="Обычный 5 14 27 4 3 2" xfId="36066"/>
    <cellStyle name="Обычный 5 14 27 4 4" xfId="36067"/>
    <cellStyle name="Обычный 5 14 27 5" xfId="36068"/>
    <cellStyle name="Обычный 5 14 27 5 2" xfId="36069"/>
    <cellStyle name="Обычный 5 14 27 5 2 2" xfId="36070"/>
    <cellStyle name="Обычный 5 14 27 5 3" xfId="36071"/>
    <cellStyle name="Обычный 5 14 27 6" xfId="36072"/>
    <cellStyle name="Обычный 5 14 27 6 2" xfId="36073"/>
    <cellStyle name="Обычный 5 14 27 7" xfId="36074"/>
    <cellStyle name="Обычный 5 14 27 7 2" xfId="36075"/>
    <cellStyle name="Обычный 5 14 27 8" xfId="36076"/>
    <cellStyle name="Обычный 5 14 28" xfId="36077"/>
    <cellStyle name="Обычный 5 14 28 2" xfId="36078"/>
    <cellStyle name="Обычный 5 14 28 2 2" xfId="36079"/>
    <cellStyle name="Обычный 5 14 28 2 2 2" xfId="36080"/>
    <cellStyle name="Обычный 5 14 28 2 2 2 2" xfId="36081"/>
    <cellStyle name="Обычный 5 14 28 2 2 3" xfId="36082"/>
    <cellStyle name="Обычный 5 14 28 2 3" xfId="36083"/>
    <cellStyle name="Обычный 5 14 28 2 3 2" xfId="36084"/>
    <cellStyle name="Обычный 5 14 28 2 4" xfId="36085"/>
    <cellStyle name="Обычный 5 14 28 3" xfId="36086"/>
    <cellStyle name="Обычный 5 14 28 3 2" xfId="36087"/>
    <cellStyle name="Обычный 5 14 28 3 2 2" xfId="36088"/>
    <cellStyle name="Обычный 5 14 28 3 2 2 2" xfId="36089"/>
    <cellStyle name="Обычный 5 14 28 3 2 3" xfId="36090"/>
    <cellStyle name="Обычный 5 14 28 3 3" xfId="36091"/>
    <cellStyle name="Обычный 5 14 28 3 3 2" xfId="36092"/>
    <cellStyle name="Обычный 5 14 28 3 4" xfId="36093"/>
    <cellStyle name="Обычный 5 14 28 4" xfId="36094"/>
    <cellStyle name="Обычный 5 14 28 4 2" xfId="36095"/>
    <cellStyle name="Обычный 5 14 28 4 2 2" xfId="36096"/>
    <cellStyle name="Обычный 5 14 28 4 2 2 2" xfId="36097"/>
    <cellStyle name="Обычный 5 14 28 4 2 3" xfId="36098"/>
    <cellStyle name="Обычный 5 14 28 4 3" xfId="36099"/>
    <cellStyle name="Обычный 5 14 28 4 3 2" xfId="36100"/>
    <cellStyle name="Обычный 5 14 28 4 4" xfId="36101"/>
    <cellStyle name="Обычный 5 14 28 5" xfId="36102"/>
    <cellStyle name="Обычный 5 14 28 5 2" xfId="36103"/>
    <cellStyle name="Обычный 5 14 28 5 2 2" xfId="36104"/>
    <cellStyle name="Обычный 5 14 28 5 3" xfId="36105"/>
    <cellStyle name="Обычный 5 14 28 6" xfId="36106"/>
    <cellStyle name="Обычный 5 14 28 6 2" xfId="36107"/>
    <cellStyle name="Обычный 5 14 28 7" xfId="36108"/>
    <cellStyle name="Обычный 5 14 28 7 2" xfId="36109"/>
    <cellStyle name="Обычный 5 14 28 8" xfId="36110"/>
    <cellStyle name="Обычный 5 14 29" xfId="36111"/>
    <cellStyle name="Обычный 5 14 29 2" xfId="36112"/>
    <cellStyle name="Обычный 5 14 29 2 2" xfId="36113"/>
    <cellStyle name="Обычный 5 14 29 2 2 2" xfId="36114"/>
    <cellStyle name="Обычный 5 14 29 2 2 2 2" xfId="36115"/>
    <cellStyle name="Обычный 5 14 29 2 2 3" xfId="36116"/>
    <cellStyle name="Обычный 5 14 29 2 3" xfId="36117"/>
    <cellStyle name="Обычный 5 14 29 2 3 2" xfId="36118"/>
    <cellStyle name="Обычный 5 14 29 2 4" xfId="36119"/>
    <cellStyle name="Обычный 5 14 29 3" xfId="36120"/>
    <cellStyle name="Обычный 5 14 29 3 2" xfId="36121"/>
    <cellStyle name="Обычный 5 14 29 3 2 2" xfId="36122"/>
    <cellStyle name="Обычный 5 14 29 3 2 2 2" xfId="36123"/>
    <cellStyle name="Обычный 5 14 29 3 2 3" xfId="36124"/>
    <cellStyle name="Обычный 5 14 29 3 3" xfId="36125"/>
    <cellStyle name="Обычный 5 14 29 3 3 2" xfId="36126"/>
    <cellStyle name="Обычный 5 14 29 3 4" xfId="36127"/>
    <cellStyle name="Обычный 5 14 29 4" xfId="36128"/>
    <cellStyle name="Обычный 5 14 29 4 2" xfId="36129"/>
    <cellStyle name="Обычный 5 14 29 4 2 2" xfId="36130"/>
    <cellStyle name="Обычный 5 14 29 4 2 2 2" xfId="36131"/>
    <cellStyle name="Обычный 5 14 29 4 2 3" xfId="36132"/>
    <cellStyle name="Обычный 5 14 29 4 3" xfId="36133"/>
    <cellStyle name="Обычный 5 14 29 4 3 2" xfId="36134"/>
    <cellStyle name="Обычный 5 14 29 4 4" xfId="36135"/>
    <cellStyle name="Обычный 5 14 29 5" xfId="36136"/>
    <cellStyle name="Обычный 5 14 29 5 2" xfId="36137"/>
    <cellStyle name="Обычный 5 14 29 5 2 2" xfId="36138"/>
    <cellStyle name="Обычный 5 14 29 5 3" xfId="36139"/>
    <cellStyle name="Обычный 5 14 29 6" xfId="36140"/>
    <cellStyle name="Обычный 5 14 29 6 2" xfId="36141"/>
    <cellStyle name="Обычный 5 14 29 7" xfId="36142"/>
    <cellStyle name="Обычный 5 14 29 7 2" xfId="36143"/>
    <cellStyle name="Обычный 5 14 29 8" xfId="36144"/>
    <cellStyle name="Обычный 5 14 3" xfId="36145"/>
    <cellStyle name="Обычный 5 14 3 2" xfId="36146"/>
    <cellStyle name="Обычный 5 14 3 2 2" xfId="36147"/>
    <cellStyle name="Обычный 5 14 3 2 2 2" xfId="36148"/>
    <cellStyle name="Обычный 5 14 3 2 2 2 2" xfId="36149"/>
    <cellStyle name="Обычный 5 14 3 2 2 3" xfId="36150"/>
    <cellStyle name="Обычный 5 14 3 2 3" xfId="36151"/>
    <cellStyle name="Обычный 5 14 3 2 3 2" xfId="36152"/>
    <cellStyle name="Обычный 5 14 3 2 4" xfId="36153"/>
    <cellStyle name="Обычный 5 14 3 3" xfId="36154"/>
    <cellStyle name="Обычный 5 14 3 3 2" xfId="36155"/>
    <cellStyle name="Обычный 5 14 3 3 2 2" xfId="36156"/>
    <cellStyle name="Обычный 5 14 3 3 2 2 2" xfId="36157"/>
    <cellStyle name="Обычный 5 14 3 3 2 3" xfId="36158"/>
    <cellStyle name="Обычный 5 14 3 3 3" xfId="36159"/>
    <cellStyle name="Обычный 5 14 3 3 3 2" xfId="36160"/>
    <cellStyle name="Обычный 5 14 3 3 4" xfId="36161"/>
    <cellStyle name="Обычный 5 14 3 4" xfId="36162"/>
    <cellStyle name="Обычный 5 14 3 4 2" xfId="36163"/>
    <cellStyle name="Обычный 5 14 3 4 2 2" xfId="36164"/>
    <cellStyle name="Обычный 5 14 3 4 2 2 2" xfId="36165"/>
    <cellStyle name="Обычный 5 14 3 4 2 3" xfId="36166"/>
    <cellStyle name="Обычный 5 14 3 4 3" xfId="36167"/>
    <cellStyle name="Обычный 5 14 3 4 3 2" xfId="36168"/>
    <cellStyle name="Обычный 5 14 3 4 4" xfId="36169"/>
    <cellStyle name="Обычный 5 14 3 5" xfId="36170"/>
    <cellStyle name="Обычный 5 14 3 5 2" xfId="36171"/>
    <cellStyle name="Обычный 5 14 3 5 2 2" xfId="36172"/>
    <cellStyle name="Обычный 5 14 3 5 3" xfId="36173"/>
    <cellStyle name="Обычный 5 14 3 6" xfId="36174"/>
    <cellStyle name="Обычный 5 14 3 6 2" xfId="36175"/>
    <cellStyle name="Обычный 5 14 3 7" xfId="36176"/>
    <cellStyle name="Обычный 5 14 3 7 2" xfId="36177"/>
    <cellStyle name="Обычный 5 14 3 8" xfId="36178"/>
    <cellStyle name="Обычный 5 14 30" xfId="36179"/>
    <cellStyle name="Обычный 5 14 30 2" xfId="36180"/>
    <cellStyle name="Обычный 5 14 30 2 2" xfId="36181"/>
    <cellStyle name="Обычный 5 14 30 2 2 2" xfId="36182"/>
    <cellStyle name="Обычный 5 14 30 2 3" xfId="36183"/>
    <cellStyle name="Обычный 5 14 30 3" xfId="36184"/>
    <cellStyle name="Обычный 5 14 30 3 2" xfId="36185"/>
    <cellStyle name="Обычный 5 14 30 4" xfId="36186"/>
    <cellStyle name="Обычный 5 14 31" xfId="36187"/>
    <cellStyle name="Обычный 5 14 31 2" xfId="36188"/>
    <cellStyle name="Обычный 5 14 31 2 2" xfId="36189"/>
    <cellStyle name="Обычный 5 14 31 2 2 2" xfId="36190"/>
    <cellStyle name="Обычный 5 14 31 2 3" xfId="36191"/>
    <cellStyle name="Обычный 5 14 31 3" xfId="36192"/>
    <cellStyle name="Обычный 5 14 31 3 2" xfId="36193"/>
    <cellStyle name="Обычный 5 14 31 4" xfId="36194"/>
    <cellStyle name="Обычный 5 14 32" xfId="36195"/>
    <cellStyle name="Обычный 5 14 32 2" xfId="36196"/>
    <cellStyle name="Обычный 5 14 32 2 2" xfId="36197"/>
    <cellStyle name="Обычный 5 14 32 2 2 2" xfId="36198"/>
    <cellStyle name="Обычный 5 14 32 2 3" xfId="36199"/>
    <cellStyle name="Обычный 5 14 32 3" xfId="36200"/>
    <cellStyle name="Обычный 5 14 32 3 2" xfId="36201"/>
    <cellStyle name="Обычный 5 14 32 4" xfId="36202"/>
    <cellStyle name="Обычный 5 14 33" xfId="36203"/>
    <cellStyle name="Обычный 5 14 33 2" xfId="36204"/>
    <cellStyle name="Обычный 5 14 33 2 2" xfId="36205"/>
    <cellStyle name="Обычный 5 14 33 3" xfId="36206"/>
    <cellStyle name="Обычный 5 14 34" xfId="36207"/>
    <cellStyle name="Обычный 5 14 34 2" xfId="36208"/>
    <cellStyle name="Обычный 5 14 35" xfId="36209"/>
    <cellStyle name="Обычный 5 14 35 2" xfId="36210"/>
    <cellStyle name="Обычный 5 14 36" xfId="36211"/>
    <cellStyle name="Обычный 5 14 4" xfId="36212"/>
    <cellStyle name="Обычный 5 14 4 2" xfId="36213"/>
    <cellStyle name="Обычный 5 14 4 2 2" xfId="36214"/>
    <cellStyle name="Обычный 5 14 4 2 2 2" xfId="36215"/>
    <cellStyle name="Обычный 5 14 4 2 2 2 2" xfId="36216"/>
    <cellStyle name="Обычный 5 14 4 2 2 3" xfId="36217"/>
    <cellStyle name="Обычный 5 14 4 2 3" xfId="36218"/>
    <cellStyle name="Обычный 5 14 4 2 3 2" xfId="36219"/>
    <cellStyle name="Обычный 5 14 4 2 4" xfId="36220"/>
    <cellStyle name="Обычный 5 14 4 3" xfId="36221"/>
    <cellStyle name="Обычный 5 14 4 3 2" xfId="36222"/>
    <cellStyle name="Обычный 5 14 4 3 2 2" xfId="36223"/>
    <cellStyle name="Обычный 5 14 4 3 2 2 2" xfId="36224"/>
    <cellStyle name="Обычный 5 14 4 3 2 3" xfId="36225"/>
    <cellStyle name="Обычный 5 14 4 3 3" xfId="36226"/>
    <cellStyle name="Обычный 5 14 4 3 3 2" xfId="36227"/>
    <cellStyle name="Обычный 5 14 4 3 4" xfId="36228"/>
    <cellStyle name="Обычный 5 14 4 4" xfId="36229"/>
    <cellStyle name="Обычный 5 14 4 4 2" xfId="36230"/>
    <cellStyle name="Обычный 5 14 4 4 2 2" xfId="36231"/>
    <cellStyle name="Обычный 5 14 4 4 2 2 2" xfId="36232"/>
    <cellStyle name="Обычный 5 14 4 4 2 3" xfId="36233"/>
    <cellStyle name="Обычный 5 14 4 4 3" xfId="36234"/>
    <cellStyle name="Обычный 5 14 4 4 3 2" xfId="36235"/>
    <cellStyle name="Обычный 5 14 4 4 4" xfId="36236"/>
    <cellStyle name="Обычный 5 14 4 5" xfId="36237"/>
    <cellStyle name="Обычный 5 14 4 5 2" xfId="36238"/>
    <cellStyle name="Обычный 5 14 4 5 2 2" xfId="36239"/>
    <cellStyle name="Обычный 5 14 4 5 3" xfId="36240"/>
    <cellStyle name="Обычный 5 14 4 6" xfId="36241"/>
    <cellStyle name="Обычный 5 14 4 6 2" xfId="36242"/>
    <cellStyle name="Обычный 5 14 4 7" xfId="36243"/>
    <cellStyle name="Обычный 5 14 4 7 2" xfId="36244"/>
    <cellStyle name="Обычный 5 14 4 8" xfId="36245"/>
    <cellStyle name="Обычный 5 14 5" xfId="36246"/>
    <cellStyle name="Обычный 5 14 5 2" xfId="36247"/>
    <cellStyle name="Обычный 5 14 5 2 2" xfId="36248"/>
    <cellStyle name="Обычный 5 14 5 2 2 2" xfId="36249"/>
    <cellStyle name="Обычный 5 14 5 2 2 2 2" xfId="36250"/>
    <cellStyle name="Обычный 5 14 5 2 2 3" xfId="36251"/>
    <cellStyle name="Обычный 5 14 5 2 3" xfId="36252"/>
    <cellStyle name="Обычный 5 14 5 2 3 2" xfId="36253"/>
    <cellStyle name="Обычный 5 14 5 2 4" xfId="36254"/>
    <cellStyle name="Обычный 5 14 5 3" xfId="36255"/>
    <cellStyle name="Обычный 5 14 5 3 2" xfId="36256"/>
    <cellStyle name="Обычный 5 14 5 3 2 2" xfId="36257"/>
    <cellStyle name="Обычный 5 14 5 3 2 2 2" xfId="36258"/>
    <cellStyle name="Обычный 5 14 5 3 2 3" xfId="36259"/>
    <cellStyle name="Обычный 5 14 5 3 3" xfId="36260"/>
    <cellStyle name="Обычный 5 14 5 3 3 2" xfId="36261"/>
    <cellStyle name="Обычный 5 14 5 3 4" xfId="36262"/>
    <cellStyle name="Обычный 5 14 5 4" xfId="36263"/>
    <cellStyle name="Обычный 5 14 5 4 2" xfId="36264"/>
    <cellStyle name="Обычный 5 14 5 4 2 2" xfId="36265"/>
    <cellStyle name="Обычный 5 14 5 4 2 2 2" xfId="36266"/>
    <cellStyle name="Обычный 5 14 5 4 2 3" xfId="36267"/>
    <cellStyle name="Обычный 5 14 5 4 3" xfId="36268"/>
    <cellStyle name="Обычный 5 14 5 4 3 2" xfId="36269"/>
    <cellStyle name="Обычный 5 14 5 4 4" xfId="36270"/>
    <cellStyle name="Обычный 5 14 5 5" xfId="36271"/>
    <cellStyle name="Обычный 5 14 5 5 2" xfId="36272"/>
    <cellStyle name="Обычный 5 14 5 5 2 2" xfId="36273"/>
    <cellStyle name="Обычный 5 14 5 5 3" xfId="36274"/>
    <cellStyle name="Обычный 5 14 5 6" xfId="36275"/>
    <cellStyle name="Обычный 5 14 5 6 2" xfId="36276"/>
    <cellStyle name="Обычный 5 14 5 7" xfId="36277"/>
    <cellStyle name="Обычный 5 14 5 7 2" xfId="36278"/>
    <cellStyle name="Обычный 5 14 5 8" xfId="36279"/>
    <cellStyle name="Обычный 5 14 6" xfId="36280"/>
    <cellStyle name="Обычный 5 14 6 2" xfId="36281"/>
    <cellStyle name="Обычный 5 14 6 2 2" xfId="36282"/>
    <cellStyle name="Обычный 5 14 6 2 2 2" xfId="36283"/>
    <cellStyle name="Обычный 5 14 6 2 2 2 2" xfId="36284"/>
    <cellStyle name="Обычный 5 14 6 2 2 3" xfId="36285"/>
    <cellStyle name="Обычный 5 14 6 2 3" xfId="36286"/>
    <cellStyle name="Обычный 5 14 6 2 3 2" xfId="36287"/>
    <cellStyle name="Обычный 5 14 6 2 4" xfId="36288"/>
    <cellStyle name="Обычный 5 14 6 3" xfId="36289"/>
    <cellStyle name="Обычный 5 14 6 3 2" xfId="36290"/>
    <cellStyle name="Обычный 5 14 6 3 2 2" xfId="36291"/>
    <cellStyle name="Обычный 5 14 6 3 2 2 2" xfId="36292"/>
    <cellStyle name="Обычный 5 14 6 3 2 3" xfId="36293"/>
    <cellStyle name="Обычный 5 14 6 3 3" xfId="36294"/>
    <cellStyle name="Обычный 5 14 6 3 3 2" xfId="36295"/>
    <cellStyle name="Обычный 5 14 6 3 4" xfId="36296"/>
    <cellStyle name="Обычный 5 14 6 4" xfId="36297"/>
    <cellStyle name="Обычный 5 14 6 4 2" xfId="36298"/>
    <cellStyle name="Обычный 5 14 6 4 2 2" xfId="36299"/>
    <cellStyle name="Обычный 5 14 6 4 2 2 2" xfId="36300"/>
    <cellStyle name="Обычный 5 14 6 4 2 3" xfId="36301"/>
    <cellStyle name="Обычный 5 14 6 4 3" xfId="36302"/>
    <cellStyle name="Обычный 5 14 6 4 3 2" xfId="36303"/>
    <cellStyle name="Обычный 5 14 6 4 4" xfId="36304"/>
    <cellStyle name="Обычный 5 14 6 5" xfId="36305"/>
    <cellStyle name="Обычный 5 14 6 5 2" xfId="36306"/>
    <cellStyle name="Обычный 5 14 6 5 2 2" xfId="36307"/>
    <cellStyle name="Обычный 5 14 6 5 3" xfId="36308"/>
    <cellStyle name="Обычный 5 14 6 6" xfId="36309"/>
    <cellStyle name="Обычный 5 14 6 6 2" xfId="36310"/>
    <cellStyle name="Обычный 5 14 6 7" xfId="36311"/>
    <cellStyle name="Обычный 5 14 6 7 2" xfId="36312"/>
    <cellStyle name="Обычный 5 14 6 8" xfId="36313"/>
    <cellStyle name="Обычный 5 14 7" xfId="36314"/>
    <cellStyle name="Обычный 5 14 7 2" xfId="36315"/>
    <cellStyle name="Обычный 5 14 7 2 2" xfId="36316"/>
    <cellStyle name="Обычный 5 14 7 2 2 2" xfId="36317"/>
    <cellStyle name="Обычный 5 14 7 2 2 2 2" xfId="36318"/>
    <cellStyle name="Обычный 5 14 7 2 2 3" xfId="36319"/>
    <cellStyle name="Обычный 5 14 7 2 3" xfId="36320"/>
    <cellStyle name="Обычный 5 14 7 2 3 2" xfId="36321"/>
    <cellStyle name="Обычный 5 14 7 2 4" xfId="36322"/>
    <cellStyle name="Обычный 5 14 7 3" xfId="36323"/>
    <cellStyle name="Обычный 5 14 7 3 2" xfId="36324"/>
    <cellStyle name="Обычный 5 14 7 3 2 2" xfId="36325"/>
    <cellStyle name="Обычный 5 14 7 3 2 2 2" xfId="36326"/>
    <cellStyle name="Обычный 5 14 7 3 2 3" xfId="36327"/>
    <cellStyle name="Обычный 5 14 7 3 3" xfId="36328"/>
    <cellStyle name="Обычный 5 14 7 3 3 2" xfId="36329"/>
    <cellStyle name="Обычный 5 14 7 3 4" xfId="36330"/>
    <cellStyle name="Обычный 5 14 7 4" xfId="36331"/>
    <cellStyle name="Обычный 5 14 7 4 2" xfId="36332"/>
    <cellStyle name="Обычный 5 14 7 4 2 2" xfId="36333"/>
    <cellStyle name="Обычный 5 14 7 4 2 2 2" xfId="36334"/>
    <cellStyle name="Обычный 5 14 7 4 2 3" xfId="36335"/>
    <cellStyle name="Обычный 5 14 7 4 3" xfId="36336"/>
    <cellStyle name="Обычный 5 14 7 4 3 2" xfId="36337"/>
    <cellStyle name="Обычный 5 14 7 4 4" xfId="36338"/>
    <cellStyle name="Обычный 5 14 7 5" xfId="36339"/>
    <cellStyle name="Обычный 5 14 7 5 2" xfId="36340"/>
    <cellStyle name="Обычный 5 14 7 5 2 2" xfId="36341"/>
    <cellStyle name="Обычный 5 14 7 5 3" xfId="36342"/>
    <cellStyle name="Обычный 5 14 7 6" xfId="36343"/>
    <cellStyle name="Обычный 5 14 7 6 2" xfId="36344"/>
    <cellStyle name="Обычный 5 14 7 7" xfId="36345"/>
    <cellStyle name="Обычный 5 14 7 7 2" xfId="36346"/>
    <cellStyle name="Обычный 5 14 7 8" xfId="36347"/>
    <cellStyle name="Обычный 5 14 8" xfId="36348"/>
    <cellStyle name="Обычный 5 14 8 2" xfId="36349"/>
    <cellStyle name="Обычный 5 14 8 2 2" xfId="36350"/>
    <cellStyle name="Обычный 5 14 8 2 2 2" xfId="36351"/>
    <cellStyle name="Обычный 5 14 8 2 2 2 2" xfId="36352"/>
    <cellStyle name="Обычный 5 14 8 2 2 3" xfId="36353"/>
    <cellStyle name="Обычный 5 14 8 2 3" xfId="36354"/>
    <cellStyle name="Обычный 5 14 8 2 3 2" xfId="36355"/>
    <cellStyle name="Обычный 5 14 8 2 4" xfId="36356"/>
    <cellStyle name="Обычный 5 14 8 3" xfId="36357"/>
    <cellStyle name="Обычный 5 14 8 3 2" xfId="36358"/>
    <cellStyle name="Обычный 5 14 8 3 2 2" xfId="36359"/>
    <cellStyle name="Обычный 5 14 8 3 2 2 2" xfId="36360"/>
    <cellStyle name="Обычный 5 14 8 3 2 3" xfId="36361"/>
    <cellStyle name="Обычный 5 14 8 3 3" xfId="36362"/>
    <cellStyle name="Обычный 5 14 8 3 3 2" xfId="36363"/>
    <cellStyle name="Обычный 5 14 8 3 4" xfId="36364"/>
    <cellStyle name="Обычный 5 14 8 4" xfId="36365"/>
    <cellStyle name="Обычный 5 14 8 4 2" xfId="36366"/>
    <cellStyle name="Обычный 5 14 8 4 2 2" xfId="36367"/>
    <cellStyle name="Обычный 5 14 8 4 2 2 2" xfId="36368"/>
    <cellStyle name="Обычный 5 14 8 4 2 3" xfId="36369"/>
    <cellStyle name="Обычный 5 14 8 4 3" xfId="36370"/>
    <cellStyle name="Обычный 5 14 8 4 3 2" xfId="36371"/>
    <cellStyle name="Обычный 5 14 8 4 4" xfId="36372"/>
    <cellStyle name="Обычный 5 14 8 5" xfId="36373"/>
    <cellStyle name="Обычный 5 14 8 5 2" xfId="36374"/>
    <cellStyle name="Обычный 5 14 8 5 2 2" xfId="36375"/>
    <cellStyle name="Обычный 5 14 8 5 3" xfId="36376"/>
    <cellStyle name="Обычный 5 14 8 6" xfId="36377"/>
    <cellStyle name="Обычный 5 14 8 6 2" xfId="36378"/>
    <cellStyle name="Обычный 5 14 8 7" xfId="36379"/>
    <cellStyle name="Обычный 5 14 8 7 2" xfId="36380"/>
    <cellStyle name="Обычный 5 14 8 8" xfId="36381"/>
    <cellStyle name="Обычный 5 14 9" xfId="36382"/>
    <cellStyle name="Обычный 5 14 9 2" xfId="36383"/>
    <cellStyle name="Обычный 5 14 9 2 2" xfId="36384"/>
    <cellStyle name="Обычный 5 14 9 2 2 2" xfId="36385"/>
    <cellStyle name="Обычный 5 14 9 2 2 2 2" xfId="36386"/>
    <cellStyle name="Обычный 5 14 9 2 2 3" xfId="36387"/>
    <cellStyle name="Обычный 5 14 9 2 3" xfId="36388"/>
    <cellStyle name="Обычный 5 14 9 2 3 2" xfId="36389"/>
    <cellStyle name="Обычный 5 14 9 2 4" xfId="36390"/>
    <cellStyle name="Обычный 5 14 9 3" xfId="36391"/>
    <cellStyle name="Обычный 5 14 9 3 2" xfId="36392"/>
    <cellStyle name="Обычный 5 14 9 3 2 2" xfId="36393"/>
    <cellStyle name="Обычный 5 14 9 3 2 2 2" xfId="36394"/>
    <cellStyle name="Обычный 5 14 9 3 2 3" xfId="36395"/>
    <cellStyle name="Обычный 5 14 9 3 3" xfId="36396"/>
    <cellStyle name="Обычный 5 14 9 3 3 2" xfId="36397"/>
    <cellStyle name="Обычный 5 14 9 3 4" xfId="36398"/>
    <cellStyle name="Обычный 5 14 9 4" xfId="36399"/>
    <cellStyle name="Обычный 5 14 9 4 2" xfId="36400"/>
    <cellStyle name="Обычный 5 14 9 4 2 2" xfId="36401"/>
    <cellStyle name="Обычный 5 14 9 4 2 2 2" xfId="36402"/>
    <cellStyle name="Обычный 5 14 9 4 2 3" xfId="36403"/>
    <cellStyle name="Обычный 5 14 9 4 3" xfId="36404"/>
    <cellStyle name="Обычный 5 14 9 4 3 2" xfId="36405"/>
    <cellStyle name="Обычный 5 14 9 4 4" xfId="36406"/>
    <cellStyle name="Обычный 5 14 9 5" xfId="36407"/>
    <cellStyle name="Обычный 5 14 9 5 2" xfId="36408"/>
    <cellStyle name="Обычный 5 14 9 5 2 2" xfId="36409"/>
    <cellStyle name="Обычный 5 14 9 5 3" xfId="36410"/>
    <cellStyle name="Обычный 5 14 9 6" xfId="36411"/>
    <cellStyle name="Обычный 5 14 9 6 2" xfId="36412"/>
    <cellStyle name="Обычный 5 14 9 7" xfId="36413"/>
    <cellStyle name="Обычный 5 14 9 7 2" xfId="36414"/>
    <cellStyle name="Обычный 5 14 9 8" xfId="36415"/>
    <cellStyle name="Обычный 5 15" xfId="36416"/>
    <cellStyle name="Обычный 5 15 10" xfId="36417"/>
    <cellStyle name="Обычный 5 15 10 2" xfId="36418"/>
    <cellStyle name="Обычный 5 15 10 2 2" xfId="36419"/>
    <cellStyle name="Обычный 5 15 10 2 2 2" xfId="36420"/>
    <cellStyle name="Обычный 5 15 10 2 2 2 2" xfId="36421"/>
    <cellStyle name="Обычный 5 15 10 2 2 3" xfId="36422"/>
    <cellStyle name="Обычный 5 15 10 2 3" xfId="36423"/>
    <cellStyle name="Обычный 5 15 10 2 3 2" xfId="36424"/>
    <cellStyle name="Обычный 5 15 10 2 4" xfId="36425"/>
    <cellStyle name="Обычный 5 15 10 3" xfId="36426"/>
    <cellStyle name="Обычный 5 15 10 3 2" xfId="36427"/>
    <cellStyle name="Обычный 5 15 10 3 2 2" xfId="36428"/>
    <cellStyle name="Обычный 5 15 10 3 2 2 2" xfId="36429"/>
    <cellStyle name="Обычный 5 15 10 3 2 3" xfId="36430"/>
    <cellStyle name="Обычный 5 15 10 3 3" xfId="36431"/>
    <cellStyle name="Обычный 5 15 10 3 3 2" xfId="36432"/>
    <cellStyle name="Обычный 5 15 10 3 4" xfId="36433"/>
    <cellStyle name="Обычный 5 15 10 4" xfId="36434"/>
    <cellStyle name="Обычный 5 15 10 4 2" xfId="36435"/>
    <cellStyle name="Обычный 5 15 10 4 2 2" xfId="36436"/>
    <cellStyle name="Обычный 5 15 10 4 2 2 2" xfId="36437"/>
    <cellStyle name="Обычный 5 15 10 4 2 3" xfId="36438"/>
    <cellStyle name="Обычный 5 15 10 4 3" xfId="36439"/>
    <cellStyle name="Обычный 5 15 10 4 3 2" xfId="36440"/>
    <cellStyle name="Обычный 5 15 10 4 4" xfId="36441"/>
    <cellStyle name="Обычный 5 15 10 5" xfId="36442"/>
    <cellStyle name="Обычный 5 15 10 5 2" xfId="36443"/>
    <cellStyle name="Обычный 5 15 10 5 2 2" xfId="36444"/>
    <cellStyle name="Обычный 5 15 10 5 3" xfId="36445"/>
    <cellStyle name="Обычный 5 15 10 6" xfId="36446"/>
    <cellStyle name="Обычный 5 15 10 6 2" xfId="36447"/>
    <cellStyle name="Обычный 5 15 10 7" xfId="36448"/>
    <cellStyle name="Обычный 5 15 10 7 2" xfId="36449"/>
    <cellStyle name="Обычный 5 15 10 8" xfId="36450"/>
    <cellStyle name="Обычный 5 15 11" xfId="36451"/>
    <cellStyle name="Обычный 5 15 11 2" xfId="36452"/>
    <cellStyle name="Обычный 5 15 11 2 2" xfId="36453"/>
    <cellStyle name="Обычный 5 15 11 2 2 2" xfId="36454"/>
    <cellStyle name="Обычный 5 15 11 2 2 2 2" xfId="36455"/>
    <cellStyle name="Обычный 5 15 11 2 2 3" xfId="36456"/>
    <cellStyle name="Обычный 5 15 11 2 3" xfId="36457"/>
    <cellStyle name="Обычный 5 15 11 2 3 2" xfId="36458"/>
    <cellStyle name="Обычный 5 15 11 2 4" xfId="36459"/>
    <cellStyle name="Обычный 5 15 11 3" xfId="36460"/>
    <cellStyle name="Обычный 5 15 11 3 2" xfId="36461"/>
    <cellStyle name="Обычный 5 15 11 3 2 2" xfId="36462"/>
    <cellStyle name="Обычный 5 15 11 3 2 2 2" xfId="36463"/>
    <cellStyle name="Обычный 5 15 11 3 2 3" xfId="36464"/>
    <cellStyle name="Обычный 5 15 11 3 3" xfId="36465"/>
    <cellStyle name="Обычный 5 15 11 3 3 2" xfId="36466"/>
    <cellStyle name="Обычный 5 15 11 3 4" xfId="36467"/>
    <cellStyle name="Обычный 5 15 11 4" xfId="36468"/>
    <cellStyle name="Обычный 5 15 11 4 2" xfId="36469"/>
    <cellStyle name="Обычный 5 15 11 4 2 2" xfId="36470"/>
    <cellStyle name="Обычный 5 15 11 4 2 2 2" xfId="36471"/>
    <cellStyle name="Обычный 5 15 11 4 2 3" xfId="36472"/>
    <cellStyle name="Обычный 5 15 11 4 3" xfId="36473"/>
    <cellStyle name="Обычный 5 15 11 4 3 2" xfId="36474"/>
    <cellStyle name="Обычный 5 15 11 4 4" xfId="36475"/>
    <cellStyle name="Обычный 5 15 11 5" xfId="36476"/>
    <cellStyle name="Обычный 5 15 11 5 2" xfId="36477"/>
    <cellStyle name="Обычный 5 15 11 5 2 2" xfId="36478"/>
    <cellStyle name="Обычный 5 15 11 5 3" xfId="36479"/>
    <cellStyle name="Обычный 5 15 11 6" xfId="36480"/>
    <cellStyle name="Обычный 5 15 11 6 2" xfId="36481"/>
    <cellStyle name="Обычный 5 15 11 7" xfId="36482"/>
    <cellStyle name="Обычный 5 15 11 7 2" xfId="36483"/>
    <cellStyle name="Обычный 5 15 11 8" xfId="36484"/>
    <cellStyle name="Обычный 5 15 12" xfId="36485"/>
    <cellStyle name="Обычный 5 15 12 2" xfId="36486"/>
    <cellStyle name="Обычный 5 15 12 2 2" xfId="36487"/>
    <cellStyle name="Обычный 5 15 12 2 2 2" xfId="36488"/>
    <cellStyle name="Обычный 5 15 12 2 2 2 2" xfId="36489"/>
    <cellStyle name="Обычный 5 15 12 2 2 3" xfId="36490"/>
    <cellStyle name="Обычный 5 15 12 2 3" xfId="36491"/>
    <cellStyle name="Обычный 5 15 12 2 3 2" xfId="36492"/>
    <cellStyle name="Обычный 5 15 12 2 4" xfId="36493"/>
    <cellStyle name="Обычный 5 15 12 3" xfId="36494"/>
    <cellStyle name="Обычный 5 15 12 3 2" xfId="36495"/>
    <cellStyle name="Обычный 5 15 12 3 2 2" xfId="36496"/>
    <cellStyle name="Обычный 5 15 12 3 2 2 2" xfId="36497"/>
    <cellStyle name="Обычный 5 15 12 3 2 3" xfId="36498"/>
    <cellStyle name="Обычный 5 15 12 3 3" xfId="36499"/>
    <cellStyle name="Обычный 5 15 12 3 3 2" xfId="36500"/>
    <cellStyle name="Обычный 5 15 12 3 4" xfId="36501"/>
    <cellStyle name="Обычный 5 15 12 4" xfId="36502"/>
    <cellStyle name="Обычный 5 15 12 4 2" xfId="36503"/>
    <cellStyle name="Обычный 5 15 12 4 2 2" xfId="36504"/>
    <cellStyle name="Обычный 5 15 12 4 2 2 2" xfId="36505"/>
    <cellStyle name="Обычный 5 15 12 4 2 3" xfId="36506"/>
    <cellStyle name="Обычный 5 15 12 4 3" xfId="36507"/>
    <cellStyle name="Обычный 5 15 12 4 3 2" xfId="36508"/>
    <cellStyle name="Обычный 5 15 12 4 4" xfId="36509"/>
    <cellStyle name="Обычный 5 15 12 5" xfId="36510"/>
    <cellStyle name="Обычный 5 15 12 5 2" xfId="36511"/>
    <cellStyle name="Обычный 5 15 12 5 2 2" xfId="36512"/>
    <cellStyle name="Обычный 5 15 12 5 3" xfId="36513"/>
    <cellStyle name="Обычный 5 15 12 6" xfId="36514"/>
    <cellStyle name="Обычный 5 15 12 6 2" xfId="36515"/>
    <cellStyle name="Обычный 5 15 12 7" xfId="36516"/>
    <cellStyle name="Обычный 5 15 12 7 2" xfId="36517"/>
    <cellStyle name="Обычный 5 15 12 8" xfId="36518"/>
    <cellStyle name="Обычный 5 15 13" xfId="36519"/>
    <cellStyle name="Обычный 5 15 13 2" xfId="36520"/>
    <cellStyle name="Обычный 5 15 13 2 2" xfId="36521"/>
    <cellStyle name="Обычный 5 15 13 2 2 2" xfId="36522"/>
    <cellStyle name="Обычный 5 15 13 2 2 2 2" xfId="36523"/>
    <cellStyle name="Обычный 5 15 13 2 2 3" xfId="36524"/>
    <cellStyle name="Обычный 5 15 13 2 3" xfId="36525"/>
    <cellStyle name="Обычный 5 15 13 2 3 2" xfId="36526"/>
    <cellStyle name="Обычный 5 15 13 2 4" xfId="36527"/>
    <cellStyle name="Обычный 5 15 13 3" xfId="36528"/>
    <cellStyle name="Обычный 5 15 13 3 2" xfId="36529"/>
    <cellStyle name="Обычный 5 15 13 3 2 2" xfId="36530"/>
    <cellStyle name="Обычный 5 15 13 3 2 2 2" xfId="36531"/>
    <cellStyle name="Обычный 5 15 13 3 2 3" xfId="36532"/>
    <cellStyle name="Обычный 5 15 13 3 3" xfId="36533"/>
    <cellStyle name="Обычный 5 15 13 3 3 2" xfId="36534"/>
    <cellStyle name="Обычный 5 15 13 3 4" xfId="36535"/>
    <cellStyle name="Обычный 5 15 13 4" xfId="36536"/>
    <cellStyle name="Обычный 5 15 13 4 2" xfId="36537"/>
    <cellStyle name="Обычный 5 15 13 4 2 2" xfId="36538"/>
    <cellStyle name="Обычный 5 15 13 4 2 2 2" xfId="36539"/>
    <cellStyle name="Обычный 5 15 13 4 2 3" xfId="36540"/>
    <cellStyle name="Обычный 5 15 13 4 3" xfId="36541"/>
    <cellStyle name="Обычный 5 15 13 4 3 2" xfId="36542"/>
    <cellStyle name="Обычный 5 15 13 4 4" xfId="36543"/>
    <cellStyle name="Обычный 5 15 13 5" xfId="36544"/>
    <cellStyle name="Обычный 5 15 13 5 2" xfId="36545"/>
    <cellStyle name="Обычный 5 15 13 5 2 2" xfId="36546"/>
    <cellStyle name="Обычный 5 15 13 5 3" xfId="36547"/>
    <cellStyle name="Обычный 5 15 13 6" xfId="36548"/>
    <cellStyle name="Обычный 5 15 13 6 2" xfId="36549"/>
    <cellStyle name="Обычный 5 15 13 7" xfId="36550"/>
    <cellStyle name="Обычный 5 15 13 7 2" xfId="36551"/>
    <cellStyle name="Обычный 5 15 13 8" xfId="36552"/>
    <cellStyle name="Обычный 5 15 14" xfId="36553"/>
    <cellStyle name="Обычный 5 15 14 2" xfId="36554"/>
    <cellStyle name="Обычный 5 15 14 2 2" xfId="36555"/>
    <cellStyle name="Обычный 5 15 14 2 2 2" xfId="36556"/>
    <cellStyle name="Обычный 5 15 14 2 2 2 2" xfId="36557"/>
    <cellStyle name="Обычный 5 15 14 2 2 3" xfId="36558"/>
    <cellStyle name="Обычный 5 15 14 2 3" xfId="36559"/>
    <cellStyle name="Обычный 5 15 14 2 3 2" xfId="36560"/>
    <cellStyle name="Обычный 5 15 14 2 4" xfId="36561"/>
    <cellStyle name="Обычный 5 15 14 3" xfId="36562"/>
    <cellStyle name="Обычный 5 15 14 3 2" xfId="36563"/>
    <cellStyle name="Обычный 5 15 14 3 2 2" xfId="36564"/>
    <cellStyle name="Обычный 5 15 14 3 2 2 2" xfId="36565"/>
    <cellStyle name="Обычный 5 15 14 3 2 3" xfId="36566"/>
    <cellStyle name="Обычный 5 15 14 3 3" xfId="36567"/>
    <cellStyle name="Обычный 5 15 14 3 3 2" xfId="36568"/>
    <cellStyle name="Обычный 5 15 14 3 4" xfId="36569"/>
    <cellStyle name="Обычный 5 15 14 4" xfId="36570"/>
    <cellStyle name="Обычный 5 15 14 4 2" xfId="36571"/>
    <cellStyle name="Обычный 5 15 14 4 2 2" xfId="36572"/>
    <cellStyle name="Обычный 5 15 14 4 2 2 2" xfId="36573"/>
    <cellStyle name="Обычный 5 15 14 4 2 3" xfId="36574"/>
    <cellStyle name="Обычный 5 15 14 4 3" xfId="36575"/>
    <cellStyle name="Обычный 5 15 14 4 3 2" xfId="36576"/>
    <cellStyle name="Обычный 5 15 14 4 4" xfId="36577"/>
    <cellStyle name="Обычный 5 15 14 5" xfId="36578"/>
    <cellStyle name="Обычный 5 15 14 5 2" xfId="36579"/>
    <cellStyle name="Обычный 5 15 14 5 2 2" xfId="36580"/>
    <cellStyle name="Обычный 5 15 14 5 3" xfId="36581"/>
    <cellStyle name="Обычный 5 15 14 6" xfId="36582"/>
    <cellStyle name="Обычный 5 15 14 6 2" xfId="36583"/>
    <cellStyle name="Обычный 5 15 14 7" xfId="36584"/>
    <cellStyle name="Обычный 5 15 14 7 2" xfId="36585"/>
    <cellStyle name="Обычный 5 15 14 8" xfId="36586"/>
    <cellStyle name="Обычный 5 15 15" xfId="36587"/>
    <cellStyle name="Обычный 5 15 15 2" xfId="36588"/>
    <cellStyle name="Обычный 5 15 15 2 2" xfId="36589"/>
    <cellStyle name="Обычный 5 15 15 2 2 2" xfId="36590"/>
    <cellStyle name="Обычный 5 15 15 2 2 2 2" xfId="36591"/>
    <cellStyle name="Обычный 5 15 15 2 2 3" xfId="36592"/>
    <cellStyle name="Обычный 5 15 15 2 3" xfId="36593"/>
    <cellStyle name="Обычный 5 15 15 2 3 2" xfId="36594"/>
    <cellStyle name="Обычный 5 15 15 2 4" xfId="36595"/>
    <cellStyle name="Обычный 5 15 15 3" xfId="36596"/>
    <cellStyle name="Обычный 5 15 15 3 2" xfId="36597"/>
    <cellStyle name="Обычный 5 15 15 3 2 2" xfId="36598"/>
    <cellStyle name="Обычный 5 15 15 3 2 2 2" xfId="36599"/>
    <cellStyle name="Обычный 5 15 15 3 2 3" xfId="36600"/>
    <cellStyle name="Обычный 5 15 15 3 3" xfId="36601"/>
    <cellStyle name="Обычный 5 15 15 3 3 2" xfId="36602"/>
    <cellStyle name="Обычный 5 15 15 3 4" xfId="36603"/>
    <cellStyle name="Обычный 5 15 15 4" xfId="36604"/>
    <cellStyle name="Обычный 5 15 15 4 2" xfId="36605"/>
    <cellStyle name="Обычный 5 15 15 4 2 2" xfId="36606"/>
    <cellStyle name="Обычный 5 15 15 4 2 2 2" xfId="36607"/>
    <cellStyle name="Обычный 5 15 15 4 2 3" xfId="36608"/>
    <cellStyle name="Обычный 5 15 15 4 3" xfId="36609"/>
    <cellStyle name="Обычный 5 15 15 4 3 2" xfId="36610"/>
    <cellStyle name="Обычный 5 15 15 4 4" xfId="36611"/>
    <cellStyle name="Обычный 5 15 15 5" xfId="36612"/>
    <cellStyle name="Обычный 5 15 15 5 2" xfId="36613"/>
    <cellStyle name="Обычный 5 15 15 5 2 2" xfId="36614"/>
    <cellStyle name="Обычный 5 15 15 5 3" xfId="36615"/>
    <cellStyle name="Обычный 5 15 15 6" xfId="36616"/>
    <cellStyle name="Обычный 5 15 15 6 2" xfId="36617"/>
    <cellStyle name="Обычный 5 15 15 7" xfId="36618"/>
    <cellStyle name="Обычный 5 15 15 7 2" xfId="36619"/>
    <cellStyle name="Обычный 5 15 15 8" xfId="36620"/>
    <cellStyle name="Обычный 5 15 16" xfId="36621"/>
    <cellStyle name="Обычный 5 15 16 2" xfId="36622"/>
    <cellStyle name="Обычный 5 15 16 2 2" xfId="36623"/>
    <cellStyle name="Обычный 5 15 16 2 2 2" xfId="36624"/>
    <cellStyle name="Обычный 5 15 16 2 2 2 2" xfId="36625"/>
    <cellStyle name="Обычный 5 15 16 2 2 3" xfId="36626"/>
    <cellStyle name="Обычный 5 15 16 2 3" xfId="36627"/>
    <cellStyle name="Обычный 5 15 16 2 3 2" xfId="36628"/>
    <cellStyle name="Обычный 5 15 16 2 4" xfId="36629"/>
    <cellStyle name="Обычный 5 15 16 3" xfId="36630"/>
    <cellStyle name="Обычный 5 15 16 3 2" xfId="36631"/>
    <cellStyle name="Обычный 5 15 16 3 2 2" xfId="36632"/>
    <cellStyle name="Обычный 5 15 16 3 2 2 2" xfId="36633"/>
    <cellStyle name="Обычный 5 15 16 3 2 3" xfId="36634"/>
    <cellStyle name="Обычный 5 15 16 3 3" xfId="36635"/>
    <cellStyle name="Обычный 5 15 16 3 3 2" xfId="36636"/>
    <cellStyle name="Обычный 5 15 16 3 4" xfId="36637"/>
    <cellStyle name="Обычный 5 15 16 4" xfId="36638"/>
    <cellStyle name="Обычный 5 15 16 4 2" xfId="36639"/>
    <cellStyle name="Обычный 5 15 16 4 2 2" xfId="36640"/>
    <cellStyle name="Обычный 5 15 16 4 2 2 2" xfId="36641"/>
    <cellStyle name="Обычный 5 15 16 4 2 3" xfId="36642"/>
    <cellStyle name="Обычный 5 15 16 4 3" xfId="36643"/>
    <cellStyle name="Обычный 5 15 16 4 3 2" xfId="36644"/>
    <cellStyle name="Обычный 5 15 16 4 4" xfId="36645"/>
    <cellStyle name="Обычный 5 15 16 5" xfId="36646"/>
    <cellStyle name="Обычный 5 15 16 5 2" xfId="36647"/>
    <cellStyle name="Обычный 5 15 16 5 2 2" xfId="36648"/>
    <cellStyle name="Обычный 5 15 16 5 3" xfId="36649"/>
    <cellStyle name="Обычный 5 15 16 6" xfId="36650"/>
    <cellStyle name="Обычный 5 15 16 6 2" xfId="36651"/>
    <cellStyle name="Обычный 5 15 16 7" xfId="36652"/>
    <cellStyle name="Обычный 5 15 16 7 2" xfId="36653"/>
    <cellStyle name="Обычный 5 15 16 8" xfId="36654"/>
    <cellStyle name="Обычный 5 15 17" xfId="36655"/>
    <cellStyle name="Обычный 5 15 17 2" xfId="36656"/>
    <cellStyle name="Обычный 5 15 17 2 2" xfId="36657"/>
    <cellStyle name="Обычный 5 15 17 2 2 2" xfId="36658"/>
    <cellStyle name="Обычный 5 15 17 2 2 2 2" xfId="36659"/>
    <cellStyle name="Обычный 5 15 17 2 2 3" xfId="36660"/>
    <cellStyle name="Обычный 5 15 17 2 3" xfId="36661"/>
    <cellStyle name="Обычный 5 15 17 2 3 2" xfId="36662"/>
    <cellStyle name="Обычный 5 15 17 2 4" xfId="36663"/>
    <cellStyle name="Обычный 5 15 17 3" xfId="36664"/>
    <cellStyle name="Обычный 5 15 17 3 2" xfId="36665"/>
    <cellStyle name="Обычный 5 15 17 3 2 2" xfId="36666"/>
    <cellStyle name="Обычный 5 15 17 3 2 2 2" xfId="36667"/>
    <cellStyle name="Обычный 5 15 17 3 2 3" xfId="36668"/>
    <cellStyle name="Обычный 5 15 17 3 3" xfId="36669"/>
    <cellStyle name="Обычный 5 15 17 3 3 2" xfId="36670"/>
    <cellStyle name="Обычный 5 15 17 3 4" xfId="36671"/>
    <cellStyle name="Обычный 5 15 17 4" xfId="36672"/>
    <cellStyle name="Обычный 5 15 17 4 2" xfId="36673"/>
    <cellStyle name="Обычный 5 15 17 4 2 2" xfId="36674"/>
    <cellStyle name="Обычный 5 15 17 4 2 2 2" xfId="36675"/>
    <cellStyle name="Обычный 5 15 17 4 2 3" xfId="36676"/>
    <cellStyle name="Обычный 5 15 17 4 3" xfId="36677"/>
    <cellStyle name="Обычный 5 15 17 4 3 2" xfId="36678"/>
    <cellStyle name="Обычный 5 15 17 4 4" xfId="36679"/>
    <cellStyle name="Обычный 5 15 17 5" xfId="36680"/>
    <cellStyle name="Обычный 5 15 17 5 2" xfId="36681"/>
    <cellStyle name="Обычный 5 15 17 5 2 2" xfId="36682"/>
    <cellStyle name="Обычный 5 15 17 5 3" xfId="36683"/>
    <cellStyle name="Обычный 5 15 17 6" xfId="36684"/>
    <cellStyle name="Обычный 5 15 17 6 2" xfId="36685"/>
    <cellStyle name="Обычный 5 15 17 7" xfId="36686"/>
    <cellStyle name="Обычный 5 15 17 7 2" xfId="36687"/>
    <cellStyle name="Обычный 5 15 17 8" xfId="36688"/>
    <cellStyle name="Обычный 5 15 18" xfId="36689"/>
    <cellStyle name="Обычный 5 15 18 2" xfId="36690"/>
    <cellStyle name="Обычный 5 15 18 2 2" xfId="36691"/>
    <cellStyle name="Обычный 5 15 18 2 2 2" xfId="36692"/>
    <cellStyle name="Обычный 5 15 18 2 2 2 2" xfId="36693"/>
    <cellStyle name="Обычный 5 15 18 2 2 3" xfId="36694"/>
    <cellStyle name="Обычный 5 15 18 2 3" xfId="36695"/>
    <cellStyle name="Обычный 5 15 18 2 3 2" xfId="36696"/>
    <cellStyle name="Обычный 5 15 18 2 4" xfId="36697"/>
    <cellStyle name="Обычный 5 15 18 3" xfId="36698"/>
    <cellStyle name="Обычный 5 15 18 3 2" xfId="36699"/>
    <cellStyle name="Обычный 5 15 18 3 2 2" xfId="36700"/>
    <cellStyle name="Обычный 5 15 18 3 2 2 2" xfId="36701"/>
    <cellStyle name="Обычный 5 15 18 3 2 3" xfId="36702"/>
    <cellStyle name="Обычный 5 15 18 3 3" xfId="36703"/>
    <cellStyle name="Обычный 5 15 18 3 3 2" xfId="36704"/>
    <cellStyle name="Обычный 5 15 18 3 4" xfId="36705"/>
    <cellStyle name="Обычный 5 15 18 4" xfId="36706"/>
    <cellStyle name="Обычный 5 15 18 4 2" xfId="36707"/>
    <cellStyle name="Обычный 5 15 18 4 2 2" xfId="36708"/>
    <cellStyle name="Обычный 5 15 18 4 2 2 2" xfId="36709"/>
    <cellStyle name="Обычный 5 15 18 4 2 3" xfId="36710"/>
    <cellStyle name="Обычный 5 15 18 4 3" xfId="36711"/>
    <cellStyle name="Обычный 5 15 18 4 3 2" xfId="36712"/>
    <cellStyle name="Обычный 5 15 18 4 4" xfId="36713"/>
    <cellStyle name="Обычный 5 15 18 5" xfId="36714"/>
    <cellStyle name="Обычный 5 15 18 5 2" xfId="36715"/>
    <cellStyle name="Обычный 5 15 18 5 2 2" xfId="36716"/>
    <cellStyle name="Обычный 5 15 18 5 3" xfId="36717"/>
    <cellStyle name="Обычный 5 15 18 6" xfId="36718"/>
    <cellStyle name="Обычный 5 15 18 6 2" xfId="36719"/>
    <cellStyle name="Обычный 5 15 18 7" xfId="36720"/>
    <cellStyle name="Обычный 5 15 18 7 2" xfId="36721"/>
    <cellStyle name="Обычный 5 15 18 8" xfId="36722"/>
    <cellStyle name="Обычный 5 15 19" xfId="36723"/>
    <cellStyle name="Обычный 5 15 19 2" xfId="36724"/>
    <cellStyle name="Обычный 5 15 19 2 2" xfId="36725"/>
    <cellStyle name="Обычный 5 15 19 2 2 2" xfId="36726"/>
    <cellStyle name="Обычный 5 15 19 2 2 2 2" xfId="36727"/>
    <cellStyle name="Обычный 5 15 19 2 2 3" xfId="36728"/>
    <cellStyle name="Обычный 5 15 19 2 3" xfId="36729"/>
    <cellStyle name="Обычный 5 15 19 2 3 2" xfId="36730"/>
    <cellStyle name="Обычный 5 15 19 2 4" xfId="36731"/>
    <cellStyle name="Обычный 5 15 19 3" xfId="36732"/>
    <cellStyle name="Обычный 5 15 19 3 2" xfId="36733"/>
    <cellStyle name="Обычный 5 15 19 3 2 2" xfId="36734"/>
    <cellStyle name="Обычный 5 15 19 3 2 2 2" xfId="36735"/>
    <cellStyle name="Обычный 5 15 19 3 2 3" xfId="36736"/>
    <cellStyle name="Обычный 5 15 19 3 3" xfId="36737"/>
    <cellStyle name="Обычный 5 15 19 3 3 2" xfId="36738"/>
    <cellStyle name="Обычный 5 15 19 3 4" xfId="36739"/>
    <cellStyle name="Обычный 5 15 19 4" xfId="36740"/>
    <cellStyle name="Обычный 5 15 19 4 2" xfId="36741"/>
    <cellStyle name="Обычный 5 15 19 4 2 2" xfId="36742"/>
    <cellStyle name="Обычный 5 15 19 4 2 2 2" xfId="36743"/>
    <cellStyle name="Обычный 5 15 19 4 2 3" xfId="36744"/>
    <cellStyle name="Обычный 5 15 19 4 3" xfId="36745"/>
    <cellStyle name="Обычный 5 15 19 4 3 2" xfId="36746"/>
    <cellStyle name="Обычный 5 15 19 4 4" xfId="36747"/>
    <cellStyle name="Обычный 5 15 19 5" xfId="36748"/>
    <cellStyle name="Обычный 5 15 19 5 2" xfId="36749"/>
    <cellStyle name="Обычный 5 15 19 5 2 2" xfId="36750"/>
    <cellStyle name="Обычный 5 15 19 5 3" xfId="36751"/>
    <cellStyle name="Обычный 5 15 19 6" xfId="36752"/>
    <cellStyle name="Обычный 5 15 19 6 2" xfId="36753"/>
    <cellStyle name="Обычный 5 15 19 7" xfId="36754"/>
    <cellStyle name="Обычный 5 15 19 7 2" xfId="36755"/>
    <cellStyle name="Обычный 5 15 19 8" xfId="36756"/>
    <cellStyle name="Обычный 5 15 2" xfId="36757"/>
    <cellStyle name="Обычный 5 15 2 2" xfId="36758"/>
    <cellStyle name="Обычный 5 15 2 2 2" xfId="36759"/>
    <cellStyle name="Обычный 5 15 2 2 2 2" xfId="36760"/>
    <cellStyle name="Обычный 5 15 2 2 2 2 2" xfId="36761"/>
    <cellStyle name="Обычный 5 15 2 2 2 3" xfId="36762"/>
    <cellStyle name="Обычный 5 15 2 2 3" xfId="36763"/>
    <cellStyle name="Обычный 5 15 2 2 3 2" xfId="36764"/>
    <cellStyle name="Обычный 5 15 2 2 4" xfId="36765"/>
    <cellStyle name="Обычный 5 15 2 3" xfId="36766"/>
    <cellStyle name="Обычный 5 15 2 3 2" xfId="36767"/>
    <cellStyle name="Обычный 5 15 2 3 2 2" xfId="36768"/>
    <cellStyle name="Обычный 5 15 2 3 2 2 2" xfId="36769"/>
    <cellStyle name="Обычный 5 15 2 3 2 3" xfId="36770"/>
    <cellStyle name="Обычный 5 15 2 3 3" xfId="36771"/>
    <cellStyle name="Обычный 5 15 2 3 3 2" xfId="36772"/>
    <cellStyle name="Обычный 5 15 2 3 4" xfId="36773"/>
    <cellStyle name="Обычный 5 15 2 4" xfId="36774"/>
    <cellStyle name="Обычный 5 15 2 4 2" xfId="36775"/>
    <cellStyle name="Обычный 5 15 2 4 2 2" xfId="36776"/>
    <cellStyle name="Обычный 5 15 2 4 2 2 2" xfId="36777"/>
    <cellStyle name="Обычный 5 15 2 4 2 3" xfId="36778"/>
    <cellStyle name="Обычный 5 15 2 4 3" xfId="36779"/>
    <cellStyle name="Обычный 5 15 2 4 3 2" xfId="36780"/>
    <cellStyle name="Обычный 5 15 2 4 4" xfId="36781"/>
    <cellStyle name="Обычный 5 15 2 5" xfId="36782"/>
    <cellStyle name="Обычный 5 15 2 5 2" xfId="36783"/>
    <cellStyle name="Обычный 5 15 2 5 2 2" xfId="36784"/>
    <cellStyle name="Обычный 5 15 2 5 3" xfId="36785"/>
    <cellStyle name="Обычный 5 15 2 6" xfId="36786"/>
    <cellStyle name="Обычный 5 15 2 6 2" xfId="36787"/>
    <cellStyle name="Обычный 5 15 2 7" xfId="36788"/>
    <cellStyle name="Обычный 5 15 2 7 2" xfId="36789"/>
    <cellStyle name="Обычный 5 15 2 8" xfId="36790"/>
    <cellStyle name="Обычный 5 15 20" xfId="36791"/>
    <cellStyle name="Обычный 5 15 20 2" xfId="36792"/>
    <cellStyle name="Обычный 5 15 20 2 2" xfId="36793"/>
    <cellStyle name="Обычный 5 15 20 2 2 2" xfId="36794"/>
    <cellStyle name="Обычный 5 15 20 2 2 2 2" xfId="36795"/>
    <cellStyle name="Обычный 5 15 20 2 2 3" xfId="36796"/>
    <cellStyle name="Обычный 5 15 20 2 3" xfId="36797"/>
    <cellStyle name="Обычный 5 15 20 2 3 2" xfId="36798"/>
    <cellStyle name="Обычный 5 15 20 2 4" xfId="36799"/>
    <cellStyle name="Обычный 5 15 20 3" xfId="36800"/>
    <cellStyle name="Обычный 5 15 20 3 2" xfId="36801"/>
    <cellStyle name="Обычный 5 15 20 3 2 2" xfId="36802"/>
    <cellStyle name="Обычный 5 15 20 3 2 2 2" xfId="36803"/>
    <cellStyle name="Обычный 5 15 20 3 2 3" xfId="36804"/>
    <cellStyle name="Обычный 5 15 20 3 3" xfId="36805"/>
    <cellStyle name="Обычный 5 15 20 3 3 2" xfId="36806"/>
    <cellStyle name="Обычный 5 15 20 3 4" xfId="36807"/>
    <cellStyle name="Обычный 5 15 20 4" xfId="36808"/>
    <cellStyle name="Обычный 5 15 20 4 2" xfId="36809"/>
    <cellStyle name="Обычный 5 15 20 4 2 2" xfId="36810"/>
    <cellStyle name="Обычный 5 15 20 4 2 2 2" xfId="36811"/>
    <cellStyle name="Обычный 5 15 20 4 2 3" xfId="36812"/>
    <cellStyle name="Обычный 5 15 20 4 3" xfId="36813"/>
    <cellStyle name="Обычный 5 15 20 4 3 2" xfId="36814"/>
    <cellStyle name="Обычный 5 15 20 4 4" xfId="36815"/>
    <cellStyle name="Обычный 5 15 20 5" xfId="36816"/>
    <cellStyle name="Обычный 5 15 20 5 2" xfId="36817"/>
    <cellStyle name="Обычный 5 15 20 5 2 2" xfId="36818"/>
    <cellStyle name="Обычный 5 15 20 5 3" xfId="36819"/>
    <cellStyle name="Обычный 5 15 20 6" xfId="36820"/>
    <cellStyle name="Обычный 5 15 20 6 2" xfId="36821"/>
    <cellStyle name="Обычный 5 15 20 7" xfId="36822"/>
    <cellStyle name="Обычный 5 15 20 7 2" xfId="36823"/>
    <cellStyle name="Обычный 5 15 20 8" xfId="36824"/>
    <cellStyle name="Обычный 5 15 21" xfId="36825"/>
    <cellStyle name="Обычный 5 15 21 2" xfId="36826"/>
    <cellStyle name="Обычный 5 15 21 2 2" xfId="36827"/>
    <cellStyle name="Обычный 5 15 21 2 2 2" xfId="36828"/>
    <cellStyle name="Обычный 5 15 21 2 2 2 2" xfId="36829"/>
    <cellStyle name="Обычный 5 15 21 2 2 3" xfId="36830"/>
    <cellStyle name="Обычный 5 15 21 2 3" xfId="36831"/>
    <cellStyle name="Обычный 5 15 21 2 3 2" xfId="36832"/>
    <cellStyle name="Обычный 5 15 21 2 4" xfId="36833"/>
    <cellStyle name="Обычный 5 15 21 3" xfId="36834"/>
    <cellStyle name="Обычный 5 15 21 3 2" xfId="36835"/>
    <cellStyle name="Обычный 5 15 21 3 2 2" xfId="36836"/>
    <cellStyle name="Обычный 5 15 21 3 2 2 2" xfId="36837"/>
    <cellStyle name="Обычный 5 15 21 3 2 3" xfId="36838"/>
    <cellStyle name="Обычный 5 15 21 3 3" xfId="36839"/>
    <cellStyle name="Обычный 5 15 21 3 3 2" xfId="36840"/>
    <cellStyle name="Обычный 5 15 21 3 4" xfId="36841"/>
    <cellStyle name="Обычный 5 15 21 4" xfId="36842"/>
    <cellStyle name="Обычный 5 15 21 4 2" xfId="36843"/>
    <cellStyle name="Обычный 5 15 21 4 2 2" xfId="36844"/>
    <cellStyle name="Обычный 5 15 21 4 2 2 2" xfId="36845"/>
    <cellStyle name="Обычный 5 15 21 4 2 3" xfId="36846"/>
    <cellStyle name="Обычный 5 15 21 4 3" xfId="36847"/>
    <cellStyle name="Обычный 5 15 21 4 3 2" xfId="36848"/>
    <cellStyle name="Обычный 5 15 21 4 4" xfId="36849"/>
    <cellStyle name="Обычный 5 15 21 5" xfId="36850"/>
    <cellStyle name="Обычный 5 15 21 5 2" xfId="36851"/>
    <cellStyle name="Обычный 5 15 21 5 2 2" xfId="36852"/>
    <cellStyle name="Обычный 5 15 21 5 3" xfId="36853"/>
    <cellStyle name="Обычный 5 15 21 6" xfId="36854"/>
    <cellStyle name="Обычный 5 15 21 6 2" xfId="36855"/>
    <cellStyle name="Обычный 5 15 21 7" xfId="36856"/>
    <cellStyle name="Обычный 5 15 21 7 2" xfId="36857"/>
    <cellStyle name="Обычный 5 15 21 8" xfId="36858"/>
    <cellStyle name="Обычный 5 15 22" xfId="36859"/>
    <cellStyle name="Обычный 5 15 22 2" xfId="36860"/>
    <cellStyle name="Обычный 5 15 22 2 2" xfId="36861"/>
    <cellStyle name="Обычный 5 15 22 2 2 2" xfId="36862"/>
    <cellStyle name="Обычный 5 15 22 2 2 2 2" xfId="36863"/>
    <cellStyle name="Обычный 5 15 22 2 2 3" xfId="36864"/>
    <cellStyle name="Обычный 5 15 22 2 3" xfId="36865"/>
    <cellStyle name="Обычный 5 15 22 2 3 2" xfId="36866"/>
    <cellStyle name="Обычный 5 15 22 2 4" xfId="36867"/>
    <cellStyle name="Обычный 5 15 22 3" xfId="36868"/>
    <cellStyle name="Обычный 5 15 22 3 2" xfId="36869"/>
    <cellStyle name="Обычный 5 15 22 3 2 2" xfId="36870"/>
    <cellStyle name="Обычный 5 15 22 3 2 2 2" xfId="36871"/>
    <cellStyle name="Обычный 5 15 22 3 2 3" xfId="36872"/>
    <cellStyle name="Обычный 5 15 22 3 3" xfId="36873"/>
    <cellStyle name="Обычный 5 15 22 3 3 2" xfId="36874"/>
    <cellStyle name="Обычный 5 15 22 3 4" xfId="36875"/>
    <cellStyle name="Обычный 5 15 22 4" xfId="36876"/>
    <cellStyle name="Обычный 5 15 22 4 2" xfId="36877"/>
    <cellStyle name="Обычный 5 15 22 4 2 2" xfId="36878"/>
    <cellStyle name="Обычный 5 15 22 4 2 2 2" xfId="36879"/>
    <cellStyle name="Обычный 5 15 22 4 2 3" xfId="36880"/>
    <cellStyle name="Обычный 5 15 22 4 3" xfId="36881"/>
    <cellStyle name="Обычный 5 15 22 4 3 2" xfId="36882"/>
    <cellStyle name="Обычный 5 15 22 4 4" xfId="36883"/>
    <cellStyle name="Обычный 5 15 22 5" xfId="36884"/>
    <cellStyle name="Обычный 5 15 22 5 2" xfId="36885"/>
    <cellStyle name="Обычный 5 15 22 5 2 2" xfId="36886"/>
    <cellStyle name="Обычный 5 15 22 5 3" xfId="36887"/>
    <cellStyle name="Обычный 5 15 22 6" xfId="36888"/>
    <cellStyle name="Обычный 5 15 22 6 2" xfId="36889"/>
    <cellStyle name="Обычный 5 15 22 7" xfId="36890"/>
    <cellStyle name="Обычный 5 15 22 7 2" xfId="36891"/>
    <cellStyle name="Обычный 5 15 22 8" xfId="36892"/>
    <cellStyle name="Обычный 5 15 23" xfId="36893"/>
    <cellStyle name="Обычный 5 15 23 2" xfId="36894"/>
    <cellStyle name="Обычный 5 15 23 2 2" xfId="36895"/>
    <cellStyle name="Обычный 5 15 23 2 2 2" xfId="36896"/>
    <cellStyle name="Обычный 5 15 23 2 2 2 2" xfId="36897"/>
    <cellStyle name="Обычный 5 15 23 2 2 3" xfId="36898"/>
    <cellStyle name="Обычный 5 15 23 2 3" xfId="36899"/>
    <cellStyle name="Обычный 5 15 23 2 3 2" xfId="36900"/>
    <cellStyle name="Обычный 5 15 23 2 4" xfId="36901"/>
    <cellStyle name="Обычный 5 15 23 3" xfId="36902"/>
    <cellStyle name="Обычный 5 15 23 3 2" xfId="36903"/>
    <cellStyle name="Обычный 5 15 23 3 2 2" xfId="36904"/>
    <cellStyle name="Обычный 5 15 23 3 2 2 2" xfId="36905"/>
    <cellStyle name="Обычный 5 15 23 3 2 3" xfId="36906"/>
    <cellStyle name="Обычный 5 15 23 3 3" xfId="36907"/>
    <cellStyle name="Обычный 5 15 23 3 3 2" xfId="36908"/>
    <cellStyle name="Обычный 5 15 23 3 4" xfId="36909"/>
    <cellStyle name="Обычный 5 15 23 4" xfId="36910"/>
    <cellStyle name="Обычный 5 15 23 4 2" xfId="36911"/>
    <cellStyle name="Обычный 5 15 23 4 2 2" xfId="36912"/>
    <cellStyle name="Обычный 5 15 23 4 2 2 2" xfId="36913"/>
    <cellStyle name="Обычный 5 15 23 4 2 3" xfId="36914"/>
    <cellStyle name="Обычный 5 15 23 4 3" xfId="36915"/>
    <cellStyle name="Обычный 5 15 23 4 3 2" xfId="36916"/>
    <cellStyle name="Обычный 5 15 23 4 4" xfId="36917"/>
    <cellStyle name="Обычный 5 15 23 5" xfId="36918"/>
    <cellStyle name="Обычный 5 15 23 5 2" xfId="36919"/>
    <cellStyle name="Обычный 5 15 23 5 2 2" xfId="36920"/>
    <cellStyle name="Обычный 5 15 23 5 3" xfId="36921"/>
    <cellStyle name="Обычный 5 15 23 6" xfId="36922"/>
    <cellStyle name="Обычный 5 15 23 6 2" xfId="36923"/>
    <cellStyle name="Обычный 5 15 23 7" xfId="36924"/>
    <cellStyle name="Обычный 5 15 23 7 2" xfId="36925"/>
    <cellStyle name="Обычный 5 15 23 8" xfId="36926"/>
    <cellStyle name="Обычный 5 15 24" xfId="36927"/>
    <cellStyle name="Обычный 5 15 24 2" xfId="36928"/>
    <cellStyle name="Обычный 5 15 24 2 2" xfId="36929"/>
    <cellStyle name="Обычный 5 15 24 2 2 2" xfId="36930"/>
    <cellStyle name="Обычный 5 15 24 2 2 2 2" xfId="36931"/>
    <cellStyle name="Обычный 5 15 24 2 2 3" xfId="36932"/>
    <cellStyle name="Обычный 5 15 24 2 3" xfId="36933"/>
    <cellStyle name="Обычный 5 15 24 2 3 2" xfId="36934"/>
    <cellStyle name="Обычный 5 15 24 2 4" xfId="36935"/>
    <cellStyle name="Обычный 5 15 24 3" xfId="36936"/>
    <cellStyle name="Обычный 5 15 24 3 2" xfId="36937"/>
    <cellStyle name="Обычный 5 15 24 3 2 2" xfId="36938"/>
    <cellStyle name="Обычный 5 15 24 3 2 2 2" xfId="36939"/>
    <cellStyle name="Обычный 5 15 24 3 2 3" xfId="36940"/>
    <cellStyle name="Обычный 5 15 24 3 3" xfId="36941"/>
    <cellStyle name="Обычный 5 15 24 3 3 2" xfId="36942"/>
    <cellStyle name="Обычный 5 15 24 3 4" xfId="36943"/>
    <cellStyle name="Обычный 5 15 24 4" xfId="36944"/>
    <cellStyle name="Обычный 5 15 24 4 2" xfId="36945"/>
    <cellStyle name="Обычный 5 15 24 4 2 2" xfId="36946"/>
    <cellStyle name="Обычный 5 15 24 4 2 2 2" xfId="36947"/>
    <cellStyle name="Обычный 5 15 24 4 2 3" xfId="36948"/>
    <cellStyle name="Обычный 5 15 24 4 3" xfId="36949"/>
    <cellStyle name="Обычный 5 15 24 4 3 2" xfId="36950"/>
    <cellStyle name="Обычный 5 15 24 4 4" xfId="36951"/>
    <cellStyle name="Обычный 5 15 24 5" xfId="36952"/>
    <cellStyle name="Обычный 5 15 24 5 2" xfId="36953"/>
    <cellStyle name="Обычный 5 15 24 5 2 2" xfId="36954"/>
    <cellStyle name="Обычный 5 15 24 5 3" xfId="36955"/>
    <cellStyle name="Обычный 5 15 24 6" xfId="36956"/>
    <cellStyle name="Обычный 5 15 24 6 2" xfId="36957"/>
    <cellStyle name="Обычный 5 15 24 7" xfId="36958"/>
    <cellStyle name="Обычный 5 15 24 7 2" xfId="36959"/>
    <cellStyle name="Обычный 5 15 24 8" xfId="36960"/>
    <cellStyle name="Обычный 5 15 25" xfId="36961"/>
    <cellStyle name="Обычный 5 15 25 2" xfId="36962"/>
    <cellStyle name="Обычный 5 15 25 2 2" xfId="36963"/>
    <cellStyle name="Обычный 5 15 25 2 2 2" xfId="36964"/>
    <cellStyle name="Обычный 5 15 25 2 2 2 2" xfId="36965"/>
    <cellStyle name="Обычный 5 15 25 2 2 3" xfId="36966"/>
    <cellStyle name="Обычный 5 15 25 2 3" xfId="36967"/>
    <cellStyle name="Обычный 5 15 25 2 3 2" xfId="36968"/>
    <cellStyle name="Обычный 5 15 25 2 4" xfId="36969"/>
    <cellStyle name="Обычный 5 15 25 3" xfId="36970"/>
    <cellStyle name="Обычный 5 15 25 3 2" xfId="36971"/>
    <cellStyle name="Обычный 5 15 25 3 2 2" xfId="36972"/>
    <cellStyle name="Обычный 5 15 25 3 2 2 2" xfId="36973"/>
    <cellStyle name="Обычный 5 15 25 3 2 3" xfId="36974"/>
    <cellStyle name="Обычный 5 15 25 3 3" xfId="36975"/>
    <cellStyle name="Обычный 5 15 25 3 3 2" xfId="36976"/>
    <cellStyle name="Обычный 5 15 25 3 4" xfId="36977"/>
    <cellStyle name="Обычный 5 15 25 4" xfId="36978"/>
    <cellStyle name="Обычный 5 15 25 4 2" xfId="36979"/>
    <cellStyle name="Обычный 5 15 25 4 2 2" xfId="36980"/>
    <cellStyle name="Обычный 5 15 25 4 2 2 2" xfId="36981"/>
    <cellStyle name="Обычный 5 15 25 4 2 3" xfId="36982"/>
    <cellStyle name="Обычный 5 15 25 4 3" xfId="36983"/>
    <cellStyle name="Обычный 5 15 25 4 3 2" xfId="36984"/>
    <cellStyle name="Обычный 5 15 25 4 4" xfId="36985"/>
    <cellStyle name="Обычный 5 15 25 5" xfId="36986"/>
    <cellStyle name="Обычный 5 15 25 5 2" xfId="36987"/>
    <cellStyle name="Обычный 5 15 25 5 2 2" xfId="36988"/>
    <cellStyle name="Обычный 5 15 25 5 3" xfId="36989"/>
    <cellStyle name="Обычный 5 15 25 6" xfId="36990"/>
    <cellStyle name="Обычный 5 15 25 6 2" xfId="36991"/>
    <cellStyle name="Обычный 5 15 25 7" xfId="36992"/>
    <cellStyle name="Обычный 5 15 25 7 2" xfId="36993"/>
    <cellStyle name="Обычный 5 15 25 8" xfId="36994"/>
    <cellStyle name="Обычный 5 15 26" xfId="36995"/>
    <cellStyle name="Обычный 5 15 26 2" xfId="36996"/>
    <cellStyle name="Обычный 5 15 26 2 2" xfId="36997"/>
    <cellStyle name="Обычный 5 15 26 2 2 2" xfId="36998"/>
    <cellStyle name="Обычный 5 15 26 2 2 2 2" xfId="36999"/>
    <cellStyle name="Обычный 5 15 26 2 2 3" xfId="37000"/>
    <cellStyle name="Обычный 5 15 26 2 3" xfId="37001"/>
    <cellStyle name="Обычный 5 15 26 2 3 2" xfId="37002"/>
    <cellStyle name="Обычный 5 15 26 2 4" xfId="37003"/>
    <cellStyle name="Обычный 5 15 26 3" xfId="37004"/>
    <cellStyle name="Обычный 5 15 26 3 2" xfId="37005"/>
    <cellStyle name="Обычный 5 15 26 3 2 2" xfId="37006"/>
    <cellStyle name="Обычный 5 15 26 3 2 2 2" xfId="37007"/>
    <cellStyle name="Обычный 5 15 26 3 2 3" xfId="37008"/>
    <cellStyle name="Обычный 5 15 26 3 3" xfId="37009"/>
    <cellStyle name="Обычный 5 15 26 3 3 2" xfId="37010"/>
    <cellStyle name="Обычный 5 15 26 3 4" xfId="37011"/>
    <cellStyle name="Обычный 5 15 26 4" xfId="37012"/>
    <cellStyle name="Обычный 5 15 26 4 2" xfId="37013"/>
    <cellStyle name="Обычный 5 15 26 4 2 2" xfId="37014"/>
    <cellStyle name="Обычный 5 15 26 4 2 2 2" xfId="37015"/>
    <cellStyle name="Обычный 5 15 26 4 2 3" xfId="37016"/>
    <cellStyle name="Обычный 5 15 26 4 3" xfId="37017"/>
    <cellStyle name="Обычный 5 15 26 4 3 2" xfId="37018"/>
    <cellStyle name="Обычный 5 15 26 4 4" xfId="37019"/>
    <cellStyle name="Обычный 5 15 26 5" xfId="37020"/>
    <cellStyle name="Обычный 5 15 26 5 2" xfId="37021"/>
    <cellStyle name="Обычный 5 15 26 5 2 2" xfId="37022"/>
    <cellStyle name="Обычный 5 15 26 5 3" xfId="37023"/>
    <cellStyle name="Обычный 5 15 26 6" xfId="37024"/>
    <cellStyle name="Обычный 5 15 26 6 2" xfId="37025"/>
    <cellStyle name="Обычный 5 15 26 7" xfId="37026"/>
    <cellStyle name="Обычный 5 15 26 7 2" xfId="37027"/>
    <cellStyle name="Обычный 5 15 26 8" xfId="37028"/>
    <cellStyle name="Обычный 5 15 27" xfId="37029"/>
    <cellStyle name="Обычный 5 15 27 2" xfId="37030"/>
    <cellStyle name="Обычный 5 15 27 2 2" xfId="37031"/>
    <cellStyle name="Обычный 5 15 27 2 2 2" xfId="37032"/>
    <cellStyle name="Обычный 5 15 27 2 2 2 2" xfId="37033"/>
    <cellStyle name="Обычный 5 15 27 2 2 3" xfId="37034"/>
    <cellStyle name="Обычный 5 15 27 2 3" xfId="37035"/>
    <cellStyle name="Обычный 5 15 27 2 3 2" xfId="37036"/>
    <cellStyle name="Обычный 5 15 27 2 4" xfId="37037"/>
    <cellStyle name="Обычный 5 15 27 3" xfId="37038"/>
    <cellStyle name="Обычный 5 15 27 3 2" xfId="37039"/>
    <cellStyle name="Обычный 5 15 27 3 2 2" xfId="37040"/>
    <cellStyle name="Обычный 5 15 27 3 2 2 2" xfId="37041"/>
    <cellStyle name="Обычный 5 15 27 3 2 3" xfId="37042"/>
    <cellStyle name="Обычный 5 15 27 3 3" xfId="37043"/>
    <cellStyle name="Обычный 5 15 27 3 3 2" xfId="37044"/>
    <cellStyle name="Обычный 5 15 27 3 4" xfId="37045"/>
    <cellStyle name="Обычный 5 15 27 4" xfId="37046"/>
    <cellStyle name="Обычный 5 15 27 4 2" xfId="37047"/>
    <cellStyle name="Обычный 5 15 27 4 2 2" xfId="37048"/>
    <cellStyle name="Обычный 5 15 27 4 2 2 2" xfId="37049"/>
    <cellStyle name="Обычный 5 15 27 4 2 3" xfId="37050"/>
    <cellStyle name="Обычный 5 15 27 4 3" xfId="37051"/>
    <cellStyle name="Обычный 5 15 27 4 3 2" xfId="37052"/>
    <cellStyle name="Обычный 5 15 27 4 4" xfId="37053"/>
    <cellStyle name="Обычный 5 15 27 5" xfId="37054"/>
    <cellStyle name="Обычный 5 15 27 5 2" xfId="37055"/>
    <cellStyle name="Обычный 5 15 27 5 2 2" xfId="37056"/>
    <cellStyle name="Обычный 5 15 27 5 3" xfId="37057"/>
    <cellStyle name="Обычный 5 15 27 6" xfId="37058"/>
    <cellStyle name="Обычный 5 15 27 6 2" xfId="37059"/>
    <cellStyle name="Обычный 5 15 27 7" xfId="37060"/>
    <cellStyle name="Обычный 5 15 27 7 2" xfId="37061"/>
    <cellStyle name="Обычный 5 15 27 8" xfId="37062"/>
    <cellStyle name="Обычный 5 15 28" xfId="37063"/>
    <cellStyle name="Обычный 5 15 28 2" xfId="37064"/>
    <cellStyle name="Обычный 5 15 28 2 2" xfId="37065"/>
    <cellStyle name="Обычный 5 15 28 2 2 2" xfId="37066"/>
    <cellStyle name="Обычный 5 15 28 2 2 2 2" xfId="37067"/>
    <cellStyle name="Обычный 5 15 28 2 2 3" xfId="37068"/>
    <cellStyle name="Обычный 5 15 28 2 3" xfId="37069"/>
    <cellStyle name="Обычный 5 15 28 2 3 2" xfId="37070"/>
    <cellStyle name="Обычный 5 15 28 2 4" xfId="37071"/>
    <cellStyle name="Обычный 5 15 28 3" xfId="37072"/>
    <cellStyle name="Обычный 5 15 28 3 2" xfId="37073"/>
    <cellStyle name="Обычный 5 15 28 3 2 2" xfId="37074"/>
    <cellStyle name="Обычный 5 15 28 3 2 2 2" xfId="37075"/>
    <cellStyle name="Обычный 5 15 28 3 2 3" xfId="37076"/>
    <cellStyle name="Обычный 5 15 28 3 3" xfId="37077"/>
    <cellStyle name="Обычный 5 15 28 3 3 2" xfId="37078"/>
    <cellStyle name="Обычный 5 15 28 3 4" xfId="37079"/>
    <cellStyle name="Обычный 5 15 28 4" xfId="37080"/>
    <cellStyle name="Обычный 5 15 28 4 2" xfId="37081"/>
    <cellStyle name="Обычный 5 15 28 4 2 2" xfId="37082"/>
    <cellStyle name="Обычный 5 15 28 4 2 2 2" xfId="37083"/>
    <cellStyle name="Обычный 5 15 28 4 2 3" xfId="37084"/>
    <cellStyle name="Обычный 5 15 28 4 3" xfId="37085"/>
    <cellStyle name="Обычный 5 15 28 4 3 2" xfId="37086"/>
    <cellStyle name="Обычный 5 15 28 4 4" xfId="37087"/>
    <cellStyle name="Обычный 5 15 28 5" xfId="37088"/>
    <cellStyle name="Обычный 5 15 28 5 2" xfId="37089"/>
    <cellStyle name="Обычный 5 15 28 5 2 2" xfId="37090"/>
    <cellStyle name="Обычный 5 15 28 5 3" xfId="37091"/>
    <cellStyle name="Обычный 5 15 28 6" xfId="37092"/>
    <cellStyle name="Обычный 5 15 28 6 2" xfId="37093"/>
    <cellStyle name="Обычный 5 15 28 7" xfId="37094"/>
    <cellStyle name="Обычный 5 15 28 7 2" xfId="37095"/>
    <cellStyle name="Обычный 5 15 28 8" xfId="37096"/>
    <cellStyle name="Обычный 5 15 29" xfId="37097"/>
    <cellStyle name="Обычный 5 15 29 2" xfId="37098"/>
    <cellStyle name="Обычный 5 15 29 2 2" xfId="37099"/>
    <cellStyle name="Обычный 5 15 29 2 2 2" xfId="37100"/>
    <cellStyle name="Обычный 5 15 29 2 2 2 2" xfId="37101"/>
    <cellStyle name="Обычный 5 15 29 2 2 3" xfId="37102"/>
    <cellStyle name="Обычный 5 15 29 2 3" xfId="37103"/>
    <cellStyle name="Обычный 5 15 29 2 3 2" xfId="37104"/>
    <cellStyle name="Обычный 5 15 29 2 4" xfId="37105"/>
    <cellStyle name="Обычный 5 15 29 3" xfId="37106"/>
    <cellStyle name="Обычный 5 15 29 3 2" xfId="37107"/>
    <cellStyle name="Обычный 5 15 29 3 2 2" xfId="37108"/>
    <cellStyle name="Обычный 5 15 29 3 2 2 2" xfId="37109"/>
    <cellStyle name="Обычный 5 15 29 3 2 3" xfId="37110"/>
    <cellStyle name="Обычный 5 15 29 3 3" xfId="37111"/>
    <cellStyle name="Обычный 5 15 29 3 3 2" xfId="37112"/>
    <cellStyle name="Обычный 5 15 29 3 4" xfId="37113"/>
    <cellStyle name="Обычный 5 15 29 4" xfId="37114"/>
    <cellStyle name="Обычный 5 15 29 4 2" xfId="37115"/>
    <cellStyle name="Обычный 5 15 29 4 2 2" xfId="37116"/>
    <cellStyle name="Обычный 5 15 29 4 2 2 2" xfId="37117"/>
    <cellStyle name="Обычный 5 15 29 4 2 3" xfId="37118"/>
    <cellStyle name="Обычный 5 15 29 4 3" xfId="37119"/>
    <cellStyle name="Обычный 5 15 29 4 3 2" xfId="37120"/>
    <cellStyle name="Обычный 5 15 29 4 4" xfId="37121"/>
    <cellStyle name="Обычный 5 15 29 5" xfId="37122"/>
    <cellStyle name="Обычный 5 15 29 5 2" xfId="37123"/>
    <cellStyle name="Обычный 5 15 29 5 2 2" xfId="37124"/>
    <cellStyle name="Обычный 5 15 29 5 3" xfId="37125"/>
    <cellStyle name="Обычный 5 15 29 6" xfId="37126"/>
    <cellStyle name="Обычный 5 15 29 6 2" xfId="37127"/>
    <cellStyle name="Обычный 5 15 29 7" xfId="37128"/>
    <cellStyle name="Обычный 5 15 29 7 2" xfId="37129"/>
    <cellStyle name="Обычный 5 15 29 8" xfId="37130"/>
    <cellStyle name="Обычный 5 15 3" xfId="37131"/>
    <cellStyle name="Обычный 5 15 3 2" xfId="37132"/>
    <cellStyle name="Обычный 5 15 3 2 2" xfId="37133"/>
    <cellStyle name="Обычный 5 15 3 2 2 2" xfId="37134"/>
    <cellStyle name="Обычный 5 15 3 2 2 2 2" xfId="37135"/>
    <cellStyle name="Обычный 5 15 3 2 2 3" xfId="37136"/>
    <cellStyle name="Обычный 5 15 3 2 3" xfId="37137"/>
    <cellStyle name="Обычный 5 15 3 2 3 2" xfId="37138"/>
    <cellStyle name="Обычный 5 15 3 2 4" xfId="37139"/>
    <cellStyle name="Обычный 5 15 3 3" xfId="37140"/>
    <cellStyle name="Обычный 5 15 3 3 2" xfId="37141"/>
    <cellStyle name="Обычный 5 15 3 3 2 2" xfId="37142"/>
    <cellStyle name="Обычный 5 15 3 3 2 2 2" xfId="37143"/>
    <cellStyle name="Обычный 5 15 3 3 2 3" xfId="37144"/>
    <cellStyle name="Обычный 5 15 3 3 3" xfId="37145"/>
    <cellStyle name="Обычный 5 15 3 3 3 2" xfId="37146"/>
    <cellStyle name="Обычный 5 15 3 3 4" xfId="37147"/>
    <cellStyle name="Обычный 5 15 3 4" xfId="37148"/>
    <cellStyle name="Обычный 5 15 3 4 2" xfId="37149"/>
    <cellStyle name="Обычный 5 15 3 4 2 2" xfId="37150"/>
    <cellStyle name="Обычный 5 15 3 4 2 2 2" xfId="37151"/>
    <cellStyle name="Обычный 5 15 3 4 2 3" xfId="37152"/>
    <cellStyle name="Обычный 5 15 3 4 3" xfId="37153"/>
    <cellStyle name="Обычный 5 15 3 4 3 2" xfId="37154"/>
    <cellStyle name="Обычный 5 15 3 4 4" xfId="37155"/>
    <cellStyle name="Обычный 5 15 3 5" xfId="37156"/>
    <cellStyle name="Обычный 5 15 3 5 2" xfId="37157"/>
    <cellStyle name="Обычный 5 15 3 5 2 2" xfId="37158"/>
    <cellStyle name="Обычный 5 15 3 5 3" xfId="37159"/>
    <cellStyle name="Обычный 5 15 3 6" xfId="37160"/>
    <cellStyle name="Обычный 5 15 3 6 2" xfId="37161"/>
    <cellStyle name="Обычный 5 15 3 7" xfId="37162"/>
    <cellStyle name="Обычный 5 15 3 7 2" xfId="37163"/>
    <cellStyle name="Обычный 5 15 3 8" xfId="37164"/>
    <cellStyle name="Обычный 5 15 30" xfId="37165"/>
    <cellStyle name="Обычный 5 15 30 2" xfId="37166"/>
    <cellStyle name="Обычный 5 15 30 2 2" xfId="37167"/>
    <cellStyle name="Обычный 5 15 30 2 2 2" xfId="37168"/>
    <cellStyle name="Обычный 5 15 30 2 3" xfId="37169"/>
    <cellStyle name="Обычный 5 15 30 3" xfId="37170"/>
    <cellStyle name="Обычный 5 15 30 3 2" xfId="37171"/>
    <cellStyle name="Обычный 5 15 30 4" xfId="37172"/>
    <cellStyle name="Обычный 5 15 31" xfId="37173"/>
    <cellStyle name="Обычный 5 15 31 2" xfId="37174"/>
    <cellStyle name="Обычный 5 15 31 2 2" xfId="37175"/>
    <cellStyle name="Обычный 5 15 31 2 2 2" xfId="37176"/>
    <cellStyle name="Обычный 5 15 31 2 3" xfId="37177"/>
    <cellStyle name="Обычный 5 15 31 3" xfId="37178"/>
    <cellStyle name="Обычный 5 15 31 3 2" xfId="37179"/>
    <cellStyle name="Обычный 5 15 31 4" xfId="37180"/>
    <cellStyle name="Обычный 5 15 32" xfId="37181"/>
    <cellStyle name="Обычный 5 15 32 2" xfId="37182"/>
    <cellStyle name="Обычный 5 15 32 2 2" xfId="37183"/>
    <cellStyle name="Обычный 5 15 32 2 2 2" xfId="37184"/>
    <cellStyle name="Обычный 5 15 32 2 3" xfId="37185"/>
    <cellStyle name="Обычный 5 15 32 3" xfId="37186"/>
    <cellStyle name="Обычный 5 15 32 3 2" xfId="37187"/>
    <cellStyle name="Обычный 5 15 32 4" xfId="37188"/>
    <cellStyle name="Обычный 5 15 33" xfId="37189"/>
    <cellStyle name="Обычный 5 15 33 2" xfId="37190"/>
    <cellStyle name="Обычный 5 15 33 2 2" xfId="37191"/>
    <cellStyle name="Обычный 5 15 33 3" xfId="37192"/>
    <cellStyle name="Обычный 5 15 34" xfId="37193"/>
    <cellStyle name="Обычный 5 15 34 2" xfId="37194"/>
    <cellStyle name="Обычный 5 15 35" xfId="37195"/>
    <cellStyle name="Обычный 5 15 35 2" xfId="37196"/>
    <cellStyle name="Обычный 5 15 36" xfId="37197"/>
    <cellStyle name="Обычный 5 15 4" xfId="37198"/>
    <cellStyle name="Обычный 5 15 4 2" xfId="37199"/>
    <cellStyle name="Обычный 5 15 4 2 2" xfId="37200"/>
    <cellStyle name="Обычный 5 15 4 2 2 2" xfId="37201"/>
    <cellStyle name="Обычный 5 15 4 2 2 2 2" xfId="37202"/>
    <cellStyle name="Обычный 5 15 4 2 2 3" xfId="37203"/>
    <cellStyle name="Обычный 5 15 4 2 3" xfId="37204"/>
    <cellStyle name="Обычный 5 15 4 2 3 2" xfId="37205"/>
    <cellStyle name="Обычный 5 15 4 2 4" xfId="37206"/>
    <cellStyle name="Обычный 5 15 4 3" xfId="37207"/>
    <cellStyle name="Обычный 5 15 4 3 2" xfId="37208"/>
    <cellStyle name="Обычный 5 15 4 3 2 2" xfId="37209"/>
    <cellStyle name="Обычный 5 15 4 3 2 2 2" xfId="37210"/>
    <cellStyle name="Обычный 5 15 4 3 2 3" xfId="37211"/>
    <cellStyle name="Обычный 5 15 4 3 3" xfId="37212"/>
    <cellStyle name="Обычный 5 15 4 3 3 2" xfId="37213"/>
    <cellStyle name="Обычный 5 15 4 3 4" xfId="37214"/>
    <cellStyle name="Обычный 5 15 4 4" xfId="37215"/>
    <cellStyle name="Обычный 5 15 4 4 2" xfId="37216"/>
    <cellStyle name="Обычный 5 15 4 4 2 2" xfId="37217"/>
    <cellStyle name="Обычный 5 15 4 4 2 2 2" xfId="37218"/>
    <cellStyle name="Обычный 5 15 4 4 2 3" xfId="37219"/>
    <cellStyle name="Обычный 5 15 4 4 3" xfId="37220"/>
    <cellStyle name="Обычный 5 15 4 4 3 2" xfId="37221"/>
    <cellStyle name="Обычный 5 15 4 4 4" xfId="37222"/>
    <cellStyle name="Обычный 5 15 4 5" xfId="37223"/>
    <cellStyle name="Обычный 5 15 4 5 2" xfId="37224"/>
    <cellStyle name="Обычный 5 15 4 5 2 2" xfId="37225"/>
    <cellStyle name="Обычный 5 15 4 5 3" xfId="37226"/>
    <cellStyle name="Обычный 5 15 4 6" xfId="37227"/>
    <cellStyle name="Обычный 5 15 4 6 2" xfId="37228"/>
    <cellStyle name="Обычный 5 15 4 7" xfId="37229"/>
    <cellStyle name="Обычный 5 15 4 7 2" xfId="37230"/>
    <cellStyle name="Обычный 5 15 4 8" xfId="37231"/>
    <cellStyle name="Обычный 5 15 5" xfId="37232"/>
    <cellStyle name="Обычный 5 15 5 2" xfId="37233"/>
    <cellStyle name="Обычный 5 15 5 2 2" xfId="37234"/>
    <cellStyle name="Обычный 5 15 5 2 2 2" xfId="37235"/>
    <cellStyle name="Обычный 5 15 5 2 2 2 2" xfId="37236"/>
    <cellStyle name="Обычный 5 15 5 2 2 3" xfId="37237"/>
    <cellStyle name="Обычный 5 15 5 2 3" xfId="37238"/>
    <cellStyle name="Обычный 5 15 5 2 3 2" xfId="37239"/>
    <cellStyle name="Обычный 5 15 5 2 4" xfId="37240"/>
    <cellStyle name="Обычный 5 15 5 3" xfId="37241"/>
    <cellStyle name="Обычный 5 15 5 3 2" xfId="37242"/>
    <cellStyle name="Обычный 5 15 5 3 2 2" xfId="37243"/>
    <cellStyle name="Обычный 5 15 5 3 2 2 2" xfId="37244"/>
    <cellStyle name="Обычный 5 15 5 3 2 3" xfId="37245"/>
    <cellStyle name="Обычный 5 15 5 3 3" xfId="37246"/>
    <cellStyle name="Обычный 5 15 5 3 3 2" xfId="37247"/>
    <cellStyle name="Обычный 5 15 5 3 4" xfId="37248"/>
    <cellStyle name="Обычный 5 15 5 4" xfId="37249"/>
    <cellStyle name="Обычный 5 15 5 4 2" xfId="37250"/>
    <cellStyle name="Обычный 5 15 5 4 2 2" xfId="37251"/>
    <cellStyle name="Обычный 5 15 5 4 2 2 2" xfId="37252"/>
    <cellStyle name="Обычный 5 15 5 4 2 3" xfId="37253"/>
    <cellStyle name="Обычный 5 15 5 4 3" xfId="37254"/>
    <cellStyle name="Обычный 5 15 5 4 3 2" xfId="37255"/>
    <cellStyle name="Обычный 5 15 5 4 4" xfId="37256"/>
    <cellStyle name="Обычный 5 15 5 5" xfId="37257"/>
    <cellStyle name="Обычный 5 15 5 5 2" xfId="37258"/>
    <cellStyle name="Обычный 5 15 5 5 2 2" xfId="37259"/>
    <cellStyle name="Обычный 5 15 5 5 3" xfId="37260"/>
    <cellStyle name="Обычный 5 15 5 6" xfId="37261"/>
    <cellStyle name="Обычный 5 15 5 6 2" xfId="37262"/>
    <cellStyle name="Обычный 5 15 5 7" xfId="37263"/>
    <cellStyle name="Обычный 5 15 5 7 2" xfId="37264"/>
    <cellStyle name="Обычный 5 15 5 8" xfId="37265"/>
    <cellStyle name="Обычный 5 15 6" xfId="37266"/>
    <cellStyle name="Обычный 5 15 6 2" xfId="37267"/>
    <cellStyle name="Обычный 5 15 6 2 2" xfId="37268"/>
    <cellStyle name="Обычный 5 15 6 2 2 2" xfId="37269"/>
    <cellStyle name="Обычный 5 15 6 2 2 2 2" xfId="37270"/>
    <cellStyle name="Обычный 5 15 6 2 2 3" xfId="37271"/>
    <cellStyle name="Обычный 5 15 6 2 3" xfId="37272"/>
    <cellStyle name="Обычный 5 15 6 2 3 2" xfId="37273"/>
    <cellStyle name="Обычный 5 15 6 2 4" xfId="37274"/>
    <cellStyle name="Обычный 5 15 6 3" xfId="37275"/>
    <cellStyle name="Обычный 5 15 6 3 2" xfId="37276"/>
    <cellStyle name="Обычный 5 15 6 3 2 2" xfId="37277"/>
    <cellStyle name="Обычный 5 15 6 3 2 2 2" xfId="37278"/>
    <cellStyle name="Обычный 5 15 6 3 2 3" xfId="37279"/>
    <cellStyle name="Обычный 5 15 6 3 3" xfId="37280"/>
    <cellStyle name="Обычный 5 15 6 3 3 2" xfId="37281"/>
    <cellStyle name="Обычный 5 15 6 3 4" xfId="37282"/>
    <cellStyle name="Обычный 5 15 6 4" xfId="37283"/>
    <cellStyle name="Обычный 5 15 6 4 2" xfId="37284"/>
    <cellStyle name="Обычный 5 15 6 4 2 2" xfId="37285"/>
    <cellStyle name="Обычный 5 15 6 4 2 2 2" xfId="37286"/>
    <cellStyle name="Обычный 5 15 6 4 2 3" xfId="37287"/>
    <cellStyle name="Обычный 5 15 6 4 3" xfId="37288"/>
    <cellStyle name="Обычный 5 15 6 4 3 2" xfId="37289"/>
    <cellStyle name="Обычный 5 15 6 4 4" xfId="37290"/>
    <cellStyle name="Обычный 5 15 6 5" xfId="37291"/>
    <cellStyle name="Обычный 5 15 6 5 2" xfId="37292"/>
    <cellStyle name="Обычный 5 15 6 5 2 2" xfId="37293"/>
    <cellStyle name="Обычный 5 15 6 5 3" xfId="37294"/>
    <cellStyle name="Обычный 5 15 6 6" xfId="37295"/>
    <cellStyle name="Обычный 5 15 6 6 2" xfId="37296"/>
    <cellStyle name="Обычный 5 15 6 7" xfId="37297"/>
    <cellStyle name="Обычный 5 15 6 7 2" xfId="37298"/>
    <cellStyle name="Обычный 5 15 6 8" xfId="37299"/>
    <cellStyle name="Обычный 5 15 7" xfId="37300"/>
    <cellStyle name="Обычный 5 15 7 2" xfId="37301"/>
    <cellStyle name="Обычный 5 15 7 2 2" xfId="37302"/>
    <cellStyle name="Обычный 5 15 7 2 2 2" xfId="37303"/>
    <cellStyle name="Обычный 5 15 7 2 2 2 2" xfId="37304"/>
    <cellStyle name="Обычный 5 15 7 2 2 3" xfId="37305"/>
    <cellStyle name="Обычный 5 15 7 2 3" xfId="37306"/>
    <cellStyle name="Обычный 5 15 7 2 3 2" xfId="37307"/>
    <cellStyle name="Обычный 5 15 7 2 4" xfId="37308"/>
    <cellStyle name="Обычный 5 15 7 3" xfId="37309"/>
    <cellStyle name="Обычный 5 15 7 3 2" xfId="37310"/>
    <cellStyle name="Обычный 5 15 7 3 2 2" xfId="37311"/>
    <cellStyle name="Обычный 5 15 7 3 2 2 2" xfId="37312"/>
    <cellStyle name="Обычный 5 15 7 3 2 3" xfId="37313"/>
    <cellStyle name="Обычный 5 15 7 3 3" xfId="37314"/>
    <cellStyle name="Обычный 5 15 7 3 3 2" xfId="37315"/>
    <cellStyle name="Обычный 5 15 7 3 4" xfId="37316"/>
    <cellStyle name="Обычный 5 15 7 4" xfId="37317"/>
    <cellStyle name="Обычный 5 15 7 4 2" xfId="37318"/>
    <cellStyle name="Обычный 5 15 7 4 2 2" xfId="37319"/>
    <cellStyle name="Обычный 5 15 7 4 2 2 2" xfId="37320"/>
    <cellStyle name="Обычный 5 15 7 4 2 3" xfId="37321"/>
    <cellStyle name="Обычный 5 15 7 4 3" xfId="37322"/>
    <cellStyle name="Обычный 5 15 7 4 3 2" xfId="37323"/>
    <cellStyle name="Обычный 5 15 7 4 4" xfId="37324"/>
    <cellStyle name="Обычный 5 15 7 5" xfId="37325"/>
    <cellStyle name="Обычный 5 15 7 5 2" xfId="37326"/>
    <cellStyle name="Обычный 5 15 7 5 2 2" xfId="37327"/>
    <cellStyle name="Обычный 5 15 7 5 3" xfId="37328"/>
    <cellStyle name="Обычный 5 15 7 6" xfId="37329"/>
    <cellStyle name="Обычный 5 15 7 6 2" xfId="37330"/>
    <cellStyle name="Обычный 5 15 7 7" xfId="37331"/>
    <cellStyle name="Обычный 5 15 7 7 2" xfId="37332"/>
    <cellStyle name="Обычный 5 15 7 8" xfId="37333"/>
    <cellStyle name="Обычный 5 15 8" xfId="37334"/>
    <cellStyle name="Обычный 5 15 8 2" xfId="37335"/>
    <cellStyle name="Обычный 5 15 8 2 2" xfId="37336"/>
    <cellStyle name="Обычный 5 15 8 2 2 2" xfId="37337"/>
    <cellStyle name="Обычный 5 15 8 2 2 2 2" xfId="37338"/>
    <cellStyle name="Обычный 5 15 8 2 2 3" xfId="37339"/>
    <cellStyle name="Обычный 5 15 8 2 3" xfId="37340"/>
    <cellStyle name="Обычный 5 15 8 2 3 2" xfId="37341"/>
    <cellStyle name="Обычный 5 15 8 2 4" xfId="37342"/>
    <cellStyle name="Обычный 5 15 8 3" xfId="37343"/>
    <cellStyle name="Обычный 5 15 8 3 2" xfId="37344"/>
    <cellStyle name="Обычный 5 15 8 3 2 2" xfId="37345"/>
    <cellStyle name="Обычный 5 15 8 3 2 2 2" xfId="37346"/>
    <cellStyle name="Обычный 5 15 8 3 2 3" xfId="37347"/>
    <cellStyle name="Обычный 5 15 8 3 3" xfId="37348"/>
    <cellStyle name="Обычный 5 15 8 3 3 2" xfId="37349"/>
    <cellStyle name="Обычный 5 15 8 3 4" xfId="37350"/>
    <cellStyle name="Обычный 5 15 8 4" xfId="37351"/>
    <cellStyle name="Обычный 5 15 8 4 2" xfId="37352"/>
    <cellStyle name="Обычный 5 15 8 4 2 2" xfId="37353"/>
    <cellStyle name="Обычный 5 15 8 4 2 2 2" xfId="37354"/>
    <cellStyle name="Обычный 5 15 8 4 2 3" xfId="37355"/>
    <cellStyle name="Обычный 5 15 8 4 3" xfId="37356"/>
    <cellStyle name="Обычный 5 15 8 4 3 2" xfId="37357"/>
    <cellStyle name="Обычный 5 15 8 4 4" xfId="37358"/>
    <cellStyle name="Обычный 5 15 8 5" xfId="37359"/>
    <cellStyle name="Обычный 5 15 8 5 2" xfId="37360"/>
    <cellStyle name="Обычный 5 15 8 5 2 2" xfId="37361"/>
    <cellStyle name="Обычный 5 15 8 5 3" xfId="37362"/>
    <cellStyle name="Обычный 5 15 8 6" xfId="37363"/>
    <cellStyle name="Обычный 5 15 8 6 2" xfId="37364"/>
    <cellStyle name="Обычный 5 15 8 7" xfId="37365"/>
    <cellStyle name="Обычный 5 15 8 7 2" xfId="37366"/>
    <cellStyle name="Обычный 5 15 8 8" xfId="37367"/>
    <cellStyle name="Обычный 5 15 9" xfId="37368"/>
    <cellStyle name="Обычный 5 15 9 2" xfId="37369"/>
    <cellStyle name="Обычный 5 15 9 2 2" xfId="37370"/>
    <cellStyle name="Обычный 5 15 9 2 2 2" xfId="37371"/>
    <cellStyle name="Обычный 5 15 9 2 2 2 2" xfId="37372"/>
    <cellStyle name="Обычный 5 15 9 2 2 3" xfId="37373"/>
    <cellStyle name="Обычный 5 15 9 2 3" xfId="37374"/>
    <cellStyle name="Обычный 5 15 9 2 3 2" xfId="37375"/>
    <cellStyle name="Обычный 5 15 9 2 4" xfId="37376"/>
    <cellStyle name="Обычный 5 15 9 3" xfId="37377"/>
    <cellStyle name="Обычный 5 15 9 3 2" xfId="37378"/>
    <cellStyle name="Обычный 5 15 9 3 2 2" xfId="37379"/>
    <cellStyle name="Обычный 5 15 9 3 2 2 2" xfId="37380"/>
    <cellStyle name="Обычный 5 15 9 3 2 3" xfId="37381"/>
    <cellStyle name="Обычный 5 15 9 3 3" xfId="37382"/>
    <cellStyle name="Обычный 5 15 9 3 3 2" xfId="37383"/>
    <cellStyle name="Обычный 5 15 9 3 4" xfId="37384"/>
    <cellStyle name="Обычный 5 15 9 4" xfId="37385"/>
    <cellStyle name="Обычный 5 15 9 4 2" xfId="37386"/>
    <cellStyle name="Обычный 5 15 9 4 2 2" xfId="37387"/>
    <cellStyle name="Обычный 5 15 9 4 2 2 2" xfId="37388"/>
    <cellStyle name="Обычный 5 15 9 4 2 3" xfId="37389"/>
    <cellStyle name="Обычный 5 15 9 4 3" xfId="37390"/>
    <cellStyle name="Обычный 5 15 9 4 3 2" xfId="37391"/>
    <cellStyle name="Обычный 5 15 9 4 4" xfId="37392"/>
    <cellStyle name="Обычный 5 15 9 5" xfId="37393"/>
    <cellStyle name="Обычный 5 15 9 5 2" xfId="37394"/>
    <cellStyle name="Обычный 5 15 9 5 2 2" xfId="37395"/>
    <cellStyle name="Обычный 5 15 9 5 3" xfId="37396"/>
    <cellStyle name="Обычный 5 15 9 6" xfId="37397"/>
    <cellStyle name="Обычный 5 15 9 6 2" xfId="37398"/>
    <cellStyle name="Обычный 5 15 9 7" xfId="37399"/>
    <cellStyle name="Обычный 5 15 9 7 2" xfId="37400"/>
    <cellStyle name="Обычный 5 15 9 8" xfId="37401"/>
    <cellStyle name="Обычный 5 16" xfId="37402"/>
    <cellStyle name="Обычный 5 16 10" xfId="37403"/>
    <cellStyle name="Обычный 5 16 10 2" xfId="37404"/>
    <cellStyle name="Обычный 5 16 10 2 2" xfId="37405"/>
    <cellStyle name="Обычный 5 16 10 2 2 2" xfId="37406"/>
    <cellStyle name="Обычный 5 16 10 2 2 2 2" xfId="37407"/>
    <cellStyle name="Обычный 5 16 10 2 2 3" xfId="37408"/>
    <cellStyle name="Обычный 5 16 10 2 3" xfId="37409"/>
    <cellStyle name="Обычный 5 16 10 2 3 2" xfId="37410"/>
    <cellStyle name="Обычный 5 16 10 2 4" xfId="37411"/>
    <cellStyle name="Обычный 5 16 10 3" xfId="37412"/>
    <cellStyle name="Обычный 5 16 10 3 2" xfId="37413"/>
    <cellStyle name="Обычный 5 16 10 3 2 2" xfId="37414"/>
    <cellStyle name="Обычный 5 16 10 3 2 2 2" xfId="37415"/>
    <cellStyle name="Обычный 5 16 10 3 2 3" xfId="37416"/>
    <cellStyle name="Обычный 5 16 10 3 3" xfId="37417"/>
    <cellStyle name="Обычный 5 16 10 3 3 2" xfId="37418"/>
    <cellStyle name="Обычный 5 16 10 3 4" xfId="37419"/>
    <cellStyle name="Обычный 5 16 10 4" xfId="37420"/>
    <cellStyle name="Обычный 5 16 10 4 2" xfId="37421"/>
    <cellStyle name="Обычный 5 16 10 4 2 2" xfId="37422"/>
    <cellStyle name="Обычный 5 16 10 4 2 2 2" xfId="37423"/>
    <cellStyle name="Обычный 5 16 10 4 2 3" xfId="37424"/>
    <cellStyle name="Обычный 5 16 10 4 3" xfId="37425"/>
    <cellStyle name="Обычный 5 16 10 4 3 2" xfId="37426"/>
    <cellStyle name="Обычный 5 16 10 4 4" xfId="37427"/>
    <cellStyle name="Обычный 5 16 10 5" xfId="37428"/>
    <cellStyle name="Обычный 5 16 10 5 2" xfId="37429"/>
    <cellStyle name="Обычный 5 16 10 5 2 2" xfId="37430"/>
    <cellStyle name="Обычный 5 16 10 5 3" xfId="37431"/>
    <cellStyle name="Обычный 5 16 10 6" xfId="37432"/>
    <cellStyle name="Обычный 5 16 10 6 2" xfId="37433"/>
    <cellStyle name="Обычный 5 16 10 7" xfId="37434"/>
    <cellStyle name="Обычный 5 16 10 7 2" xfId="37435"/>
    <cellStyle name="Обычный 5 16 10 8" xfId="37436"/>
    <cellStyle name="Обычный 5 16 11" xfId="37437"/>
    <cellStyle name="Обычный 5 16 11 2" xfId="37438"/>
    <cellStyle name="Обычный 5 16 11 2 2" xfId="37439"/>
    <cellStyle name="Обычный 5 16 11 2 2 2" xfId="37440"/>
    <cellStyle name="Обычный 5 16 11 2 2 2 2" xfId="37441"/>
    <cellStyle name="Обычный 5 16 11 2 2 3" xfId="37442"/>
    <cellStyle name="Обычный 5 16 11 2 3" xfId="37443"/>
    <cellStyle name="Обычный 5 16 11 2 3 2" xfId="37444"/>
    <cellStyle name="Обычный 5 16 11 2 4" xfId="37445"/>
    <cellStyle name="Обычный 5 16 11 3" xfId="37446"/>
    <cellStyle name="Обычный 5 16 11 3 2" xfId="37447"/>
    <cellStyle name="Обычный 5 16 11 3 2 2" xfId="37448"/>
    <cellStyle name="Обычный 5 16 11 3 2 2 2" xfId="37449"/>
    <cellStyle name="Обычный 5 16 11 3 2 3" xfId="37450"/>
    <cellStyle name="Обычный 5 16 11 3 3" xfId="37451"/>
    <cellStyle name="Обычный 5 16 11 3 3 2" xfId="37452"/>
    <cellStyle name="Обычный 5 16 11 3 4" xfId="37453"/>
    <cellStyle name="Обычный 5 16 11 4" xfId="37454"/>
    <cellStyle name="Обычный 5 16 11 4 2" xfId="37455"/>
    <cellStyle name="Обычный 5 16 11 4 2 2" xfId="37456"/>
    <cellStyle name="Обычный 5 16 11 4 2 2 2" xfId="37457"/>
    <cellStyle name="Обычный 5 16 11 4 2 3" xfId="37458"/>
    <cellStyle name="Обычный 5 16 11 4 3" xfId="37459"/>
    <cellStyle name="Обычный 5 16 11 4 3 2" xfId="37460"/>
    <cellStyle name="Обычный 5 16 11 4 4" xfId="37461"/>
    <cellStyle name="Обычный 5 16 11 5" xfId="37462"/>
    <cellStyle name="Обычный 5 16 11 5 2" xfId="37463"/>
    <cellStyle name="Обычный 5 16 11 5 2 2" xfId="37464"/>
    <cellStyle name="Обычный 5 16 11 5 3" xfId="37465"/>
    <cellStyle name="Обычный 5 16 11 6" xfId="37466"/>
    <cellStyle name="Обычный 5 16 11 6 2" xfId="37467"/>
    <cellStyle name="Обычный 5 16 11 7" xfId="37468"/>
    <cellStyle name="Обычный 5 16 11 7 2" xfId="37469"/>
    <cellStyle name="Обычный 5 16 11 8" xfId="37470"/>
    <cellStyle name="Обычный 5 16 12" xfId="37471"/>
    <cellStyle name="Обычный 5 16 12 2" xfId="37472"/>
    <cellStyle name="Обычный 5 16 12 2 2" xfId="37473"/>
    <cellStyle name="Обычный 5 16 12 2 2 2" xfId="37474"/>
    <cellStyle name="Обычный 5 16 12 2 2 2 2" xfId="37475"/>
    <cellStyle name="Обычный 5 16 12 2 2 3" xfId="37476"/>
    <cellStyle name="Обычный 5 16 12 2 3" xfId="37477"/>
    <cellStyle name="Обычный 5 16 12 2 3 2" xfId="37478"/>
    <cellStyle name="Обычный 5 16 12 2 4" xfId="37479"/>
    <cellStyle name="Обычный 5 16 12 3" xfId="37480"/>
    <cellStyle name="Обычный 5 16 12 3 2" xfId="37481"/>
    <cellStyle name="Обычный 5 16 12 3 2 2" xfId="37482"/>
    <cellStyle name="Обычный 5 16 12 3 2 2 2" xfId="37483"/>
    <cellStyle name="Обычный 5 16 12 3 2 3" xfId="37484"/>
    <cellStyle name="Обычный 5 16 12 3 3" xfId="37485"/>
    <cellStyle name="Обычный 5 16 12 3 3 2" xfId="37486"/>
    <cellStyle name="Обычный 5 16 12 3 4" xfId="37487"/>
    <cellStyle name="Обычный 5 16 12 4" xfId="37488"/>
    <cellStyle name="Обычный 5 16 12 4 2" xfId="37489"/>
    <cellStyle name="Обычный 5 16 12 4 2 2" xfId="37490"/>
    <cellStyle name="Обычный 5 16 12 4 2 2 2" xfId="37491"/>
    <cellStyle name="Обычный 5 16 12 4 2 3" xfId="37492"/>
    <cellStyle name="Обычный 5 16 12 4 3" xfId="37493"/>
    <cellStyle name="Обычный 5 16 12 4 3 2" xfId="37494"/>
    <cellStyle name="Обычный 5 16 12 4 4" xfId="37495"/>
    <cellStyle name="Обычный 5 16 12 5" xfId="37496"/>
    <cellStyle name="Обычный 5 16 12 5 2" xfId="37497"/>
    <cellStyle name="Обычный 5 16 12 5 2 2" xfId="37498"/>
    <cellStyle name="Обычный 5 16 12 5 3" xfId="37499"/>
    <cellStyle name="Обычный 5 16 12 6" xfId="37500"/>
    <cellStyle name="Обычный 5 16 12 6 2" xfId="37501"/>
    <cellStyle name="Обычный 5 16 12 7" xfId="37502"/>
    <cellStyle name="Обычный 5 16 12 7 2" xfId="37503"/>
    <cellStyle name="Обычный 5 16 12 8" xfId="37504"/>
    <cellStyle name="Обычный 5 16 13" xfId="37505"/>
    <cellStyle name="Обычный 5 16 13 2" xfId="37506"/>
    <cellStyle name="Обычный 5 16 13 2 2" xfId="37507"/>
    <cellStyle name="Обычный 5 16 13 2 2 2" xfId="37508"/>
    <cellStyle name="Обычный 5 16 13 2 2 2 2" xfId="37509"/>
    <cellStyle name="Обычный 5 16 13 2 2 3" xfId="37510"/>
    <cellStyle name="Обычный 5 16 13 2 3" xfId="37511"/>
    <cellStyle name="Обычный 5 16 13 2 3 2" xfId="37512"/>
    <cellStyle name="Обычный 5 16 13 2 4" xfId="37513"/>
    <cellStyle name="Обычный 5 16 13 3" xfId="37514"/>
    <cellStyle name="Обычный 5 16 13 3 2" xfId="37515"/>
    <cellStyle name="Обычный 5 16 13 3 2 2" xfId="37516"/>
    <cellStyle name="Обычный 5 16 13 3 2 2 2" xfId="37517"/>
    <cellStyle name="Обычный 5 16 13 3 2 3" xfId="37518"/>
    <cellStyle name="Обычный 5 16 13 3 3" xfId="37519"/>
    <cellStyle name="Обычный 5 16 13 3 3 2" xfId="37520"/>
    <cellStyle name="Обычный 5 16 13 3 4" xfId="37521"/>
    <cellStyle name="Обычный 5 16 13 4" xfId="37522"/>
    <cellStyle name="Обычный 5 16 13 4 2" xfId="37523"/>
    <cellStyle name="Обычный 5 16 13 4 2 2" xfId="37524"/>
    <cellStyle name="Обычный 5 16 13 4 2 2 2" xfId="37525"/>
    <cellStyle name="Обычный 5 16 13 4 2 3" xfId="37526"/>
    <cellStyle name="Обычный 5 16 13 4 3" xfId="37527"/>
    <cellStyle name="Обычный 5 16 13 4 3 2" xfId="37528"/>
    <cellStyle name="Обычный 5 16 13 4 4" xfId="37529"/>
    <cellStyle name="Обычный 5 16 13 5" xfId="37530"/>
    <cellStyle name="Обычный 5 16 13 5 2" xfId="37531"/>
    <cellStyle name="Обычный 5 16 13 5 2 2" xfId="37532"/>
    <cellStyle name="Обычный 5 16 13 5 3" xfId="37533"/>
    <cellStyle name="Обычный 5 16 13 6" xfId="37534"/>
    <cellStyle name="Обычный 5 16 13 6 2" xfId="37535"/>
    <cellStyle name="Обычный 5 16 13 7" xfId="37536"/>
    <cellStyle name="Обычный 5 16 13 7 2" xfId="37537"/>
    <cellStyle name="Обычный 5 16 13 8" xfId="37538"/>
    <cellStyle name="Обычный 5 16 14" xfId="37539"/>
    <cellStyle name="Обычный 5 16 14 2" xfId="37540"/>
    <cellStyle name="Обычный 5 16 14 2 2" xfId="37541"/>
    <cellStyle name="Обычный 5 16 14 2 2 2" xfId="37542"/>
    <cellStyle name="Обычный 5 16 14 2 2 2 2" xfId="37543"/>
    <cellStyle name="Обычный 5 16 14 2 2 3" xfId="37544"/>
    <cellStyle name="Обычный 5 16 14 2 3" xfId="37545"/>
    <cellStyle name="Обычный 5 16 14 2 3 2" xfId="37546"/>
    <cellStyle name="Обычный 5 16 14 2 4" xfId="37547"/>
    <cellStyle name="Обычный 5 16 14 3" xfId="37548"/>
    <cellStyle name="Обычный 5 16 14 3 2" xfId="37549"/>
    <cellStyle name="Обычный 5 16 14 3 2 2" xfId="37550"/>
    <cellStyle name="Обычный 5 16 14 3 2 2 2" xfId="37551"/>
    <cellStyle name="Обычный 5 16 14 3 2 3" xfId="37552"/>
    <cellStyle name="Обычный 5 16 14 3 3" xfId="37553"/>
    <cellStyle name="Обычный 5 16 14 3 3 2" xfId="37554"/>
    <cellStyle name="Обычный 5 16 14 3 4" xfId="37555"/>
    <cellStyle name="Обычный 5 16 14 4" xfId="37556"/>
    <cellStyle name="Обычный 5 16 14 4 2" xfId="37557"/>
    <cellStyle name="Обычный 5 16 14 4 2 2" xfId="37558"/>
    <cellStyle name="Обычный 5 16 14 4 2 2 2" xfId="37559"/>
    <cellStyle name="Обычный 5 16 14 4 2 3" xfId="37560"/>
    <cellStyle name="Обычный 5 16 14 4 3" xfId="37561"/>
    <cellStyle name="Обычный 5 16 14 4 3 2" xfId="37562"/>
    <cellStyle name="Обычный 5 16 14 4 4" xfId="37563"/>
    <cellStyle name="Обычный 5 16 14 5" xfId="37564"/>
    <cellStyle name="Обычный 5 16 14 5 2" xfId="37565"/>
    <cellStyle name="Обычный 5 16 14 5 2 2" xfId="37566"/>
    <cellStyle name="Обычный 5 16 14 5 3" xfId="37567"/>
    <cellStyle name="Обычный 5 16 14 6" xfId="37568"/>
    <cellStyle name="Обычный 5 16 14 6 2" xfId="37569"/>
    <cellStyle name="Обычный 5 16 14 7" xfId="37570"/>
    <cellStyle name="Обычный 5 16 14 7 2" xfId="37571"/>
    <cellStyle name="Обычный 5 16 14 8" xfId="37572"/>
    <cellStyle name="Обычный 5 16 15" xfId="37573"/>
    <cellStyle name="Обычный 5 16 15 2" xfId="37574"/>
    <cellStyle name="Обычный 5 16 15 2 2" xfId="37575"/>
    <cellStyle name="Обычный 5 16 15 2 2 2" xfId="37576"/>
    <cellStyle name="Обычный 5 16 15 2 2 2 2" xfId="37577"/>
    <cellStyle name="Обычный 5 16 15 2 2 3" xfId="37578"/>
    <cellStyle name="Обычный 5 16 15 2 3" xfId="37579"/>
    <cellStyle name="Обычный 5 16 15 2 3 2" xfId="37580"/>
    <cellStyle name="Обычный 5 16 15 2 4" xfId="37581"/>
    <cellStyle name="Обычный 5 16 15 3" xfId="37582"/>
    <cellStyle name="Обычный 5 16 15 3 2" xfId="37583"/>
    <cellStyle name="Обычный 5 16 15 3 2 2" xfId="37584"/>
    <cellStyle name="Обычный 5 16 15 3 2 2 2" xfId="37585"/>
    <cellStyle name="Обычный 5 16 15 3 2 3" xfId="37586"/>
    <cellStyle name="Обычный 5 16 15 3 3" xfId="37587"/>
    <cellStyle name="Обычный 5 16 15 3 3 2" xfId="37588"/>
    <cellStyle name="Обычный 5 16 15 3 4" xfId="37589"/>
    <cellStyle name="Обычный 5 16 15 4" xfId="37590"/>
    <cellStyle name="Обычный 5 16 15 4 2" xfId="37591"/>
    <cellStyle name="Обычный 5 16 15 4 2 2" xfId="37592"/>
    <cellStyle name="Обычный 5 16 15 4 2 2 2" xfId="37593"/>
    <cellStyle name="Обычный 5 16 15 4 2 3" xfId="37594"/>
    <cellStyle name="Обычный 5 16 15 4 3" xfId="37595"/>
    <cellStyle name="Обычный 5 16 15 4 3 2" xfId="37596"/>
    <cellStyle name="Обычный 5 16 15 4 4" xfId="37597"/>
    <cellStyle name="Обычный 5 16 15 5" xfId="37598"/>
    <cellStyle name="Обычный 5 16 15 5 2" xfId="37599"/>
    <cellStyle name="Обычный 5 16 15 5 2 2" xfId="37600"/>
    <cellStyle name="Обычный 5 16 15 5 3" xfId="37601"/>
    <cellStyle name="Обычный 5 16 15 6" xfId="37602"/>
    <cellStyle name="Обычный 5 16 15 6 2" xfId="37603"/>
    <cellStyle name="Обычный 5 16 15 7" xfId="37604"/>
    <cellStyle name="Обычный 5 16 15 7 2" xfId="37605"/>
    <cellStyle name="Обычный 5 16 15 8" xfId="37606"/>
    <cellStyle name="Обычный 5 16 16" xfId="37607"/>
    <cellStyle name="Обычный 5 16 16 2" xfId="37608"/>
    <cellStyle name="Обычный 5 16 16 2 2" xfId="37609"/>
    <cellStyle name="Обычный 5 16 16 2 2 2" xfId="37610"/>
    <cellStyle name="Обычный 5 16 16 2 2 2 2" xfId="37611"/>
    <cellStyle name="Обычный 5 16 16 2 2 3" xfId="37612"/>
    <cellStyle name="Обычный 5 16 16 2 3" xfId="37613"/>
    <cellStyle name="Обычный 5 16 16 2 3 2" xfId="37614"/>
    <cellStyle name="Обычный 5 16 16 2 4" xfId="37615"/>
    <cellStyle name="Обычный 5 16 16 3" xfId="37616"/>
    <cellStyle name="Обычный 5 16 16 3 2" xfId="37617"/>
    <cellStyle name="Обычный 5 16 16 3 2 2" xfId="37618"/>
    <cellStyle name="Обычный 5 16 16 3 2 2 2" xfId="37619"/>
    <cellStyle name="Обычный 5 16 16 3 2 3" xfId="37620"/>
    <cellStyle name="Обычный 5 16 16 3 3" xfId="37621"/>
    <cellStyle name="Обычный 5 16 16 3 3 2" xfId="37622"/>
    <cellStyle name="Обычный 5 16 16 3 4" xfId="37623"/>
    <cellStyle name="Обычный 5 16 16 4" xfId="37624"/>
    <cellStyle name="Обычный 5 16 16 4 2" xfId="37625"/>
    <cellStyle name="Обычный 5 16 16 4 2 2" xfId="37626"/>
    <cellStyle name="Обычный 5 16 16 4 2 2 2" xfId="37627"/>
    <cellStyle name="Обычный 5 16 16 4 2 3" xfId="37628"/>
    <cellStyle name="Обычный 5 16 16 4 3" xfId="37629"/>
    <cellStyle name="Обычный 5 16 16 4 3 2" xfId="37630"/>
    <cellStyle name="Обычный 5 16 16 4 4" xfId="37631"/>
    <cellStyle name="Обычный 5 16 16 5" xfId="37632"/>
    <cellStyle name="Обычный 5 16 16 5 2" xfId="37633"/>
    <cellStyle name="Обычный 5 16 16 5 2 2" xfId="37634"/>
    <cellStyle name="Обычный 5 16 16 5 3" xfId="37635"/>
    <cellStyle name="Обычный 5 16 16 6" xfId="37636"/>
    <cellStyle name="Обычный 5 16 16 6 2" xfId="37637"/>
    <cellStyle name="Обычный 5 16 16 7" xfId="37638"/>
    <cellStyle name="Обычный 5 16 16 7 2" xfId="37639"/>
    <cellStyle name="Обычный 5 16 16 8" xfId="37640"/>
    <cellStyle name="Обычный 5 16 17" xfId="37641"/>
    <cellStyle name="Обычный 5 16 17 2" xfId="37642"/>
    <cellStyle name="Обычный 5 16 17 2 2" xfId="37643"/>
    <cellStyle name="Обычный 5 16 17 2 2 2" xfId="37644"/>
    <cellStyle name="Обычный 5 16 17 2 2 2 2" xfId="37645"/>
    <cellStyle name="Обычный 5 16 17 2 2 3" xfId="37646"/>
    <cellStyle name="Обычный 5 16 17 2 3" xfId="37647"/>
    <cellStyle name="Обычный 5 16 17 2 3 2" xfId="37648"/>
    <cellStyle name="Обычный 5 16 17 2 4" xfId="37649"/>
    <cellStyle name="Обычный 5 16 17 3" xfId="37650"/>
    <cellStyle name="Обычный 5 16 17 3 2" xfId="37651"/>
    <cellStyle name="Обычный 5 16 17 3 2 2" xfId="37652"/>
    <cellStyle name="Обычный 5 16 17 3 2 2 2" xfId="37653"/>
    <cellStyle name="Обычный 5 16 17 3 2 3" xfId="37654"/>
    <cellStyle name="Обычный 5 16 17 3 3" xfId="37655"/>
    <cellStyle name="Обычный 5 16 17 3 3 2" xfId="37656"/>
    <cellStyle name="Обычный 5 16 17 3 4" xfId="37657"/>
    <cellStyle name="Обычный 5 16 17 4" xfId="37658"/>
    <cellStyle name="Обычный 5 16 17 4 2" xfId="37659"/>
    <cellStyle name="Обычный 5 16 17 4 2 2" xfId="37660"/>
    <cellStyle name="Обычный 5 16 17 4 2 2 2" xfId="37661"/>
    <cellStyle name="Обычный 5 16 17 4 2 3" xfId="37662"/>
    <cellStyle name="Обычный 5 16 17 4 3" xfId="37663"/>
    <cellStyle name="Обычный 5 16 17 4 3 2" xfId="37664"/>
    <cellStyle name="Обычный 5 16 17 4 4" xfId="37665"/>
    <cellStyle name="Обычный 5 16 17 5" xfId="37666"/>
    <cellStyle name="Обычный 5 16 17 5 2" xfId="37667"/>
    <cellStyle name="Обычный 5 16 17 5 2 2" xfId="37668"/>
    <cellStyle name="Обычный 5 16 17 5 3" xfId="37669"/>
    <cellStyle name="Обычный 5 16 17 6" xfId="37670"/>
    <cellStyle name="Обычный 5 16 17 6 2" xfId="37671"/>
    <cellStyle name="Обычный 5 16 17 7" xfId="37672"/>
    <cellStyle name="Обычный 5 16 17 7 2" xfId="37673"/>
    <cellStyle name="Обычный 5 16 17 8" xfId="37674"/>
    <cellStyle name="Обычный 5 16 18" xfId="37675"/>
    <cellStyle name="Обычный 5 16 18 2" xfId="37676"/>
    <cellStyle name="Обычный 5 16 18 2 2" xfId="37677"/>
    <cellStyle name="Обычный 5 16 18 2 2 2" xfId="37678"/>
    <cellStyle name="Обычный 5 16 18 2 2 2 2" xfId="37679"/>
    <cellStyle name="Обычный 5 16 18 2 2 3" xfId="37680"/>
    <cellStyle name="Обычный 5 16 18 2 3" xfId="37681"/>
    <cellStyle name="Обычный 5 16 18 2 3 2" xfId="37682"/>
    <cellStyle name="Обычный 5 16 18 2 4" xfId="37683"/>
    <cellStyle name="Обычный 5 16 18 3" xfId="37684"/>
    <cellStyle name="Обычный 5 16 18 3 2" xfId="37685"/>
    <cellStyle name="Обычный 5 16 18 3 2 2" xfId="37686"/>
    <cellStyle name="Обычный 5 16 18 3 2 2 2" xfId="37687"/>
    <cellStyle name="Обычный 5 16 18 3 2 3" xfId="37688"/>
    <cellStyle name="Обычный 5 16 18 3 3" xfId="37689"/>
    <cellStyle name="Обычный 5 16 18 3 3 2" xfId="37690"/>
    <cellStyle name="Обычный 5 16 18 3 4" xfId="37691"/>
    <cellStyle name="Обычный 5 16 18 4" xfId="37692"/>
    <cellStyle name="Обычный 5 16 18 4 2" xfId="37693"/>
    <cellStyle name="Обычный 5 16 18 4 2 2" xfId="37694"/>
    <cellStyle name="Обычный 5 16 18 4 2 2 2" xfId="37695"/>
    <cellStyle name="Обычный 5 16 18 4 2 3" xfId="37696"/>
    <cellStyle name="Обычный 5 16 18 4 3" xfId="37697"/>
    <cellStyle name="Обычный 5 16 18 4 3 2" xfId="37698"/>
    <cellStyle name="Обычный 5 16 18 4 4" xfId="37699"/>
    <cellStyle name="Обычный 5 16 18 5" xfId="37700"/>
    <cellStyle name="Обычный 5 16 18 5 2" xfId="37701"/>
    <cellStyle name="Обычный 5 16 18 5 2 2" xfId="37702"/>
    <cellStyle name="Обычный 5 16 18 5 3" xfId="37703"/>
    <cellStyle name="Обычный 5 16 18 6" xfId="37704"/>
    <cellStyle name="Обычный 5 16 18 6 2" xfId="37705"/>
    <cellStyle name="Обычный 5 16 18 7" xfId="37706"/>
    <cellStyle name="Обычный 5 16 18 7 2" xfId="37707"/>
    <cellStyle name="Обычный 5 16 18 8" xfId="37708"/>
    <cellStyle name="Обычный 5 16 19" xfId="37709"/>
    <cellStyle name="Обычный 5 16 19 2" xfId="37710"/>
    <cellStyle name="Обычный 5 16 19 2 2" xfId="37711"/>
    <cellStyle name="Обычный 5 16 19 2 2 2" xfId="37712"/>
    <cellStyle name="Обычный 5 16 19 2 2 2 2" xfId="37713"/>
    <cellStyle name="Обычный 5 16 19 2 2 3" xfId="37714"/>
    <cellStyle name="Обычный 5 16 19 2 3" xfId="37715"/>
    <cellStyle name="Обычный 5 16 19 2 3 2" xfId="37716"/>
    <cellStyle name="Обычный 5 16 19 2 4" xfId="37717"/>
    <cellStyle name="Обычный 5 16 19 3" xfId="37718"/>
    <cellStyle name="Обычный 5 16 19 3 2" xfId="37719"/>
    <cellStyle name="Обычный 5 16 19 3 2 2" xfId="37720"/>
    <cellStyle name="Обычный 5 16 19 3 2 2 2" xfId="37721"/>
    <cellStyle name="Обычный 5 16 19 3 2 3" xfId="37722"/>
    <cellStyle name="Обычный 5 16 19 3 3" xfId="37723"/>
    <cellStyle name="Обычный 5 16 19 3 3 2" xfId="37724"/>
    <cellStyle name="Обычный 5 16 19 3 4" xfId="37725"/>
    <cellStyle name="Обычный 5 16 19 4" xfId="37726"/>
    <cellStyle name="Обычный 5 16 19 4 2" xfId="37727"/>
    <cellStyle name="Обычный 5 16 19 4 2 2" xfId="37728"/>
    <cellStyle name="Обычный 5 16 19 4 2 2 2" xfId="37729"/>
    <cellStyle name="Обычный 5 16 19 4 2 3" xfId="37730"/>
    <cellStyle name="Обычный 5 16 19 4 3" xfId="37731"/>
    <cellStyle name="Обычный 5 16 19 4 3 2" xfId="37732"/>
    <cellStyle name="Обычный 5 16 19 4 4" xfId="37733"/>
    <cellStyle name="Обычный 5 16 19 5" xfId="37734"/>
    <cellStyle name="Обычный 5 16 19 5 2" xfId="37735"/>
    <cellStyle name="Обычный 5 16 19 5 2 2" xfId="37736"/>
    <cellStyle name="Обычный 5 16 19 5 3" xfId="37737"/>
    <cellStyle name="Обычный 5 16 19 6" xfId="37738"/>
    <cellStyle name="Обычный 5 16 19 6 2" xfId="37739"/>
    <cellStyle name="Обычный 5 16 19 7" xfId="37740"/>
    <cellStyle name="Обычный 5 16 19 7 2" xfId="37741"/>
    <cellStyle name="Обычный 5 16 19 8" xfId="37742"/>
    <cellStyle name="Обычный 5 16 2" xfId="37743"/>
    <cellStyle name="Обычный 5 16 2 2" xfId="37744"/>
    <cellStyle name="Обычный 5 16 2 2 2" xfId="37745"/>
    <cellStyle name="Обычный 5 16 2 2 2 2" xfId="37746"/>
    <cellStyle name="Обычный 5 16 2 2 2 2 2" xfId="37747"/>
    <cellStyle name="Обычный 5 16 2 2 2 3" xfId="37748"/>
    <cellStyle name="Обычный 5 16 2 2 3" xfId="37749"/>
    <cellStyle name="Обычный 5 16 2 2 3 2" xfId="37750"/>
    <cellStyle name="Обычный 5 16 2 2 4" xfId="37751"/>
    <cellStyle name="Обычный 5 16 2 3" xfId="37752"/>
    <cellStyle name="Обычный 5 16 2 3 2" xfId="37753"/>
    <cellStyle name="Обычный 5 16 2 3 2 2" xfId="37754"/>
    <cellStyle name="Обычный 5 16 2 3 2 2 2" xfId="37755"/>
    <cellStyle name="Обычный 5 16 2 3 2 3" xfId="37756"/>
    <cellStyle name="Обычный 5 16 2 3 3" xfId="37757"/>
    <cellStyle name="Обычный 5 16 2 3 3 2" xfId="37758"/>
    <cellStyle name="Обычный 5 16 2 3 4" xfId="37759"/>
    <cellStyle name="Обычный 5 16 2 4" xfId="37760"/>
    <cellStyle name="Обычный 5 16 2 4 2" xfId="37761"/>
    <cellStyle name="Обычный 5 16 2 4 2 2" xfId="37762"/>
    <cellStyle name="Обычный 5 16 2 4 2 2 2" xfId="37763"/>
    <cellStyle name="Обычный 5 16 2 4 2 3" xfId="37764"/>
    <cellStyle name="Обычный 5 16 2 4 3" xfId="37765"/>
    <cellStyle name="Обычный 5 16 2 4 3 2" xfId="37766"/>
    <cellStyle name="Обычный 5 16 2 4 4" xfId="37767"/>
    <cellStyle name="Обычный 5 16 2 5" xfId="37768"/>
    <cellStyle name="Обычный 5 16 2 5 2" xfId="37769"/>
    <cellStyle name="Обычный 5 16 2 5 2 2" xfId="37770"/>
    <cellStyle name="Обычный 5 16 2 5 3" xfId="37771"/>
    <cellStyle name="Обычный 5 16 2 6" xfId="37772"/>
    <cellStyle name="Обычный 5 16 2 6 2" xfId="37773"/>
    <cellStyle name="Обычный 5 16 2 7" xfId="37774"/>
    <cellStyle name="Обычный 5 16 2 7 2" xfId="37775"/>
    <cellStyle name="Обычный 5 16 2 8" xfId="37776"/>
    <cellStyle name="Обычный 5 16 20" xfId="37777"/>
    <cellStyle name="Обычный 5 16 20 2" xfId="37778"/>
    <cellStyle name="Обычный 5 16 20 2 2" xfId="37779"/>
    <cellStyle name="Обычный 5 16 20 2 2 2" xfId="37780"/>
    <cellStyle name="Обычный 5 16 20 2 2 2 2" xfId="37781"/>
    <cellStyle name="Обычный 5 16 20 2 2 3" xfId="37782"/>
    <cellStyle name="Обычный 5 16 20 2 3" xfId="37783"/>
    <cellStyle name="Обычный 5 16 20 2 3 2" xfId="37784"/>
    <cellStyle name="Обычный 5 16 20 2 4" xfId="37785"/>
    <cellStyle name="Обычный 5 16 20 3" xfId="37786"/>
    <cellStyle name="Обычный 5 16 20 3 2" xfId="37787"/>
    <cellStyle name="Обычный 5 16 20 3 2 2" xfId="37788"/>
    <cellStyle name="Обычный 5 16 20 3 2 2 2" xfId="37789"/>
    <cellStyle name="Обычный 5 16 20 3 2 3" xfId="37790"/>
    <cellStyle name="Обычный 5 16 20 3 3" xfId="37791"/>
    <cellStyle name="Обычный 5 16 20 3 3 2" xfId="37792"/>
    <cellStyle name="Обычный 5 16 20 3 4" xfId="37793"/>
    <cellStyle name="Обычный 5 16 20 4" xfId="37794"/>
    <cellStyle name="Обычный 5 16 20 4 2" xfId="37795"/>
    <cellStyle name="Обычный 5 16 20 4 2 2" xfId="37796"/>
    <cellStyle name="Обычный 5 16 20 4 2 2 2" xfId="37797"/>
    <cellStyle name="Обычный 5 16 20 4 2 3" xfId="37798"/>
    <cellStyle name="Обычный 5 16 20 4 3" xfId="37799"/>
    <cellStyle name="Обычный 5 16 20 4 3 2" xfId="37800"/>
    <cellStyle name="Обычный 5 16 20 4 4" xfId="37801"/>
    <cellStyle name="Обычный 5 16 20 5" xfId="37802"/>
    <cellStyle name="Обычный 5 16 20 5 2" xfId="37803"/>
    <cellStyle name="Обычный 5 16 20 5 2 2" xfId="37804"/>
    <cellStyle name="Обычный 5 16 20 5 3" xfId="37805"/>
    <cellStyle name="Обычный 5 16 20 6" xfId="37806"/>
    <cellStyle name="Обычный 5 16 20 6 2" xfId="37807"/>
    <cellStyle name="Обычный 5 16 20 7" xfId="37808"/>
    <cellStyle name="Обычный 5 16 20 7 2" xfId="37809"/>
    <cellStyle name="Обычный 5 16 20 8" xfId="37810"/>
    <cellStyle name="Обычный 5 16 21" xfId="37811"/>
    <cellStyle name="Обычный 5 16 21 2" xfId="37812"/>
    <cellStyle name="Обычный 5 16 21 2 2" xfId="37813"/>
    <cellStyle name="Обычный 5 16 21 2 2 2" xfId="37814"/>
    <cellStyle name="Обычный 5 16 21 2 2 2 2" xfId="37815"/>
    <cellStyle name="Обычный 5 16 21 2 2 3" xfId="37816"/>
    <cellStyle name="Обычный 5 16 21 2 3" xfId="37817"/>
    <cellStyle name="Обычный 5 16 21 2 3 2" xfId="37818"/>
    <cellStyle name="Обычный 5 16 21 2 4" xfId="37819"/>
    <cellStyle name="Обычный 5 16 21 3" xfId="37820"/>
    <cellStyle name="Обычный 5 16 21 3 2" xfId="37821"/>
    <cellStyle name="Обычный 5 16 21 3 2 2" xfId="37822"/>
    <cellStyle name="Обычный 5 16 21 3 2 2 2" xfId="37823"/>
    <cellStyle name="Обычный 5 16 21 3 2 3" xfId="37824"/>
    <cellStyle name="Обычный 5 16 21 3 3" xfId="37825"/>
    <cellStyle name="Обычный 5 16 21 3 3 2" xfId="37826"/>
    <cellStyle name="Обычный 5 16 21 3 4" xfId="37827"/>
    <cellStyle name="Обычный 5 16 21 4" xfId="37828"/>
    <cellStyle name="Обычный 5 16 21 4 2" xfId="37829"/>
    <cellStyle name="Обычный 5 16 21 4 2 2" xfId="37830"/>
    <cellStyle name="Обычный 5 16 21 4 2 2 2" xfId="37831"/>
    <cellStyle name="Обычный 5 16 21 4 2 3" xfId="37832"/>
    <cellStyle name="Обычный 5 16 21 4 3" xfId="37833"/>
    <cellStyle name="Обычный 5 16 21 4 3 2" xfId="37834"/>
    <cellStyle name="Обычный 5 16 21 4 4" xfId="37835"/>
    <cellStyle name="Обычный 5 16 21 5" xfId="37836"/>
    <cellStyle name="Обычный 5 16 21 5 2" xfId="37837"/>
    <cellStyle name="Обычный 5 16 21 5 2 2" xfId="37838"/>
    <cellStyle name="Обычный 5 16 21 5 3" xfId="37839"/>
    <cellStyle name="Обычный 5 16 21 6" xfId="37840"/>
    <cellStyle name="Обычный 5 16 21 6 2" xfId="37841"/>
    <cellStyle name="Обычный 5 16 21 7" xfId="37842"/>
    <cellStyle name="Обычный 5 16 21 7 2" xfId="37843"/>
    <cellStyle name="Обычный 5 16 21 8" xfId="37844"/>
    <cellStyle name="Обычный 5 16 22" xfId="37845"/>
    <cellStyle name="Обычный 5 16 22 2" xfId="37846"/>
    <cellStyle name="Обычный 5 16 22 2 2" xfId="37847"/>
    <cellStyle name="Обычный 5 16 22 2 2 2" xfId="37848"/>
    <cellStyle name="Обычный 5 16 22 2 2 2 2" xfId="37849"/>
    <cellStyle name="Обычный 5 16 22 2 2 3" xfId="37850"/>
    <cellStyle name="Обычный 5 16 22 2 3" xfId="37851"/>
    <cellStyle name="Обычный 5 16 22 2 3 2" xfId="37852"/>
    <cellStyle name="Обычный 5 16 22 2 4" xfId="37853"/>
    <cellStyle name="Обычный 5 16 22 3" xfId="37854"/>
    <cellStyle name="Обычный 5 16 22 3 2" xfId="37855"/>
    <cellStyle name="Обычный 5 16 22 3 2 2" xfId="37856"/>
    <cellStyle name="Обычный 5 16 22 3 2 2 2" xfId="37857"/>
    <cellStyle name="Обычный 5 16 22 3 2 3" xfId="37858"/>
    <cellStyle name="Обычный 5 16 22 3 3" xfId="37859"/>
    <cellStyle name="Обычный 5 16 22 3 3 2" xfId="37860"/>
    <cellStyle name="Обычный 5 16 22 3 4" xfId="37861"/>
    <cellStyle name="Обычный 5 16 22 4" xfId="37862"/>
    <cellStyle name="Обычный 5 16 22 4 2" xfId="37863"/>
    <cellStyle name="Обычный 5 16 22 4 2 2" xfId="37864"/>
    <cellStyle name="Обычный 5 16 22 4 2 2 2" xfId="37865"/>
    <cellStyle name="Обычный 5 16 22 4 2 3" xfId="37866"/>
    <cellStyle name="Обычный 5 16 22 4 3" xfId="37867"/>
    <cellStyle name="Обычный 5 16 22 4 3 2" xfId="37868"/>
    <cellStyle name="Обычный 5 16 22 4 4" xfId="37869"/>
    <cellStyle name="Обычный 5 16 22 5" xfId="37870"/>
    <cellStyle name="Обычный 5 16 22 5 2" xfId="37871"/>
    <cellStyle name="Обычный 5 16 22 5 2 2" xfId="37872"/>
    <cellStyle name="Обычный 5 16 22 5 3" xfId="37873"/>
    <cellStyle name="Обычный 5 16 22 6" xfId="37874"/>
    <cellStyle name="Обычный 5 16 22 6 2" xfId="37875"/>
    <cellStyle name="Обычный 5 16 22 7" xfId="37876"/>
    <cellStyle name="Обычный 5 16 22 7 2" xfId="37877"/>
    <cellStyle name="Обычный 5 16 22 8" xfId="37878"/>
    <cellStyle name="Обычный 5 16 23" xfId="37879"/>
    <cellStyle name="Обычный 5 16 23 2" xfId="37880"/>
    <cellStyle name="Обычный 5 16 23 2 2" xfId="37881"/>
    <cellStyle name="Обычный 5 16 23 2 2 2" xfId="37882"/>
    <cellStyle name="Обычный 5 16 23 2 2 2 2" xfId="37883"/>
    <cellStyle name="Обычный 5 16 23 2 2 3" xfId="37884"/>
    <cellStyle name="Обычный 5 16 23 2 3" xfId="37885"/>
    <cellStyle name="Обычный 5 16 23 2 3 2" xfId="37886"/>
    <cellStyle name="Обычный 5 16 23 2 4" xfId="37887"/>
    <cellStyle name="Обычный 5 16 23 3" xfId="37888"/>
    <cellStyle name="Обычный 5 16 23 3 2" xfId="37889"/>
    <cellStyle name="Обычный 5 16 23 3 2 2" xfId="37890"/>
    <cellStyle name="Обычный 5 16 23 3 2 2 2" xfId="37891"/>
    <cellStyle name="Обычный 5 16 23 3 2 3" xfId="37892"/>
    <cellStyle name="Обычный 5 16 23 3 3" xfId="37893"/>
    <cellStyle name="Обычный 5 16 23 3 3 2" xfId="37894"/>
    <cellStyle name="Обычный 5 16 23 3 4" xfId="37895"/>
    <cellStyle name="Обычный 5 16 23 4" xfId="37896"/>
    <cellStyle name="Обычный 5 16 23 4 2" xfId="37897"/>
    <cellStyle name="Обычный 5 16 23 4 2 2" xfId="37898"/>
    <cellStyle name="Обычный 5 16 23 4 2 2 2" xfId="37899"/>
    <cellStyle name="Обычный 5 16 23 4 2 3" xfId="37900"/>
    <cellStyle name="Обычный 5 16 23 4 3" xfId="37901"/>
    <cellStyle name="Обычный 5 16 23 4 3 2" xfId="37902"/>
    <cellStyle name="Обычный 5 16 23 4 4" xfId="37903"/>
    <cellStyle name="Обычный 5 16 23 5" xfId="37904"/>
    <cellStyle name="Обычный 5 16 23 5 2" xfId="37905"/>
    <cellStyle name="Обычный 5 16 23 5 2 2" xfId="37906"/>
    <cellStyle name="Обычный 5 16 23 5 3" xfId="37907"/>
    <cellStyle name="Обычный 5 16 23 6" xfId="37908"/>
    <cellStyle name="Обычный 5 16 23 6 2" xfId="37909"/>
    <cellStyle name="Обычный 5 16 23 7" xfId="37910"/>
    <cellStyle name="Обычный 5 16 23 7 2" xfId="37911"/>
    <cellStyle name="Обычный 5 16 23 8" xfId="37912"/>
    <cellStyle name="Обычный 5 16 24" xfId="37913"/>
    <cellStyle name="Обычный 5 16 24 2" xfId="37914"/>
    <cellStyle name="Обычный 5 16 24 2 2" xfId="37915"/>
    <cellStyle name="Обычный 5 16 24 2 2 2" xfId="37916"/>
    <cellStyle name="Обычный 5 16 24 2 2 2 2" xfId="37917"/>
    <cellStyle name="Обычный 5 16 24 2 2 3" xfId="37918"/>
    <cellStyle name="Обычный 5 16 24 2 3" xfId="37919"/>
    <cellStyle name="Обычный 5 16 24 2 3 2" xfId="37920"/>
    <cellStyle name="Обычный 5 16 24 2 4" xfId="37921"/>
    <cellStyle name="Обычный 5 16 24 3" xfId="37922"/>
    <cellStyle name="Обычный 5 16 24 3 2" xfId="37923"/>
    <cellStyle name="Обычный 5 16 24 3 2 2" xfId="37924"/>
    <cellStyle name="Обычный 5 16 24 3 2 2 2" xfId="37925"/>
    <cellStyle name="Обычный 5 16 24 3 2 3" xfId="37926"/>
    <cellStyle name="Обычный 5 16 24 3 3" xfId="37927"/>
    <cellStyle name="Обычный 5 16 24 3 3 2" xfId="37928"/>
    <cellStyle name="Обычный 5 16 24 3 4" xfId="37929"/>
    <cellStyle name="Обычный 5 16 24 4" xfId="37930"/>
    <cellStyle name="Обычный 5 16 24 4 2" xfId="37931"/>
    <cellStyle name="Обычный 5 16 24 4 2 2" xfId="37932"/>
    <cellStyle name="Обычный 5 16 24 4 2 2 2" xfId="37933"/>
    <cellStyle name="Обычный 5 16 24 4 2 3" xfId="37934"/>
    <cellStyle name="Обычный 5 16 24 4 3" xfId="37935"/>
    <cellStyle name="Обычный 5 16 24 4 3 2" xfId="37936"/>
    <cellStyle name="Обычный 5 16 24 4 4" xfId="37937"/>
    <cellStyle name="Обычный 5 16 24 5" xfId="37938"/>
    <cellStyle name="Обычный 5 16 24 5 2" xfId="37939"/>
    <cellStyle name="Обычный 5 16 24 5 2 2" xfId="37940"/>
    <cellStyle name="Обычный 5 16 24 5 3" xfId="37941"/>
    <cellStyle name="Обычный 5 16 24 6" xfId="37942"/>
    <cellStyle name="Обычный 5 16 24 6 2" xfId="37943"/>
    <cellStyle name="Обычный 5 16 24 7" xfId="37944"/>
    <cellStyle name="Обычный 5 16 24 7 2" xfId="37945"/>
    <cellStyle name="Обычный 5 16 24 8" xfId="37946"/>
    <cellStyle name="Обычный 5 16 25" xfId="37947"/>
    <cellStyle name="Обычный 5 16 25 2" xfId="37948"/>
    <cellStyle name="Обычный 5 16 25 2 2" xfId="37949"/>
    <cellStyle name="Обычный 5 16 25 2 2 2" xfId="37950"/>
    <cellStyle name="Обычный 5 16 25 2 2 2 2" xfId="37951"/>
    <cellStyle name="Обычный 5 16 25 2 2 3" xfId="37952"/>
    <cellStyle name="Обычный 5 16 25 2 3" xfId="37953"/>
    <cellStyle name="Обычный 5 16 25 2 3 2" xfId="37954"/>
    <cellStyle name="Обычный 5 16 25 2 4" xfId="37955"/>
    <cellStyle name="Обычный 5 16 25 3" xfId="37956"/>
    <cellStyle name="Обычный 5 16 25 3 2" xfId="37957"/>
    <cellStyle name="Обычный 5 16 25 3 2 2" xfId="37958"/>
    <cellStyle name="Обычный 5 16 25 3 2 2 2" xfId="37959"/>
    <cellStyle name="Обычный 5 16 25 3 2 3" xfId="37960"/>
    <cellStyle name="Обычный 5 16 25 3 3" xfId="37961"/>
    <cellStyle name="Обычный 5 16 25 3 3 2" xfId="37962"/>
    <cellStyle name="Обычный 5 16 25 3 4" xfId="37963"/>
    <cellStyle name="Обычный 5 16 25 4" xfId="37964"/>
    <cellStyle name="Обычный 5 16 25 4 2" xfId="37965"/>
    <cellStyle name="Обычный 5 16 25 4 2 2" xfId="37966"/>
    <cellStyle name="Обычный 5 16 25 4 2 2 2" xfId="37967"/>
    <cellStyle name="Обычный 5 16 25 4 2 3" xfId="37968"/>
    <cellStyle name="Обычный 5 16 25 4 3" xfId="37969"/>
    <cellStyle name="Обычный 5 16 25 4 3 2" xfId="37970"/>
    <cellStyle name="Обычный 5 16 25 4 4" xfId="37971"/>
    <cellStyle name="Обычный 5 16 25 5" xfId="37972"/>
    <cellStyle name="Обычный 5 16 25 5 2" xfId="37973"/>
    <cellStyle name="Обычный 5 16 25 5 2 2" xfId="37974"/>
    <cellStyle name="Обычный 5 16 25 5 3" xfId="37975"/>
    <cellStyle name="Обычный 5 16 25 6" xfId="37976"/>
    <cellStyle name="Обычный 5 16 25 6 2" xfId="37977"/>
    <cellStyle name="Обычный 5 16 25 7" xfId="37978"/>
    <cellStyle name="Обычный 5 16 25 7 2" xfId="37979"/>
    <cellStyle name="Обычный 5 16 25 8" xfId="37980"/>
    <cellStyle name="Обычный 5 16 26" xfId="37981"/>
    <cellStyle name="Обычный 5 16 26 2" xfId="37982"/>
    <cellStyle name="Обычный 5 16 26 2 2" xfId="37983"/>
    <cellStyle name="Обычный 5 16 26 2 2 2" xfId="37984"/>
    <cellStyle name="Обычный 5 16 26 2 2 2 2" xfId="37985"/>
    <cellStyle name="Обычный 5 16 26 2 2 3" xfId="37986"/>
    <cellStyle name="Обычный 5 16 26 2 3" xfId="37987"/>
    <cellStyle name="Обычный 5 16 26 2 3 2" xfId="37988"/>
    <cellStyle name="Обычный 5 16 26 2 4" xfId="37989"/>
    <cellStyle name="Обычный 5 16 26 3" xfId="37990"/>
    <cellStyle name="Обычный 5 16 26 3 2" xfId="37991"/>
    <cellStyle name="Обычный 5 16 26 3 2 2" xfId="37992"/>
    <cellStyle name="Обычный 5 16 26 3 2 2 2" xfId="37993"/>
    <cellStyle name="Обычный 5 16 26 3 2 3" xfId="37994"/>
    <cellStyle name="Обычный 5 16 26 3 3" xfId="37995"/>
    <cellStyle name="Обычный 5 16 26 3 3 2" xfId="37996"/>
    <cellStyle name="Обычный 5 16 26 3 4" xfId="37997"/>
    <cellStyle name="Обычный 5 16 26 4" xfId="37998"/>
    <cellStyle name="Обычный 5 16 26 4 2" xfId="37999"/>
    <cellStyle name="Обычный 5 16 26 4 2 2" xfId="38000"/>
    <cellStyle name="Обычный 5 16 26 4 2 2 2" xfId="38001"/>
    <cellStyle name="Обычный 5 16 26 4 2 3" xfId="38002"/>
    <cellStyle name="Обычный 5 16 26 4 3" xfId="38003"/>
    <cellStyle name="Обычный 5 16 26 4 3 2" xfId="38004"/>
    <cellStyle name="Обычный 5 16 26 4 4" xfId="38005"/>
    <cellStyle name="Обычный 5 16 26 5" xfId="38006"/>
    <cellStyle name="Обычный 5 16 26 5 2" xfId="38007"/>
    <cellStyle name="Обычный 5 16 26 5 2 2" xfId="38008"/>
    <cellStyle name="Обычный 5 16 26 5 3" xfId="38009"/>
    <cellStyle name="Обычный 5 16 26 6" xfId="38010"/>
    <cellStyle name="Обычный 5 16 26 6 2" xfId="38011"/>
    <cellStyle name="Обычный 5 16 26 7" xfId="38012"/>
    <cellStyle name="Обычный 5 16 26 7 2" xfId="38013"/>
    <cellStyle name="Обычный 5 16 26 8" xfId="38014"/>
    <cellStyle name="Обычный 5 16 27" xfId="38015"/>
    <cellStyle name="Обычный 5 16 27 2" xfId="38016"/>
    <cellStyle name="Обычный 5 16 27 2 2" xfId="38017"/>
    <cellStyle name="Обычный 5 16 27 2 2 2" xfId="38018"/>
    <cellStyle name="Обычный 5 16 27 2 2 2 2" xfId="38019"/>
    <cellStyle name="Обычный 5 16 27 2 2 3" xfId="38020"/>
    <cellStyle name="Обычный 5 16 27 2 3" xfId="38021"/>
    <cellStyle name="Обычный 5 16 27 2 3 2" xfId="38022"/>
    <cellStyle name="Обычный 5 16 27 2 4" xfId="38023"/>
    <cellStyle name="Обычный 5 16 27 3" xfId="38024"/>
    <cellStyle name="Обычный 5 16 27 3 2" xfId="38025"/>
    <cellStyle name="Обычный 5 16 27 3 2 2" xfId="38026"/>
    <cellStyle name="Обычный 5 16 27 3 2 2 2" xfId="38027"/>
    <cellStyle name="Обычный 5 16 27 3 2 3" xfId="38028"/>
    <cellStyle name="Обычный 5 16 27 3 3" xfId="38029"/>
    <cellStyle name="Обычный 5 16 27 3 3 2" xfId="38030"/>
    <cellStyle name="Обычный 5 16 27 3 4" xfId="38031"/>
    <cellStyle name="Обычный 5 16 27 4" xfId="38032"/>
    <cellStyle name="Обычный 5 16 27 4 2" xfId="38033"/>
    <cellStyle name="Обычный 5 16 27 4 2 2" xfId="38034"/>
    <cellStyle name="Обычный 5 16 27 4 2 2 2" xfId="38035"/>
    <cellStyle name="Обычный 5 16 27 4 2 3" xfId="38036"/>
    <cellStyle name="Обычный 5 16 27 4 3" xfId="38037"/>
    <cellStyle name="Обычный 5 16 27 4 3 2" xfId="38038"/>
    <cellStyle name="Обычный 5 16 27 4 4" xfId="38039"/>
    <cellStyle name="Обычный 5 16 27 5" xfId="38040"/>
    <cellStyle name="Обычный 5 16 27 5 2" xfId="38041"/>
    <cellStyle name="Обычный 5 16 27 5 2 2" xfId="38042"/>
    <cellStyle name="Обычный 5 16 27 5 3" xfId="38043"/>
    <cellStyle name="Обычный 5 16 27 6" xfId="38044"/>
    <cellStyle name="Обычный 5 16 27 6 2" xfId="38045"/>
    <cellStyle name="Обычный 5 16 27 7" xfId="38046"/>
    <cellStyle name="Обычный 5 16 27 7 2" xfId="38047"/>
    <cellStyle name="Обычный 5 16 27 8" xfId="38048"/>
    <cellStyle name="Обычный 5 16 28" xfId="38049"/>
    <cellStyle name="Обычный 5 16 28 2" xfId="38050"/>
    <cellStyle name="Обычный 5 16 28 2 2" xfId="38051"/>
    <cellStyle name="Обычный 5 16 28 2 2 2" xfId="38052"/>
    <cellStyle name="Обычный 5 16 28 2 2 2 2" xfId="38053"/>
    <cellStyle name="Обычный 5 16 28 2 2 3" xfId="38054"/>
    <cellStyle name="Обычный 5 16 28 2 3" xfId="38055"/>
    <cellStyle name="Обычный 5 16 28 2 3 2" xfId="38056"/>
    <cellStyle name="Обычный 5 16 28 2 4" xfId="38057"/>
    <cellStyle name="Обычный 5 16 28 3" xfId="38058"/>
    <cellStyle name="Обычный 5 16 28 3 2" xfId="38059"/>
    <cellStyle name="Обычный 5 16 28 3 2 2" xfId="38060"/>
    <cellStyle name="Обычный 5 16 28 3 2 2 2" xfId="38061"/>
    <cellStyle name="Обычный 5 16 28 3 2 3" xfId="38062"/>
    <cellStyle name="Обычный 5 16 28 3 3" xfId="38063"/>
    <cellStyle name="Обычный 5 16 28 3 3 2" xfId="38064"/>
    <cellStyle name="Обычный 5 16 28 3 4" xfId="38065"/>
    <cellStyle name="Обычный 5 16 28 4" xfId="38066"/>
    <cellStyle name="Обычный 5 16 28 4 2" xfId="38067"/>
    <cellStyle name="Обычный 5 16 28 4 2 2" xfId="38068"/>
    <cellStyle name="Обычный 5 16 28 4 2 2 2" xfId="38069"/>
    <cellStyle name="Обычный 5 16 28 4 2 3" xfId="38070"/>
    <cellStyle name="Обычный 5 16 28 4 3" xfId="38071"/>
    <cellStyle name="Обычный 5 16 28 4 3 2" xfId="38072"/>
    <cellStyle name="Обычный 5 16 28 4 4" xfId="38073"/>
    <cellStyle name="Обычный 5 16 28 5" xfId="38074"/>
    <cellStyle name="Обычный 5 16 28 5 2" xfId="38075"/>
    <cellStyle name="Обычный 5 16 28 5 2 2" xfId="38076"/>
    <cellStyle name="Обычный 5 16 28 5 3" xfId="38077"/>
    <cellStyle name="Обычный 5 16 28 6" xfId="38078"/>
    <cellStyle name="Обычный 5 16 28 6 2" xfId="38079"/>
    <cellStyle name="Обычный 5 16 28 7" xfId="38080"/>
    <cellStyle name="Обычный 5 16 28 7 2" xfId="38081"/>
    <cellStyle name="Обычный 5 16 28 8" xfId="38082"/>
    <cellStyle name="Обычный 5 16 29" xfId="38083"/>
    <cellStyle name="Обычный 5 16 29 2" xfId="38084"/>
    <cellStyle name="Обычный 5 16 29 2 2" xfId="38085"/>
    <cellStyle name="Обычный 5 16 29 2 2 2" xfId="38086"/>
    <cellStyle name="Обычный 5 16 29 2 2 2 2" xfId="38087"/>
    <cellStyle name="Обычный 5 16 29 2 2 3" xfId="38088"/>
    <cellStyle name="Обычный 5 16 29 2 3" xfId="38089"/>
    <cellStyle name="Обычный 5 16 29 2 3 2" xfId="38090"/>
    <cellStyle name="Обычный 5 16 29 2 4" xfId="38091"/>
    <cellStyle name="Обычный 5 16 29 3" xfId="38092"/>
    <cellStyle name="Обычный 5 16 29 3 2" xfId="38093"/>
    <cellStyle name="Обычный 5 16 29 3 2 2" xfId="38094"/>
    <cellStyle name="Обычный 5 16 29 3 2 2 2" xfId="38095"/>
    <cellStyle name="Обычный 5 16 29 3 2 3" xfId="38096"/>
    <cellStyle name="Обычный 5 16 29 3 3" xfId="38097"/>
    <cellStyle name="Обычный 5 16 29 3 3 2" xfId="38098"/>
    <cellStyle name="Обычный 5 16 29 3 4" xfId="38099"/>
    <cellStyle name="Обычный 5 16 29 4" xfId="38100"/>
    <cellStyle name="Обычный 5 16 29 4 2" xfId="38101"/>
    <cellStyle name="Обычный 5 16 29 4 2 2" xfId="38102"/>
    <cellStyle name="Обычный 5 16 29 4 2 2 2" xfId="38103"/>
    <cellStyle name="Обычный 5 16 29 4 2 3" xfId="38104"/>
    <cellStyle name="Обычный 5 16 29 4 3" xfId="38105"/>
    <cellStyle name="Обычный 5 16 29 4 3 2" xfId="38106"/>
    <cellStyle name="Обычный 5 16 29 4 4" xfId="38107"/>
    <cellStyle name="Обычный 5 16 29 5" xfId="38108"/>
    <cellStyle name="Обычный 5 16 29 5 2" xfId="38109"/>
    <cellStyle name="Обычный 5 16 29 5 2 2" xfId="38110"/>
    <cellStyle name="Обычный 5 16 29 5 3" xfId="38111"/>
    <cellStyle name="Обычный 5 16 29 6" xfId="38112"/>
    <cellStyle name="Обычный 5 16 29 6 2" xfId="38113"/>
    <cellStyle name="Обычный 5 16 29 7" xfId="38114"/>
    <cellStyle name="Обычный 5 16 29 7 2" xfId="38115"/>
    <cellStyle name="Обычный 5 16 29 8" xfId="38116"/>
    <cellStyle name="Обычный 5 16 3" xfId="38117"/>
    <cellStyle name="Обычный 5 16 3 2" xfId="38118"/>
    <cellStyle name="Обычный 5 16 3 2 2" xfId="38119"/>
    <cellStyle name="Обычный 5 16 3 2 2 2" xfId="38120"/>
    <cellStyle name="Обычный 5 16 3 2 2 2 2" xfId="38121"/>
    <cellStyle name="Обычный 5 16 3 2 2 3" xfId="38122"/>
    <cellStyle name="Обычный 5 16 3 2 3" xfId="38123"/>
    <cellStyle name="Обычный 5 16 3 2 3 2" xfId="38124"/>
    <cellStyle name="Обычный 5 16 3 2 4" xfId="38125"/>
    <cellStyle name="Обычный 5 16 3 3" xfId="38126"/>
    <cellStyle name="Обычный 5 16 3 3 2" xfId="38127"/>
    <cellStyle name="Обычный 5 16 3 3 2 2" xfId="38128"/>
    <cellStyle name="Обычный 5 16 3 3 2 2 2" xfId="38129"/>
    <cellStyle name="Обычный 5 16 3 3 2 3" xfId="38130"/>
    <cellStyle name="Обычный 5 16 3 3 3" xfId="38131"/>
    <cellStyle name="Обычный 5 16 3 3 3 2" xfId="38132"/>
    <cellStyle name="Обычный 5 16 3 3 4" xfId="38133"/>
    <cellStyle name="Обычный 5 16 3 4" xfId="38134"/>
    <cellStyle name="Обычный 5 16 3 4 2" xfId="38135"/>
    <cellStyle name="Обычный 5 16 3 4 2 2" xfId="38136"/>
    <cellStyle name="Обычный 5 16 3 4 2 2 2" xfId="38137"/>
    <cellStyle name="Обычный 5 16 3 4 2 3" xfId="38138"/>
    <cellStyle name="Обычный 5 16 3 4 3" xfId="38139"/>
    <cellStyle name="Обычный 5 16 3 4 3 2" xfId="38140"/>
    <cellStyle name="Обычный 5 16 3 4 4" xfId="38141"/>
    <cellStyle name="Обычный 5 16 3 5" xfId="38142"/>
    <cellStyle name="Обычный 5 16 3 5 2" xfId="38143"/>
    <cellStyle name="Обычный 5 16 3 5 2 2" xfId="38144"/>
    <cellStyle name="Обычный 5 16 3 5 3" xfId="38145"/>
    <cellStyle name="Обычный 5 16 3 6" xfId="38146"/>
    <cellStyle name="Обычный 5 16 3 6 2" xfId="38147"/>
    <cellStyle name="Обычный 5 16 3 7" xfId="38148"/>
    <cellStyle name="Обычный 5 16 3 7 2" xfId="38149"/>
    <cellStyle name="Обычный 5 16 3 8" xfId="38150"/>
    <cellStyle name="Обычный 5 16 30" xfId="38151"/>
    <cellStyle name="Обычный 5 16 30 2" xfId="38152"/>
    <cellStyle name="Обычный 5 16 30 2 2" xfId="38153"/>
    <cellStyle name="Обычный 5 16 30 2 2 2" xfId="38154"/>
    <cellStyle name="Обычный 5 16 30 2 3" xfId="38155"/>
    <cellStyle name="Обычный 5 16 30 3" xfId="38156"/>
    <cellStyle name="Обычный 5 16 30 3 2" xfId="38157"/>
    <cellStyle name="Обычный 5 16 30 4" xfId="38158"/>
    <cellStyle name="Обычный 5 16 31" xfId="38159"/>
    <cellStyle name="Обычный 5 16 31 2" xfId="38160"/>
    <cellStyle name="Обычный 5 16 31 2 2" xfId="38161"/>
    <cellStyle name="Обычный 5 16 31 2 2 2" xfId="38162"/>
    <cellStyle name="Обычный 5 16 31 2 3" xfId="38163"/>
    <cellStyle name="Обычный 5 16 31 3" xfId="38164"/>
    <cellStyle name="Обычный 5 16 31 3 2" xfId="38165"/>
    <cellStyle name="Обычный 5 16 31 4" xfId="38166"/>
    <cellStyle name="Обычный 5 16 32" xfId="38167"/>
    <cellStyle name="Обычный 5 16 32 2" xfId="38168"/>
    <cellStyle name="Обычный 5 16 32 2 2" xfId="38169"/>
    <cellStyle name="Обычный 5 16 32 2 2 2" xfId="38170"/>
    <cellStyle name="Обычный 5 16 32 2 3" xfId="38171"/>
    <cellStyle name="Обычный 5 16 32 3" xfId="38172"/>
    <cellStyle name="Обычный 5 16 32 3 2" xfId="38173"/>
    <cellStyle name="Обычный 5 16 32 4" xfId="38174"/>
    <cellStyle name="Обычный 5 16 33" xfId="38175"/>
    <cellStyle name="Обычный 5 16 33 2" xfId="38176"/>
    <cellStyle name="Обычный 5 16 33 2 2" xfId="38177"/>
    <cellStyle name="Обычный 5 16 33 3" xfId="38178"/>
    <cellStyle name="Обычный 5 16 34" xfId="38179"/>
    <cellStyle name="Обычный 5 16 34 2" xfId="38180"/>
    <cellStyle name="Обычный 5 16 35" xfId="38181"/>
    <cellStyle name="Обычный 5 16 35 2" xfId="38182"/>
    <cellStyle name="Обычный 5 16 36" xfId="38183"/>
    <cellStyle name="Обычный 5 16 4" xfId="38184"/>
    <cellStyle name="Обычный 5 16 4 2" xfId="38185"/>
    <cellStyle name="Обычный 5 16 4 2 2" xfId="38186"/>
    <cellStyle name="Обычный 5 16 4 2 2 2" xfId="38187"/>
    <cellStyle name="Обычный 5 16 4 2 2 2 2" xfId="38188"/>
    <cellStyle name="Обычный 5 16 4 2 2 3" xfId="38189"/>
    <cellStyle name="Обычный 5 16 4 2 3" xfId="38190"/>
    <cellStyle name="Обычный 5 16 4 2 3 2" xfId="38191"/>
    <cellStyle name="Обычный 5 16 4 2 4" xfId="38192"/>
    <cellStyle name="Обычный 5 16 4 3" xfId="38193"/>
    <cellStyle name="Обычный 5 16 4 3 2" xfId="38194"/>
    <cellStyle name="Обычный 5 16 4 3 2 2" xfId="38195"/>
    <cellStyle name="Обычный 5 16 4 3 2 2 2" xfId="38196"/>
    <cellStyle name="Обычный 5 16 4 3 2 3" xfId="38197"/>
    <cellStyle name="Обычный 5 16 4 3 3" xfId="38198"/>
    <cellStyle name="Обычный 5 16 4 3 3 2" xfId="38199"/>
    <cellStyle name="Обычный 5 16 4 3 4" xfId="38200"/>
    <cellStyle name="Обычный 5 16 4 4" xfId="38201"/>
    <cellStyle name="Обычный 5 16 4 4 2" xfId="38202"/>
    <cellStyle name="Обычный 5 16 4 4 2 2" xfId="38203"/>
    <cellStyle name="Обычный 5 16 4 4 2 2 2" xfId="38204"/>
    <cellStyle name="Обычный 5 16 4 4 2 3" xfId="38205"/>
    <cellStyle name="Обычный 5 16 4 4 3" xfId="38206"/>
    <cellStyle name="Обычный 5 16 4 4 3 2" xfId="38207"/>
    <cellStyle name="Обычный 5 16 4 4 4" xfId="38208"/>
    <cellStyle name="Обычный 5 16 4 5" xfId="38209"/>
    <cellStyle name="Обычный 5 16 4 5 2" xfId="38210"/>
    <cellStyle name="Обычный 5 16 4 5 2 2" xfId="38211"/>
    <cellStyle name="Обычный 5 16 4 5 3" xfId="38212"/>
    <cellStyle name="Обычный 5 16 4 6" xfId="38213"/>
    <cellStyle name="Обычный 5 16 4 6 2" xfId="38214"/>
    <cellStyle name="Обычный 5 16 4 7" xfId="38215"/>
    <cellStyle name="Обычный 5 16 4 7 2" xfId="38216"/>
    <cellStyle name="Обычный 5 16 4 8" xfId="38217"/>
    <cellStyle name="Обычный 5 16 5" xfId="38218"/>
    <cellStyle name="Обычный 5 16 5 2" xfId="38219"/>
    <cellStyle name="Обычный 5 16 5 2 2" xfId="38220"/>
    <cellStyle name="Обычный 5 16 5 2 2 2" xfId="38221"/>
    <cellStyle name="Обычный 5 16 5 2 2 2 2" xfId="38222"/>
    <cellStyle name="Обычный 5 16 5 2 2 3" xfId="38223"/>
    <cellStyle name="Обычный 5 16 5 2 3" xfId="38224"/>
    <cellStyle name="Обычный 5 16 5 2 3 2" xfId="38225"/>
    <cellStyle name="Обычный 5 16 5 2 4" xfId="38226"/>
    <cellStyle name="Обычный 5 16 5 3" xfId="38227"/>
    <cellStyle name="Обычный 5 16 5 3 2" xfId="38228"/>
    <cellStyle name="Обычный 5 16 5 3 2 2" xfId="38229"/>
    <cellStyle name="Обычный 5 16 5 3 2 2 2" xfId="38230"/>
    <cellStyle name="Обычный 5 16 5 3 2 3" xfId="38231"/>
    <cellStyle name="Обычный 5 16 5 3 3" xfId="38232"/>
    <cellStyle name="Обычный 5 16 5 3 3 2" xfId="38233"/>
    <cellStyle name="Обычный 5 16 5 3 4" xfId="38234"/>
    <cellStyle name="Обычный 5 16 5 4" xfId="38235"/>
    <cellStyle name="Обычный 5 16 5 4 2" xfId="38236"/>
    <cellStyle name="Обычный 5 16 5 4 2 2" xfId="38237"/>
    <cellStyle name="Обычный 5 16 5 4 2 2 2" xfId="38238"/>
    <cellStyle name="Обычный 5 16 5 4 2 3" xfId="38239"/>
    <cellStyle name="Обычный 5 16 5 4 3" xfId="38240"/>
    <cellStyle name="Обычный 5 16 5 4 3 2" xfId="38241"/>
    <cellStyle name="Обычный 5 16 5 4 4" xfId="38242"/>
    <cellStyle name="Обычный 5 16 5 5" xfId="38243"/>
    <cellStyle name="Обычный 5 16 5 5 2" xfId="38244"/>
    <cellStyle name="Обычный 5 16 5 5 2 2" xfId="38245"/>
    <cellStyle name="Обычный 5 16 5 5 3" xfId="38246"/>
    <cellStyle name="Обычный 5 16 5 6" xfId="38247"/>
    <cellStyle name="Обычный 5 16 5 6 2" xfId="38248"/>
    <cellStyle name="Обычный 5 16 5 7" xfId="38249"/>
    <cellStyle name="Обычный 5 16 5 7 2" xfId="38250"/>
    <cellStyle name="Обычный 5 16 5 8" xfId="38251"/>
    <cellStyle name="Обычный 5 16 6" xfId="38252"/>
    <cellStyle name="Обычный 5 16 6 2" xfId="38253"/>
    <cellStyle name="Обычный 5 16 6 2 2" xfId="38254"/>
    <cellStyle name="Обычный 5 16 6 2 2 2" xfId="38255"/>
    <cellStyle name="Обычный 5 16 6 2 2 2 2" xfId="38256"/>
    <cellStyle name="Обычный 5 16 6 2 2 3" xfId="38257"/>
    <cellStyle name="Обычный 5 16 6 2 3" xfId="38258"/>
    <cellStyle name="Обычный 5 16 6 2 3 2" xfId="38259"/>
    <cellStyle name="Обычный 5 16 6 2 4" xfId="38260"/>
    <cellStyle name="Обычный 5 16 6 3" xfId="38261"/>
    <cellStyle name="Обычный 5 16 6 3 2" xfId="38262"/>
    <cellStyle name="Обычный 5 16 6 3 2 2" xfId="38263"/>
    <cellStyle name="Обычный 5 16 6 3 2 2 2" xfId="38264"/>
    <cellStyle name="Обычный 5 16 6 3 2 3" xfId="38265"/>
    <cellStyle name="Обычный 5 16 6 3 3" xfId="38266"/>
    <cellStyle name="Обычный 5 16 6 3 3 2" xfId="38267"/>
    <cellStyle name="Обычный 5 16 6 3 4" xfId="38268"/>
    <cellStyle name="Обычный 5 16 6 4" xfId="38269"/>
    <cellStyle name="Обычный 5 16 6 4 2" xfId="38270"/>
    <cellStyle name="Обычный 5 16 6 4 2 2" xfId="38271"/>
    <cellStyle name="Обычный 5 16 6 4 2 2 2" xfId="38272"/>
    <cellStyle name="Обычный 5 16 6 4 2 3" xfId="38273"/>
    <cellStyle name="Обычный 5 16 6 4 3" xfId="38274"/>
    <cellStyle name="Обычный 5 16 6 4 3 2" xfId="38275"/>
    <cellStyle name="Обычный 5 16 6 4 4" xfId="38276"/>
    <cellStyle name="Обычный 5 16 6 5" xfId="38277"/>
    <cellStyle name="Обычный 5 16 6 5 2" xfId="38278"/>
    <cellStyle name="Обычный 5 16 6 5 2 2" xfId="38279"/>
    <cellStyle name="Обычный 5 16 6 5 3" xfId="38280"/>
    <cellStyle name="Обычный 5 16 6 6" xfId="38281"/>
    <cellStyle name="Обычный 5 16 6 6 2" xfId="38282"/>
    <cellStyle name="Обычный 5 16 6 7" xfId="38283"/>
    <cellStyle name="Обычный 5 16 6 7 2" xfId="38284"/>
    <cellStyle name="Обычный 5 16 6 8" xfId="38285"/>
    <cellStyle name="Обычный 5 16 7" xfId="38286"/>
    <cellStyle name="Обычный 5 16 7 2" xfId="38287"/>
    <cellStyle name="Обычный 5 16 7 2 2" xfId="38288"/>
    <cellStyle name="Обычный 5 16 7 2 2 2" xfId="38289"/>
    <cellStyle name="Обычный 5 16 7 2 2 2 2" xfId="38290"/>
    <cellStyle name="Обычный 5 16 7 2 2 3" xfId="38291"/>
    <cellStyle name="Обычный 5 16 7 2 3" xfId="38292"/>
    <cellStyle name="Обычный 5 16 7 2 3 2" xfId="38293"/>
    <cellStyle name="Обычный 5 16 7 2 4" xfId="38294"/>
    <cellStyle name="Обычный 5 16 7 3" xfId="38295"/>
    <cellStyle name="Обычный 5 16 7 3 2" xfId="38296"/>
    <cellStyle name="Обычный 5 16 7 3 2 2" xfId="38297"/>
    <cellStyle name="Обычный 5 16 7 3 2 2 2" xfId="38298"/>
    <cellStyle name="Обычный 5 16 7 3 2 3" xfId="38299"/>
    <cellStyle name="Обычный 5 16 7 3 3" xfId="38300"/>
    <cellStyle name="Обычный 5 16 7 3 3 2" xfId="38301"/>
    <cellStyle name="Обычный 5 16 7 3 4" xfId="38302"/>
    <cellStyle name="Обычный 5 16 7 4" xfId="38303"/>
    <cellStyle name="Обычный 5 16 7 4 2" xfId="38304"/>
    <cellStyle name="Обычный 5 16 7 4 2 2" xfId="38305"/>
    <cellStyle name="Обычный 5 16 7 4 2 2 2" xfId="38306"/>
    <cellStyle name="Обычный 5 16 7 4 2 3" xfId="38307"/>
    <cellStyle name="Обычный 5 16 7 4 3" xfId="38308"/>
    <cellStyle name="Обычный 5 16 7 4 3 2" xfId="38309"/>
    <cellStyle name="Обычный 5 16 7 4 4" xfId="38310"/>
    <cellStyle name="Обычный 5 16 7 5" xfId="38311"/>
    <cellStyle name="Обычный 5 16 7 5 2" xfId="38312"/>
    <cellStyle name="Обычный 5 16 7 5 2 2" xfId="38313"/>
    <cellStyle name="Обычный 5 16 7 5 3" xfId="38314"/>
    <cellStyle name="Обычный 5 16 7 6" xfId="38315"/>
    <cellStyle name="Обычный 5 16 7 6 2" xfId="38316"/>
    <cellStyle name="Обычный 5 16 7 7" xfId="38317"/>
    <cellStyle name="Обычный 5 16 7 7 2" xfId="38318"/>
    <cellStyle name="Обычный 5 16 7 8" xfId="38319"/>
    <cellStyle name="Обычный 5 16 8" xfId="38320"/>
    <cellStyle name="Обычный 5 16 8 2" xfId="38321"/>
    <cellStyle name="Обычный 5 16 8 2 2" xfId="38322"/>
    <cellStyle name="Обычный 5 16 8 2 2 2" xfId="38323"/>
    <cellStyle name="Обычный 5 16 8 2 2 2 2" xfId="38324"/>
    <cellStyle name="Обычный 5 16 8 2 2 3" xfId="38325"/>
    <cellStyle name="Обычный 5 16 8 2 3" xfId="38326"/>
    <cellStyle name="Обычный 5 16 8 2 3 2" xfId="38327"/>
    <cellStyle name="Обычный 5 16 8 2 4" xfId="38328"/>
    <cellStyle name="Обычный 5 16 8 3" xfId="38329"/>
    <cellStyle name="Обычный 5 16 8 3 2" xfId="38330"/>
    <cellStyle name="Обычный 5 16 8 3 2 2" xfId="38331"/>
    <cellStyle name="Обычный 5 16 8 3 2 2 2" xfId="38332"/>
    <cellStyle name="Обычный 5 16 8 3 2 3" xfId="38333"/>
    <cellStyle name="Обычный 5 16 8 3 3" xfId="38334"/>
    <cellStyle name="Обычный 5 16 8 3 3 2" xfId="38335"/>
    <cellStyle name="Обычный 5 16 8 3 4" xfId="38336"/>
    <cellStyle name="Обычный 5 16 8 4" xfId="38337"/>
    <cellStyle name="Обычный 5 16 8 4 2" xfId="38338"/>
    <cellStyle name="Обычный 5 16 8 4 2 2" xfId="38339"/>
    <cellStyle name="Обычный 5 16 8 4 2 2 2" xfId="38340"/>
    <cellStyle name="Обычный 5 16 8 4 2 3" xfId="38341"/>
    <cellStyle name="Обычный 5 16 8 4 3" xfId="38342"/>
    <cellStyle name="Обычный 5 16 8 4 3 2" xfId="38343"/>
    <cellStyle name="Обычный 5 16 8 4 4" xfId="38344"/>
    <cellStyle name="Обычный 5 16 8 5" xfId="38345"/>
    <cellStyle name="Обычный 5 16 8 5 2" xfId="38346"/>
    <cellStyle name="Обычный 5 16 8 5 2 2" xfId="38347"/>
    <cellStyle name="Обычный 5 16 8 5 3" xfId="38348"/>
    <cellStyle name="Обычный 5 16 8 6" xfId="38349"/>
    <cellStyle name="Обычный 5 16 8 6 2" xfId="38350"/>
    <cellStyle name="Обычный 5 16 8 7" xfId="38351"/>
    <cellStyle name="Обычный 5 16 8 7 2" xfId="38352"/>
    <cellStyle name="Обычный 5 16 8 8" xfId="38353"/>
    <cellStyle name="Обычный 5 16 9" xfId="38354"/>
    <cellStyle name="Обычный 5 16 9 2" xfId="38355"/>
    <cellStyle name="Обычный 5 16 9 2 2" xfId="38356"/>
    <cellStyle name="Обычный 5 16 9 2 2 2" xfId="38357"/>
    <cellStyle name="Обычный 5 16 9 2 2 2 2" xfId="38358"/>
    <cellStyle name="Обычный 5 16 9 2 2 3" xfId="38359"/>
    <cellStyle name="Обычный 5 16 9 2 3" xfId="38360"/>
    <cellStyle name="Обычный 5 16 9 2 3 2" xfId="38361"/>
    <cellStyle name="Обычный 5 16 9 2 4" xfId="38362"/>
    <cellStyle name="Обычный 5 16 9 3" xfId="38363"/>
    <cellStyle name="Обычный 5 16 9 3 2" xfId="38364"/>
    <cellStyle name="Обычный 5 16 9 3 2 2" xfId="38365"/>
    <cellStyle name="Обычный 5 16 9 3 2 2 2" xfId="38366"/>
    <cellStyle name="Обычный 5 16 9 3 2 3" xfId="38367"/>
    <cellStyle name="Обычный 5 16 9 3 3" xfId="38368"/>
    <cellStyle name="Обычный 5 16 9 3 3 2" xfId="38369"/>
    <cellStyle name="Обычный 5 16 9 3 4" xfId="38370"/>
    <cellStyle name="Обычный 5 16 9 4" xfId="38371"/>
    <cellStyle name="Обычный 5 16 9 4 2" xfId="38372"/>
    <cellStyle name="Обычный 5 16 9 4 2 2" xfId="38373"/>
    <cellStyle name="Обычный 5 16 9 4 2 2 2" xfId="38374"/>
    <cellStyle name="Обычный 5 16 9 4 2 3" xfId="38375"/>
    <cellStyle name="Обычный 5 16 9 4 3" xfId="38376"/>
    <cellStyle name="Обычный 5 16 9 4 3 2" xfId="38377"/>
    <cellStyle name="Обычный 5 16 9 4 4" xfId="38378"/>
    <cellStyle name="Обычный 5 16 9 5" xfId="38379"/>
    <cellStyle name="Обычный 5 16 9 5 2" xfId="38380"/>
    <cellStyle name="Обычный 5 16 9 5 2 2" xfId="38381"/>
    <cellStyle name="Обычный 5 16 9 5 3" xfId="38382"/>
    <cellStyle name="Обычный 5 16 9 6" xfId="38383"/>
    <cellStyle name="Обычный 5 16 9 6 2" xfId="38384"/>
    <cellStyle name="Обычный 5 16 9 7" xfId="38385"/>
    <cellStyle name="Обычный 5 16 9 7 2" xfId="38386"/>
    <cellStyle name="Обычный 5 16 9 8" xfId="38387"/>
    <cellStyle name="Обычный 5 17" xfId="38388"/>
    <cellStyle name="Обычный 5 17 10" xfId="38389"/>
    <cellStyle name="Обычный 5 17 10 2" xfId="38390"/>
    <cellStyle name="Обычный 5 17 10 2 2" xfId="38391"/>
    <cellStyle name="Обычный 5 17 10 2 2 2" xfId="38392"/>
    <cellStyle name="Обычный 5 17 10 2 2 2 2" xfId="38393"/>
    <cellStyle name="Обычный 5 17 10 2 2 3" xfId="38394"/>
    <cellStyle name="Обычный 5 17 10 2 3" xfId="38395"/>
    <cellStyle name="Обычный 5 17 10 2 3 2" xfId="38396"/>
    <cellStyle name="Обычный 5 17 10 2 4" xfId="38397"/>
    <cellStyle name="Обычный 5 17 10 3" xfId="38398"/>
    <cellStyle name="Обычный 5 17 10 3 2" xfId="38399"/>
    <cellStyle name="Обычный 5 17 10 3 2 2" xfId="38400"/>
    <cellStyle name="Обычный 5 17 10 3 2 2 2" xfId="38401"/>
    <cellStyle name="Обычный 5 17 10 3 2 3" xfId="38402"/>
    <cellStyle name="Обычный 5 17 10 3 3" xfId="38403"/>
    <cellStyle name="Обычный 5 17 10 3 3 2" xfId="38404"/>
    <cellStyle name="Обычный 5 17 10 3 4" xfId="38405"/>
    <cellStyle name="Обычный 5 17 10 4" xfId="38406"/>
    <cellStyle name="Обычный 5 17 10 4 2" xfId="38407"/>
    <cellStyle name="Обычный 5 17 10 4 2 2" xfId="38408"/>
    <cellStyle name="Обычный 5 17 10 4 2 2 2" xfId="38409"/>
    <cellStyle name="Обычный 5 17 10 4 2 3" xfId="38410"/>
    <cellStyle name="Обычный 5 17 10 4 3" xfId="38411"/>
    <cellStyle name="Обычный 5 17 10 4 3 2" xfId="38412"/>
    <cellStyle name="Обычный 5 17 10 4 4" xfId="38413"/>
    <cellStyle name="Обычный 5 17 10 5" xfId="38414"/>
    <cellStyle name="Обычный 5 17 10 5 2" xfId="38415"/>
    <cellStyle name="Обычный 5 17 10 5 2 2" xfId="38416"/>
    <cellStyle name="Обычный 5 17 10 5 3" xfId="38417"/>
    <cellStyle name="Обычный 5 17 10 6" xfId="38418"/>
    <cellStyle name="Обычный 5 17 10 6 2" xfId="38419"/>
    <cellStyle name="Обычный 5 17 10 7" xfId="38420"/>
    <cellStyle name="Обычный 5 17 10 7 2" xfId="38421"/>
    <cellStyle name="Обычный 5 17 10 8" xfId="38422"/>
    <cellStyle name="Обычный 5 17 11" xfId="38423"/>
    <cellStyle name="Обычный 5 17 11 2" xfId="38424"/>
    <cellStyle name="Обычный 5 17 11 2 2" xfId="38425"/>
    <cellStyle name="Обычный 5 17 11 2 2 2" xfId="38426"/>
    <cellStyle name="Обычный 5 17 11 2 2 2 2" xfId="38427"/>
    <cellStyle name="Обычный 5 17 11 2 2 3" xfId="38428"/>
    <cellStyle name="Обычный 5 17 11 2 3" xfId="38429"/>
    <cellStyle name="Обычный 5 17 11 2 3 2" xfId="38430"/>
    <cellStyle name="Обычный 5 17 11 2 4" xfId="38431"/>
    <cellStyle name="Обычный 5 17 11 3" xfId="38432"/>
    <cellStyle name="Обычный 5 17 11 3 2" xfId="38433"/>
    <cellStyle name="Обычный 5 17 11 3 2 2" xfId="38434"/>
    <cellStyle name="Обычный 5 17 11 3 2 2 2" xfId="38435"/>
    <cellStyle name="Обычный 5 17 11 3 2 3" xfId="38436"/>
    <cellStyle name="Обычный 5 17 11 3 3" xfId="38437"/>
    <cellStyle name="Обычный 5 17 11 3 3 2" xfId="38438"/>
    <cellStyle name="Обычный 5 17 11 3 4" xfId="38439"/>
    <cellStyle name="Обычный 5 17 11 4" xfId="38440"/>
    <cellStyle name="Обычный 5 17 11 4 2" xfId="38441"/>
    <cellStyle name="Обычный 5 17 11 4 2 2" xfId="38442"/>
    <cellStyle name="Обычный 5 17 11 4 2 2 2" xfId="38443"/>
    <cellStyle name="Обычный 5 17 11 4 2 3" xfId="38444"/>
    <cellStyle name="Обычный 5 17 11 4 3" xfId="38445"/>
    <cellStyle name="Обычный 5 17 11 4 3 2" xfId="38446"/>
    <cellStyle name="Обычный 5 17 11 4 4" xfId="38447"/>
    <cellStyle name="Обычный 5 17 11 5" xfId="38448"/>
    <cellStyle name="Обычный 5 17 11 5 2" xfId="38449"/>
    <cellStyle name="Обычный 5 17 11 5 2 2" xfId="38450"/>
    <cellStyle name="Обычный 5 17 11 5 3" xfId="38451"/>
    <cellStyle name="Обычный 5 17 11 6" xfId="38452"/>
    <cellStyle name="Обычный 5 17 11 6 2" xfId="38453"/>
    <cellStyle name="Обычный 5 17 11 7" xfId="38454"/>
    <cellStyle name="Обычный 5 17 11 7 2" xfId="38455"/>
    <cellStyle name="Обычный 5 17 11 8" xfId="38456"/>
    <cellStyle name="Обычный 5 17 12" xfId="38457"/>
    <cellStyle name="Обычный 5 17 12 2" xfId="38458"/>
    <cellStyle name="Обычный 5 17 12 2 2" xfId="38459"/>
    <cellStyle name="Обычный 5 17 12 2 2 2" xfId="38460"/>
    <cellStyle name="Обычный 5 17 12 2 2 2 2" xfId="38461"/>
    <cellStyle name="Обычный 5 17 12 2 2 3" xfId="38462"/>
    <cellStyle name="Обычный 5 17 12 2 3" xfId="38463"/>
    <cellStyle name="Обычный 5 17 12 2 3 2" xfId="38464"/>
    <cellStyle name="Обычный 5 17 12 2 4" xfId="38465"/>
    <cellStyle name="Обычный 5 17 12 3" xfId="38466"/>
    <cellStyle name="Обычный 5 17 12 3 2" xfId="38467"/>
    <cellStyle name="Обычный 5 17 12 3 2 2" xfId="38468"/>
    <cellStyle name="Обычный 5 17 12 3 2 2 2" xfId="38469"/>
    <cellStyle name="Обычный 5 17 12 3 2 3" xfId="38470"/>
    <cellStyle name="Обычный 5 17 12 3 3" xfId="38471"/>
    <cellStyle name="Обычный 5 17 12 3 3 2" xfId="38472"/>
    <cellStyle name="Обычный 5 17 12 3 4" xfId="38473"/>
    <cellStyle name="Обычный 5 17 12 4" xfId="38474"/>
    <cellStyle name="Обычный 5 17 12 4 2" xfId="38475"/>
    <cellStyle name="Обычный 5 17 12 4 2 2" xfId="38476"/>
    <cellStyle name="Обычный 5 17 12 4 2 2 2" xfId="38477"/>
    <cellStyle name="Обычный 5 17 12 4 2 3" xfId="38478"/>
    <cellStyle name="Обычный 5 17 12 4 3" xfId="38479"/>
    <cellStyle name="Обычный 5 17 12 4 3 2" xfId="38480"/>
    <cellStyle name="Обычный 5 17 12 4 4" xfId="38481"/>
    <cellStyle name="Обычный 5 17 12 5" xfId="38482"/>
    <cellStyle name="Обычный 5 17 12 5 2" xfId="38483"/>
    <cellStyle name="Обычный 5 17 12 5 2 2" xfId="38484"/>
    <cellStyle name="Обычный 5 17 12 5 3" xfId="38485"/>
    <cellStyle name="Обычный 5 17 12 6" xfId="38486"/>
    <cellStyle name="Обычный 5 17 12 6 2" xfId="38487"/>
    <cellStyle name="Обычный 5 17 12 7" xfId="38488"/>
    <cellStyle name="Обычный 5 17 12 7 2" xfId="38489"/>
    <cellStyle name="Обычный 5 17 12 8" xfId="38490"/>
    <cellStyle name="Обычный 5 17 13" xfId="38491"/>
    <cellStyle name="Обычный 5 17 13 2" xfId="38492"/>
    <cellStyle name="Обычный 5 17 13 2 2" xfId="38493"/>
    <cellStyle name="Обычный 5 17 13 2 2 2" xfId="38494"/>
    <cellStyle name="Обычный 5 17 13 2 2 2 2" xfId="38495"/>
    <cellStyle name="Обычный 5 17 13 2 2 3" xfId="38496"/>
    <cellStyle name="Обычный 5 17 13 2 3" xfId="38497"/>
    <cellStyle name="Обычный 5 17 13 2 3 2" xfId="38498"/>
    <cellStyle name="Обычный 5 17 13 2 4" xfId="38499"/>
    <cellStyle name="Обычный 5 17 13 3" xfId="38500"/>
    <cellStyle name="Обычный 5 17 13 3 2" xfId="38501"/>
    <cellStyle name="Обычный 5 17 13 3 2 2" xfId="38502"/>
    <cellStyle name="Обычный 5 17 13 3 2 2 2" xfId="38503"/>
    <cellStyle name="Обычный 5 17 13 3 2 3" xfId="38504"/>
    <cellStyle name="Обычный 5 17 13 3 3" xfId="38505"/>
    <cellStyle name="Обычный 5 17 13 3 3 2" xfId="38506"/>
    <cellStyle name="Обычный 5 17 13 3 4" xfId="38507"/>
    <cellStyle name="Обычный 5 17 13 4" xfId="38508"/>
    <cellStyle name="Обычный 5 17 13 4 2" xfId="38509"/>
    <cellStyle name="Обычный 5 17 13 4 2 2" xfId="38510"/>
    <cellStyle name="Обычный 5 17 13 4 2 2 2" xfId="38511"/>
    <cellStyle name="Обычный 5 17 13 4 2 3" xfId="38512"/>
    <cellStyle name="Обычный 5 17 13 4 3" xfId="38513"/>
    <cellStyle name="Обычный 5 17 13 4 3 2" xfId="38514"/>
    <cellStyle name="Обычный 5 17 13 4 4" xfId="38515"/>
    <cellStyle name="Обычный 5 17 13 5" xfId="38516"/>
    <cellStyle name="Обычный 5 17 13 5 2" xfId="38517"/>
    <cellStyle name="Обычный 5 17 13 5 2 2" xfId="38518"/>
    <cellStyle name="Обычный 5 17 13 5 3" xfId="38519"/>
    <cellStyle name="Обычный 5 17 13 6" xfId="38520"/>
    <cellStyle name="Обычный 5 17 13 6 2" xfId="38521"/>
    <cellStyle name="Обычный 5 17 13 7" xfId="38522"/>
    <cellStyle name="Обычный 5 17 13 7 2" xfId="38523"/>
    <cellStyle name="Обычный 5 17 13 8" xfId="38524"/>
    <cellStyle name="Обычный 5 17 14" xfId="38525"/>
    <cellStyle name="Обычный 5 17 14 2" xfId="38526"/>
    <cellStyle name="Обычный 5 17 14 2 2" xfId="38527"/>
    <cellStyle name="Обычный 5 17 14 2 2 2" xfId="38528"/>
    <cellStyle name="Обычный 5 17 14 2 2 2 2" xfId="38529"/>
    <cellStyle name="Обычный 5 17 14 2 2 3" xfId="38530"/>
    <cellStyle name="Обычный 5 17 14 2 3" xfId="38531"/>
    <cellStyle name="Обычный 5 17 14 2 3 2" xfId="38532"/>
    <cellStyle name="Обычный 5 17 14 2 4" xfId="38533"/>
    <cellStyle name="Обычный 5 17 14 3" xfId="38534"/>
    <cellStyle name="Обычный 5 17 14 3 2" xfId="38535"/>
    <cellStyle name="Обычный 5 17 14 3 2 2" xfId="38536"/>
    <cellStyle name="Обычный 5 17 14 3 2 2 2" xfId="38537"/>
    <cellStyle name="Обычный 5 17 14 3 2 3" xfId="38538"/>
    <cellStyle name="Обычный 5 17 14 3 3" xfId="38539"/>
    <cellStyle name="Обычный 5 17 14 3 3 2" xfId="38540"/>
    <cellStyle name="Обычный 5 17 14 3 4" xfId="38541"/>
    <cellStyle name="Обычный 5 17 14 4" xfId="38542"/>
    <cellStyle name="Обычный 5 17 14 4 2" xfId="38543"/>
    <cellStyle name="Обычный 5 17 14 4 2 2" xfId="38544"/>
    <cellStyle name="Обычный 5 17 14 4 2 2 2" xfId="38545"/>
    <cellStyle name="Обычный 5 17 14 4 2 3" xfId="38546"/>
    <cellStyle name="Обычный 5 17 14 4 3" xfId="38547"/>
    <cellStyle name="Обычный 5 17 14 4 3 2" xfId="38548"/>
    <cellStyle name="Обычный 5 17 14 4 4" xfId="38549"/>
    <cellStyle name="Обычный 5 17 14 5" xfId="38550"/>
    <cellStyle name="Обычный 5 17 14 5 2" xfId="38551"/>
    <cellStyle name="Обычный 5 17 14 5 2 2" xfId="38552"/>
    <cellStyle name="Обычный 5 17 14 5 3" xfId="38553"/>
    <cellStyle name="Обычный 5 17 14 6" xfId="38554"/>
    <cellStyle name="Обычный 5 17 14 6 2" xfId="38555"/>
    <cellStyle name="Обычный 5 17 14 7" xfId="38556"/>
    <cellStyle name="Обычный 5 17 14 7 2" xfId="38557"/>
    <cellStyle name="Обычный 5 17 14 8" xfId="38558"/>
    <cellStyle name="Обычный 5 17 15" xfId="38559"/>
    <cellStyle name="Обычный 5 17 15 2" xfId="38560"/>
    <cellStyle name="Обычный 5 17 15 2 2" xfId="38561"/>
    <cellStyle name="Обычный 5 17 15 2 2 2" xfId="38562"/>
    <cellStyle name="Обычный 5 17 15 2 2 2 2" xfId="38563"/>
    <cellStyle name="Обычный 5 17 15 2 2 3" xfId="38564"/>
    <cellStyle name="Обычный 5 17 15 2 3" xfId="38565"/>
    <cellStyle name="Обычный 5 17 15 2 3 2" xfId="38566"/>
    <cellStyle name="Обычный 5 17 15 2 4" xfId="38567"/>
    <cellStyle name="Обычный 5 17 15 3" xfId="38568"/>
    <cellStyle name="Обычный 5 17 15 3 2" xfId="38569"/>
    <cellStyle name="Обычный 5 17 15 3 2 2" xfId="38570"/>
    <cellStyle name="Обычный 5 17 15 3 2 2 2" xfId="38571"/>
    <cellStyle name="Обычный 5 17 15 3 2 3" xfId="38572"/>
    <cellStyle name="Обычный 5 17 15 3 3" xfId="38573"/>
    <cellStyle name="Обычный 5 17 15 3 3 2" xfId="38574"/>
    <cellStyle name="Обычный 5 17 15 3 4" xfId="38575"/>
    <cellStyle name="Обычный 5 17 15 4" xfId="38576"/>
    <cellStyle name="Обычный 5 17 15 4 2" xfId="38577"/>
    <cellStyle name="Обычный 5 17 15 4 2 2" xfId="38578"/>
    <cellStyle name="Обычный 5 17 15 4 2 2 2" xfId="38579"/>
    <cellStyle name="Обычный 5 17 15 4 2 3" xfId="38580"/>
    <cellStyle name="Обычный 5 17 15 4 3" xfId="38581"/>
    <cellStyle name="Обычный 5 17 15 4 3 2" xfId="38582"/>
    <cellStyle name="Обычный 5 17 15 4 4" xfId="38583"/>
    <cellStyle name="Обычный 5 17 15 5" xfId="38584"/>
    <cellStyle name="Обычный 5 17 15 5 2" xfId="38585"/>
    <cellStyle name="Обычный 5 17 15 5 2 2" xfId="38586"/>
    <cellStyle name="Обычный 5 17 15 5 3" xfId="38587"/>
    <cellStyle name="Обычный 5 17 15 6" xfId="38588"/>
    <cellStyle name="Обычный 5 17 15 6 2" xfId="38589"/>
    <cellStyle name="Обычный 5 17 15 7" xfId="38590"/>
    <cellStyle name="Обычный 5 17 15 7 2" xfId="38591"/>
    <cellStyle name="Обычный 5 17 15 8" xfId="38592"/>
    <cellStyle name="Обычный 5 17 16" xfId="38593"/>
    <cellStyle name="Обычный 5 17 16 2" xfId="38594"/>
    <cellStyle name="Обычный 5 17 16 2 2" xfId="38595"/>
    <cellStyle name="Обычный 5 17 16 2 2 2" xfId="38596"/>
    <cellStyle name="Обычный 5 17 16 2 2 2 2" xfId="38597"/>
    <cellStyle name="Обычный 5 17 16 2 2 3" xfId="38598"/>
    <cellStyle name="Обычный 5 17 16 2 3" xfId="38599"/>
    <cellStyle name="Обычный 5 17 16 2 3 2" xfId="38600"/>
    <cellStyle name="Обычный 5 17 16 2 4" xfId="38601"/>
    <cellStyle name="Обычный 5 17 16 3" xfId="38602"/>
    <cellStyle name="Обычный 5 17 16 3 2" xfId="38603"/>
    <cellStyle name="Обычный 5 17 16 3 2 2" xfId="38604"/>
    <cellStyle name="Обычный 5 17 16 3 2 2 2" xfId="38605"/>
    <cellStyle name="Обычный 5 17 16 3 2 3" xfId="38606"/>
    <cellStyle name="Обычный 5 17 16 3 3" xfId="38607"/>
    <cellStyle name="Обычный 5 17 16 3 3 2" xfId="38608"/>
    <cellStyle name="Обычный 5 17 16 3 4" xfId="38609"/>
    <cellStyle name="Обычный 5 17 16 4" xfId="38610"/>
    <cellStyle name="Обычный 5 17 16 4 2" xfId="38611"/>
    <cellStyle name="Обычный 5 17 16 4 2 2" xfId="38612"/>
    <cellStyle name="Обычный 5 17 16 4 2 2 2" xfId="38613"/>
    <cellStyle name="Обычный 5 17 16 4 2 3" xfId="38614"/>
    <cellStyle name="Обычный 5 17 16 4 3" xfId="38615"/>
    <cellStyle name="Обычный 5 17 16 4 3 2" xfId="38616"/>
    <cellStyle name="Обычный 5 17 16 4 4" xfId="38617"/>
    <cellStyle name="Обычный 5 17 16 5" xfId="38618"/>
    <cellStyle name="Обычный 5 17 16 5 2" xfId="38619"/>
    <cellStyle name="Обычный 5 17 16 5 2 2" xfId="38620"/>
    <cellStyle name="Обычный 5 17 16 5 3" xfId="38621"/>
    <cellStyle name="Обычный 5 17 16 6" xfId="38622"/>
    <cellStyle name="Обычный 5 17 16 6 2" xfId="38623"/>
    <cellStyle name="Обычный 5 17 16 7" xfId="38624"/>
    <cellStyle name="Обычный 5 17 16 7 2" xfId="38625"/>
    <cellStyle name="Обычный 5 17 16 8" xfId="38626"/>
    <cellStyle name="Обычный 5 17 17" xfId="38627"/>
    <cellStyle name="Обычный 5 17 17 2" xfId="38628"/>
    <cellStyle name="Обычный 5 17 17 2 2" xfId="38629"/>
    <cellStyle name="Обычный 5 17 17 2 2 2" xfId="38630"/>
    <cellStyle name="Обычный 5 17 17 2 2 2 2" xfId="38631"/>
    <cellStyle name="Обычный 5 17 17 2 2 3" xfId="38632"/>
    <cellStyle name="Обычный 5 17 17 2 3" xfId="38633"/>
    <cellStyle name="Обычный 5 17 17 2 3 2" xfId="38634"/>
    <cellStyle name="Обычный 5 17 17 2 4" xfId="38635"/>
    <cellStyle name="Обычный 5 17 17 3" xfId="38636"/>
    <cellStyle name="Обычный 5 17 17 3 2" xfId="38637"/>
    <cellStyle name="Обычный 5 17 17 3 2 2" xfId="38638"/>
    <cellStyle name="Обычный 5 17 17 3 2 2 2" xfId="38639"/>
    <cellStyle name="Обычный 5 17 17 3 2 3" xfId="38640"/>
    <cellStyle name="Обычный 5 17 17 3 3" xfId="38641"/>
    <cellStyle name="Обычный 5 17 17 3 3 2" xfId="38642"/>
    <cellStyle name="Обычный 5 17 17 3 4" xfId="38643"/>
    <cellStyle name="Обычный 5 17 17 4" xfId="38644"/>
    <cellStyle name="Обычный 5 17 17 4 2" xfId="38645"/>
    <cellStyle name="Обычный 5 17 17 4 2 2" xfId="38646"/>
    <cellStyle name="Обычный 5 17 17 4 2 2 2" xfId="38647"/>
    <cellStyle name="Обычный 5 17 17 4 2 3" xfId="38648"/>
    <cellStyle name="Обычный 5 17 17 4 3" xfId="38649"/>
    <cellStyle name="Обычный 5 17 17 4 3 2" xfId="38650"/>
    <cellStyle name="Обычный 5 17 17 4 4" xfId="38651"/>
    <cellStyle name="Обычный 5 17 17 5" xfId="38652"/>
    <cellStyle name="Обычный 5 17 17 5 2" xfId="38653"/>
    <cellStyle name="Обычный 5 17 17 5 2 2" xfId="38654"/>
    <cellStyle name="Обычный 5 17 17 5 3" xfId="38655"/>
    <cellStyle name="Обычный 5 17 17 6" xfId="38656"/>
    <cellStyle name="Обычный 5 17 17 6 2" xfId="38657"/>
    <cellStyle name="Обычный 5 17 17 7" xfId="38658"/>
    <cellStyle name="Обычный 5 17 17 7 2" xfId="38659"/>
    <cellStyle name="Обычный 5 17 17 8" xfId="38660"/>
    <cellStyle name="Обычный 5 17 18" xfId="38661"/>
    <cellStyle name="Обычный 5 17 18 2" xfId="38662"/>
    <cellStyle name="Обычный 5 17 18 2 2" xfId="38663"/>
    <cellStyle name="Обычный 5 17 18 2 2 2" xfId="38664"/>
    <cellStyle name="Обычный 5 17 18 2 2 2 2" xfId="38665"/>
    <cellStyle name="Обычный 5 17 18 2 2 3" xfId="38666"/>
    <cellStyle name="Обычный 5 17 18 2 3" xfId="38667"/>
    <cellStyle name="Обычный 5 17 18 2 3 2" xfId="38668"/>
    <cellStyle name="Обычный 5 17 18 2 4" xfId="38669"/>
    <cellStyle name="Обычный 5 17 18 3" xfId="38670"/>
    <cellStyle name="Обычный 5 17 18 3 2" xfId="38671"/>
    <cellStyle name="Обычный 5 17 18 3 2 2" xfId="38672"/>
    <cellStyle name="Обычный 5 17 18 3 2 2 2" xfId="38673"/>
    <cellStyle name="Обычный 5 17 18 3 2 3" xfId="38674"/>
    <cellStyle name="Обычный 5 17 18 3 3" xfId="38675"/>
    <cellStyle name="Обычный 5 17 18 3 3 2" xfId="38676"/>
    <cellStyle name="Обычный 5 17 18 3 4" xfId="38677"/>
    <cellStyle name="Обычный 5 17 18 4" xfId="38678"/>
    <cellStyle name="Обычный 5 17 18 4 2" xfId="38679"/>
    <cellStyle name="Обычный 5 17 18 4 2 2" xfId="38680"/>
    <cellStyle name="Обычный 5 17 18 4 2 2 2" xfId="38681"/>
    <cellStyle name="Обычный 5 17 18 4 2 3" xfId="38682"/>
    <cellStyle name="Обычный 5 17 18 4 3" xfId="38683"/>
    <cellStyle name="Обычный 5 17 18 4 3 2" xfId="38684"/>
    <cellStyle name="Обычный 5 17 18 4 4" xfId="38685"/>
    <cellStyle name="Обычный 5 17 18 5" xfId="38686"/>
    <cellStyle name="Обычный 5 17 18 5 2" xfId="38687"/>
    <cellStyle name="Обычный 5 17 18 5 2 2" xfId="38688"/>
    <cellStyle name="Обычный 5 17 18 5 3" xfId="38689"/>
    <cellStyle name="Обычный 5 17 18 6" xfId="38690"/>
    <cellStyle name="Обычный 5 17 18 6 2" xfId="38691"/>
    <cellStyle name="Обычный 5 17 18 7" xfId="38692"/>
    <cellStyle name="Обычный 5 17 18 7 2" xfId="38693"/>
    <cellStyle name="Обычный 5 17 18 8" xfId="38694"/>
    <cellStyle name="Обычный 5 17 19" xfId="38695"/>
    <cellStyle name="Обычный 5 17 19 2" xfId="38696"/>
    <cellStyle name="Обычный 5 17 19 2 2" xfId="38697"/>
    <cellStyle name="Обычный 5 17 19 2 2 2" xfId="38698"/>
    <cellStyle name="Обычный 5 17 19 2 2 2 2" xfId="38699"/>
    <cellStyle name="Обычный 5 17 19 2 2 3" xfId="38700"/>
    <cellStyle name="Обычный 5 17 19 2 3" xfId="38701"/>
    <cellStyle name="Обычный 5 17 19 2 3 2" xfId="38702"/>
    <cellStyle name="Обычный 5 17 19 2 4" xfId="38703"/>
    <cellStyle name="Обычный 5 17 19 3" xfId="38704"/>
    <cellStyle name="Обычный 5 17 19 3 2" xfId="38705"/>
    <cellStyle name="Обычный 5 17 19 3 2 2" xfId="38706"/>
    <cellStyle name="Обычный 5 17 19 3 2 2 2" xfId="38707"/>
    <cellStyle name="Обычный 5 17 19 3 2 3" xfId="38708"/>
    <cellStyle name="Обычный 5 17 19 3 3" xfId="38709"/>
    <cellStyle name="Обычный 5 17 19 3 3 2" xfId="38710"/>
    <cellStyle name="Обычный 5 17 19 3 4" xfId="38711"/>
    <cellStyle name="Обычный 5 17 19 4" xfId="38712"/>
    <cellStyle name="Обычный 5 17 19 4 2" xfId="38713"/>
    <cellStyle name="Обычный 5 17 19 4 2 2" xfId="38714"/>
    <cellStyle name="Обычный 5 17 19 4 2 2 2" xfId="38715"/>
    <cellStyle name="Обычный 5 17 19 4 2 3" xfId="38716"/>
    <cellStyle name="Обычный 5 17 19 4 3" xfId="38717"/>
    <cellStyle name="Обычный 5 17 19 4 3 2" xfId="38718"/>
    <cellStyle name="Обычный 5 17 19 4 4" xfId="38719"/>
    <cellStyle name="Обычный 5 17 19 5" xfId="38720"/>
    <cellStyle name="Обычный 5 17 19 5 2" xfId="38721"/>
    <cellStyle name="Обычный 5 17 19 5 2 2" xfId="38722"/>
    <cellStyle name="Обычный 5 17 19 5 3" xfId="38723"/>
    <cellStyle name="Обычный 5 17 19 6" xfId="38724"/>
    <cellStyle name="Обычный 5 17 19 6 2" xfId="38725"/>
    <cellStyle name="Обычный 5 17 19 7" xfId="38726"/>
    <cellStyle name="Обычный 5 17 19 7 2" xfId="38727"/>
    <cellStyle name="Обычный 5 17 19 8" xfId="38728"/>
    <cellStyle name="Обычный 5 17 2" xfId="38729"/>
    <cellStyle name="Обычный 5 17 2 2" xfId="38730"/>
    <cellStyle name="Обычный 5 17 2 2 2" xfId="38731"/>
    <cellStyle name="Обычный 5 17 2 2 2 2" xfId="38732"/>
    <cellStyle name="Обычный 5 17 2 2 2 2 2" xfId="38733"/>
    <cellStyle name="Обычный 5 17 2 2 2 3" xfId="38734"/>
    <cellStyle name="Обычный 5 17 2 2 3" xfId="38735"/>
    <cellStyle name="Обычный 5 17 2 2 3 2" xfId="38736"/>
    <cellStyle name="Обычный 5 17 2 2 4" xfId="38737"/>
    <cellStyle name="Обычный 5 17 2 3" xfId="38738"/>
    <cellStyle name="Обычный 5 17 2 3 2" xfId="38739"/>
    <cellStyle name="Обычный 5 17 2 3 2 2" xfId="38740"/>
    <cellStyle name="Обычный 5 17 2 3 2 2 2" xfId="38741"/>
    <cellStyle name="Обычный 5 17 2 3 2 3" xfId="38742"/>
    <cellStyle name="Обычный 5 17 2 3 3" xfId="38743"/>
    <cellStyle name="Обычный 5 17 2 3 3 2" xfId="38744"/>
    <cellStyle name="Обычный 5 17 2 3 4" xfId="38745"/>
    <cellStyle name="Обычный 5 17 2 4" xfId="38746"/>
    <cellStyle name="Обычный 5 17 2 4 2" xfId="38747"/>
    <cellStyle name="Обычный 5 17 2 4 2 2" xfId="38748"/>
    <cellStyle name="Обычный 5 17 2 4 2 2 2" xfId="38749"/>
    <cellStyle name="Обычный 5 17 2 4 2 3" xfId="38750"/>
    <cellStyle name="Обычный 5 17 2 4 3" xfId="38751"/>
    <cellStyle name="Обычный 5 17 2 4 3 2" xfId="38752"/>
    <cellStyle name="Обычный 5 17 2 4 4" xfId="38753"/>
    <cellStyle name="Обычный 5 17 2 5" xfId="38754"/>
    <cellStyle name="Обычный 5 17 2 5 2" xfId="38755"/>
    <cellStyle name="Обычный 5 17 2 5 2 2" xfId="38756"/>
    <cellStyle name="Обычный 5 17 2 5 3" xfId="38757"/>
    <cellStyle name="Обычный 5 17 2 6" xfId="38758"/>
    <cellStyle name="Обычный 5 17 2 6 2" xfId="38759"/>
    <cellStyle name="Обычный 5 17 2 7" xfId="38760"/>
    <cellStyle name="Обычный 5 17 2 7 2" xfId="38761"/>
    <cellStyle name="Обычный 5 17 2 8" xfId="38762"/>
    <cellStyle name="Обычный 5 17 20" xfId="38763"/>
    <cellStyle name="Обычный 5 17 20 2" xfId="38764"/>
    <cellStyle name="Обычный 5 17 20 2 2" xfId="38765"/>
    <cellStyle name="Обычный 5 17 20 2 2 2" xfId="38766"/>
    <cellStyle name="Обычный 5 17 20 2 2 2 2" xfId="38767"/>
    <cellStyle name="Обычный 5 17 20 2 2 3" xfId="38768"/>
    <cellStyle name="Обычный 5 17 20 2 3" xfId="38769"/>
    <cellStyle name="Обычный 5 17 20 2 3 2" xfId="38770"/>
    <cellStyle name="Обычный 5 17 20 2 4" xfId="38771"/>
    <cellStyle name="Обычный 5 17 20 3" xfId="38772"/>
    <cellStyle name="Обычный 5 17 20 3 2" xfId="38773"/>
    <cellStyle name="Обычный 5 17 20 3 2 2" xfId="38774"/>
    <cellStyle name="Обычный 5 17 20 3 2 2 2" xfId="38775"/>
    <cellStyle name="Обычный 5 17 20 3 2 3" xfId="38776"/>
    <cellStyle name="Обычный 5 17 20 3 3" xfId="38777"/>
    <cellStyle name="Обычный 5 17 20 3 3 2" xfId="38778"/>
    <cellStyle name="Обычный 5 17 20 3 4" xfId="38779"/>
    <cellStyle name="Обычный 5 17 20 4" xfId="38780"/>
    <cellStyle name="Обычный 5 17 20 4 2" xfId="38781"/>
    <cellStyle name="Обычный 5 17 20 4 2 2" xfId="38782"/>
    <cellStyle name="Обычный 5 17 20 4 2 2 2" xfId="38783"/>
    <cellStyle name="Обычный 5 17 20 4 2 3" xfId="38784"/>
    <cellStyle name="Обычный 5 17 20 4 3" xfId="38785"/>
    <cellStyle name="Обычный 5 17 20 4 3 2" xfId="38786"/>
    <cellStyle name="Обычный 5 17 20 4 4" xfId="38787"/>
    <cellStyle name="Обычный 5 17 20 5" xfId="38788"/>
    <cellStyle name="Обычный 5 17 20 5 2" xfId="38789"/>
    <cellStyle name="Обычный 5 17 20 5 2 2" xfId="38790"/>
    <cellStyle name="Обычный 5 17 20 5 3" xfId="38791"/>
    <cellStyle name="Обычный 5 17 20 6" xfId="38792"/>
    <cellStyle name="Обычный 5 17 20 6 2" xfId="38793"/>
    <cellStyle name="Обычный 5 17 20 7" xfId="38794"/>
    <cellStyle name="Обычный 5 17 20 7 2" xfId="38795"/>
    <cellStyle name="Обычный 5 17 20 8" xfId="38796"/>
    <cellStyle name="Обычный 5 17 21" xfId="38797"/>
    <cellStyle name="Обычный 5 17 21 2" xfId="38798"/>
    <cellStyle name="Обычный 5 17 21 2 2" xfId="38799"/>
    <cellStyle name="Обычный 5 17 21 2 2 2" xfId="38800"/>
    <cellStyle name="Обычный 5 17 21 2 2 2 2" xfId="38801"/>
    <cellStyle name="Обычный 5 17 21 2 2 3" xfId="38802"/>
    <cellStyle name="Обычный 5 17 21 2 3" xfId="38803"/>
    <cellStyle name="Обычный 5 17 21 2 3 2" xfId="38804"/>
    <cellStyle name="Обычный 5 17 21 2 4" xfId="38805"/>
    <cellStyle name="Обычный 5 17 21 3" xfId="38806"/>
    <cellStyle name="Обычный 5 17 21 3 2" xfId="38807"/>
    <cellStyle name="Обычный 5 17 21 3 2 2" xfId="38808"/>
    <cellStyle name="Обычный 5 17 21 3 2 2 2" xfId="38809"/>
    <cellStyle name="Обычный 5 17 21 3 2 3" xfId="38810"/>
    <cellStyle name="Обычный 5 17 21 3 3" xfId="38811"/>
    <cellStyle name="Обычный 5 17 21 3 3 2" xfId="38812"/>
    <cellStyle name="Обычный 5 17 21 3 4" xfId="38813"/>
    <cellStyle name="Обычный 5 17 21 4" xfId="38814"/>
    <cellStyle name="Обычный 5 17 21 4 2" xfId="38815"/>
    <cellStyle name="Обычный 5 17 21 4 2 2" xfId="38816"/>
    <cellStyle name="Обычный 5 17 21 4 2 2 2" xfId="38817"/>
    <cellStyle name="Обычный 5 17 21 4 2 3" xfId="38818"/>
    <cellStyle name="Обычный 5 17 21 4 3" xfId="38819"/>
    <cellStyle name="Обычный 5 17 21 4 3 2" xfId="38820"/>
    <cellStyle name="Обычный 5 17 21 4 4" xfId="38821"/>
    <cellStyle name="Обычный 5 17 21 5" xfId="38822"/>
    <cellStyle name="Обычный 5 17 21 5 2" xfId="38823"/>
    <cellStyle name="Обычный 5 17 21 5 2 2" xfId="38824"/>
    <cellStyle name="Обычный 5 17 21 5 3" xfId="38825"/>
    <cellStyle name="Обычный 5 17 21 6" xfId="38826"/>
    <cellStyle name="Обычный 5 17 21 6 2" xfId="38827"/>
    <cellStyle name="Обычный 5 17 21 7" xfId="38828"/>
    <cellStyle name="Обычный 5 17 21 7 2" xfId="38829"/>
    <cellStyle name="Обычный 5 17 21 8" xfId="38830"/>
    <cellStyle name="Обычный 5 17 22" xfId="38831"/>
    <cellStyle name="Обычный 5 17 22 2" xfId="38832"/>
    <cellStyle name="Обычный 5 17 22 2 2" xfId="38833"/>
    <cellStyle name="Обычный 5 17 22 2 2 2" xfId="38834"/>
    <cellStyle name="Обычный 5 17 22 2 2 2 2" xfId="38835"/>
    <cellStyle name="Обычный 5 17 22 2 2 3" xfId="38836"/>
    <cellStyle name="Обычный 5 17 22 2 3" xfId="38837"/>
    <cellStyle name="Обычный 5 17 22 2 3 2" xfId="38838"/>
    <cellStyle name="Обычный 5 17 22 2 4" xfId="38839"/>
    <cellStyle name="Обычный 5 17 22 3" xfId="38840"/>
    <cellStyle name="Обычный 5 17 22 3 2" xfId="38841"/>
    <cellStyle name="Обычный 5 17 22 3 2 2" xfId="38842"/>
    <cellStyle name="Обычный 5 17 22 3 2 2 2" xfId="38843"/>
    <cellStyle name="Обычный 5 17 22 3 2 3" xfId="38844"/>
    <cellStyle name="Обычный 5 17 22 3 3" xfId="38845"/>
    <cellStyle name="Обычный 5 17 22 3 3 2" xfId="38846"/>
    <cellStyle name="Обычный 5 17 22 3 4" xfId="38847"/>
    <cellStyle name="Обычный 5 17 22 4" xfId="38848"/>
    <cellStyle name="Обычный 5 17 22 4 2" xfId="38849"/>
    <cellStyle name="Обычный 5 17 22 4 2 2" xfId="38850"/>
    <cellStyle name="Обычный 5 17 22 4 2 2 2" xfId="38851"/>
    <cellStyle name="Обычный 5 17 22 4 2 3" xfId="38852"/>
    <cellStyle name="Обычный 5 17 22 4 3" xfId="38853"/>
    <cellStyle name="Обычный 5 17 22 4 3 2" xfId="38854"/>
    <cellStyle name="Обычный 5 17 22 4 4" xfId="38855"/>
    <cellStyle name="Обычный 5 17 22 5" xfId="38856"/>
    <cellStyle name="Обычный 5 17 22 5 2" xfId="38857"/>
    <cellStyle name="Обычный 5 17 22 5 2 2" xfId="38858"/>
    <cellStyle name="Обычный 5 17 22 5 3" xfId="38859"/>
    <cellStyle name="Обычный 5 17 22 6" xfId="38860"/>
    <cellStyle name="Обычный 5 17 22 6 2" xfId="38861"/>
    <cellStyle name="Обычный 5 17 22 7" xfId="38862"/>
    <cellStyle name="Обычный 5 17 22 7 2" xfId="38863"/>
    <cellStyle name="Обычный 5 17 22 8" xfId="38864"/>
    <cellStyle name="Обычный 5 17 23" xfId="38865"/>
    <cellStyle name="Обычный 5 17 23 2" xfId="38866"/>
    <cellStyle name="Обычный 5 17 23 2 2" xfId="38867"/>
    <cellStyle name="Обычный 5 17 23 2 2 2" xfId="38868"/>
    <cellStyle name="Обычный 5 17 23 2 2 2 2" xfId="38869"/>
    <cellStyle name="Обычный 5 17 23 2 2 3" xfId="38870"/>
    <cellStyle name="Обычный 5 17 23 2 3" xfId="38871"/>
    <cellStyle name="Обычный 5 17 23 2 3 2" xfId="38872"/>
    <cellStyle name="Обычный 5 17 23 2 4" xfId="38873"/>
    <cellStyle name="Обычный 5 17 23 3" xfId="38874"/>
    <cellStyle name="Обычный 5 17 23 3 2" xfId="38875"/>
    <cellStyle name="Обычный 5 17 23 3 2 2" xfId="38876"/>
    <cellStyle name="Обычный 5 17 23 3 2 2 2" xfId="38877"/>
    <cellStyle name="Обычный 5 17 23 3 2 3" xfId="38878"/>
    <cellStyle name="Обычный 5 17 23 3 3" xfId="38879"/>
    <cellStyle name="Обычный 5 17 23 3 3 2" xfId="38880"/>
    <cellStyle name="Обычный 5 17 23 3 4" xfId="38881"/>
    <cellStyle name="Обычный 5 17 23 4" xfId="38882"/>
    <cellStyle name="Обычный 5 17 23 4 2" xfId="38883"/>
    <cellStyle name="Обычный 5 17 23 4 2 2" xfId="38884"/>
    <cellStyle name="Обычный 5 17 23 4 2 2 2" xfId="38885"/>
    <cellStyle name="Обычный 5 17 23 4 2 3" xfId="38886"/>
    <cellStyle name="Обычный 5 17 23 4 3" xfId="38887"/>
    <cellStyle name="Обычный 5 17 23 4 3 2" xfId="38888"/>
    <cellStyle name="Обычный 5 17 23 4 4" xfId="38889"/>
    <cellStyle name="Обычный 5 17 23 5" xfId="38890"/>
    <cellStyle name="Обычный 5 17 23 5 2" xfId="38891"/>
    <cellStyle name="Обычный 5 17 23 5 2 2" xfId="38892"/>
    <cellStyle name="Обычный 5 17 23 5 3" xfId="38893"/>
    <cellStyle name="Обычный 5 17 23 6" xfId="38894"/>
    <cellStyle name="Обычный 5 17 23 6 2" xfId="38895"/>
    <cellStyle name="Обычный 5 17 23 7" xfId="38896"/>
    <cellStyle name="Обычный 5 17 23 7 2" xfId="38897"/>
    <cellStyle name="Обычный 5 17 23 8" xfId="38898"/>
    <cellStyle name="Обычный 5 17 24" xfId="38899"/>
    <cellStyle name="Обычный 5 17 24 2" xfId="38900"/>
    <cellStyle name="Обычный 5 17 24 2 2" xfId="38901"/>
    <cellStyle name="Обычный 5 17 24 2 2 2" xfId="38902"/>
    <cellStyle name="Обычный 5 17 24 2 2 2 2" xfId="38903"/>
    <cellStyle name="Обычный 5 17 24 2 2 3" xfId="38904"/>
    <cellStyle name="Обычный 5 17 24 2 3" xfId="38905"/>
    <cellStyle name="Обычный 5 17 24 2 3 2" xfId="38906"/>
    <cellStyle name="Обычный 5 17 24 2 4" xfId="38907"/>
    <cellStyle name="Обычный 5 17 24 3" xfId="38908"/>
    <cellStyle name="Обычный 5 17 24 3 2" xfId="38909"/>
    <cellStyle name="Обычный 5 17 24 3 2 2" xfId="38910"/>
    <cellStyle name="Обычный 5 17 24 3 2 2 2" xfId="38911"/>
    <cellStyle name="Обычный 5 17 24 3 2 3" xfId="38912"/>
    <cellStyle name="Обычный 5 17 24 3 3" xfId="38913"/>
    <cellStyle name="Обычный 5 17 24 3 3 2" xfId="38914"/>
    <cellStyle name="Обычный 5 17 24 3 4" xfId="38915"/>
    <cellStyle name="Обычный 5 17 24 4" xfId="38916"/>
    <cellStyle name="Обычный 5 17 24 4 2" xfId="38917"/>
    <cellStyle name="Обычный 5 17 24 4 2 2" xfId="38918"/>
    <cellStyle name="Обычный 5 17 24 4 2 2 2" xfId="38919"/>
    <cellStyle name="Обычный 5 17 24 4 2 3" xfId="38920"/>
    <cellStyle name="Обычный 5 17 24 4 3" xfId="38921"/>
    <cellStyle name="Обычный 5 17 24 4 3 2" xfId="38922"/>
    <cellStyle name="Обычный 5 17 24 4 4" xfId="38923"/>
    <cellStyle name="Обычный 5 17 24 5" xfId="38924"/>
    <cellStyle name="Обычный 5 17 24 5 2" xfId="38925"/>
    <cellStyle name="Обычный 5 17 24 5 2 2" xfId="38926"/>
    <cellStyle name="Обычный 5 17 24 5 3" xfId="38927"/>
    <cellStyle name="Обычный 5 17 24 6" xfId="38928"/>
    <cellStyle name="Обычный 5 17 24 6 2" xfId="38929"/>
    <cellStyle name="Обычный 5 17 24 7" xfId="38930"/>
    <cellStyle name="Обычный 5 17 24 7 2" xfId="38931"/>
    <cellStyle name="Обычный 5 17 24 8" xfId="38932"/>
    <cellStyle name="Обычный 5 17 25" xfId="38933"/>
    <cellStyle name="Обычный 5 17 25 2" xfId="38934"/>
    <cellStyle name="Обычный 5 17 25 2 2" xfId="38935"/>
    <cellStyle name="Обычный 5 17 25 2 2 2" xfId="38936"/>
    <cellStyle name="Обычный 5 17 25 2 2 2 2" xfId="38937"/>
    <cellStyle name="Обычный 5 17 25 2 2 3" xfId="38938"/>
    <cellStyle name="Обычный 5 17 25 2 3" xfId="38939"/>
    <cellStyle name="Обычный 5 17 25 2 3 2" xfId="38940"/>
    <cellStyle name="Обычный 5 17 25 2 4" xfId="38941"/>
    <cellStyle name="Обычный 5 17 25 3" xfId="38942"/>
    <cellStyle name="Обычный 5 17 25 3 2" xfId="38943"/>
    <cellStyle name="Обычный 5 17 25 3 2 2" xfId="38944"/>
    <cellStyle name="Обычный 5 17 25 3 2 2 2" xfId="38945"/>
    <cellStyle name="Обычный 5 17 25 3 2 3" xfId="38946"/>
    <cellStyle name="Обычный 5 17 25 3 3" xfId="38947"/>
    <cellStyle name="Обычный 5 17 25 3 3 2" xfId="38948"/>
    <cellStyle name="Обычный 5 17 25 3 4" xfId="38949"/>
    <cellStyle name="Обычный 5 17 25 4" xfId="38950"/>
    <cellStyle name="Обычный 5 17 25 4 2" xfId="38951"/>
    <cellStyle name="Обычный 5 17 25 4 2 2" xfId="38952"/>
    <cellStyle name="Обычный 5 17 25 4 2 2 2" xfId="38953"/>
    <cellStyle name="Обычный 5 17 25 4 2 3" xfId="38954"/>
    <cellStyle name="Обычный 5 17 25 4 3" xfId="38955"/>
    <cellStyle name="Обычный 5 17 25 4 3 2" xfId="38956"/>
    <cellStyle name="Обычный 5 17 25 4 4" xfId="38957"/>
    <cellStyle name="Обычный 5 17 25 5" xfId="38958"/>
    <cellStyle name="Обычный 5 17 25 5 2" xfId="38959"/>
    <cellStyle name="Обычный 5 17 25 5 2 2" xfId="38960"/>
    <cellStyle name="Обычный 5 17 25 5 3" xfId="38961"/>
    <cellStyle name="Обычный 5 17 25 6" xfId="38962"/>
    <cellStyle name="Обычный 5 17 25 6 2" xfId="38963"/>
    <cellStyle name="Обычный 5 17 25 7" xfId="38964"/>
    <cellStyle name="Обычный 5 17 25 7 2" xfId="38965"/>
    <cellStyle name="Обычный 5 17 25 8" xfId="38966"/>
    <cellStyle name="Обычный 5 17 26" xfId="38967"/>
    <cellStyle name="Обычный 5 17 26 2" xfId="38968"/>
    <cellStyle name="Обычный 5 17 26 2 2" xfId="38969"/>
    <cellStyle name="Обычный 5 17 26 2 2 2" xfId="38970"/>
    <cellStyle name="Обычный 5 17 26 2 2 2 2" xfId="38971"/>
    <cellStyle name="Обычный 5 17 26 2 2 3" xfId="38972"/>
    <cellStyle name="Обычный 5 17 26 2 3" xfId="38973"/>
    <cellStyle name="Обычный 5 17 26 2 3 2" xfId="38974"/>
    <cellStyle name="Обычный 5 17 26 2 4" xfId="38975"/>
    <cellStyle name="Обычный 5 17 26 3" xfId="38976"/>
    <cellStyle name="Обычный 5 17 26 3 2" xfId="38977"/>
    <cellStyle name="Обычный 5 17 26 3 2 2" xfId="38978"/>
    <cellStyle name="Обычный 5 17 26 3 2 2 2" xfId="38979"/>
    <cellStyle name="Обычный 5 17 26 3 2 3" xfId="38980"/>
    <cellStyle name="Обычный 5 17 26 3 3" xfId="38981"/>
    <cellStyle name="Обычный 5 17 26 3 3 2" xfId="38982"/>
    <cellStyle name="Обычный 5 17 26 3 4" xfId="38983"/>
    <cellStyle name="Обычный 5 17 26 4" xfId="38984"/>
    <cellStyle name="Обычный 5 17 26 4 2" xfId="38985"/>
    <cellStyle name="Обычный 5 17 26 4 2 2" xfId="38986"/>
    <cellStyle name="Обычный 5 17 26 4 2 2 2" xfId="38987"/>
    <cellStyle name="Обычный 5 17 26 4 2 3" xfId="38988"/>
    <cellStyle name="Обычный 5 17 26 4 3" xfId="38989"/>
    <cellStyle name="Обычный 5 17 26 4 3 2" xfId="38990"/>
    <cellStyle name="Обычный 5 17 26 4 4" xfId="38991"/>
    <cellStyle name="Обычный 5 17 26 5" xfId="38992"/>
    <cellStyle name="Обычный 5 17 26 5 2" xfId="38993"/>
    <cellStyle name="Обычный 5 17 26 5 2 2" xfId="38994"/>
    <cellStyle name="Обычный 5 17 26 5 3" xfId="38995"/>
    <cellStyle name="Обычный 5 17 26 6" xfId="38996"/>
    <cellStyle name="Обычный 5 17 26 6 2" xfId="38997"/>
    <cellStyle name="Обычный 5 17 26 7" xfId="38998"/>
    <cellStyle name="Обычный 5 17 26 7 2" xfId="38999"/>
    <cellStyle name="Обычный 5 17 26 8" xfId="39000"/>
    <cellStyle name="Обычный 5 17 27" xfId="39001"/>
    <cellStyle name="Обычный 5 17 27 2" xfId="39002"/>
    <cellStyle name="Обычный 5 17 27 2 2" xfId="39003"/>
    <cellStyle name="Обычный 5 17 27 2 2 2" xfId="39004"/>
    <cellStyle name="Обычный 5 17 27 2 2 2 2" xfId="39005"/>
    <cellStyle name="Обычный 5 17 27 2 2 3" xfId="39006"/>
    <cellStyle name="Обычный 5 17 27 2 3" xfId="39007"/>
    <cellStyle name="Обычный 5 17 27 2 3 2" xfId="39008"/>
    <cellStyle name="Обычный 5 17 27 2 4" xfId="39009"/>
    <cellStyle name="Обычный 5 17 27 3" xfId="39010"/>
    <cellStyle name="Обычный 5 17 27 3 2" xfId="39011"/>
    <cellStyle name="Обычный 5 17 27 3 2 2" xfId="39012"/>
    <cellStyle name="Обычный 5 17 27 3 2 2 2" xfId="39013"/>
    <cellStyle name="Обычный 5 17 27 3 2 3" xfId="39014"/>
    <cellStyle name="Обычный 5 17 27 3 3" xfId="39015"/>
    <cellStyle name="Обычный 5 17 27 3 3 2" xfId="39016"/>
    <cellStyle name="Обычный 5 17 27 3 4" xfId="39017"/>
    <cellStyle name="Обычный 5 17 27 4" xfId="39018"/>
    <cellStyle name="Обычный 5 17 27 4 2" xfId="39019"/>
    <cellStyle name="Обычный 5 17 27 4 2 2" xfId="39020"/>
    <cellStyle name="Обычный 5 17 27 4 2 2 2" xfId="39021"/>
    <cellStyle name="Обычный 5 17 27 4 2 3" xfId="39022"/>
    <cellStyle name="Обычный 5 17 27 4 3" xfId="39023"/>
    <cellStyle name="Обычный 5 17 27 4 3 2" xfId="39024"/>
    <cellStyle name="Обычный 5 17 27 4 4" xfId="39025"/>
    <cellStyle name="Обычный 5 17 27 5" xfId="39026"/>
    <cellStyle name="Обычный 5 17 27 5 2" xfId="39027"/>
    <cellStyle name="Обычный 5 17 27 5 2 2" xfId="39028"/>
    <cellStyle name="Обычный 5 17 27 5 3" xfId="39029"/>
    <cellStyle name="Обычный 5 17 27 6" xfId="39030"/>
    <cellStyle name="Обычный 5 17 27 6 2" xfId="39031"/>
    <cellStyle name="Обычный 5 17 27 7" xfId="39032"/>
    <cellStyle name="Обычный 5 17 27 7 2" xfId="39033"/>
    <cellStyle name="Обычный 5 17 27 8" xfId="39034"/>
    <cellStyle name="Обычный 5 17 28" xfId="39035"/>
    <cellStyle name="Обычный 5 17 28 2" xfId="39036"/>
    <cellStyle name="Обычный 5 17 28 2 2" xfId="39037"/>
    <cellStyle name="Обычный 5 17 28 2 2 2" xfId="39038"/>
    <cellStyle name="Обычный 5 17 28 2 2 2 2" xfId="39039"/>
    <cellStyle name="Обычный 5 17 28 2 2 3" xfId="39040"/>
    <cellStyle name="Обычный 5 17 28 2 3" xfId="39041"/>
    <cellStyle name="Обычный 5 17 28 2 3 2" xfId="39042"/>
    <cellStyle name="Обычный 5 17 28 2 4" xfId="39043"/>
    <cellStyle name="Обычный 5 17 28 3" xfId="39044"/>
    <cellStyle name="Обычный 5 17 28 3 2" xfId="39045"/>
    <cellStyle name="Обычный 5 17 28 3 2 2" xfId="39046"/>
    <cellStyle name="Обычный 5 17 28 3 2 2 2" xfId="39047"/>
    <cellStyle name="Обычный 5 17 28 3 2 3" xfId="39048"/>
    <cellStyle name="Обычный 5 17 28 3 3" xfId="39049"/>
    <cellStyle name="Обычный 5 17 28 3 3 2" xfId="39050"/>
    <cellStyle name="Обычный 5 17 28 3 4" xfId="39051"/>
    <cellStyle name="Обычный 5 17 28 4" xfId="39052"/>
    <cellStyle name="Обычный 5 17 28 4 2" xfId="39053"/>
    <cellStyle name="Обычный 5 17 28 4 2 2" xfId="39054"/>
    <cellStyle name="Обычный 5 17 28 4 2 2 2" xfId="39055"/>
    <cellStyle name="Обычный 5 17 28 4 2 3" xfId="39056"/>
    <cellStyle name="Обычный 5 17 28 4 3" xfId="39057"/>
    <cellStyle name="Обычный 5 17 28 4 3 2" xfId="39058"/>
    <cellStyle name="Обычный 5 17 28 4 4" xfId="39059"/>
    <cellStyle name="Обычный 5 17 28 5" xfId="39060"/>
    <cellStyle name="Обычный 5 17 28 5 2" xfId="39061"/>
    <cellStyle name="Обычный 5 17 28 5 2 2" xfId="39062"/>
    <cellStyle name="Обычный 5 17 28 5 3" xfId="39063"/>
    <cellStyle name="Обычный 5 17 28 6" xfId="39064"/>
    <cellStyle name="Обычный 5 17 28 6 2" xfId="39065"/>
    <cellStyle name="Обычный 5 17 28 7" xfId="39066"/>
    <cellStyle name="Обычный 5 17 28 7 2" xfId="39067"/>
    <cellStyle name="Обычный 5 17 28 8" xfId="39068"/>
    <cellStyle name="Обычный 5 17 29" xfId="39069"/>
    <cellStyle name="Обычный 5 17 29 2" xfId="39070"/>
    <cellStyle name="Обычный 5 17 29 2 2" xfId="39071"/>
    <cellStyle name="Обычный 5 17 29 2 2 2" xfId="39072"/>
    <cellStyle name="Обычный 5 17 29 2 2 2 2" xfId="39073"/>
    <cellStyle name="Обычный 5 17 29 2 2 3" xfId="39074"/>
    <cellStyle name="Обычный 5 17 29 2 3" xfId="39075"/>
    <cellStyle name="Обычный 5 17 29 2 3 2" xfId="39076"/>
    <cellStyle name="Обычный 5 17 29 2 4" xfId="39077"/>
    <cellStyle name="Обычный 5 17 29 3" xfId="39078"/>
    <cellStyle name="Обычный 5 17 29 3 2" xfId="39079"/>
    <cellStyle name="Обычный 5 17 29 3 2 2" xfId="39080"/>
    <cellStyle name="Обычный 5 17 29 3 2 2 2" xfId="39081"/>
    <cellStyle name="Обычный 5 17 29 3 2 3" xfId="39082"/>
    <cellStyle name="Обычный 5 17 29 3 3" xfId="39083"/>
    <cellStyle name="Обычный 5 17 29 3 3 2" xfId="39084"/>
    <cellStyle name="Обычный 5 17 29 3 4" xfId="39085"/>
    <cellStyle name="Обычный 5 17 29 4" xfId="39086"/>
    <cellStyle name="Обычный 5 17 29 4 2" xfId="39087"/>
    <cellStyle name="Обычный 5 17 29 4 2 2" xfId="39088"/>
    <cellStyle name="Обычный 5 17 29 4 2 2 2" xfId="39089"/>
    <cellStyle name="Обычный 5 17 29 4 2 3" xfId="39090"/>
    <cellStyle name="Обычный 5 17 29 4 3" xfId="39091"/>
    <cellStyle name="Обычный 5 17 29 4 3 2" xfId="39092"/>
    <cellStyle name="Обычный 5 17 29 4 4" xfId="39093"/>
    <cellStyle name="Обычный 5 17 29 5" xfId="39094"/>
    <cellStyle name="Обычный 5 17 29 5 2" xfId="39095"/>
    <cellStyle name="Обычный 5 17 29 5 2 2" xfId="39096"/>
    <cellStyle name="Обычный 5 17 29 5 3" xfId="39097"/>
    <cellStyle name="Обычный 5 17 29 6" xfId="39098"/>
    <cellStyle name="Обычный 5 17 29 6 2" xfId="39099"/>
    <cellStyle name="Обычный 5 17 29 7" xfId="39100"/>
    <cellStyle name="Обычный 5 17 29 7 2" xfId="39101"/>
    <cellStyle name="Обычный 5 17 29 8" xfId="39102"/>
    <cellStyle name="Обычный 5 17 3" xfId="39103"/>
    <cellStyle name="Обычный 5 17 3 2" xfId="39104"/>
    <cellStyle name="Обычный 5 17 3 2 2" xfId="39105"/>
    <cellStyle name="Обычный 5 17 3 2 2 2" xfId="39106"/>
    <cellStyle name="Обычный 5 17 3 2 2 2 2" xfId="39107"/>
    <cellStyle name="Обычный 5 17 3 2 2 3" xfId="39108"/>
    <cellStyle name="Обычный 5 17 3 2 3" xfId="39109"/>
    <cellStyle name="Обычный 5 17 3 2 3 2" xfId="39110"/>
    <cellStyle name="Обычный 5 17 3 2 4" xfId="39111"/>
    <cellStyle name="Обычный 5 17 3 3" xfId="39112"/>
    <cellStyle name="Обычный 5 17 3 3 2" xfId="39113"/>
    <cellStyle name="Обычный 5 17 3 3 2 2" xfId="39114"/>
    <cellStyle name="Обычный 5 17 3 3 2 2 2" xfId="39115"/>
    <cellStyle name="Обычный 5 17 3 3 2 3" xfId="39116"/>
    <cellStyle name="Обычный 5 17 3 3 3" xfId="39117"/>
    <cellStyle name="Обычный 5 17 3 3 3 2" xfId="39118"/>
    <cellStyle name="Обычный 5 17 3 3 4" xfId="39119"/>
    <cellStyle name="Обычный 5 17 3 4" xfId="39120"/>
    <cellStyle name="Обычный 5 17 3 4 2" xfId="39121"/>
    <cellStyle name="Обычный 5 17 3 4 2 2" xfId="39122"/>
    <cellStyle name="Обычный 5 17 3 4 2 2 2" xfId="39123"/>
    <cellStyle name="Обычный 5 17 3 4 2 3" xfId="39124"/>
    <cellStyle name="Обычный 5 17 3 4 3" xfId="39125"/>
    <cellStyle name="Обычный 5 17 3 4 3 2" xfId="39126"/>
    <cellStyle name="Обычный 5 17 3 4 4" xfId="39127"/>
    <cellStyle name="Обычный 5 17 3 5" xfId="39128"/>
    <cellStyle name="Обычный 5 17 3 5 2" xfId="39129"/>
    <cellStyle name="Обычный 5 17 3 5 2 2" xfId="39130"/>
    <cellStyle name="Обычный 5 17 3 5 3" xfId="39131"/>
    <cellStyle name="Обычный 5 17 3 6" xfId="39132"/>
    <cellStyle name="Обычный 5 17 3 6 2" xfId="39133"/>
    <cellStyle name="Обычный 5 17 3 7" xfId="39134"/>
    <cellStyle name="Обычный 5 17 3 7 2" xfId="39135"/>
    <cellStyle name="Обычный 5 17 3 8" xfId="39136"/>
    <cellStyle name="Обычный 5 17 30" xfId="39137"/>
    <cellStyle name="Обычный 5 17 30 2" xfId="39138"/>
    <cellStyle name="Обычный 5 17 30 2 2" xfId="39139"/>
    <cellStyle name="Обычный 5 17 30 2 2 2" xfId="39140"/>
    <cellStyle name="Обычный 5 17 30 2 3" xfId="39141"/>
    <cellStyle name="Обычный 5 17 30 3" xfId="39142"/>
    <cellStyle name="Обычный 5 17 30 3 2" xfId="39143"/>
    <cellStyle name="Обычный 5 17 30 4" xfId="39144"/>
    <cellStyle name="Обычный 5 17 31" xfId="39145"/>
    <cellStyle name="Обычный 5 17 31 2" xfId="39146"/>
    <cellStyle name="Обычный 5 17 31 2 2" xfId="39147"/>
    <cellStyle name="Обычный 5 17 31 2 2 2" xfId="39148"/>
    <cellStyle name="Обычный 5 17 31 2 3" xfId="39149"/>
    <cellStyle name="Обычный 5 17 31 3" xfId="39150"/>
    <cellStyle name="Обычный 5 17 31 3 2" xfId="39151"/>
    <cellStyle name="Обычный 5 17 31 4" xfId="39152"/>
    <cellStyle name="Обычный 5 17 32" xfId="39153"/>
    <cellStyle name="Обычный 5 17 32 2" xfId="39154"/>
    <cellStyle name="Обычный 5 17 32 2 2" xfId="39155"/>
    <cellStyle name="Обычный 5 17 32 2 2 2" xfId="39156"/>
    <cellStyle name="Обычный 5 17 32 2 3" xfId="39157"/>
    <cellStyle name="Обычный 5 17 32 3" xfId="39158"/>
    <cellStyle name="Обычный 5 17 32 3 2" xfId="39159"/>
    <cellStyle name="Обычный 5 17 32 4" xfId="39160"/>
    <cellStyle name="Обычный 5 17 33" xfId="39161"/>
    <cellStyle name="Обычный 5 17 33 2" xfId="39162"/>
    <cellStyle name="Обычный 5 17 33 2 2" xfId="39163"/>
    <cellStyle name="Обычный 5 17 33 3" xfId="39164"/>
    <cellStyle name="Обычный 5 17 34" xfId="39165"/>
    <cellStyle name="Обычный 5 17 34 2" xfId="39166"/>
    <cellStyle name="Обычный 5 17 35" xfId="39167"/>
    <cellStyle name="Обычный 5 17 35 2" xfId="39168"/>
    <cellStyle name="Обычный 5 17 36" xfId="39169"/>
    <cellStyle name="Обычный 5 17 4" xfId="39170"/>
    <cellStyle name="Обычный 5 17 4 2" xfId="39171"/>
    <cellStyle name="Обычный 5 17 4 2 2" xfId="39172"/>
    <cellStyle name="Обычный 5 17 4 2 2 2" xfId="39173"/>
    <cellStyle name="Обычный 5 17 4 2 2 2 2" xfId="39174"/>
    <cellStyle name="Обычный 5 17 4 2 2 3" xfId="39175"/>
    <cellStyle name="Обычный 5 17 4 2 3" xfId="39176"/>
    <cellStyle name="Обычный 5 17 4 2 3 2" xfId="39177"/>
    <cellStyle name="Обычный 5 17 4 2 4" xfId="39178"/>
    <cellStyle name="Обычный 5 17 4 3" xfId="39179"/>
    <cellStyle name="Обычный 5 17 4 3 2" xfId="39180"/>
    <cellStyle name="Обычный 5 17 4 3 2 2" xfId="39181"/>
    <cellStyle name="Обычный 5 17 4 3 2 2 2" xfId="39182"/>
    <cellStyle name="Обычный 5 17 4 3 2 3" xfId="39183"/>
    <cellStyle name="Обычный 5 17 4 3 3" xfId="39184"/>
    <cellStyle name="Обычный 5 17 4 3 3 2" xfId="39185"/>
    <cellStyle name="Обычный 5 17 4 3 4" xfId="39186"/>
    <cellStyle name="Обычный 5 17 4 4" xfId="39187"/>
    <cellStyle name="Обычный 5 17 4 4 2" xfId="39188"/>
    <cellStyle name="Обычный 5 17 4 4 2 2" xfId="39189"/>
    <cellStyle name="Обычный 5 17 4 4 2 2 2" xfId="39190"/>
    <cellStyle name="Обычный 5 17 4 4 2 3" xfId="39191"/>
    <cellStyle name="Обычный 5 17 4 4 3" xfId="39192"/>
    <cellStyle name="Обычный 5 17 4 4 3 2" xfId="39193"/>
    <cellStyle name="Обычный 5 17 4 4 4" xfId="39194"/>
    <cellStyle name="Обычный 5 17 4 5" xfId="39195"/>
    <cellStyle name="Обычный 5 17 4 5 2" xfId="39196"/>
    <cellStyle name="Обычный 5 17 4 5 2 2" xfId="39197"/>
    <cellStyle name="Обычный 5 17 4 5 3" xfId="39198"/>
    <cellStyle name="Обычный 5 17 4 6" xfId="39199"/>
    <cellStyle name="Обычный 5 17 4 6 2" xfId="39200"/>
    <cellStyle name="Обычный 5 17 4 7" xfId="39201"/>
    <cellStyle name="Обычный 5 17 4 7 2" xfId="39202"/>
    <cellStyle name="Обычный 5 17 4 8" xfId="39203"/>
    <cellStyle name="Обычный 5 17 5" xfId="39204"/>
    <cellStyle name="Обычный 5 17 5 2" xfId="39205"/>
    <cellStyle name="Обычный 5 17 5 2 2" xfId="39206"/>
    <cellStyle name="Обычный 5 17 5 2 2 2" xfId="39207"/>
    <cellStyle name="Обычный 5 17 5 2 2 2 2" xfId="39208"/>
    <cellStyle name="Обычный 5 17 5 2 2 3" xfId="39209"/>
    <cellStyle name="Обычный 5 17 5 2 3" xfId="39210"/>
    <cellStyle name="Обычный 5 17 5 2 3 2" xfId="39211"/>
    <cellStyle name="Обычный 5 17 5 2 4" xfId="39212"/>
    <cellStyle name="Обычный 5 17 5 3" xfId="39213"/>
    <cellStyle name="Обычный 5 17 5 3 2" xfId="39214"/>
    <cellStyle name="Обычный 5 17 5 3 2 2" xfId="39215"/>
    <cellStyle name="Обычный 5 17 5 3 2 2 2" xfId="39216"/>
    <cellStyle name="Обычный 5 17 5 3 2 3" xfId="39217"/>
    <cellStyle name="Обычный 5 17 5 3 3" xfId="39218"/>
    <cellStyle name="Обычный 5 17 5 3 3 2" xfId="39219"/>
    <cellStyle name="Обычный 5 17 5 3 4" xfId="39220"/>
    <cellStyle name="Обычный 5 17 5 4" xfId="39221"/>
    <cellStyle name="Обычный 5 17 5 4 2" xfId="39222"/>
    <cellStyle name="Обычный 5 17 5 4 2 2" xfId="39223"/>
    <cellStyle name="Обычный 5 17 5 4 2 2 2" xfId="39224"/>
    <cellStyle name="Обычный 5 17 5 4 2 3" xfId="39225"/>
    <cellStyle name="Обычный 5 17 5 4 3" xfId="39226"/>
    <cellStyle name="Обычный 5 17 5 4 3 2" xfId="39227"/>
    <cellStyle name="Обычный 5 17 5 4 4" xfId="39228"/>
    <cellStyle name="Обычный 5 17 5 5" xfId="39229"/>
    <cellStyle name="Обычный 5 17 5 5 2" xfId="39230"/>
    <cellStyle name="Обычный 5 17 5 5 2 2" xfId="39231"/>
    <cellStyle name="Обычный 5 17 5 5 3" xfId="39232"/>
    <cellStyle name="Обычный 5 17 5 6" xfId="39233"/>
    <cellStyle name="Обычный 5 17 5 6 2" xfId="39234"/>
    <cellStyle name="Обычный 5 17 5 7" xfId="39235"/>
    <cellStyle name="Обычный 5 17 5 7 2" xfId="39236"/>
    <cellStyle name="Обычный 5 17 5 8" xfId="39237"/>
    <cellStyle name="Обычный 5 17 6" xfId="39238"/>
    <cellStyle name="Обычный 5 17 6 2" xfId="39239"/>
    <cellStyle name="Обычный 5 17 6 2 2" xfId="39240"/>
    <cellStyle name="Обычный 5 17 6 2 2 2" xfId="39241"/>
    <cellStyle name="Обычный 5 17 6 2 2 2 2" xfId="39242"/>
    <cellStyle name="Обычный 5 17 6 2 2 3" xfId="39243"/>
    <cellStyle name="Обычный 5 17 6 2 3" xfId="39244"/>
    <cellStyle name="Обычный 5 17 6 2 3 2" xfId="39245"/>
    <cellStyle name="Обычный 5 17 6 2 4" xfId="39246"/>
    <cellStyle name="Обычный 5 17 6 3" xfId="39247"/>
    <cellStyle name="Обычный 5 17 6 3 2" xfId="39248"/>
    <cellStyle name="Обычный 5 17 6 3 2 2" xfId="39249"/>
    <cellStyle name="Обычный 5 17 6 3 2 2 2" xfId="39250"/>
    <cellStyle name="Обычный 5 17 6 3 2 3" xfId="39251"/>
    <cellStyle name="Обычный 5 17 6 3 3" xfId="39252"/>
    <cellStyle name="Обычный 5 17 6 3 3 2" xfId="39253"/>
    <cellStyle name="Обычный 5 17 6 3 4" xfId="39254"/>
    <cellStyle name="Обычный 5 17 6 4" xfId="39255"/>
    <cellStyle name="Обычный 5 17 6 4 2" xfId="39256"/>
    <cellStyle name="Обычный 5 17 6 4 2 2" xfId="39257"/>
    <cellStyle name="Обычный 5 17 6 4 2 2 2" xfId="39258"/>
    <cellStyle name="Обычный 5 17 6 4 2 3" xfId="39259"/>
    <cellStyle name="Обычный 5 17 6 4 3" xfId="39260"/>
    <cellStyle name="Обычный 5 17 6 4 3 2" xfId="39261"/>
    <cellStyle name="Обычный 5 17 6 4 4" xfId="39262"/>
    <cellStyle name="Обычный 5 17 6 5" xfId="39263"/>
    <cellStyle name="Обычный 5 17 6 5 2" xfId="39264"/>
    <cellStyle name="Обычный 5 17 6 5 2 2" xfId="39265"/>
    <cellStyle name="Обычный 5 17 6 5 3" xfId="39266"/>
    <cellStyle name="Обычный 5 17 6 6" xfId="39267"/>
    <cellStyle name="Обычный 5 17 6 6 2" xfId="39268"/>
    <cellStyle name="Обычный 5 17 6 7" xfId="39269"/>
    <cellStyle name="Обычный 5 17 6 7 2" xfId="39270"/>
    <cellStyle name="Обычный 5 17 6 8" xfId="39271"/>
    <cellStyle name="Обычный 5 17 7" xfId="39272"/>
    <cellStyle name="Обычный 5 17 7 2" xfId="39273"/>
    <cellStyle name="Обычный 5 17 7 2 2" xfId="39274"/>
    <cellStyle name="Обычный 5 17 7 2 2 2" xfId="39275"/>
    <cellStyle name="Обычный 5 17 7 2 2 2 2" xfId="39276"/>
    <cellStyle name="Обычный 5 17 7 2 2 3" xfId="39277"/>
    <cellStyle name="Обычный 5 17 7 2 3" xfId="39278"/>
    <cellStyle name="Обычный 5 17 7 2 3 2" xfId="39279"/>
    <cellStyle name="Обычный 5 17 7 2 4" xfId="39280"/>
    <cellStyle name="Обычный 5 17 7 3" xfId="39281"/>
    <cellStyle name="Обычный 5 17 7 3 2" xfId="39282"/>
    <cellStyle name="Обычный 5 17 7 3 2 2" xfId="39283"/>
    <cellStyle name="Обычный 5 17 7 3 2 2 2" xfId="39284"/>
    <cellStyle name="Обычный 5 17 7 3 2 3" xfId="39285"/>
    <cellStyle name="Обычный 5 17 7 3 3" xfId="39286"/>
    <cellStyle name="Обычный 5 17 7 3 3 2" xfId="39287"/>
    <cellStyle name="Обычный 5 17 7 3 4" xfId="39288"/>
    <cellStyle name="Обычный 5 17 7 4" xfId="39289"/>
    <cellStyle name="Обычный 5 17 7 4 2" xfId="39290"/>
    <cellStyle name="Обычный 5 17 7 4 2 2" xfId="39291"/>
    <cellStyle name="Обычный 5 17 7 4 2 2 2" xfId="39292"/>
    <cellStyle name="Обычный 5 17 7 4 2 3" xfId="39293"/>
    <cellStyle name="Обычный 5 17 7 4 3" xfId="39294"/>
    <cellStyle name="Обычный 5 17 7 4 3 2" xfId="39295"/>
    <cellStyle name="Обычный 5 17 7 4 4" xfId="39296"/>
    <cellStyle name="Обычный 5 17 7 5" xfId="39297"/>
    <cellStyle name="Обычный 5 17 7 5 2" xfId="39298"/>
    <cellStyle name="Обычный 5 17 7 5 2 2" xfId="39299"/>
    <cellStyle name="Обычный 5 17 7 5 3" xfId="39300"/>
    <cellStyle name="Обычный 5 17 7 6" xfId="39301"/>
    <cellStyle name="Обычный 5 17 7 6 2" xfId="39302"/>
    <cellStyle name="Обычный 5 17 7 7" xfId="39303"/>
    <cellStyle name="Обычный 5 17 7 7 2" xfId="39304"/>
    <cellStyle name="Обычный 5 17 7 8" xfId="39305"/>
    <cellStyle name="Обычный 5 17 8" xfId="39306"/>
    <cellStyle name="Обычный 5 17 8 2" xfId="39307"/>
    <cellStyle name="Обычный 5 17 8 2 2" xfId="39308"/>
    <cellStyle name="Обычный 5 17 8 2 2 2" xfId="39309"/>
    <cellStyle name="Обычный 5 17 8 2 2 2 2" xfId="39310"/>
    <cellStyle name="Обычный 5 17 8 2 2 3" xfId="39311"/>
    <cellStyle name="Обычный 5 17 8 2 3" xfId="39312"/>
    <cellStyle name="Обычный 5 17 8 2 3 2" xfId="39313"/>
    <cellStyle name="Обычный 5 17 8 2 4" xfId="39314"/>
    <cellStyle name="Обычный 5 17 8 3" xfId="39315"/>
    <cellStyle name="Обычный 5 17 8 3 2" xfId="39316"/>
    <cellStyle name="Обычный 5 17 8 3 2 2" xfId="39317"/>
    <cellStyle name="Обычный 5 17 8 3 2 2 2" xfId="39318"/>
    <cellStyle name="Обычный 5 17 8 3 2 3" xfId="39319"/>
    <cellStyle name="Обычный 5 17 8 3 3" xfId="39320"/>
    <cellStyle name="Обычный 5 17 8 3 3 2" xfId="39321"/>
    <cellStyle name="Обычный 5 17 8 3 4" xfId="39322"/>
    <cellStyle name="Обычный 5 17 8 4" xfId="39323"/>
    <cellStyle name="Обычный 5 17 8 4 2" xfId="39324"/>
    <cellStyle name="Обычный 5 17 8 4 2 2" xfId="39325"/>
    <cellStyle name="Обычный 5 17 8 4 2 2 2" xfId="39326"/>
    <cellStyle name="Обычный 5 17 8 4 2 3" xfId="39327"/>
    <cellStyle name="Обычный 5 17 8 4 3" xfId="39328"/>
    <cellStyle name="Обычный 5 17 8 4 3 2" xfId="39329"/>
    <cellStyle name="Обычный 5 17 8 4 4" xfId="39330"/>
    <cellStyle name="Обычный 5 17 8 5" xfId="39331"/>
    <cellStyle name="Обычный 5 17 8 5 2" xfId="39332"/>
    <cellStyle name="Обычный 5 17 8 5 2 2" xfId="39333"/>
    <cellStyle name="Обычный 5 17 8 5 3" xfId="39334"/>
    <cellStyle name="Обычный 5 17 8 6" xfId="39335"/>
    <cellStyle name="Обычный 5 17 8 6 2" xfId="39336"/>
    <cellStyle name="Обычный 5 17 8 7" xfId="39337"/>
    <cellStyle name="Обычный 5 17 8 7 2" xfId="39338"/>
    <cellStyle name="Обычный 5 17 8 8" xfId="39339"/>
    <cellStyle name="Обычный 5 17 9" xfId="39340"/>
    <cellStyle name="Обычный 5 17 9 2" xfId="39341"/>
    <cellStyle name="Обычный 5 17 9 2 2" xfId="39342"/>
    <cellStyle name="Обычный 5 17 9 2 2 2" xfId="39343"/>
    <cellStyle name="Обычный 5 17 9 2 2 2 2" xfId="39344"/>
    <cellStyle name="Обычный 5 17 9 2 2 3" xfId="39345"/>
    <cellStyle name="Обычный 5 17 9 2 3" xfId="39346"/>
    <cellStyle name="Обычный 5 17 9 2 3 2" xfId="39347"/>
    <cellStyle name="Обычный 5 17 9 2 4" xfId="39348"/>
    <cellStyle name="Обычный 5 17 9 3" xfId="39349"/>
    <cellStyle name="Обычный 5 17 9 3 2" xfId="39350"/>
    <cellStyle name="Обычный 5 17 9 3 2 2" xfId="39351"/>
    <cellStyle name="Обычный 5 17 9 3 2 2 2" xfId="39352"/>
    <cellStyle name="Обычный 5 17 9 3 2 3" xfId="39353"/>
    <cellStyle name="Обычный 5 17 9 3 3" xfId="39354"/>
    <cellStyle name="Обычный 5 17 9 3 3 2" xfId="39355"/>
    <cellStyle name="Обычный 5 17 9 3 4" xfId="39356"/>
    <cellStyle name="Обычный 5 17 9 4" xfId="39357"/>
    <cellStyle name="Обычный 5 17 9 4 2" xfId="39358"/>
    <cellStyle name="Обычный 5 17 9 4 2 2" xfId="39359"/>
    <cellStyle name="Обычный 5 17 9 4 2 2 2" xfId="39360"/>
    <cellStyle name="Обычный 5 17 9 4 2 3" xfId="39361"/>
    <cellStyle name="Обычный 5 17 9 4 3" xfId="39362"/>
    <cellStyle name="Обычный 5 17 9 4 3 2" xfId="39363"/>
    <cellStyle name="Обычный 5 17 9 4 4" xfId="39364"/>
    <cellStyle name="Обычный 5 17 9 5" xfId="39365"/>
    <cellStyle name="Обычный 5 17 9 5 2" xfId="39366"/>
    <cellStyle name="Обычный 5 17 9 5 2 2" xfId="39367"/>
    <cellStyle name="Обычный 5 17 9 5 3" xfId="39368"/>
    <cellStyle name="Обычный 5 17 9 6" xfId="39369"/>
    <cellStyle name="Обычный 5 17 9 6 2" xfId="39370"/>
    <cellStyle name="Обычный 5 17 9 7" xfId="39371"/>
    <cellStyle name="Обычный 5 17 9 7 2" xfId="39372"/>
    <cellStyle name="Обычный 5 17 9 8" xfId="39373"/>
    <cellStyle name="Обычный 5 18" xfId="39374"/>
    <cellStyle name="Обычный 5 18 10" xfId="39375"/>
    <cellStyle name="Обычный 5 18 10 2" xfId="39376"/>
    <cellStyle name="Обычный 5 18 10 2 2" xfId="39377"/>
    <cellStyle name="Обычный 5 18 10 2 2 2" xfId="39378"/>
    <cellStyle name="Обычный 5 18 10 2 2 2 2" xfId="39379"/>
    <cellStyle name="Обычный 5 18 10 2 2 3" xfId="39380"/>
    <cellStyle name="Обычный 5 18 10 2 3" xfId="39381"/>
    <cellStyle name="Обычный 5 18 10 2 3 2" xfId="39382"/>
    <cellStyle name="Обычный 5 18 10 2 4" xfId="39383"/>
    <cellStyle name="Обычный 5 18 10 3" xfId="39384"/>
    <cellStyle name="Обычный 5 18 10 3 2" xfId="39385"/>
    <cellStyle name="Обычный 5 18 10 3 2 2" xfId="39386"/>
    <cellStyle name="Обычный 5 18 10 3 2 2 2" xfId="39387"/>
    <cellStyle name="Обычный 5 18 10 3 2 3" xfId="39388"/>
    <cellStyle name="Обычный 5 18 10 3 3" xfId="39389"/>
    <cellStyle name="Обычный 5 18 10 3 3 2" xfId="39390"/>
    <cellStyle name="Обычный 5 18 10 3 4" xfId="39391"/>
    <cellStyle name="Обычный 5 18 10 4" xfId="39392"/>
    <cellStyle name="Обычный 5 18 10 4 2" xfId="39393"/>
    <cellStyle name="Обычный 5 18 10 4 2 2" xfId="39394"/>
    <cellStyle name="Обычный 5 18 10 4 2 2 2" xfId="39395"/>
    <cellStyle name="Обычный 5 18 10 4 2 3" xfId="39396"/>
    <cellStyle name="Обычный 5 18 10 4 3" xfId="39397"/>
    <cellStyle name="Обычный 5 18 10 4 3 2" xfId="39398"/>
    <cellStyle name="Обычный 5 18 10 4 4" xfId="39399"/>
    <cellStyle name="Обычный 5 18 10 5" xfId="39400"/>
    <cellStyle name="Обычный 5 18 10 5 2" xfId="39401"/>
    <cellStyle name="Обычный 5 18 10 5 2 2" xfId="39402"/>
    <cellStyle name="Обычный 5 18 10 5 3" xfId="39403"/>
    <cellStyle name="Обычный 5 18 10 6" xfId="39404"/>
    <cellStyle name="Обычный 5 18 10 6 2" xfId="39405"/>
    <cellStyle name="Обычный 5 18 10 7" xfId="39406"/>
    <cellStyle name="Обычный 5 18 10 7 2" xfId="39407"/>
    <cellStyle name="Обычный 5 18 10 8" xfId="39408"/>
    <cellStyle name="Обычный 5 18 11" xfId="39409"/>
    <cellStyle name="Обычный 5 18 11 2" xfId="39410"/>
    <cellStyle name="Обычный 5 18 11 2 2" xfId="39411"/>
    <cellStyle name="Обычный 5 18 11 2 2 2" xfId="39412"/>
    <cellStyle name="Обычный 5 18 11 2 2 2 2" xfId="39413"/>
    <cellStyle name="Обычный 5 18 11 2 2 3" xfId="39414"/>
    <cellStyle name="Обычный 5 18 11 2 3" xfId="39415"/>
    <cellStyle name="Обычный 5 18 11 2 3 2" xfId="39416"/>
    <cellStyle name="Обычный 5 18 11 2 4" xfId="39417"/>
    <cellStyle name="Обычный 5 18 11 3" xfId="39418"/>
    <cellStyle name="Обычный 5 18 11 3 2" xfId="39419"/>
    <cellStyle name="Обычный 5 18 11 3 2 2" xfId="39420"/>
    <cellStyle name="Обычный 5 18 11 3 2 2 2" xfId="39421"/>
    <cellStyle name="Обычный 5 18 11 3 2 3" xfId="39422"/>
    <cellStyle name="Обычный 5 18 11 3 3" xfId="39423"/>
    <cellStyle name="Обычный 5 18 11 3 3 2" xfId="39424"/>
    <cellStyle name="Обычный 5 18 11 3 4" xfId="39425"/>
    <cellStyle name="Обычный 5 18 11 4" xfId="39426"/>
    <cellStyle name="Обычный 5 18 11 4 2" xfId="39427"/>
    <cellStyle name="Обычный 5 18 11 4 2 2" xfId="39428"/>
    <cellStyle name="Обычный 5 18 11 4 2 2 2" xfId="39429"/>
    <cellStyle name="Обычный 5 18 11 4 2 3" xfId="39430"/>
    <cellStyle name="Обычный 5 18 11 4 3" xfId="39431"/>
    <cellStyle name="Обычный 5 18 11 4 3 2" xfId="39432"/>
    <cellStyle name="Обычный 5 18 11 4 4" xfId="39433"/>
    <cellStyle name="Обычный 5 18 11 5" xfId="39434"/>
    <cellStyle name="Обычный 5 18 11 5 2" xfId="39435"/>
    <cellStyle name="Обычный 5 18 11 5 2 2" xfId="39436"/>
    <cellStyle name="Обычный 5 18 11 5 3" xfId="39437"/>
    <cellStyle name="Обычный 5 18 11 6" xfId="39438"/>
    <cellStyle name="Обычный 5 18 11 6 2" xfId="39439"/>
    <cellStyle name="Обычный 5 18 11 7" xfId="39440"/>
    <cellStyle name="Обычный 5 18 11 7 2" xfId="39441"/>
    <cellStyle name="Обычный 5 18 11 8" xfId="39442"/>
    <cellStyle name="Обычный 5 18 12" xfId="39443"/>
    <cellStyle name="Обычный 5 18 12 2" xfId="39444"/>
    <cellStyle name="Обычный 5 18 12 2 2" xfId="39445"/>
    <cellStyle name="Обычный 5 18 12 2 2 2" xfId="39446"/>
    <cellStyle name="Обычный 5 18 12 2 2 2 2" xfId="39447"/>
    <cellStyle name="Обычный 5 18 12 2 2 3" xfId="39448"/>
    <cellStyle name="Обычный 5 18 12 2 3" xfId="39449"/>
    <cellStyle name="Обычный 5 18 12 2 3 2" xfId="39450"/>
    <cellStyle name="Обычный 5 18 12 2 4" xfId="39451"/>
    <cellStyle name="Обычный 5 18 12 3" xfId="39452"/>
    <cellStyle name="Обычный 5 18 12 3 2" xfId="39453"/>
    <cellStyle name="Обычный 5 18 12 3 2 2" xfId="39454"/>
    <cellStyle name="Обычный 5 18 12 3 2 2 2" xfId="39455"/>
    <cellStyle name="Обычный 5 18 12 3 2 3" xfId="39456"/>
    <cellStyle name="Обычный 5 18 12 3 3" xfId="39457"/>
    <cellStyle name="Обычный 5 18 12 3 3 2" xfId="39458"/>
    <cellStyle name="Обычный 5 18 12 3 4" xfId="39459"/>
    <cellStyle name="Обычный 5 18 12 4" xfId="39460"/>
    <cellStyle name="Обычный 5 18 12 4 2" xfId="39461"/>
    <cellStyle name="Обычный 5 18 12 4 2 2" xfId="39462"/>
    <cellStyle name="Обычный 5 18 12 4 2 2 2" xfId="39463"/>
    <cellStyle name="Обычный 5 18 12 4 2 3" xfId="39464"/>
    <cellStyle name="Обычный 5 18 12 4 3" xfId="39465"/>
    <cellStyle name="Обычный 5 18 12 4 3 2" xfId="39466"/>
    <cellStyle name="Обычный 5 18 12 4 4" xfId="39467"/>
    <cellStyle name="Обычный 5 18 12 5" xfId="39468"/>
    <cellStyle name="Обычный 5 18 12 5 2" xfId="39469"/>
    <cellStyle name="Обычный 5 18 12 5 2 2" xfId="39470"/>
    <cellStyle name="Обычный 5 18 12 5 3" xfId="39471"/>
    <cellStyle name="Обычный 5 18 12 6" xfId="39472"/>
    <cellStyle name="Обычный 5 18 12 6 2" xfId="39473"/>
    <cellStyle name="Обычный 5 18 12 7" xfId="39474"/>
    <cellStyle name="Обычный 5 18 12 7 2" xfId="39475"/>
    <cellStyle name="Обычный 5 18 12 8" xfId="39476"/>
    <cellStyle name="Обычный 5 18 13" xfId="39477"/>
    <cellStyle name="Обычный 5 18 13 2" xfId="39478"/>
    <cellStyle name="Обычный 5 18 13 2 2" xfId="39479"/>
    <cellStyle name="Обычный 5 18 13 2 2 2" xfId="39480"/>
    <cellStyle name="Обычный 5 18 13 2 2 2 2" xfId="39481"/>
    <cellStyle name="Обычный 5 18 13 2 2 3" xfId="39482"/>
    <cellStyle name="Обычный 5 18 13 2 3" xfId="39483"/>
    <cellStyle name="Обычный 5 18 13 2 3 2" xfId="39484"/>
    <cellStyle name="Обычный 5 18 13 2 4" xfId="39485"/>
    <cellStyle name="Обычный 5 18 13 3" xfId="39486"/>
    <cellStyle name="Обычный 5 18 13 3 2" xfId="39487"/>
    <cellStyle name="Обычный 5 18 13 3 2 2" xfId="39488"/>
    <cellStyle name="Обычный 5 18 13 3 2 2 2" xfId="39489"/>
    <cellStyle name="Обычный 5 18 13 3 2 3" xfId="39490"/>
    <cellStyle name="Обычный 5 18 13 3 3" xfId="39491"/>
    <cellStyle name="Обычный 5 18 13 3 3 2" xfId="39492"/>
    <cellStyle name="Обычный 5 18 13 3 4" xfId="39493"/>
    <cellStyle name="Обычный 5 18 13 4" xfId="39494"/>
    <cellStyle name="Обычный 5 18 13 4 2" xfId="39495"/>
    <cellStyle name="Обычный 5 18 13 4 2 2" xfId="39496"/>
    <cellStyle name="Обычный 5 18 13 4 2 2 2" xfId="39497"/>
    <cellStyle name="Обычный 5 18 13 4 2 3" xfId="39498"/>
    <cellStyle name="Обычный 5 18 13 4 3" xfId="39499"/>
    <cellStyle name="Обычный 5 18 13 4 3 2" xfId="39500"/>
    <cellStyle name="Обычный 5 18 13 4 4" xfId="39501"/>
    <cellStyle name="Обычный 5 18 13 5" xfId="39502"/>
    <cellStyle name="Обычный 5 18 13 5 2" xfId="39503"/>
    <cellStyle name="Обычный 5 18 13 5 2 2" xfId="39504"/>
    <cellStyle name="Обычный 5 18 13 5 3" xfId="39505"/>
    <cellStyle name="Обычный 5 18 13 6" xfId="39506"/>
    <cellStyle name="Обычный 5 18 13 6 2" xfId="39507"/>
    <cellStyle name="Обычный 5 18 13 7" xfId="39508"/>
    <cellStyle name="Обычный 5 18 13 7 2" xfId="39509"/>
    <cellStyle name="Обычный 5 18 13 8" xfId="39510"/>
    <cellStyle name="Обычный 5 18 14" xfId="39511"/>
    <cellStyle name="Обычный 5 18 14 2" xfId="39512"/>
    <cellStyle name="Обычный 5 18 14 2 2" xfId="39513"/>
    <cellStyle name="Обычный 5 18 14 2 2 2" xfId="39514"/>
    <cellStyle name="Обычный 5 18 14 2 2 2 2" xfId="39515"/>
    <cellStyle name="Обычный 5 18 14 2 2 3" xfId="39516"/>
    <cellStyle name="Обычный 5 18 14 2 3" xfId="39517"/>
    <cellStyle name="Обычный 5 18 14 2 3 2" xfId="39518"/>
    <cellStyle name="Обычный 5 18 14 2 4" xfId="39519"/>
    <cellStyle name="Обычный 5 18 14 3" xfId="39520"/>
    <cellStyle name="Обычный 5 18 14 3 2" xfId="39521"/>
    <cellStyle name="Обычный 5 18 14 3 2 2" xfId="39522"/>
    <cellStyle name="Обычный 5 18 14 3 2 2 2" xfId="39523"/>
    <cellStyle name="Обычный 5 18 14 3 2 3" xfId="39524"/>
    <cellStyle name="Обычный 5 18 14 3 3" xfId="39525"/>
    <cellStyle name="Обычный 5 18 14 3 3 2" xfId="39526"/>
    <cellStyle name="Обычный 5 18 14 3 4" xfId="39527"/>
    <cellStyle name="Обычный 5 18 14 4" xfId="39528"/>
    <cellStyle name="Обычный 5 18 14 4 2" xfId="39529"/>
    <cellStyle name="Обычный 5 18 14 4 2 2" xfId="39530"/>
    <cellStyle name="Обычный 5 18 14 4 2 2 2" xfId="39531"/>
    <cellStyle name="Обычный 5 18 14 4 2 3" xfId="39532"/>
    <cellStyle name="Обычный 5 18 14 4 3" xfId="39533"/>
    <cellStyle name="Обычный 5 18 14 4 3 2" xfId="39534"/>
    <cellStyle name="Обычный 5 18 14 4 4" xfId="39535"/>
    <cellStyle name="Обычный 5 18 14 5" xfId="39536"/>
    <cellStyle name="Обычный 5 18 14 5 2" xfId="39537"/>
    <cellStyle name="Обычный 5 18 14 5 2 2" xfId="39538"/>
    <cellStyle name="Обычный 5 18 14 5 3" xfId="39539"/>
    <cellStyle name="Обычный 5 18 14 6" xfId="39540"/>
    <cellStyle name="Обычный 5 18 14 6 2" xfId="39541"/>
    <cellStyle name="Обычный 5 18 14 7" xfId="39542"/>
    <cellStyle name="Обычный 5 18 14 7 2" xfId="39543"/>
    <cellStyle name="Обычный 5 18 14 8" xfId="39544"/>
    <cellStyle name="Обычный 5 18 15" xfId="39545"/>
    <cellStyle name="Обычный 5 18 15 2" xfId="39546"/>
    <cellStyle name="Обычный 5 18 15 2 2" xfId="39547"/>
    <cellStyle name="Обычный 5 18 15 2 2 2" xfId="39548"/>
    <cellStyle name="Обычный 5 18 15 2 2 2 2" xfId="39549"/>
    <cellStyle name="Обычный 5 18 15 2 2 3" xfId="39550"/>
    <cellStyle name="Обычный 5 18 15 2 3" xfId="39551"/>
    <cellStyle name="Обычный 5 18 15 2 3 2" xfId="39552"/>
    <cellStyle name="Обычный 5 18 15 2 4" xfId="39553"/>
    <cellStyle name="Обычный 5 18 15 3" xfId="39554"/>
    <cellStyle name="Обычный 5 18 15 3 2" xfId="39555"/>
    <cellStyle name="Обычный 5 18 15 3 2 2" xfId="39556"/>
    <cellStyle name="Обычный 5 18 15 3 2 2 2" xfId="39557"/>
    <cellStyle name="Обычный 5 18 15 3 2 3" xfId="39558"/>
    <cellStyle name="Обычный 5 18 15 3 3" xfId="39559"/>
    <cellStyle name="Обычный 5 18 15 3 3 2" xfId="39560"/>
    <cellStyle name="Обычный 5 18 15 3 4" xfId="39561"/>
    <cellStyle name="Обычный 5 18 15 4" xfId="39562"/>
    <cellStyle name="Обычный 5 18 15 4 2" xfId="39563"/>
    <cellStyle name="Обычный 5 18 15 4 2 2" xfId="39564"/>
    <cellStyle name="Обычный 5 18 15 4 2 2 2" xfId="39565"/>
    <cellStyle name="Обычный 5 18 15 4 2 3" xfId="39566"/>
    <cellStyle name="Обычный 5 18 15 4 3" xfId="39567"/>
    <cellStyle name="Обычный 5 18 15 4 3 2" xfId="39568"/>
    <cellStyle name="Обычный 5 18 15 4 4" xfId="39569"/>
    <cellStyle name="Обычный 5 18 15 5" xfId="39570"/>
    <cellStyle name="Обычный 5 18 15 5 2" xfId="39571"/>
    <cellStyle name="Обычный 5 18 15 5 2 2" xfId="39572"/>
    <cellStyle name="Обычный 5 18 15 5 3" xfId="39573"/>
    <cellStyle name="Обычный 5 18 15 6" xfId="39574"/>
    <cellStyle name="Обычный 5 18 15 6 2" xfId="39575"/>
    <cellStyle name="Обычный 5 18 15 7" xfId="39576"/>
    <cellStyle name="Обычный 5 18 15 7 2" xfId="39577"/>
    <cellStyle name="Обычный 5 18 15 8" xfId="39578"/>
    <cellStyle name="Обычный 5 18 16" xfId="39579"/>
    <cellStyle name="Обычный 5 18 16 2" xfId="39580"/>
    <cellStyle name="Обычный 5 18 16 2 2" xfId="39581"/>
    <cellStyle name="Обычный 5 18 16 2 2 2" xfId="39582"/>
    <cellStyle name="Обычный 5 18 16 2 2 2 2" xfId="39583"/>
    <cellStyle name="Обычный 5 18 16 2 2 3" xfId="39584"/>
    <cellStyle name="Обычный 5 18 16 2 3" xfId="39585"/>
    <cellStyle name="Обычный 5 18 16 2 3 2" xfId="39586"/>
    <cellStyle name="Обычный 5 18 16 2 4" xfId="39587"/>
    <cellStyle name="Обычный 5 18 16 3" xfId="39588"/>
    <cellStyle name="Обычный 5 18 16 3 2" xfId="39589"/>
    <cellStyle name="Обычный 5 18 16 3 2 2" xfId="39590"/>
    <cellStyle name="Обычный 5 18 16 3 2 2 2" xfId="39591"/>
    <cellStyle name="Обычный 5 18 16 3 2 3" xfId="39592"/>
    <cellStyle name="Обычный 5 18 16 3 3" xfId="39593"/>
    <cellStyle name="Обычный 5 18 16 3 3 2" xfId="39594"/>
    <cellStyle name="Обычный 5 18 16 3 4" xfId="39595"/>
    <cellStyle name="Обычный 5 18 16 4" xfId="39596"/>
    <cellStyle name="Обычный 5 18 16 4 2" xfId="39597"/>
    <cellStyle name="Обычный 5 18 16 4 2 2" xfId="39598"/>
    <cellStyle name="Обычный 5 18 16 4 2 2 2" xfId="39599"/>
    <cellStyle name="Обычный 5 18 16 4 2 3" xfId="39600"/>
    <cellStyle name="Обычный 5 18 16 4 3" xfId="39601"/>
    <cellStyle name="Обычный 5 18 16 4 3 2" xfId="39602"/>
    <cellStyle name="Обычный 5 18 16 4 4" xfId="39603"/>
    <cellStyle name="Обычный 5 18 16 5" xfId="39604"/>
    <cellStyle name="Обычный 5 18 16 5 2" xfId="39605"/>
    <cellStyle name="Обычный 5 18 16 5 2 2" xfId="39606"/>
    <cellStyle name="Обычный 5 18 16 5 3" xfId="39607"/>
    <cellStyle name="Обычный 5 18 16 6" xfId="39608"/>
    <cellStyle name="Обычный 5 18 16 6 2" xfId="39609"/>
    <cellStyle name="Обычный 5 18 16 7" xfId="39610"/>
    <cellStyle name="Обычный 5 18 16 7 2" xfId="39611"/>
    <cellStyle name="Обычный 5 18 16 8" xfId="39612"/>
    <cellStyle name="Обычный 5 18 17" xfId="39613"/>
    <cellStyle name="Обычный 5 18 17 2" xfId="39614"/>
    <cellStyle name="Обычный 5 18 17 2 2" xfId="39615"/>
    <cellStyle name="Обычный 5 18 17 2 2 2" xfId="39616"/>
    <cellStyle name="Обычный 5 18 17 2 2 2 2" xfId="39617"/>
    <cellStyle name="Обычный 5 18 17 2 2 3" xfId="39618"/>
    <cellStyle name="Обычный 5 18 17 2 3" xfId="39619"/>
    <cellStyle name="Обычный 5 18 17 2 3 2" xfId="39620"/>
    <cellStyle name="Обычный 5 18 17 2 4" xfId="39621"/>
    <cellStyle name="Обычный 5 18 17 3" xfId="39622"/>
    <cellStyle name="Обычный 5 18 17 3 2" xfId="39623"/>
    <cellStyle name="Обычный 5 18 17 3 2 2" xfId="39624"/>
    <cellStyle name="Обычный 5 18 17 3 2 2 2" xfId="39625"/>
    <cellStyle name="Обычный 5 18 17 3 2 3" xfId="39626"/>
    <cellStyle name="Обычный 5 18 17 3 3" xfId="39627"/>
    <cellStyle name="Обычный 5 18 17 3 3 2" xfId="39628"/>
    <cellStyle name="Обычный 5 18 17 3 4" xfId="39629"/>
    <cellStyle name="Обычный 5 18 17 4" xfId="39630"/>
    <cellStyle name="Обычный 5 18 17 4 2" xfId="39631"/>
    <cellStyle name="Обычный 5 18 17 4 2 2" xfId="39632"/>
    <cellStyle name="Обычный 5 18 17 4 2 2 2" xfId="39633"/>
    <cellStyle name="Обычный 5 18 17 4 2 3" xfId="39634"/>
    <cellStyle name="Обычный 5 18 17 4 3" xfId="39635"/>
    <cellStyle name="Обычный 5 18 17 4 3 2" xfId="39636"/>
    <cellStyle name="Обычный 5 18 17 4 4" xfId="39637"/>
    <cellStyle name="Обычный 5 18 17 5" xfId="39638"/>
    <cellStyle name="Обычный 5 18 17 5 2" xfId="39639"/>
    <cellStyle name="Обычный 5 18 17 5 2 2" xfId="39640"/>
    <cellStyle name="Обычный 5 18 17 5 3" xfId="39641"/>
    <cellStyle name="Обычный 5 18 17 6" xfId="39642"/>
    <cellStyle name="Обычный 5 18 17 6 2" xfId="39643"/>
    <cellStyle name="Обычный 5 18 17 7" xfId="39644"/>
    <cellStyle name="Обычный 5 18 17 7 2" xfId="39645"/>
    <cellStyle name="Обычный 5 18 17 8" xfId="39646"/>
    <cellStyle name="Обычный 5 18 18" xfId="39647"/>
    <cellStyle name="Обычный 5 18 18 2" xfId="39648"/>
    <cellStyle name="Обычный 5 18 18 2 2" xfId="39649"/>
    <cellStyle name="Обычный 5 18 18 2 2 2" xfId="39650"/>
    <cellStyle name="Обычный 5 18 18 2 2 2 2" xfId="39651"/>
    <cellStyle name="Обычный 5 18 18 2 2 3" xfId="39652"/>
    <cellStyle name="Обычный 5 18 18 2 3" xfId="39653"/>
    <cellStyle name="Обычный 5 18 18 2 3 2" xfId="39654"/>
    <cellStyle name="Обычный 5 18 18 2 4" xfId="39655"/>
    <cellStyle name="Обычный 5 18 18 3" xfId="39656"/>
    <cellStyle name="Обычный 5 18 18 3 2" xfId="39657"/>
    <cellStyle name="Обычный 5 18 18 3 2 2" xfId="39658"/>
    <cellStyle name="Обычный 5 18 18 3 2 2 2" xfId="39659"/>
    <cellStyle name="Обычный 5 18 18 3 2 3" xfId="39660"/>
    <cellStyle name="Обычный 5 18 18 3 3" xfId="39661"/>
    <cellStyle name="Обычный 5 18 18 3 3 2" xfId="39662"/>
    <cellStyle name="Обычный 5 18 18 3 4" xfId="39663"/>
    <cellStyle name="Обычный 5 18 18 4" xfId="39664"/>
    <cellStyle name="Обычный 5 18 18 4 2" xfId="39665"/>
    <cellStyle name="Обычный 5 18 18 4 2 2" xfId="39666"/>
    <cellStyle name="Обычный 5 18 18 4 2 2 2" xfId="39667"/>
    <cellStyle name="Обычный 5 18 18 4 2 3" xfId="39668"/>
    <cellStyle name="Обычный 5 18 18 4 3" xfId="39669"/>
    <cellStyle name="Обычный 5 18 18 4 3 2" xfId="39670"/>
    <cellStyle name="Обычный 5 18 18 4 4" xfId="39671"/>
    <cellStyle name="Обычный 5 18 18 5" xfId="39672"/>
    <cellStyle name="Обычный 5 18 18 5 2" xfId="39673"/>
    <cellStyle name="Обычный 5 18 18 5 2 2" xfId="39674"/>
    <cellStyle name="Обычный 5 18 18 5 3" xfId="39675"/>
    <cellStyle name="Обычный 5 18 18 6" xfId="39676"/>
    <cellStyle name="Обычный 5 18 18 6 2" xfId="39677"/>
    <cellStyle name="Обычный 5 18 18 7" xfId="39678"/>
    <cellStyle name="Обычный 5 18 18 7 2" xfId="39679"/>
    <cellStyle name="Обычный 5 18 18 8" xfId="39680"/>
    <cellStyle name="Обычный 5 18 19" xfId="39681"/>
    <cellStyle name="Обычный 5 18 19 2" xfId="39682"/>
    <cellStyle name="Обычный 5 18 19 2 2" xfId="39683"/>
    <cellStyle name="Обычный 5 18 19 2 2 2" xfId="39684"/>
    <cellStyle name="Обычный 5 18 19 2 2 2 2" xfId="39685"/>
    <cellStyle name="Обычный 5 18 19 2 2 3" xfId="39686"/>
    <cellStyle name="Обычный 5 18 19 2 3" xfId="39687"/>
    <cellStyle name="Обычный 5 18 19 2 3 2" xfId="39688"/>
    <cellStyle name="Обычный 5 18 19 2 4" xfId="39689"/>
    <cellStyle name="Обычный 5 18 19 3" xfId="39690"/>
    <cellStyle name="Обычный 5 18 19 3 2" xfId="39691"/>
    <cellStyle name="Обычный 5 18 19 3 2 2" xfId="39692"/>
    <cellStyle name="Обычный 5 18 19 3 2 2 2" xfId="39693"/>
    <cellStyle name="Обычный 5 18 19 3 2 3" xfId="39694"/>
    <cellStyle name="Обычный 5 18 19 3 3" xfId="39695"/>
    <cellStyle name="Обычный 5 18 19 3 3 2" xfId="39696"/>
    <cellStyle name="Обычный 5 18 19 3 4" xfId="39697"/>
    <cellStyle name="Обычный 5 18 19 4" xfId="39698"/>
    <cellStyle name="Обычный 5 18 19 4 2" xfId="39699"/>
    <cellStyle name="Обычный 5 18 19 4 2 2" xfId="39700"/>
    <cellStyle name="Обычный 5 18 19 4 2 2 2" xfId="39701"/>
    <cellStyle name="Обычный 5 18 19 4 2 3" xfId="39702"/>
    <cellStyle name="Обычный 5 18 19 4 3" xfId="39703"/>
    <cellStyle name="Обычный 5 18 19 4 3 2" xfId="39704"/>
    <cellStyle name="Обычный 5 18 19 4 4" xfId="39705"/>
    <cellStyle name="Обычный 5 18 19 5" xfId="39706"/>
    <cellStyle name="Обычный 5 18 19 5 2" xfId="39707"/>
    <cellStyle name="Обычный 5 18 19 5 2 2" xfId="39708"/>
    <cellStyle name="Обычный 5 18 19 5 3" xfId="39709"/>
    <cellStyle name="Обычный 5 18 19 6" xfId="39710"/>
    <cellStyle name="Обычный 5 18 19 6 2" xfId="39711"/>
    <cellStyle name="Обычный 5 18 19 7" xfId="39712"/>
    <cellStyle name="Обычный 5 18 19 7 2" xfId="39713"/>
    <cellStyle name="Обычный 5 18 19 8" xfId="39714"/>
    <cellStyle name="Обычный 5 18 2" xfId="39715"/>
    <cellStyle name="Обычный 5 18 2 2" xfId="39716"/>
    <cellStyle name="Обычный 5 18 2 2 2" xfId="39717"/>
    <cellStyle name="Обычный 5 18 2 2 2 2" xfId="39718"/>
    <cellStyle name="Обычный 5 18 2 2 2 2 2" xfId="39719"/>
    <cellStyle name="Обычный 5 18 2 2 2 3" xfId="39720"/>
    <cellStyle name="Обычный 5 18 2 2 3" xfId="39721"/>
    <cellStyle name="Обычный 5 18 2 2 3 2" xfId="39722"/>
    <cellStyle name="Обычный 5 18 2 2 4" xfId="39723"/>
    <cellStyle name="Обычный 5 18 2 3" xfId="39724"/>
    <cellStyle name="Обычный 5 18 2 3 2" xfId="39725"/>
    <cellStyle name="Обычный 5 18 2 3 2 2" xfId="39726"/>
    <cellStyle name="Обычный 5 18 2 3 2 2 2" xfId="39727"/>
    <cellStyle name="Обычный 5 18 2 3 2 3" xfId="39728"/>
    <cellStyle name="Обычный 5 18 2 3 3" xfId="39729"/>
    <cellStyle name="Обычный 5 18 2 3 3 2" xfId="39730"/>
    <cellStyle name="Обычный 5 18 2 3 4" xfId="39731"/>
    <cellStyle name="Обычный 5 18 2 4" xfId="39732"/>
    <cellStyle name="Обычный 5 18 2 4 2" xfId="39733"/>
    <cellStyle name="Обычный 5 18 2 4 2 2" xfId="39734"/>
    <cellStyle name="Обычный 5 18 2 4 2 2 2" xfId="39735"/>
    <cellStyle name="Обычный 5 18 2 4 2 3" xfId="39736"/>
    <cellStyle name="Обычный 5 18 2 4 3" xfId="39737"/>
    <cellStyle name="Обычный 5 18 2 4 3 2" xfId="39738"/>
    <cellStyle name="Обычный 5 18 2 4 4" xfId="39739"/>
    <cellStyle name="Обычный 5 18 2 5" xfId="39740"/>
    <cellStyle name="Обычный 5 18 2 5 2" xfId="39741"/>
    <cellStyle name="Обычный 5 18 2 5 2 2" xfId="39742"/>
    <cellStyle name="Обычный 5 18 2 5 3" xfId="39743"/>
    <cellStyle name="Обычный 5 18 2 6" xfId="39744"/>
    <cellStyle name="Обычный 5 18 2 6 2" xfId="39745"/>
    <cellStyle name="Обычный 5 18 2 7" xfId="39746"/>
    <cellStyle name="Обычный 5 18 2 7 2" xfId="39747"/>
    <cellStyle name="Обычный 5 18 2 8" xfId="39748"/>
    <cellStyle name="Обычный 5 18 20" xfId="39749"/>
    <cellStyle name="Обычный 5 18 20 2" xfId="39750"/>
    <cellStyle name="Обычный 5 18 20 2 2" xfId="39751"/>
    <cellStyle name="Обычный 5 18 20 2 2 2" xfId="39752"/>
    <cellStyle name="Обычный 5 18 20 2 2 2 2" xfId="39753"/>
    <cellStyle name="Обычный 5 18 20 2 2 3" xfId="39754"/>
    <cellStyle name="Обычный 5 18 20 2 3" xfId="39755"/>
    <cellStyle name="Обычный 5 18 20 2 3 2" xfId="39756"/>
    <cellStyle name="Обычный 5 18 20 2 4" xfId="39757"/>
    <cellStyle name="Обычный 5 18 20 3" xfId="39758"/>
    <cellStyle name="Обычный 5 18 20 3 2" xfId="39759"/>
    <cellStyle name="Обычный 5 18 20 3 2 2" xfId="39760"/>
    <cellStyle name="Обычный 5 18 20 3 2 2 2" xfId="39761"/>
    <cellStyle name="Обычный 5 18 20 3 2 3" xfId="39762"/>
    <cellStyle name="Обычный 5 18 20 3 3" xfId="39763"/>
    <cellStyle name="Обычный 5 18 20 3 3 2" xfId="39764"/>
    <cellStyle name="Обычный 5 18 20 3 4" xfId="39765"/>
    <cellStyle name="Обычный 5 18 20 4" xfId="39766"/>
    <cellStyle name="Обычный 5 18 20 4 2" xfId="39767"/>
    <cellStyle name="Обычный 5 18 20 4 2 2" xfId="39768"/>
    <cellStyle name="Обычный 5 18 20 4 2 2 2" xfId="39769"/>
    <cellStyle name="Обычный 5 18 20 4 2 3" xfId="39770"/>
    <cellStyle name="Обычный 5 18 20 4 3" xfId="39771"/>
    <cellStyle name="Обычный 5 18 20 4 3 2" xfId="39772"/>
    <cellStyle name="Обычный 5 18 20 4 4" xfId="39773"/>
    <cellStyle name="Обычный 5 18 20 5" xfId="39774"/>
    <cellStyle name="Обычный 5 18 20 5 2" xfId="39775"/>
    <cellStyle name="Обычный 5 18 20 5 2 2" xfId="39776"/>
    <cellStyle name="Обычный 5 18 20 5 3" xfId="39777"/>
    <cellStyle name="Обычный 5 18 20 6" xfId="39778"/>
    <cellStyle name="Обычный 5 18 20 6 2" xfId="39779"/>
    <cellStyle name="Обычный 5 18 20 7" xfId="39780"/>
    <cellStyle name="Обычный 5 18 20 7 2" xfId="39781"/>
    <cellStyle name="Обычный 5 18 20 8" xfId="39782"/>
    <cellStyle name="Обычный 5 18 21" xfId="39783"/>
    <cellStyle name="Обычный 5 18 21 2" xfId="39784"/>
    <cellStyle name="Обычный 5 18 21 2 2" xfId="39785"/>
    <cellStyle name="Обычный 5 18 21 2 2 2" xfId="39786"/>
    <cellStyle name="Обычный 5 18 21 2 2 2 2" xfId="39787"/>
    <cellStyle name="Обычный 5 18 21 2 2 3" xfId="39788"/>
    <cellStyle name="Обычный 5 18 21 2 3" xfId="39789"/>
    <cellStyle name="Обычный 5 18 21 2 3 2" xfId="39790"/>
    <cellStyle name="Обычный 5 18 21 2 4" xfId="39791"/>
    <cellStyle name="Обычный 5 18 21 3" xfId="39792"/>
    <cellStyle name="Обычный 5 18 21 3 2" xfId="39793"/>
    <cellStyle name="Обычный 5 18 21 3 2 2" xfId="39794"/>
    <cellStyle name="Обычный 5 18 21 3 2 2 2" xfId="39795"/>
    <cellStyle name="Обычный 5 18 21 3 2 3" xfId="39796"/>
    <cellStyle name="Обычный 5 18 21 3 3" xfId="39797"/>
    <cellStyle name="Обычный 5 18 21 3 3 2" xfId="39798"/>
    <cellStyle name="Обычный 5 18 21 3 4" xfId="39799"/>
    <cellStyle name="Обычный 5 18 21 4" xfId="39800"/>
    <cellStyle name="Обычный 5 18 21 4 2" xfId="39801"/>
    <cellStyle name="Обычный 5 18 21 4 2 2" xfId="39802"/>
    <cellStyle name="Обычный 5 18 21 4 2 2 2" xfId="39803"/>
    <cellStyle name="Обычный 5 18 21 4 2 3" xfId="39804"/>
    <cellStyle name="Обычный 5 18 21 4 3" xfId="39805"/>
    <cellStyle name="Обычный 5 18 21 4 3 2" xfId="39806"/>
    <cellStyle name="Обычный 5 18 21 4 4" xfId="39807"/>
    <cellStyle name="Обычный 5 18 21 5" xfId="39808"/>
    <cellStyle name="Обычный 5 18 21 5 2" xfId="39809"/>
    <cellStyle name="Обычный 5 18 21 5 2 2" xfId="39810"/>
    <cellStyle name="Обычный 5 18 21 5 3" xfId="39811"/>
    <cellStyle name="Обычный 5 18 21 6" xfId="39812"/>
    <cellStyle name="Обычный 5 18 21 6 2" xfId="39813"/>
    <cellStyle name="Обычный 5 18 21 7" xfId="39814"/>
    <cellStyle name="Обычный 5 18 21 7 2" xfId="39815"/>
    <cellStyle name="Обычный 5 18 21 8" xfId="39816"/>
    <cellStyle name="Обычный 5 18 22" xfId="39817"/>
    <cellStyle name="Обычный 5 18 22 2" xfId="39818"/>
    <cellStyle name="Обычный 5 18 22 2 2" xfId="39819"/>
    <cellStyle name="Обычный 5 18 22 2 2 2" xfId="39820"/>
    <cellStyle name="Обычный 5 18 22 2 2 2 2" xfId="39821"/>
    <cellStyle name="Обычный 5 18 22 2 2 3" xfId="39822"/>
    <cellStyle name="Обычный 5 18 22 2 3" xfId="39823"/>
    <cellStyle name="Обычный 5 18 22 2 3 2" xfId="39824"/>
    <cellStyle name="Обычный 5 18 22 2 4" xfId="39825"/>
    <cellStyle name="Обычный 5 18 22 3" xfId="39826"/>
    <cellStyle name="Обычный 5 18 22 3 2" xfId="39827"/>
    <cellStyle name="Обычный 5 18 22 3 2 2" xfId="39828"/>
    <cellStyle name="Обычный 5 18 22 3 2 2 2" xfId="39829"/>
    <cellStyle name="Обычный 5 18 22 3 2 3" xfId="39830"/>
    <cellStyle name="Обычный 5 18 22 3 3" xfId="39831"/>
    <cellStyle name="Обычный 5 18 22 3 3 2" xfId="39832"/>
    <cellStyle name="Обычный 5 18 22 3 4" xfId="39833"/>
    <cellStyle name="Обычный 5 18 22 4" xfId="39834"/>
    <cellStyle name="Обычный 5 18 22 4 2" xfId="39835"/>
    <cellStyle name="Обычный 5 18 22 4 2 2" xfId="39836"/>
    <cellStyle name="Обычный 5 18 22 4 2 2 2" xfId="39837"/>
    <cellStyle name="Обычный 5 18 22 4 2 3" xfId="39838"/>
    <cellStyle name="Обычный 5 18 22 4 3" xfId="39839"/>
    <cellStyle name="Обычный 5 18 22 4 3 2" xfId="39840"/>
    <cellStyle name="Обычный 5 18 22 4 4" xfId="39841"/>
    <cellStyle name="Обычный 5 18 22 5" xfId="39842"/>
    <cellStyle name="Обычный 5 18 22 5 2" xfId="39843"/>
    <cellStyle name="Обычный 5 18 22 5 2 2" xfId="39844"/>
    <cellStyle name="Обычный 5 18 22 5 3" xfId="39845"/>
    <cellStyle name="Обычный 5 18 22 6" xfId="39846"/>
    <cellStyle name="Обычный 5 18 22 6 2" xfId="39847"/>
    <cellStyle name="Обычный 5 18 22 7" xfId="39848"/>
    <cellStyle name="Обычный 5 18 22 7 2" xfId="39849"/>
    <cellStyle name="Обычный 5 18 22 8" xfId="39850"/>
    <cellStyle name="Обычный 5 18 23" xfId="39851"/>
    <cellStyle name="Обычный 5 18 23 2" xfId="39852"/>
    <cellStyle name="Обычный 5 18 23 2 2" xfId="39853"/>
    <cellStyle name="Обычный 5 18 23 2 2 2" xfId="39854"/>
    <cellStyle name="Обычный 5 18 23 2 2 2 2" xfId="39855"/>
    <cellStyle name="Обычный 5 18 23 2 2 3" xfId="39856"/>
    <cellStyle name="Обычный 5 18 23 2 3" xfId="39857"/>
    <cellStyle name="Обычный 5 18 23 2 3 2" xfId="39858"/>
    <cellStyle name="Обычный 5 18 23 2 4" xfId="39859"/>
    <cellStyle name="Обычный 5 18 23 3" xfId="39860"/>
    <cellStyle name="Обычный 5 18 23 3 2" xfId="39861"/>
    <cellStyle name="Обычный 5 18 23 3 2 2" xfId="39862"/>
    <cellStyle name="Обычный 5 18 23 3 2 2 2" xfId="39863"/>
    <cellStyle name="Обычный 5 18 23 3 2 3" xfId="39864"/>
    <cellStyle name="Обычный 5 18 23 3 3" xfId="39865"/>
    <cellStyle name="Обычный 5 18 23 3 3 2" xfId="39866"/>
    <cellStyle name="Обычный 5 18 23 3 4" xfId="39867"/>
    <cellStyle name="Обычный 5 18 23 4" xfId="39868"/>
    <cellStyle name="Обычный 5 18 23 4 2" xfId="39869"/>
    <cellStyle name="Обычный 5 18 23 4 2 2" xfId="39870"/>
    <cellStyle name="Обычный 5 18 23 4 2 2 2" xfId="39871"/>
    <cellStyle name="Обычный 5 18 23 4 2 3" xfId="39872"/>
    <cellStyle name="Обычный 5 18 23 4 3" xfId="39873"/>
    <cellStyle name="Обычный 5 18 23 4 3 2" xfId="39874"/>
    <cellStyle name="Обычный 5 18 23 4 4" xfId="39875"/>
    <cellStyle name="Обычный 5 18 23 5" xfId="39876"/>
    <cellStyle name="Обычный 5 18 23 5 2" xfId="39877"/>
    <cellStyle name="Обычный 5 18 23 5 2 2" xfId="39878"/>
    <cellStyle name="Обычный 5 18 23 5 3" xfId="39879"/>
    <cellStyle name="Обычный 5 18 23 6" xfId="39880"/>
    <cellStyle name="Обычный 5 18 23 6 2" xfId="39881"/>
    <cellStyle name="Обычный 5 18 23 7" xfId="39882"/>
    <cellStyle name="Обычный 5 18 23 7 2" xfId="39883"/>
    <cellStyle name="Обычный 5 18 23 8" xfId="39884"/>
    <cellStyle name="Обычный 5 18 24" xfId="39885"/>
    <cellStyle name="Обычный 5 18 24 2" xfId="39886"/>
    <cellStyle name="Обычный 5 18 24 2 2" xfId="39887"/>
    <cellStyle name="Обычный 5 18 24 2 2 2" xfId="39888"/>
    <cellStyle name="Обычный 5 18 24 2 2 2 2" xfId="39889"/>
    <cellStyle name="Обычный 5 18 24 2 2 3" xfId="39890"/>
    <cellStyle name="Обычный 5 18 24 2 3" xfId="39891"/>
    <cellStyle name="Обычный 5 18 24 2 3 2" xfId="39892"/>
    <cellStyle name="Обычный 5 18 24 2 4" xfId="39893"/>
    <cellStyle name="Обычный 5 18 24 3" xfId="39894"/>
    <cellStyle name="Обычный 5 18 24 3 2" xfId="39895"/>
    <cellStyle name="Обычный 5 18 24 3 2 2" xfId="39896"/>
    <cellStyle name="Обычный 5 18 24 3 2 2 2" xfId="39897"/>
    <cellStyle name="Обычный 5 18 24 3 2 3" xfId="39898"/>
    <cellStyle name="Обычный 5 18 24 3 3" xfId="39899"/>
    <cellStyle name="Обычный 5 18 24 3 3 2" xfId="39900"/>
    <cellStyle name="Обычный 5 18 24 3 4" xfId="39901"/>
    <cellStyle name="Обычный 5 18 24 4" xfId="39902"/>
    <cellStyle name="Обычный 5 18 24 4 2" xfId="39903"/>
    <cellStyle name="Обычный 5 18 24 4 2 2" xfId="39904"/>
    <cellStyle name="Обычный 5 18 24 4 2 2 2" xfId="39905"/>
    <cellStyle name="Обычный 5 18 24 4 2 3" xfId="39906"/>
    <cellStyle name="Обычный 5 18 24 4 3" xfId="39907"/>
    <cellStyle name="Обычный 5 18 24 4 3 2" xfId="39908"/>
    <cellStyle name="Обычный 5 18 24 4 4" xfId="39909"/>
    <cellStyle name="Обычный 5 18 24 5" xfId="39910"/>
    <cellStyle name="Обычный 5 18 24 5 2" xfId="39911"/>
    <cellStyle name="Обычный 5 18 24 5 2 2" xfId="39912"/>
    <cellStyle name="Обычный 5 18 24 5 3" xfId="39913"/>
    <cellStyle name="Обычный 5 18 24 6" xfId="39914"/>
    <cellStyle name="Обычный 5 18 24 6 2" xfId="39915"/>
    <cellStyle name="Обычный 5 18 24 7" xfId="39916"/>
    <cellStyle name="Обычный 5 18 24 7 2" xfId="39917"/>
    <cellStyle name="Обычный 5 18 24 8" xfId="39918"/>
    <cellStyle name="Обычный 5 18 25" xfId="39919"/>
    <cellStyle name="Обычный 5 18 25 2" xfId="39920"/>
    <cellStyle name="Обычный 5 18 25 2 2" xfId="39921"/>
    <cellStyle name="Обычный 5 18 25 2 2 2" xfId="39922"/>
    <cellStyle name="Обычный 5 18 25 2 2 2 2" xfId="39923"/>
    <cellStyle name="Обычный 5 18 25 2 2 3" xfId="39924"/>
    <cellStyle name="Обычный 5 18 25 2 3" xfId="39925"/>
    <cellStyle name="Обычный 5 18 25 2 3 2" xfId="39926"/>
    <cellStyle name="Обычный 5 18 25 2 4" xfId="39927"/>
    <cellStyle name="Обычный 5 18 25 3" xfId="39928"/>
    <cellStyle name="Обычный 5 18 25 3 2" xfId="39929"/>
    <cellStyle name="Обычный 5 18 25 3 2 2" xfId="39930"/>
    <cellStyle name="Обычный 5 18 25 3 2 2 2" xfId="39931"/>
    <cellStyle name="Обычный 5 18 25 3 2 3" xfId="39932"/>
    <cellStyle name="Обычный 5 18 25 3 3" xfId="39933"/>
    <cellStyle name="Обычный 5 18 25 3 3 2" xfId="39934"/>
    <cellStyle name="Обычный 5 18 25 3 4" xfId="39935"/>
    <cellStyle name="Обычный 5 18 25 4" xfId="39936"/>
    <cellStyle name="Обычный 5 18 25 4 2" xfId="39937"/>
    <cellStyle name="Обычный 5 18 25 4 2 2" xfId="39938"/>
    <cellStyle name="Обычный 5 18 25 4 2 2 2" xfId="39939"/>
    <cellStyle name="Обычный 5 18 25 4 2 3" xfId="39940"/>
    <cellStyle name="Обычный 5 18 25 4 3" xfId="39941"/>
    <cellStyle name="Обычный 5 18 25 4 3 2" xfId="39942"/>
    <cellStyle name="Обычный 5 18 25 4 4" xfId="39943"/>
    <cellStyle name="Обычный 5 18 25 5" xfId="39944"/>
    <cellStyle name="Обычный 5 18 25 5 2" xfId="39945"/>
    <cellStyle name="Обычный 5 18 25 5 2 2" xfId="39946"/>
    <cellStyle name="Обычный 5 18 25 5 3" xfId="39947"/>
    <cellStyle name="Обычный 5 18 25 6" xfId="39948"/>
    <cellStyle name="Обычный 5 18 25 6 2" xfId="39949"/>
    <cellStyle name="Обычный 5 18 25 7" xfId="39950"/>
    <cellStyle name="Обычный 5 18 25 7 2" xfId="39951"/>
    <cellStyle name="Обычный 5 18 25 8" xfId="39952"/>
    <cellStyle name="Обычный 5 18 26" xfId="39953"/>
    <cellStyle name="Обычный 5 18 26 2" xfId="39954"/>
    <cellStyle name="Обычный 5 18 26 2 2" xfId="39955"/>
    <cellStyle name="Обычный 5 18 26 2 2 2" xfId="39956"/>
    <cellStyle name="Обычный 5 18 26 2 2 2 2" xfId="39957"/>
    <cellStyle name="Обычный 5 18 26 2 2 3" xfId="39958"/>
    <cellStyle name="Обычный 5 18 26 2 3" xfId="39959"/>
    <cellStyle name="Обычный 5 18 26 2 3 2" xfId="39960"/>
    <cellStyle name="Обычный 5 18 26 2 4" xfId="39961"/>
    <cellStyle name="Обычный 5 18 26 3" xfId="39962"/>
    <cellStyle name="Обычный 5 18 26 3 2" xfId="39963"/>
    <cellStyle name="Обычный 5 18 26 3 2 2" xfId="39964"/>
    <cellStyle name="Обычный 5 18 26 3 2 2 2" xfId="39965"/>
    <cellStyle name="Обычный 5 18 26 3 2 3" xfId="39966"/>
    <cellStyle name="Обычный 5 18 26 3 3" xfId="39967"/>
    <cellStyle name="Обычный 5 18 26 3 3 2" xfId="39968"/>
    <cellStyle name="Обычный 5 18 26 3 4" xfId="39969"/>
    <cellStyle name="Обычный 5 18 26 4" xfId="39970"/>
    <cellStyle name="Обычный 5 18 26 4 2" xfId="39971"/>
    <cellStyle name="Обычный 5 18 26 4 2 2" xfId="39972"/>
    <cellStyle name="Обычный 5 18 26 4 2 2 2" xfId="39973"/>
    <cellStyle name="Обычный 5 18 26 4 2 3" xfId="39974"/>
    <cellStyle name="Обычный 5 18 26 4 3" xfId="39975"/>
    <cellStyle name="Обычный 5 18 26 4 3 2" xfId="39976"/>
    <cellStyle name="Обычный 5 18 26 4 4" xfId="39977"/>
    <cellStyle name="Обычный 5 18 26 5" xfId="39978"/>
    <cellStyle name="Обычный 5 18 26 5 2" xfId="39979"/>
    <cellStyle name="Обычный 5 18 26 5 2 2" xfId="39980"/>
    <cellStyle name="Обычный 5 18 26 5 3" xfId="39981"/>
    <cellStyle name="Обычный 5 18 26 6" xfId="39982"/>
    <cellStyle name="Обычный 5 18 26 6 2" xfId="39983"/>
    <cellStyle name="Обычный 5 18 26 7" xfId="39984"/>
    <cellStyle name="Обычный 5 18 26 7 2" xfId="39985"/>
    <cellStyle name="Обычный 5 18 26 8" xfId="39986"/>
    <cellStyle name="Обычный 5 18 27" xfId="39987"/>
    <cellStyle name="Обычный 5 18 27 2" xfId="39988"/>
    <cellStyle name="Обычный 5 18 27 2 2" xfId="39989"/>
    <cellStyle name="Обычный 5 18 27 2 2 2" xfId="39990"/>
    <cellStyle name="Обычный 5 18 27 2 2 2 2" xfId="39991"/>
    <cellStyle name="Обычный 5 18 27 2 2 3" xfId="39992"/>
    <cellStyle name="Обычный 5 18 27 2 3" xfId="39993"/>
    <cellStyle name="Обычный 5 18 27 2 3 2" xfId="39994"/>
    <cellStyle name="Обычный 5 18 27 2 4" xfId="39995"/>
    <cellStyle name="Обычный 5 18 27 3" xfId="39996"/>
    <cellStyle name="Обычный 5 18 27 3 2" xfId="39997"/>
    <cellStyle name="Обычный 5 18 27 3 2 2" xfId="39998"/>
    <cellStyle name="Обычный 5 18 27 3 2 2 2" xfId="39999"/>
    <cellStyle name="Обычный 5 18 27 3 2 3" xfId="40000"/>
    <cellStyle name="Обычный 5 18 27 3 3" xfId="40001"/>
    <cellStyle name="Обычный 5 18 27 3 3 2" xfId="40002"/>
    <cellStyle name="Обычный 5 18 27 3 4" xfId="40003"/>
    <cellStyle name="Обычный 5 18 27 4" xfId="40004"/>
    <cellStyle name="Обычный 5 18 27 4 2" xfId="40005"/>
    <cellStyle name="Обычный 5 18 27 4 2 2" xfId="40006"/>
    <cellStyle name="Обычный 5 18 27 4 2 2 2" xfId="40007"/>
    <cellStyle name="Обычный 5 18 27 4 2 3" xfId="40008"/>
    <cellStyle name="Обычный 5 18 27 4 3" xfId="40009"/>
    <cellStyle name="Обычный 5 18 27 4 3 2" xfId="40010"/>
    <cellStyle name="Обычный 5 18 27 4 4" xfId="40011"/>
    <cellStyle name="Обычный 5 18 27 5" xfId="40012"/>
    <cellStyle name="Обычный 5 18 27 5 2" xfId="40013"/>
    <cellStyle name="Обычный 5 18 27 5 2 2" xfId="40014"/>
    <cellStyle name="Обычный 5 18 27 5 3" xfId="40015"/>
    <cellStyle name="Обычный 5 18 27 6" xfId="40016"/>
    <cellStyle name="Обычный 5 18 27 6 2" xfId="40017"/>
    <cellStyle name="Обычный 5 18 27 7" xfId="40018"/>
    <cellStyle name="Обычный 5 18 27 7 2" xfId="40019"/>
    <cellStyle name="Обычный 5 18 27 8" xfId="40020"/>
    <cellStyle name="Обычный 5 18 28" xfId="40021"/>
    <cellStyle name="Обычный 5 18 28 2" xfId="40022"/>
    <cellStyle name="Обычный 5 18 28 2 2" xfId="40023"/>
    <cellStyle name="Обычный 5 18 28 2 2 2" xfId="40024"/>
    <cellStyle name="Обычный 5 18 28 2 2 2 2" xfId="40025"/>
    <cellStyle name="Обычный 5 18 28 2 2 3" xfId="40026"/>
    <cellStyle name="Обычный 5 18 28 2 3" xfId="40027"/>
    <cellStyle name="Обычный 5 18 28 2 3 2" xfId="40028"/>
    <cellStyle name="Обычный 5 18 28 2 4" xfId="40029"/>
    <cellStyle name="Обычный 5 18 28 3" xfId="40030"/>
    <cellStyle name="Обычный 5 18 28 3 2" xfId="40031"/>
    <cellStyle name="Обычный 5 18 28 3 2 2" xfId="40032"/>
    <cellStyle name="Обычный 5 18 28 3 2 2 2" xfId="40033"/>
    <cellStyle name="Обычный 5 18 28 3 2 3" xfId="40034"/>
    <cellStyle name="Обычный 5 18 28 3 3" xfId="40035"/>
    <cellStyle name="Обычный 5 18 28 3 3 2" xfId="40036"/>
    <cellStyle name="Обычный 5 18 28 3 4" xfId="40037"/>
    <cellStyle name="Обычный 5 18 28 4" xfId="40038"/>
    <cellStyle name="Обычный 5 18 28 4 2" xfId="40039"/>
    <cellStyle name="Обычный 5 18 28 4 2 2" xfId="40040"/>
    <cellStyle name="Обычный 5 18 28 4 2 2 2" xfId="40041"/>
    <cellStyle name="Обычный 5 18 28 4 2 3" xfId="40042"/>
    <cellStyle name="Обычный 5 18 28 4 3" xfId="40043"/>
    <cellStyle name="Обычный 5 18 28 4 3 2" xfId="40044"/>
    <cellStyle name="Обычный 5 18 28 4 4" xfId="40045"/>
    <cellStyle name="Обычный 5 18 28 5" xfId="40046"/>
    <cellStyle name="Обычный 5 18 28 5 2" xfId="40047"/>
    <cellStyle name="Обычный 5 18 28 5 2 2" xfId="40048"/>
    <cellStyle name="Обычный 5 18 28 5 3" xfId="40049"/>
    <cellStyle name="Обычный 5 18 28 6" xfId="40050"/>
    <cellStyle name="Обычный 5 18 28 6 2" xfId="40051"/>
    <cellStyle name="Обычный 5 18 28 7" xfId="40052"/>
    <cellStyle name="Обычный 5 18 28 7 2" xfId="40053"/>
    <cellStyle name="Обычный 5 18 28 8" xfId="40054"/>
    <cellStyle name="Обычный 5 18 29" xfId="40055"/>
    <cellStyle name="Обычный 5 18 29 2" xfId="40056"/>
    <cellStyle name="Обычный 5 18 29 2 2" xfId="40057"/>
    <cellStyle name="Обычный 5 18 29 2 2 2" xfId="40058"/>
    <cellStyle name="Обычный 5 18 29 2 2 2 2" xfId="40059"/>
    <cellStyle name="Обычный 5 18 29 2 2 3" xfId="40060"/>
    <cellStyle name="Обычный 5 18 29 2 3" xfId="40061"/>
    <cellStyle name="Обычный 5 18 29 2 3 2" xfId="40062"/>
    <cellStyle name="Обычный 5 18 29 2 4" xfId="40063"/>
    <cellStyle name="Обычный 5 18 29 3" xfId="40064"/>
    <cellStyle name="Обычный 5 18 29 3 2" xfId="40065"/>
    <cellStyle name="Обычный 5 18 29 3 2 2" xfId="40066"/>
    <cellStyle name="Обычный 5 18 29 3 2 2 2" xfId="40067"/>
    <cellStyle name="Обычный 5 18 29 3 2 3" xfId="40068"/>
    <cellStyle name="Обычный 5 18 29 3 3" xfId="40069"/>
    <cellStyle name="Обычный 5 18 29 3 3 2" xfId="40070"/>
    <cellStyle name="Обычный 5 18 29 3 4" xfId="40071"/>
    <cellStyle name="Обычный 5 18 29 4" xfId="40072"/>
    <cellStyle name="Обычный 5 18 29 4 2" xfId="40073"/>
    <cellStyle name="Обычный 5 18 29 4 2 2" xfId="40074"/>
    <cellStyle name="Обычный 5 18 29 4 2 2 2" xfId="40075"/>
    <cellStyle name="Обычный 5 18 29 4 2 3" xfId="40076"/>
    <cellStyle name="Обычный 5 18 29 4 3" xfId="40077"/>
    <cellStyle name="Обычный 5 18 29 4 3 2" xfId="40078"/>
    <cellStyle name="Обычный 5 18 29 4 4" xfId="40079"/>
    <cellStyle name="Обычный 5 18 29 5" xfId="40080"/>
    <cellStyle name="Обычный 5 18 29 5 2" xfId="40081"/>
    <cellStyle name="Обычный 5 18 29 5 2 2" xfId="40082"/>
    <cellStyle name="Обычный 5 18 29 5 3" xfId="40083"/>
    <cellStyle name="Обычный 5 18 29 6" xfId="40084"/>
    <cellStyle name="Обычный 5 18 29 6 2" xfId="40085"/>
    <cellStyle name="Обычный 5 18 29 7" xfId="40086"/>
    <cellStyle name="Обычный 5 18 29 7 2" xfId="40087"/>
    <cellStyle name="Обычный 5 18 29 8" xfId="40088"/>
    <cellStyle name="Обычный 5 18 3" xfId="40089"/>
    <cellStyle name="Обычный 5 18 3 2" xfId="40090"/>
    <cellStyle name="Обычный 5 18 3 2 2" xfId="40091"/>
    <cellStyle name="Обычный 5 18 3 2 2 2" xfId="40092"/>
    <cellStyle name="Обычный 5 18 3 2 2 2 2" xfId="40093"/>
    <cellStyle name="Обычный 5 18 3 2 2 3" xfId="40094"/>
    <cellStyle name="Обычный 5 18 3 2 3" xfId="40095"/>
    <cellStyle name="Обычный 5 18 3 2 3 2" xfId="40096"/>
    <cellStyle name="Обычный 5 18 3 2 4" xfId="40097"/>
    <cellStyle name="Обычный 5 18 3 3" xfId="40098"/>
    <cellStyle name="Обычный 5 18 3 3 2" xfId="40099"/>
    <cellStyle name="Обычный 5 18 3 3 2 2" xfId="40100"/>
    <cellStyle name="Обычный 5 18 3 3 2 2 2" xfId="40101"/>
    <cellStyle name="Обычный 5 18 3 3 2 3" xfId="40102"/>
    <cellStyle name="Обычный 5 18 3 3 3" xfId="40103"/>
    <cellStyle name="Обычный 5 18 3 3 3 2" xfId="40104"/>
    <cellStyle name="Обычный 5 18 3 3 4" xfId="40105"/>
    <cellStyle name="Обычный 5 18 3 4" xfId="40106"/>
    <cellStyle name="Обычный 5 18 3 4 2" xfId="40107"/>
    <cellStyle name="Обычный 5 18 3 4 2 2" xfId="40108"/>
    <cellStyle name="Обычный 5 18 3 4 2 2 2" xfId="40109"/>
    <cellStyle name="Обычный 5 18 3 4 2 3" xfId="40110"/>
    <cellStyle name="Обычный 5 18 3 4 3" xfId="40111"/>
    <cellStyle name="Обычный 5 18 3 4 3 2" xfId="40112"/>
    <cellStyle name="Обычный 5 18 3 4 4" xfId="40113"/>
    <cellStyle name="Обычный 5 18 3 5" xfId="40114"/>
    <cellStyle name="Обычный 5 18 3 5 2" xfId="40115"/>
    <cellStyle name="Обычный 5 18 3 5 2 2" xfId="40116"/>
    <cellStyle name="Обычный 5 18 3 5 3" xfId="40117"/>
    <cellStyle name="Обычный 5 18 3 6" xfId="40118"/>
    <cellStyle name="Обычный 5 18 3 6 2" xfId="40119"/>
    <cellStyle name="Обычный 5 18 3 7" xfId="40120"/>
    <cellStyle name="Обычный 5 18 3 7 2" xfId="40121"/>
    <cellStyle name="Обычный 5 18 3 8" xfId="40122"/>
    <cellStyle name="Обычный 5 18 30" xfId="40123"/>
    <cellStyle name="Обычный 5 18 30 2" xfId="40124"/>
    <cellStyle name="Обычный 5 18 30 2 2" xfId="40125"/>
    <cellStyle name="Обычный 5 18 30 2 2 2" xfId="40126"/>
    <cellStyle name="Обычный 5 18 30 2 3" xfId="40127"/>
    <cellStyle name="Обычный 5 18 30 3" xfId="40128"/>
    <cellStyle name="Обычный 5 18 30 3 2" xfId="40129"/>
    <cellStyle name="Обычный 5 18 30 4" xfId="40130"/>
    <cellStyle name="Обычный 5 18 31" xfId="40131"/>
    <cellStyle name="Обычный 5 18 31 2" xfId="40132"/>
    <cellStyle name="Обычный 5 18 31 2 2" xfId="40133"/>
    <cellStyle name="Обычный 5 18 31 2 2 2" xfId="40134"/>
    <cellStyle name="Обычный 5 18 31 2 3" xfId="40135"/>
    <cellStyle name="Обычный 5 18 31 3" xfId="40136"/>
    <cellStyle name="Обычный 5 18 31 3 2" xfId="40137"/>
    <cellStyle name="Обычный 5 18 31 4" xfId="40138"/>
    <cellStyle name="Обычный 5 18 32" xfId="40139"/>
    <cellStyle name="Обычный 5 18 32 2" xfId="40140"/>
    <cellStyle name="Обычный 5 18 32 2 2" xfId="40141"/>
    <cellStyle name="Обычный 5 18 32 2 2 2" xfId="40142"/>
    <cellStyle name="Обычный 5 18 32 2 3" xfId="40143"/>
    <cellStyle name="Обычный 5 18 32 3" xfId="40144"/>
    <cellStyle name="Обычный 5 18 32 3 2" xfId="40145"/>
    <cellStyle name="Обычный 5 18 32 4" xfId="40146"/>
    <cellStyle name="Обычный 5 18 33" xfId="40147"/>
    <cellStyle name="Обычный 5 18 33 2" xfId="40148"/>
    <cellStyle name="Обычный 5 18 33 2 2" xfId="40149"/>
    <cellStyle name="Обычный 5 18 33 3" xfId="40150"/>
    <cellStyle name="Обычный 5 18 34" xfId="40151"/>
    <cellStyle name="Обычный 5 18 34 2" xfId="40152"/>
    <cellStyle name="Обычный 5 18 35" xfId="40153"/>
    <cellStyle name="Обычный 5 18 35 2" xfId="40154"/>
    <cellStyle name="Обычный 5 18 36" xfId="40155"/>
    <cellStyle name="Обычный 5 18 4" xfId="40156"/>
    <cellStyle name="Обычный 5 18 4 2" xfId="40157"/>
    <cellStyle name="Обычный 5 18 4 2 2" xfId="40158"/>
    <cellStyle name="Обычный 5 18 4 2 2 2" xfId="40159"/>
    <cellStyle name="Обычный 5 18 4 2 2 2 2" xfId="40160"/>
    <cellStyle name="Обычный 5 18 4 2 2 3" xfId="40161"/>
    <cellStyle name="Обычный 5 18 4 2 3" xfId="40162"/>
    <cellStyle name="Обычный 5 18 4 2 3 2" xfId="40163"/>
    <cellStyle name="Обычный 5 18 4 2 4" xfId="40164"/>
    <cellStyle name="Обычный 5 18 4 3" xfId="40165"/>
    <cellStyle name="Обычный 5 18 4 3 2" xfId="40166"/>
    <cellStyle name="Обычный 5 18 4 3 2 2" xfId="40167"/>
    <cellStyle name="Обычный 5 18 4 3 2 2 2" xfId="40168"/>
    <cellStyle name="Обычный 5 18 4 3 2 3" xfId="40169"/>
    <cellStyle name="Обычный 5 18 4 3 3" xfId="40170"/>
    <cellStyle name="Обычный 5 18 4 3 3 2" xfId="40171"/>
    <cellStyle name="Обычный 5 18 4 3 4" xfId="40172"/>
    <cellStyle name="Обычный 5 18 4 4" xfId="40173"/>
    <cellStyle name="Обычный 5 18 4 4 2" xfId="40174"/>
    <cellStyle name="Обычный 5 18 4 4 2 2" xfId="40175"/>
    <cellStyle name="Обычный 5 18 4 4 2 2 2" xfId="40176"/>
    <cellStyle name="Обычный 5 18 4 4 2 3" xfId="40177"/>
    <cellStyle name="Обычный 5 18 4 4 3" xfId="40178"/>
    <cellStyle name="Обычный 5 18 4 4 3 2" xfId="40179"/>
    <cellStyle name="Обычный 5 18 4 4 4" xfId="40180"/>
    <cellStyle name="Обычный 5 18 4 5" xfId="40181"/>
    <cellStyle name="Обычный 5 18 4 5 2" xfId="40182"/>
    <cellStyle name="Обычный 5 18 4 5 2 2" xfId="40183"/>
    <cellStyle name="Обычный 5 18 4 5 3" xfId="40184"/>
    <cellStyle name="Обычный 5 18 4 6" xfId="40185"/>
    <cellStyle name="Обычный 5 18 4 6 2" xfId="40186"/>
    <cellStyle name="Обычный 5 18 4 7" xfId="40187"/>
    <cellStyle name="Обычный 5 18 4 7 2" xfId="40188"/>
    <cellStyle name="Обычный 5 18 4 8" xfId="40189"/>
    <cellStyle name="Обычный 5 18 5" xfId="40190"/>
    <cellStyle name="Обычный 5 18 5 2" xfId="40191"/>
    <cellStyle name="Обычный 5 18 5 2 2" xfId="40192"/>
    <cellStyle name="Обычный 5 18 5 2 2 2" xfId="40193"/>
    <cellStyle name="Обычный 5 18 5 2 2 2 2" xfId="40194"/>
    <cellStyle name="Обычный 5 18 5 2 2 3" xfId="40195"/>
    <cellStyle name="Обычный 5 18 5 2 3" xfId="40196"/>
    <cellStyle name="Обычный 5 18 5 2 3 2" xfId="40197"/>
    <cellStyle name="Обычный 5 18 5 2 4" xfId="40198"/>
    <cellStyle name="Обычный 5 18 5 3" xfId="40199"/>
    <cellStyle name="Обычный 5 18 5 3 2" xfId="40200"/>
    <cellStyle name="Обычный 5 18 5 3 2 2" xfId="40201"/>
    <cellStyle name="Обычный 5 18 5 3 2 2 2" xfId="40202"/>
    <cellStyle name="Обычный 5 18 5 3 2 3" xfId="40203"/>
    <cellStyle name="Обычный 5 18 5 3 3" xfId="40204"/>
    <cellStyle name="Обычный 5 18 5 3 3 2" xfId="40205"/>
    <cellStyle name="Обычный 5 18 5 3 4" xfId="40206"/>
    <cellStyle name="Обычный 5 18 5 4" xfId="40207"/>
    <cellStyle name="Обычный 5 18 5 4 2" xfId="40208"/>
    <cellStyle name="Обычный 5 18 5 4 2 2" xfId="40209"/>
    <cellStyle name="Обычный 5 18 5 4 2 2 2" xfId="40210"/>
    <cellStyle name="Обычный 5 18 5 4 2 3" xfId="40211"/>
    <cellStyle name="Обычный 5 18 5 4 3" xfId="40212"/>
    <cellStyle name="Обычный 5 18 5 4 3 2" xfId="40213"/>
    <cellStyle name="Обычный 5 18 5 4 4" xfId="40214"/>
    <cellStyle name="Обычный 5 18 5 5" xfId="40215"/>
    <cellStyle name="Обычный 5 18 5 5 2" xfId="40216"/>
    <cellStyle name="Обычный 5 18 5 5 2 2" xfId="40217"/>
    <cellStyle name="Обычный 5 18 5 5 3" xfId="40218"/>
    <cellStyle name="Обычный 5 18 5 6" xfId="40219"/>
    <cellStyle name="Обычный 5 18 5 6 2" xfId="40220"/>
    <cellStyle name="Обычный 5 18 5 7" xfId="40221"/>
    <cellStyle name="Обычный 5 18 5 7 2" xfId="40222"/>
    <cellStyle name="Обычный 5 18 5 8" xfId="40223"/>
    <cellStyle name="Обычный 5 18 6" xfId="40224"/>
    <cellStyle name="Обычный 5 18 6 2" xfId="40225"/>
    <cellStyle name="Обычный 5 18 6 2 2" xfId="40226"/>
    <cellStyle name="Обычный 5 18 6 2 2 2" xfId="40227"/>
    <cellStyle name="Обычный 5 18 6 2 2 2 2" xfId="40228"/>
    <cellStyle name="Обычный 5 18 6 2 2 3" xfId="40229"/>
    <cellStyle name="Обычный 5 18 6 2 3" xfId="40230"/>
    <cellStyle name="Обычный 5 18 6 2 3 2" xfId="40231"/>
    <cellStyle name="Обычный 5 18 6 2 4" xfId="40232"/>
    <cellStyle name="Обычный 5 18 6 3" xfId="40233"/>
    <cellStyle name="Обычный 5 18 6 3 2" xfId="40234"/>
    <cellStyle name="Обычный 5 18 6 3 2 2" xfId="40235"/>
    <cellStyle name="Обычный 5 18 6 3 2 2 2" xfId="40236"/>
    <cellStyle name="Обычный 5 18 6 3 2 3" xfId="40237"/>
    <cellStyle name="Обычный 5 18 6 3 3" xfId="40238"/>
    <cellStyle name="Обычный 5 18 6 3 3 2" xfId="40239"/>
    <cellStyle name="Обычный 5 18 6 3 4" xfId="40240"/>
    <cellStyle name="Обычный 5 18 6 4" xfId="40241"/>
    <cellStyle name="Обычный 5 18 6 4 2" xfId="40242"/>
    <cellStyle name="Обычный 5 18 6 4 2 2" xfId="40243"/>
    <cellStyle name="Обычный 5 18 6 4 2 2 2" xfId="40244"/>
    <cellStyle name="Обычный 5 18 6 4 2 3" xfId="40245"/>
    <cellStyle name="Обычный 5 18 6 4 3" xfId="40246"/>
    <cellStyle name="Обычный 5 18 6 4 3 2" xfId="40247"/>
    <cellStyle name="Обычный 5 18 6 4 4" xfId="40248"/>
    <cellStyle name="Обычный 5 18 6 5" xfId="40249"/>
    <cellStyle name="Обычный 5 18 6 5 2" xfId="40250"/>
    <cellStyle name="Обычный 5 18 6 5 2 2" xfId="40251"/>
    <cellStyle name="Обычный 5 18 6 5 3" xfId="40252"/>
    <cellStyle name="Обычный 5 18 6 6" xfId="40253"/>
    <cellStyle name="Обычный 5 18 6 6 2" xfId="40254"/>
    <cellStyle name="Обычный 5 18 6 7" xfId="40255"/>
    <cellStyle name="Обычный 5 18 6 7 2" xfId="40256"/>
    <cellStyle name="Обычный 5 18 6 8" xfId="40257"/>
    <cellStyle name="Обычный 5 18 7" xfId="40258"/>
    <cellStyle name="Обычный 5 18 7 2" xfId="40259"/>
    <cellStyle name="Обычный 5 18 7 2 2" xfId="40260"/>
    <cellStyle name="Обычный 5 18 7 2 2 2" xfId="40261"/>
    <cellStyle name="Обычный 5 18 7 2 2 2 2" xfId="40262"/>
    <cellStyle name="Обычный 5 18 7 2 2 3" xfId="40263"/>
    <cellStyle name="Обычный 5 18 7 2 3" xfId="40264"/>
    <cellStyle name="Обычный 5 18 7 2 3 2" xfId="40265"/>
    <cellStyle name="Обычный 5 18 7 2 4" xfId="40266"/>
    <cellStyle name="Обычный 5 18 7 3" xfId="40267"/>
    <cellStyle name="Обычный 5 18 7 3 2" xfId="40268"/>
    <cellStyle name="Обычный 5 18 7 3 2 2" xfId="40269"/>
    <cellStyle name="Обычный 5 18 7 3 2 2 2" xfId="40270"/>
    <cellStyle name="Обычный 5 18 7 3 2 3" xfId="40271"/>
    <cellStyle name="Обычный 5 18 7 3 3" xfId="40272"/>
    <cellStyle name="Обычный 5 18 7 3 3 2" xfId="40273"/>
    <cellStyle name="Обычный 5 18 7 3 4" xfId="40274"/>
    <cellStyle name="Обычный 5 18 7 4" xfId="40275"/>
    <cellStyle name="Обычный 5 18 7 4 2" xfId="40276"/>
    <cellStyle name="Обычный 5 18 7 4 2 2" xfId="40277"/>
    <cellStyle name="Обычный 5 18 7 4 2 2 2" xfId="40278"/>
    <cellStyle name="Обычный 5 18 7 4 2 3" xfId="40279"/>
    <cellStyle name="Обычный 5 18 7 4 3" xfId="40280"/>
    <cellStyle name="Обычный 5 18 7 4 3 2" xfId="40281"/>
    <cellStyle name="Обычный 5 18 7 4 4" xfId="40282"/>
    <cellStyle name="Обычный 5 18 7 5" xfId="40283"/>
    <cellStyle name="Обычный 5 18 7 5 2" xfId="40284"/>
    <cellStyle name="Обычный 5 18 7 5 2 2" xfId="40285"/>
    <cellStyle name="Обычный 5 18 7 5 3" xfId="40286"/>
    <cellStyle name="Обычный 5 18 7 6" xfId="40287"/>
    <cellStyle name="Обычный 5 18 7 6 2" xfId="40288"/>
    <cellStyle name="Обычный 5 18 7 7" xfId="40289"/>
    <cellStyle name="Обычный 5 18 7 7 2" xfId="40290"/>
    <cellStyle name="Обычный 5 18 7 8" xfId="40291"/>
    <cellStyle name="Обычный 5 18 8" xfId="40292"/>
    <cellStyle name="Обычный 5 18 8 2" xfId="40293"/>
    <cellStyle name="Обычный 5 18 8 2 2" xfId="40294"/>
    <cellStyle name="Обычный 5 18 8 2 2 2" xfId="40295"/>
    <cellStyle name="Обычный 5 18 8 2 2 2 2" xfId="40296"/>
    <cellStyle name="Обычный 5 18 8 2 2 3" xfId="40297"/>
    <cellStyle name="Обычный 5 18 8 2 3" xfId="40298"/>
    <cellStyle name="Обычный 5 18 8 2 3 2" xfId="40299"/>
    <cellStyle name="Обычный 5 18 8 2 4" xfId="40300"/>
    <cellStyle name="Обычный 5 18 8 3" xfId="40301"/>
    <cellStyle name="Обычный 5 18 8 3 2" xfId="40302"/>
    <cellStyle name="Обычный 5 18 8 3 2 2" xfId="40303"/>
    <cellStyle name="Обычный 5 18 8 3 2 2 2" xfId="40304"/>
    <cellStyle name="Обычный 5 18 8 3 2 3" xfId="40305"/>
    <cellStyle name="Обычный 5 18 8 3 3" xfId="40306"/>
    <cellStyle name="Обычный 5 18 8 3 3 2" xfId="40307"/>
    <cellStyle name="Обычный 5 18 8 3 4" xfId="40308"/>
    <cellStyle name="Обычный 5 18 8 4" xfId="40309"/>
    <cellStyle name="Обычный 5 18 8 4 2" xfId="40310"/>
    <cellStyle name="Обычный 5 18 8 4 2 2" xfId="40311"/>
    <cellStyle name="Обычный 5 18 8 4 2 2 2" xfId="40312"/>
    <cellStyle name="Обычный 5 18 8 4 2 3" xfId="40313"/>
    <cellStyle name="Обычный 5 18 8 4 3" xfId="40314"/>
    <cellStyle name="Обычный 5 18 8 4 3 2" xfId="40315"/>
    <cellStyle name="Обычный 5 18 8 4 4" xfId="40316"/>
    <cellStyle name="Обычный 5 18 8 5" xfId="40317"/>
    <cellStyle name="Обычный 5 18 8 5 2" xfId="40318"/>
    <cellStyle name="Обычный 5 18 8 5 2 2" xfId="40319"/>
    <cellStyle name="Обычный 5 18 8 5 3" xfId="40320"/>
    <cellStyle name="Обычный 5 18 8 6" xfId="40321"/>
    <cellStyle name="Обычный 5 18 8 6 2" xfId="40322"/>
    <cellStyle name="Обычный 5 18 8 7" xfId="40323"/>
    <cellStyle name="Обычный 5 18 8 7 2" xfId="40324"/>
    <cellStyle name="Обычный 5 18 8 8" xfId="40325"/>
    <cellStyle name="Обычный 5 18 9" xfId="40326"/>
    <cellStyle name="Обычный 5 18 9 2" xfId="40327"/>
    <cellStyle name="Обычный 5 18 9 2 2" xfId="40328"/>
    <cellStyle name="Обычный 5 18 9 2 2 2" xfId="40329"/>
    <cellStyle name="Обычный 5 18 9 2 2 2 2" xfId="40330"/>
    <cellStyle name="Обычный 5 18 9 2 2 3" xfId="40331"/>
    <cellStyle name="Обычный 5 18 9 2 3" xfId="40332"/>
    <cellStyle name="Обычный 5 18 9 2 3 2" xfId="40333"/>
    <cellStyle name="Обычный 5 18 9 2 4" xfId="40334"/>
    <cellStyle name="Обычный 5 18 9 3" xfId="40335"/>
    <cellStyle name="Обычный 5 18 9 3 2" xfId="40336"/>
    <cellStyle name="Обычный 5 18 9 3 2 2" xfId="40337"/>
    <cellStyle name="Обычный 5 18 9 3 2 2 2" xfId="40338"/>
    <cellStyle name="Обычный 5 18 9 3 2 3" xfId="40339"/>
    <cellStyle name="Обычный 5 18 9 3 3" xfId="40340"/>
    <cellStyle name="Обычный 5 18 9 3 3 2" xfId="40341"/>
    <cellStyle name="Обычный 5 18 9 3 4" xfId="40342"/>
    <cellStyle name="Обычный 5 18 9 4" xfId="40343"/>
    <cellStyle name="Обычный 5 18 9 4 2" xfId="40344"/>
    <cellStyle name="Обычный 5 18 9 4 2 2" xfId="40345"/>
    <cellStyle name="Обычный 5 18 9 4 2 2 2" xfId="40346"/>
    <cellStyle name="Обычный 5 18 9 4 2 3" xfId="40347"/>
    <cellStyle name="Обычный 5 18 9 4 3" xfId="40348"/>
    <cellStyle name="Обычный 5 18 9 4 3 2" xfId="40349"/>
    <cellStyle name="Обычный 5 18 9 4 4" xfId="40350"/>
    <cellStyle name="Обычный 5 18 9 5" xfId="40351"/>
    <cellStyle name="Обычный 5 18 9 5 2" xfId="40352"/>
    <cellStyle name="Обычный 5 18 9 5 2 2" xfId="40353"/>
    <cellStyle name="Обычный 5 18 9 5 3" xfId="40354"/>
    <cellStyle name="Обычный 5 18 9 6" xfId="40355"/>
    <cellStyle name="Обычный 5 18 9 6 2" xfId="40356"/>
    <cellStyle name="Обычный 5 18 9 7" xfId="40357"/>
    <cellStyle name="Обычный 5 18 9 7 2" xfId="40358"/>
    <cellStyle name="Обычный 5 18 9 8" xfId="40359"/>
    <cellStyle name="Обычный 5 19" xfId="40360"/>
    <cellStyle name="Обычный 5 19 10" xfId="40361"/>
    <cellStyle name="Обычный 5 19 10 2" xfId="40362"/>
    <cellStyle name="Обычный 5 19 10 2 2" xfId="40363"/>
    <cellStyle name="Обычный 5 19 10 2 2 2" xfId="40364"/>
    <cellStyle name="Обычный 5 19 10 2 2 2 2" xfId="40365"/>
    <cellStyle name="Обычный 5 19 10 2 2 3" xfId="40366"/>
    <cellStyle name="Обычный 5 19 10 2 3" xfId="40367"/>
    <cellStyle name="Обычный 5 19 10 2 3 2" xfId="40368"/>
    <cellStyle name="Обычный 5 19 10 2 4" xfId="40369"/>
    <cellStyle name="Обычный 5 19 10 3" xfId="40370"/>
    <cellStyle name="Обычный 5 19 10 3 2" xfId="40371"/>
    <cellStyle name="Обычный 5 19 10 3 2 2" xfId="40372"/>
    <cellStyle name="Обычный 5 19 10 3 2 2 2" xfId="40373"/>
    <cellStyle name="Обычный 5 19 10 3 2 3" xfId="40374"/>
    <cellStyle name="Обычный 5 19 10 3 3" xfId="40375"/>
    <cellStyle name="Обычный 5 19 10 3 3 2" xfId="40376"/>
    <cellStyle name="Обычный 5 19 10 3 4" xfId="40377"/>
    <cellStyle name="Обычный 5 19 10 4" xfId="40378"/>
    <cellStyle name="Обычный 5 19 10 4 2" xfId="40379"/>
    <cellStyle name="Обычный 5 19 10 4 2 2" xfId="40380"/>
    <cellStyle name="Обычный 5 19 10 4 2 2 2" xfId="40381"/>
    <cellStyle name="Обычный 5 19 10 4 2 3" xfId="40382"/>
    <cellStyle name="Обычный 5 19 10 4 3" xfId="40383"/>
    <cellStyle name="Обычный 5 19 10 4 3 2" xfId="40384"/>
    <cellStyle name="Обычный 5 19 10 4 4" xfId="40385"/>
    <cellStyle name="Обычный 5 19 10 5" xfId="40386"/>
    <cellStyle name="Обычный 5 19 10 5 2" xfId="40387"/>
    <cellStyle name="Обычный 5 19 10 5 2 2" xfId="40388"/>
    <cellStyle name="Обычный 5 19 10 5 3" xfId="40389"/>
    <cellStyle name="Обычный 5 19 10 6" xfId="40390"/>
    <cellStyle name="Обычный 5 19 10 6 2" xfId="40391"/>
    <cellStyle name="Обычный 5 19 10 7" xfId="40392"/>
    <cellStyle name="Обычный 5 19 10 7 2" xfId="40393"/>
    <cellStyle name="Обычный 5 19 10 8" xfId="40394"/>
    <cellStyle name="Обычный 5 19 11" xfId="40395"/>
    <cellStyle name="Обычный 5 19 11 2" xfId="40396"/>
    <cellStyle name="Обычный 5 19 11 2 2" xfId="40397"/>
    <cellStyle name="Обычный 5 19 11 2 2 2" xfId="40398"/>
    <cellStyle name="Обычный 5 19 11 2 2 2 2" xfId="40399"/>
    <cellStyle name="Обычный 5 19 11 2 2 3" xfId="40400"/>
    <cellStyle name="Обычный 5 19 11 2 3" xfId="40401"/>
    <cellStyle name="Обычный 5 19 11 2 3 2" xfId="40402"/>
    <cellStyle name="Обычный 5 19 11 2 4" xfId="40403"/>
    <cellStyle name="Обычный 5 19 11 3" xfId="40404"/>
    <cellStyle name="Обычный 5 19 11 3 2" xfId="40405"/>
    <cellStyle name="Обычный 5 19 11 3 2 2" xfId="40406"/>
    <cellStyle name="Обычный 5 19 11 3 2 2 2" xfId="40407"/>
    <cellStyle name="Обычный 5 19 11 3 2 3" xfId="40408"/>
    <cellStyle name="Обычный 5 19 11 3 3" xfId="40409"/>
    <cellStyle name="Обычный 5 19 11 3 3 2" xfId="40410"/>
    <cellStyle name="Обычный 5 19 11 3 4" xfId="40411"/>
    <cellStyle name="Обычный 5 19 11 4" xfId="40412"/>
    <cellStyle name="Обычный 5 19 11 4 2" xfId="40413"/>
    <cellStyle name="Обычный 5 19 11 4 2 2" xfId="40414"/>
    <cellStyle name="Обычный 5 19 11 4 2 2 2" xfId="40415"/>
    <cellStyle name="Обычный 5 19 11 4 2 3" xfId="40416"/>
    <cellStyle name="Обычный 5 19 11 4 3" xfId="40417"/>
    <cellStyle name="Обычный 5 19 11 4 3 2" xfId="40418"/>
    <cellStyle name="Обычный 5 19 11 4 4" xfId="40419"/>
    <cellStyle name="Обычный 5 19 11 5" xfId="40420"/>
    <cellStyle name="Обычный 5 19 11 5 2" xfId="40421"/>
    <cellStyle name="Обычный 5 19 11 5 2 2" xfId="40422"/>
    <cellStyle name="Обычный 5 19 11 5 3" xfId="40423"/>
    <cellStyle name="Обычный 5 19 11 6" xfId="40424"/>
    <cellStyle name="Обычный 5 19 11 6 2" xfId="40425"/>
    <cellStyle name="Обычный 5 19 11 7" xfId="40426"/>
    <cellStyle name="Обычный 5 19 11 7 2" xfId="40427"/>
    <cellStyle name="Обычный 5 19 11 8" xfId="40428"/>
    <cellStyle name="Обычный 5 19 12" xfId="40429"/>
    <cellStyle name="Обычный 5 19 12 2" xfId="40430"/>
    <cellStyle name="Обычный 5 19 12 2 2" xfId="40431"/>
    <cellStyle name="Обычный 5 19 12 2 2 2" xfId="40432"/>
    <cellStyle name="Обычный 5 19 12 2 2 2 2" xfId="40433"/>
    <cellStyle name="Обычный 5 19 12 2 2 3" xfId="40434"/>
    <cellStyle name="Обычный 5 19 12 2 3" xfId="40435"/>
    <cellStyle name="Обычный 5 19 12 2 3 2" xfId="40436"/>
    <cellStyle name="Обычный 5 19 12 2 4" xfId="40437"/>
    <cellStyle name="Обычный 5 19 12 3" xfId="40438"/>
    <cellStyle name="Обычный 5 19 12 3 2" xfId="40439"/>
    <cellStyle name="Обычный 5 19 12 3 2 2" xfId="40440"/>
    <cellStyle name="Обычный 5 19 12 3 2 2 2" xfId="40441"/>
    <cellStyle name="Обычный 5 19 12 3 2 3" xfId="40442"/>
    <cellStyle name="Обычный 5 19 12 3 3" xfId="40443"/>
    <cellStyle name="Обычный 5 19 12 3 3 2" xfId="40444"/>
    <cellStyle name="Обычный 5 19 12 3 4" xfId="40445"/>
    <cellStyle name="Обычный 5 19 12 4" xfId="40446"/>
    <cellStyle name="Обычный 5 19 12 4 2" xfId="40447"/>
    <cellStyle name="Обычный 5 19 12 4 2 2" xfId="40448"/>
    <cellStyle name="Обычный 5 19 12 4 2 2 2" xfId="40449"/>
    <cellStyle name="Обычный 5 19 12 4 2 3" xfId="40450"/>
    <cellStyle name="Обычный 5 19 12 4 3" xfId="40451"/>
    <cellStyle name="Обычный 5 19 12 4 3 2" xfId="40452"/>
    <cellStyle name="Обычный 5 19 12 4 4" xfId="40453"/>
    <cellStyle name="Обычный 5 19 12 5" xfId="40454"/>
    <cellStyle name="Обычный 5 19 12 5 2" xfId="40455"/>
    <cellStyle name="Обычный 5 19 12 5 2 2" xfId="40456"/>
    <cellStyle name="Обычный 5 19 12 5 3" xfId="40457"/>
    <cellStyle name="Обычный 5 19 12 6" xfId="40458"/>
    <cellStyle name="Обычный 5 19 12 6 2" xfId="40459"/>
    <cellStyle name="Обычный 5 19 12 7" xfId="40460"/>
    <cellStyle name="Обычный 5 19 12 7 2" xfId="40461"/>
    <cellStyle name="Обычный 5 19 12 8" xfId="40462"/>
    <cellStyle name="Обычный 5 19 13" xfId="40463"/>
    <cellStyle name="Обычный 5 19 13 2" xfId="40464"/>
    <cellStyle name="Обычный 5 19 13 2 2" xfId="40465"/>
    <cellStyle name="Обычный 5 19 13 2 2 2" xfId="40466"/>
    <cellStyle name="Обычный 5 19 13 2 2 2 2" xfId="40467"/>
    <cellStyle name="Обычный 5 19 13 2 2 3" xfId="40468"/>
    <cellStyle name="Обычный 5 19 13 2 3" xfId="40469"/>
    <cellStyle name="Обычный 5 19 13 2 3 2" xfId="40470"/>
    <cellStyle name="Обычный 5 19 13 2 4" xfId="40471"/>
    <cellStyle name="Обычный 5 19 13 3" xfId="40472"/>
    <cellStyle name="Обычный 5 19 13 3 2" xfId="40473"/>
    <cellStyle name="Обычный 5 19 13 3 2 2" xfId="40474"/>
    <cellStyle name="Обычный 5 19 13 3 2 2 2" xfId="40475"/>
    <cellStyle name="Обычный 5 19 13 3 2 3" xfId="40476"/>
    <cellStyle name="Обычный 5 19 13 3 3" xfId="40477"/>
    <cellStyle name="Обычный 5 19 13 3 3 2" xfId="40478"/>
    <cellStyle name="Обычный 5 19 13 3 4" xfId="40479"/>
    <cellStyle name="Обычный 5 19 13 4" xfId="40480"/>
    <cellStyle name="Обычный 5 19 13 4 2" xfId="40481"/>
    <cellStyle name="Обычный 5 19 13 4 2 2" xfId="40482"/>
    <cellStyle name="Обычный 5 19 13 4 2 2 2" xfId="40483"/>
    <cellStyle name="Обычный 5 19 13 4 2 3" xfId="40484"/>
    <cellStyle name="Обычный 5 19 13 4 3" xfId="40485"/>
    <cellStyle name="Обычный 5 19 13 4 3 2" xfId="40486"/>
    <cellStyle name="Обычный 5 19 13 4 4" xfId="40487"/>
    <cellStyle name="Обычный 5 19 13 5" xfId="40488"/>
    <cellStyle name="Обычный 5 19 13 5 2" xfId="40489"/>
    <cellStyle name="Обычный 5 19 13 5 2 2" xfId="40490"/>
    <cellStyle name="Обычный 5 19 13 5 3" xfId="40491"/>
    <cellStyle name="Обычный 5 19 13 6" xfId="40492"/>
    <cellStyle name="Обычный 5 19 13 6 2" xfId="40493"/>
    <cellStyle name="Обычный 5 19 13 7" xfId="40494"/>
    <cellStyle name="Обычный 5 19 13 7 2" xfId="40495"/>
    <cellStyle name="Обычный 5 19 13 8" xfId="40496"/>
    <cellStyle name="Обычный 5 19 14" xfId="40497"/>
    <cellStyle name="Обычный 5 19 14 2" xfId="40498"/>
    <cellStyle name="Обычный 5 19 14 2 2" xfId="40499"/>
    <cellStyle name="Обычный 5 19 14 2 2 2" xfId="40500"/>
    <cellStyle name="Обычный 5 19 14 2 2 2 2" xfId="40501"/>
    <cellStyle name="Обычный 5 19 14 2 2 3" xfId="40502"/>
    <cellStyle name="Обычный 5 19 14 2 3" xfId="40503"/>
    <cellStyle name="Обычный 5 19 14 2 3 2" xfId="40504"/>
    <cellStyle name="Обычный 5 19 14 2 4" xfId="40505"/>
    <cellStyle name="Обычный 5 19 14 3" xfId="40506"/>
    <cellStyle name="Обычный 5 19 14 3 2" xfId="40507"/>
    <cellStyle name="Обычный 5 19 14 3 2 2" xfId="40508"/>
    <cellStyle name="Обычный 5 19 14 3 2 2 2" xfId="40509"/>
    <cellStyle name="Обычный 5 19 14 3 2 3" xfId="40510"/>
    <cellStyle name="Обычный 5 19 14 3 3" xfId="40511"/>
    <cellStyle name="Обычный 5 19 14 3 3 2" xfId="40512"/>
    <cellStyle name="Обычный 5 19 14 3 4" xfId="40513"/>
    <cellStyle name="Обычный 5 19 14 4" xfId="40514"/>
    <cellStyle name="Обычный 5 19 14 4 2" xfId="40515"/>
    <cellStyle name="Обычный 5 19 14 4 2 2" xfId="40516"/>
    <cellStyle name="Обычный 5 19 14 4 2 2 2" xfId="40517"/>
    <cellStyle name="Обычный 5 19 14 4 2 3" xfId="40518"/>
    <cellStyle name="Обычный 5 19 14 4 3" xfId="40519"/>
    <cellStyle name="Обычный 5 19 14 4 3 2" xfId="40520"/>
    <cellStyle name="Обычный 5 19 14 4 4" xfId="40521"/>
    <cellStyle name="Обычный 5 19 14 5" xfId="40522"/>
    <cellStyle name="Обычный 5 19 14 5 2" xfId="40523"/>
    <cellStyle name="Обычный 5 19 14 5 2 2" xfId="40524"/>
    <cellStyle name="Обычный 5 19 14 5 3" xfId="40525"/>
    <cellStyle name="Обычный 5 19 14 6" xfId="40526"/>
    <cellStyle name="Обычный 5 19 14 6 2" xfId="40527"/>
    <cellStyle name="Обычный 5 19 14 7" xfId="40528"/>
    <cellStyle name="Обычный 5 19 14 7 2" xfId="40529"/>
    <cellStyle name="Обычный 5 19 14 8" xfId="40530"/>
    <cellStyle name="Обычный 5 19 15" xfId="40531"/>
    <cellStyle name="Обычный 5 19 15 2" xfId="40532"/>
    <cellStyle name="Обычный 5 19 15 2 2" xfId="40533"/>
    <cellStyle name="Обычный 5 19 15 2 2 2" xfId="40534"/>
    <cellStyle name="Обычный 5 19 15 2 2 2 2" xfId="40535"/>
    <cellStyle name="Обычный 5 19 15 2 2 3" xfId="40536"/>
    <cellStyle name="Обычный 5 19 15 2 3" xfId="40537"/>
    <cellStyle name="Обычный 5 19 15 2 3 2" xfId="40538"/>
    <cellStyle name="Обычный 5 19 15 2 4" xfId="40539"/>
    <cellStyle name="Обычный 5 19 15 3" xfId="40540"/>
    <cellStyle name="Обычный 5 19 15 3 2" xfId="40541"/>
    <cellStyle name="Обычный 5 19 15 3 2 2" xfId="40542"/>
    <cellStyle name="Обычный 5 19 15 3 2 2 2" xfId="40543"/>
    <cellStyle name="Обычный 5 19 15 3 2 3" xfId="40544"/>
    <cellStyle name="Обычный 5 19 15 3 3" xfId="40545"/>
    <cellStyle name="Обычный 5 19 15 3 3 2" xfId="40546"/>
    <cellStyle name="Обычный 5 19 15 3 4" xfId="40547"/>
    <cellStyle name="Обычный 5 19 15 4" xfId="40548"/>
    <cellStyle name="Обычный 5 19 15 4 2" xfId="40549"/>
    <cellStyle name="Обычный 5 19 15 4 2 2" xfId="40550"/>
    <cellStyle name="Обычный 5 19 15 4 2 2 2" xfId="40551"/>
    <cellStyle name="Обычный 5 19 15 4 2 3" xfId="40552"/>
    <cellStyle name="Обычный 5 19 15 4 3" xfId="40553"/>
    <cellStyle name="Обычный 5 19 15 4 3 2" xfId="40554"/>
    <cellStyle name="Обычный 5 19 15 4 4" xfId="40555"/>
    <cellStyle name="Обычный 5 19 15 5" xfId="40556"/>
    <cellStyle name="Обычный 5 19 15 5 2" xfId="40557"/>
    <cellStyle name="Обычный 5 19 15 5 2 2" xfId="40558"/>
    <cellStyle name="Обычный 5 19 15 5 3" xfId="40559"/>
    <cellStyle name="Обычный 5 19 15 6" xfId="40560"/>
    <cellStyle name="Обычный 5 19 15 6 2" xfId="40561"/>
    <cellStyle name="Обычный 5 19 15 7" xfId="40562"/>
    <cellStyle name="Обычный 5 19 15 7 2" xfId="40563"/>
    <cellStyle name="Обычный 5 19 15 8" xfId="40564"/>
    <cellStyle name="Обычный 5 19 16" xfId="40565"/>
    <cellStyle name="Обычный 5 19 16 2" xfId="40566"/>
    <cellStyle name="Обычный 5 19 16 2 2" xfId="40567"/>
    <cellStyle name="Обычный 5 19 16 2 2 2" xfId="40568"/>
    <cellStyle name="Обычный 5 19 16 2 2 2 2" xfId="40569"/>
    <cellStyle name="Обычный 5 19 16 2 2 3" xfId="40570"/>
    <cellStyle name="Обычный 5 19 16 2 3" xfId="40571"/>
    <cellStyle name="Обычный 5 19 16 2 3 2" xfId="40572"/>
    <cellStyle name="Обычный 5 19 16 2 4" xfId="40573"/>
    <cellStyle name="Обычный 5 19 16 3" xfId="40574"/>
    <cellStyle name="Обычный 5 19 16 3 2" xfId="40575"/>
    <cellStyle name="Обычный 5 19 16 3 2 2" xfId="40576"/>
    <cellStyle name="Обычный 5 19 16 3 2 2 2" xfId="40577"/>
    <cellStyle name="Обычный 5 19 16 3 2 3" xfId="40578"/>
    <cellStyle name="Обычный 5 19 16 3 3" xfId="40579"/>
    <cellStyle name="Обычный 5 19 16 3 3 2" xfId="40580"/>
    <cellStyle name="Обычный 5 19 16 3 4" xfId="40581"/>
    <cellStyle name="Обычный 5 19 16 4" xfId="40582"/>
    <cellStyle name="Обычный 5 19 16 4 2" xfId="40583"/>
    <cellStyle name="Обычный 5 19 16 4 2 2" xfId="40584"/>
    <cellStyle name="Обычный 5 19 16 4 2 2 2" xfId="40585"/>
    <cellStyle name="Обычный 5 19 16 4 2 3" xfId="40586"/>
    <cellStyle name="Обычный 5 19 16 4 3" xfId="40587"/>
    <cellStyle name="Обычный 5 19 16 4 3 2" xfId="40588"/>
    <cellStyle name="Обычный 5 19 16 4 4" xfId="40589"/>
    <cellStyle name="Обычный 5 19 16 5" xfId="40590"/>
    <cellStyle name="Обычный 5 19 16 5 2" xfId="40591"/>
    <cellStyle name="Обычный 5 19 16 5 2 2" xfId="40592"/>
    <cellStyle name="Обычный 5 19 16 5 3" xfId="40593"/>
    <cellStyle name="Обычный 5 19 16 6" xfId="40594"/>
    <cellStyle name="Обычный 5 19 16 6 2" xfId="40595"/>
    <cellStyle name="Обычный 5 19 16 7" xfId="40596"/>
    <cellStyle name="Обычный 5 19 16 7 2" xfId="40597"/>
    <cellStyle name="Обычный 5 19 16 8" xfId="40598"/>
    <cellStyle name="Обычный 5 19 17" xfId="40599"/>
    <cellStyle name="Обычный 5 19 17 2" xfId="40600"/>
    <cellStyle name="Обычный 5 19 17 2 2" xfId="40601"/>
    <cellStyle name="Обычный 5 19 17 2 2 2" xfId="40602"/>
    <cellStyle name="Обычный 5 19 17 2 2 2 2" xfId="40603"/>
    <cellStyle name="Обычный 5 19 17 2 2 3" xfId="40604"/>
    <cellStyle name="Обычный 5 19 17 2 3" xfId="40605"/>
    <cellStyle name="Обычный 5 19 17 2 3 2" xfId="40606"/>
    <cellStyle name="Обычный 5 19 17 2 4" xfId="40607"/>
    <cellStyle name="Обычный 5 19 17 3" xfId="40608"/>
    <cellStyle name="Обычный 5 19 17 3 2" xfId="40609"/>
    <cellStyle name="Обычный 5 19 17 3 2 2" xfId="40610"/>
    <cellStyle name="Обычный 5 19 17 3 2 2 2" xfId="40611"/>
    <cellStyle name="Обычный 5 19 17 3 2 3" xfId="40612"/>
    <cellStyle name="Обычный 5 19 17 3 3" xfId="40613"/>
    <cellStyle name="Обычный 5 19 17 3 3 2" xfId="40614"/>
    <cellStyle name="Обычный 5 19 17 3 4" xfId="40615"/>
    <cellStyle name="Обычный 5 19 17 4" xfId="40616"/>
    <cellStyle name="Обычный 5 19 17 4 2" xfId="40617"/>
    <cellStyle name="Обычный 5 19 17 4 2 2" xfId="40618"/>
    <cellStyle name="Обычный 5 19 17 4 2 2 2" xfId="40619"/>
    <cellStyle name="Обычный 5 19 17 4 2 3" xfId="40620"/>
    <cellStyle name="Обычный 5 19 17 4 3" xfId="40621"/>
    <cellStyle name="Обычный 5 19 17 4 3 2" xfId="40622"/>
    <cellStyle name="Обычный 5 19 17 4 4" xfId="40623"/>
    <cellStyle name="Обычный 5 19 17 5" xfId="40624"/>
    <cellStyle name="Обычный 5 19 17 5 2" xfId="40625"/>
    <cellStyle name="Обычный 5 19 17 5 2 2" xfId="40626"/>
    <cellStyle name="Обычный 5 19 17 5 3" xfId="40627"/>
    <cellStyle name="Обычный 5 19 17 6" xfId="40628"/>
    <cellStyle name="Обычный 5 19 17 6 2" xfId="40629"/>
    <cellStyle name="Обычный 5 19 17 7" xfId="40630"/>
    <cellStyle name="Обычный 5 19 17 7 2" xfId="40631"/>
    <cellStyle name="Обычный 5 19 17 8" xfId="40632"/>
    <cellStyle name="Обычный 5 19 18" xfId="40633"/>
    <cellStyle name="Обычный 5 19 18 2" xfId="40634"/>
    <cellStyle name="Обычный 5 19 18 2 2" xfId="40635"/>
    <cellStyle name="Обычный 5 19 18 2 2 2" xfId="40636"/>
    <cellStyle name="Обычный 5 19 18 2 2 2 2" xfId="40637"/>
    <cellStyle name="Обычный 5 19 18 2 2 3" xfId="40638"/>
    <cellStyle name="Обычный 5 19 18 2 3" xfId="40639"/>
    <cellStyle name="Обычный 5 19 18 2 3 2" xfId="40640"/>
    <cellStyle name="Обычный 5 19 18 2 4" xfId="40641"/>
    <cellStyle name="Обычный 5 19 18 3" xfId="40642"/>
    <cellStyle name="Обычный 5 19 18 3 2" xfId="40643"/>
    <cellStyle name="Обычный 5 19 18 3 2 2" xfId="40644"/>
    <cellStyle name="Обычный 5 19 18 3 2 2 2" xfId="40645"/>
    <cellStyle name="Обычный 5 19 18 3 2 3" xfId="40646"/>
    <cellStyle name="Обычный 5 19 18 3 3" xfId="40647"/>
    <cellStyle name="Обычный 5 19 18 3 3 2" xfId="40648"/>
    <cellStyle name="Обычный 5 19 18 3 4" xfId="40649"/>
    <cellStyle name="Обычный 5 19 18 4" xfId="40650"/>
    <cellStyle name="Обычный 5 19 18 4 2" xfId="40651"/>
    <cellStyle name="Обычный 5 19 18 4 2 2" xfId="40652"/>
    <cellStyle name="Обычный 5 19 18 4 2 2 2" xfId="40653"/>
    <cellStyle name="Обычный 5 19 18 4 2 3" xfId="40654"/>
    <cellStyle name="Обычный 5 19 18 4 3" xfId="40655"/>
    <cellStyle name="Обычный 5 19 18 4 3 2" xfId="40656"/>
    <cellStyle name="Обычный 5 19 18 4 4" xfId="40657"/>
    <cellStyle name="Обычный 5 19 18 5" xfId="40658"/>
    <cellStyle name="Обычный 5 19 18 5 2" xfId="40659"/>
    <cellStyle name="Обычный 5 19 18 5 2 2" xfId="40660"/>
    <cellStyle name="Обычный 5 19 18 5 3" xfId="40661"/>
    <cellStyle name="Обычный 5 19 18 6" xfId="40662"/>
    <cellStyle name="Обычный 5 19 18 6 2" xfId="40663"/>
    <cellStyle name="Обычный 5 19 18 7" xfId="40664"/>
    <cellStyle name="Обычный 5 19 18 7 2" xfId="40665"/>
    <cellStyle name="Обычный 5 19 18 8" xfId="40666"/>
    <cellStyle name="Обычный 5 19 19" xfId="40667"/>
    <cellStyle name="Обычный 5 19 19 2" xfId="40668"/>
    <cellStyle name="Обычный 5 19 19 2 2" xfId="40669"/>
    <cellStyle name="Обычный 5 19 19 2 2 2" xfId="40670"/>
    <cellStyle name="Обычный 5 19 19 2 2 2 2" xfId="40671"/>
    <cellStyle name="Обычный 5 19 19 2 2 3" xfId="40672"/>
    <cellStyle name="Обычный 5 19 19 2 3" xfId="40673"/>
    <cellStyle name="Обычный 5 19 19 2 3 2" xfId="40674"/>
    <cellStyle name="Обычный 5 19 19 2 4" xfId="40675"/>
    <cellStyle name="Обычный 5 19 19 3" xfId="40676"/>
    <cellStyle name="Обычный 5 19 19 3 2" xfId="40677"/>
    <cellStyle name="Обычный 5 19 19 3 2 2" xfId="40678"/>
    <cellStyle name="Обычный 5 19 19 3 2 2 2" xfId="40679"/>
    <cellStyle name="Обычный 5 19 19 3 2 3" xfId="40680"/>
    <cellStyle name="Обычный 5 19 19 3 3" xfId="40681"/>
    <cellStyle name="Обычный 5 19 19 3 3 2" xfId="40682"/>
    <cellStyle name="Обычный 5 19 19 3 4" xfId="40683"/>
    <cellStyle name="Обычный 5 19 19 4" xfId="40684"/>
    <cellStyle name="Обычный 5 19 19 4 2" xfId="40685"/>
    <cellStyle name="Обычный 5 19 19 4 2 2" xfId="40686"/>
    <cellStyle name="Обычный 5 19 19 4 2 2 2" xfId="40687"/>
    <cellStyle name="Обычный 5 19 19 4 2 3" xfId="40688"/>
    <cellStyle name="Обычный 5 19 19 4 3" xfId="40689"/>
    <cellStyle name="Обычный 5 19 19 4 3 2" xfId="40690"/>
    <cellStyle name="Обычный 5 19 19 4 4" xfId="40691"/>
    <cellStyle name="Обычный 5 19 19 5" xfId="40692"/>
    <cellStyle name="Обычный 5 19 19 5 2" xfId="40693"/>
    <cellStyle name="Обычный 5 19 19 5 2 2" xfId="40694"/>
    <cellStyle name="Обычный 5 19 19 5 3" xfId="40695"/>
    <cellStyle name="Обычный 5 19 19 6" xfId="40696"/>
    <cellStyle name="Обычный 5 19 19 6 2" xfId="40697"/>
    <cellStyle name="Обычный 5 19 19 7" xfId="40698"/>
    <cellStyle name="Обычный 5 19 19 7 2" xfId="40699"/>
    <cellStyle name="Обычный 5 19 19 8" xfId="40700"/>
    <cellStyle name="Обычный 5 19 2" xfId="40701"/>
    <cellStyle name="Обычный 5 19 2 2" xfId="40702"/>
    <cellStyle name="Обычный 5 19 2 2 2" xfId="40703"/>
    <cellStyle name="Обычный 5 19 2 2 2 2" xfId="40704"/>
    <cellStyle name="Обычный 5 19 2 2 2 2 2" xfId="40705"/>
    <cellStyle name="Обычный 5 19 2 2 2 3" xfId="40706"/>
    <cellStyle name="Обычный 5 19 2 2 3" xfId="40707"/>
    <cellStyle name="Обычный 5 19 2 2 3 2" xfId="40708"/>
    <cellStyle name="Обычный 5 19 2 2 4" xfId="40709"/>
    <cellStyle name="Обычный 5 19 2 3" xfId="40710"/>
    <cellStyle name="Обычный 5 19 2 3 2" xfId="40711"/>
    <cellStyle name="Обычный 5 19 2 3 2 2" xfId="40712"/>
    <cellStyle name="Обычный 5 19 2 3 2 2 2" xfId="40713"/>
    <cellStyle name="Обычный 5 19 2 3 2 3" xfId="40714"/>
    <cellStyle name="Обычный 5 19 2 3 3" xfId="40715"/>
    <cellStyle name="Обычный 5 19 2 3 3 2" xfId="40716"/>
    <cellStyle name="Обычный 5 19 2 3 4" xfId="40717"/>
    <cellStyle name="Обычный 5 19 2 4" xfId="40718"/>
    <cellStyle name="Обычный 5 19 2 4 2" xfId="40719"/>
    <cellStyle name="Обычный 5 19 2 4 2 2" xfId="40720"/>
    <cellStyle name="Обычный 5 19 2 4 2 2 2" xfId="40721"/>
    <cellStyle name="Обычный 5 19 2 4 2 3" xfId="40722"/>
    <cellStyle name="Обычный 5 19 2 4 3" xfId="40723"/>
    <cellStyle name="Обычный 5 19 2 4 3 2" xfId="40724"/>
    <cellStyle name="Обычный 5 19 2 4 4" xfId="40725"/>
    <cellStyle name="Обычный 5 19 2 5" xfId="40726"/>
    <cellStyle name="Обычный 5 19 2 5 2" xfId="40727"/>
    <cellStyle name="Обычный 5 19 2 5 2 2" xfId="40728"/>
    <cellStyle name="Обычный 5 19 2 5 3" xfId="40729"/>
    <cellStyle name="Обычный 5 19 2 6" xfId="40730"/>
    <cellStyle name="Обычный 5 19 2 6 2" xfId="40731"/>
    <cellStyle name="Обычный 5 19 2 7" xfId="40732"/>
    <cellStyle name="Обычный 5 19 2 7 2" xfId="40733"/>
    <cellStyle name="Обычный 5 19 2 8" xfId="40734"/>
    <cellStyle name="Обычный 5 19 20" xfId="40735"/>
    <cellStyle name="Обычный 5 19 20 2" xfId="40736"/>
    <cellStyle name="Обычный 5 19 20 2 2" xfId="40737"/>
    <cellStyle name="Обычный 5 19 20 2 2 2" xfId="40738"/>
    <cellStyle name="Обычный 5 19 20 2 2 2 2" xfId="40739"/>
    <cellStyle name="Обычный 5 19 20 2 2 3" xfId="40740"/>
    <cellStyle name="Обычный 5 19 20 2 3" xfId="40741"/>
    <cellStyle name="Обычный 5 19 20 2 3 2" xfId="40742"/>
    <cellStyle name="Обычный 5 19 20 2 4" xfId="40743"/>
    <cellStyle name="Обычный 5 19 20 3" xfId="40744"/>
    <cellStyle name="Обычный 5 19 20 3 2" xfId="40745"/>
    <cellStyle name="Обычный 5 19 20 3 2 2" xfId="40746"/>
    <cellStyle name="Обычный 5 19 20 3 2 2 2" xfId="40747"/>
    <cellStyle name="Обычный 5 19 20 3 2 3" xfId="40748"/>
    <cellStyle name="Обычный 5 19 20 3 3" xfId="40749"/>
    <cellStyle name="Обычный 5 19 20 3 3 2" xfId="40750"/>
    <cellStyle name="Обычный 5 19 20 3 4" xfId="40751"/>
    <cellStyle name="Обычный 5 19 20 4" xfId="40752"/>
    <cellStyle name="Обычный 5 19 20 4 2" xfId="40753"/>
    <cellStyle name="Обычный 5 19 20 4 2 2" xfId="40754"/>
    <cellStyle name="Обычный 5 19 20 4 2 2 2" xfId="40755"/>
    <cellStyle name="Обычный 5 19 20 4 2 3" xfId="40756"/>
    <cellStyle name="Обычный 5 19 20 4 3" xfId="40757"/>
    <cellStyle name="Обычный 5 19 20 4 3 2" xfId="40758"/>
    <cellStyle name="Обычный 5 19 20 4 4" xfId="40759"/>
    <cellStyle name="Обычный 5 19 20 5" xfId="40760"/>
    <cellStyle name="Обычный 5 19 20 5 2" xfId="40761"/>
    <cellStyle name="Обычный 5 19 20 5 2 2" xfId="40762"/>
    <cellStyle name="Обычный 5 19 20 5 3" xfId="40763"/>
    <cellStyle name="Обычный 5 19 20 6" xfId="40764"/>
    <cellStyle name="Обычный 5 19 20 6 2" xfId="40765"/>
    <cellStyle name="Обычный 5 19 20 7" xfId="40766"/>
    <cellStyle name="Обычный 5 19 20 7 2" xfId="40767"/>
    <cellStyle name="Обычный 5 19 20 8" xfId="40768"/>
    <cellStyle name="Обычный 5 19 21" xfId="40769"/>
    <cellStyle name="Обычный 5 19 21 2" xfId="40770"/>
    <cellStyle name="Обычный 5 19 21 2 2" xfId="40771"/>
    <cellStyle name="Обычный 5 19 21 2 2 2" xfId="40772"/>
    <cellStyle name="Обычный 5 19 21 2 2 2 2" xfId="40773"/>
    <cellStyle name="Обычный 5 19 21 2 2 3" xfId="40774"/>
    <cellStyle name="Обычный 5 19 21 2 3" xfId="40775"/>
    <cellStyle name="Обычный 5 19 21 2 3 2" xfId="40776"/>
    <cellStyle name="Обычный 5 19 21 2 4" xfId="40777"/>
    <cellStyle name="Обычный 5 19 21 3" xfId="40778"/>
    <cellStyle name="Обычный 5 19 21 3 2" xfId="40779"/>
    <cellStyle name="Обычный 5 19 21 3 2 2" xfId="40780"/>
    <cellStyle name="Обычный 5 19 21 3 2 2 2" xfId="40781"/>
    <cellStyle name="Обычный 5 19 21 3 2 3" xfId="40782"/>
    <cellStyle name="Обычный 5 19 21 3 3" xfId="40783"/>
    <cellStyle name="Обычный 5 19 21 3 3 2" xfId="40784"/>
    <cellStyle name="Обычный 5 19 21 3 4" xfId="40785"/>
    <cellStyle name="Обычный 5 19 21 4" xfId="40786"/>
    <cellStyle name="Обычный 5 19 21 4 2" xfId="40787"/>
    <cellStyle name="Обычный 5 19 21 4 2 2" xfId="40788"/>
    <cellStyle name="Обычный 5 19 21 4 2 2 2" xfId="40789"/>
    <cellStyle name="Обычный 5 19 21 4 2 3" xfId="40790"/>
    <cellStyle name="Обычный 5 19 21 4 3" xfId="40791"/>
    <cellStyle name="Обычный 5 19 21 4 3 2" xfId="40792"/>
    <cellStyle name="Обычный 5 19 21 4 4" xfId="40793"/>
    <cellStyle name="Обычный 5 19 21 5" xfId="40794"/>
    <cellStyle name="Обычный 5 19 21 5 2" xfId="40795"/>
    <cellStyle name="Обычный 5 19 21 5 2 2" xfId="40796"/>
    <cellStyle name="Обычный 5 19 21 5 3" xfId="40797"/>
    <cellStyle name="Обычный 5 19 21 6" xfId="40798"/>
    <cellStyle name="Обычный 5 19 21 6 2" xfId="40799"/>
    <cellStyle name="Обычный 5 19 21 7" xfId="40800"/>
    <cellStyle name="Обычный 5 19 21 7 2" xfId="40801"/>
    <cellStyle name="Обычный 5 19 21 8" xfId="40802"/>
    <cellStyle name="Обычный 5 19 22" xfId="40803"/>
    <cellStyle name="Обычный 5 19 22 2" xfId="40804"/>
    <cellStyle name="Обычный 5 19 22 2 2" xfId="40805"/>
    <cellStyle name="Обычный 5 19 22 2 2 2" xfId="40806"/>
    <cellStyle name="Обычный 5 19 22 2 2 2 2" xfId="40807"/>
    <cellStyle name="Обычный 5 19 22 2 2 3" xfId="40808"/>
    <cellStyle name="Обычный 5 19 22 2 3" xfId="40809"/>
    <cellStyle name="Обычный 5 19 22 2 3 2" xfId="40810"/>
    <cellStyle name="Обычный 5 19 22 2 4" xfId="40811"/>
    <cellStyle name="Обычный 5 19 22 3" xfId="40812"/>
    <cellStyle name="Обычный 5 19 22 3 2" xfId="40813"/>
    <cellStyle name="Обычный 5 19 22 3 2 2" xfId="40814"/>
    <cellStyle name="Обычный 5 19 22 3 2 2 2" xfId="40815"/>
    <cellStyle name="Обычный 5 19 22 3 2 3" xfId="40816"/>
    <cellStyle name="Обычный 5 19 22 3 3" xfId="40817"/>
    <cellStyle name="Обычный 5 19 22 3 3 2" xfId="40818"/>
    <cellStyle name="Обычный 5 19 22 3 4" xfId="40819"/>
    <cellStyle name="Обычный 5 19 22 4" xfId="40820"/>
    <cellStyle name="Обычный 5 19 22 4 2" xfId="40821"/>
    <cellStyle name="Обычный 5 19 22 4 2 2" xfId="40822"/>
    <cellStyle name="Обычный 5 19 22 4 2 2 2" xfId="40823"/>
    <cellStyle name="Обычный 5 19 22 4 2 3" xfId="40824"/>
    <cellStyle name="Обычный 5 19 22 4 3" xfId="40825"/>
    <cellStyle name="Обычный 5 19 22 4 3 2" xfId="40826"/>
    <cellStyle name="Обычный 5 19 22 4 4" xfId="40827"/>
    <cellStyle name="Обычный 5 19 22 5" xfId="40828"/>
    <cellStyle name="Обычный 5 19 22 5 2" xfId="40829"/>
    <cellStyle name="Обычный 5 19 22 5 2 2" xfId="40830"/>
    <cellStyle name="Обычный 5 19 22 5 3" xfId="40831"/>
    <cellStyle name="Обычный 5 19 22 6" xfId="40832"/>
    <cellStyle name="Обычный 5 19 22 6 2" xfId="40833"/>
    <cellStyle name="Обычный 5 19 22 7" xfId="40834"/>
    <cellStyle name="Обычный 5 19 22 7 2" xfId="40835"/>
    <cellStyle name="Обычный 5 19 22 8" xfId="40836"/>
    <cellStyle name="Обычный 5 19 23" xfId="40837"/>
    <cellStyle name="Обычный 5 19 23 2" xfId="40838"/>
    <cellStyle name="Обычный 5 19 23 2 2" xfId="40839"/>
    <cellStyle name="Обычный 5 19 23 2 2 2" xfId="40840"/>
    <cellStyle name="Обычный 5 19 23 2 2 2 2" xfId="40841"/>
    <cellStyle name="Обычный 5 19 23 2 2 3" xfId="40842"/>
    <cellStyle name="Обычный 5 19 23 2 3" xfId="40843"/>
    <cellStyle name="Обычный 5 19 23 2 3 2" xfId="40844"/>
    <cellStyle name="Обычный 5 19 23 2 4" xfId="40845"/>
    <cellStyle name="Обычный 5 19 23 3" xfId="40846"/>
    <cellStyle name="Обычный 5 19 23 3 2" xfId="40847"/>
    <cellStyle name="Обычный 5 19 23 3 2 2" xfId="40848"/>
    <cellStyle name="Обычный 5 19 23 3 2 2 2" xfId="40849"/>
    <cellStyle name="Обычный 5 19 23 3 2 3" xfId="40850"/>
    <cellStyle name="Обычный 5 19 23 3 3" xfId="40851"/>
    <cellStyle name="Обычный 5 19 23 3 3 2" xfId="40852"/>
    <cellStyle name="Обычный 5 19 23 3 4" xfId="40853"/>
    <cellStyle name="Обычный 5 19 23 4" xfId="40854"/>
    <cellStyle name="Обычный 5 19 23 4 2" xfId="40855"/>
    <cellStyle name="Обычный 5 19 23 4 2 2" xfId="40856"/>
    <cellStyle name="Обычный 5 19 23 4 2 2 2" xfId="40857"/>
    <cellStyle name="Обычный 5 19 23 4 2 3" xfId="40858"/>
    <cellStyle name="Обычный 5 19 23 4 3" xfId="40859"/>
    <cellStyle name="Обычный 5 19 23 4 3 2" xfId="40860"/>
    <cellStyle name="Обычный 5 19 23 4 4" xfId="40861"/>
    <cellStyle name="Обычный 5 19 23 5" xfId="40862"/>
    <cellStyle name="Обычный 5 19 23 5 2" xfId="40863"/>
    <cellStyle name="Обычный 5 19 23 5 2 2" xfId="40864"/>
    <cellStyle name="Обычный 5 19 23 5 3" xfId="40865"/>
    <cellStyle name="Обычный 5 19 23 6" xfId="40866"/>
    <cellStyle name="Обычный 5 19 23 6 2" xfId="40867"/>
    <cellStyle name="Обычный 5 19 23 7" xfId="40868"/>
    <cellStyle name="Обычный 5 19 23 7 2" xfId="40869"/>
    <cellStyle name="Обычный 5 19 23 8" xfId="40870"/>
    <cellStyle name="Обычный 5 19 24" xfId="40871"/>
    <cellStyle name="Обычный 5 19 24 2" xfId="40872"/>
    <cellStyle name="Обычный 5 19 24 2 2" xfId="40873"/>
    <cellStyle name="Обычный 5 19 24 2 2 2" xfId="40874"/>
    <cellStyle name="Обычный 5 19 24 2 2 2 2" xfId="40875"/>
    <cellStyle name="Обычный 5 19 24 2 2 3" xfId="40876"/>
    <cellStyle name="Обычный 5 19 24 2 3" xfId="40877"/>
    <cellStyle name="Обычный 5 19 24 2 3 2" xfId="40878"/>
    <cellStyle name="Обычный 5 19 24 2 4" xfId="40879"/>
    <cellStyle name="Обычный 5 19 24 3" xfId="40880"/>
    <cellStyle name="Обычный 5 19 24 3 2" xfId="40881"/>
    <cellStyle name="Обычный 5 19 24 3 2 2" xfId="40882"/>
    <cellStyle name="Обычный 5 19 24 3 2 2 2" xfId="40883"/>
    <cellStyle name="Обычный 5 19 24 3 2 3" xfId="40884"/>
    <cellStyle name="Обычный 5 19 24 3 3" xfId="40885"/>
    <cellStyle name="Обычный 5 19 24 3 3 2" xfId="40886"/>
    <cellStyle name="Обычный 5 19 24 3 4" xfId="40887"/>
    <cellStyle name="Обычный 5 19 24 4" xfId="40888"/>
    <cellStyle name="Обычный 5 19 24 4 2" xfId="40889"/>
    <cellStyle name="Обычный 5 19 24 4 2 2" xfId="40890"/>
    <cellStyle name="Обычный 5 19 24 4 2 2 2" xfId="40891"/>
    <cellStyle name="Обычный 5 19 24 4 2 3" xfId="40892"/>
    <cellStyle name="Обычный 5 19 24 4 3" xfId="40893"/>
    <cellStyle name="Обычный 5 19 24 4 3 2" xfId="40894"/>
    <cellStyle name="Обычный 5 19 24 4 4" xfId="40895"/>
    <cellStyle name="Обычный 5 19 24 5" xfId="40896"/>
    <cellStyle name="Обычный 5 19 24 5 2" xfId="40897"/>
    <cellStyle name="Обычный 5 19 24 5 2 2" xfId="40898"/>
    <cellStyle name="Обычный 5 19 24 5 3" xfId="40899"/>
    <cellStyle name="Обычный 5 19 24 6" xfId="40900"/>
    <cellStyle name="Обычный 5 19 24 6 2" xfId="40901"/>
    <cellStyle name="Обычный 5 19 24 7" xfId="40902"/>
    <cellStyle name="Обычный 5 19 24 7 2" xfId="40903"/>
    <cellStyle name="Обычный 5 19 24 8" xfId="40904"/>
    <cellStyle name="Обычный 5 19 25" xfId="40905"/>
    <cellStyle name="Обычный 5 19 25 2" xfId="40906"/>
    <cellStyle name="Обычный 5 19 25 2 2" xfId="40907"/>
    <cellStyle name="Обычный 5 19 25 2 2 2" xfId="40908"/>
    <cellStyle name="Обычный 5 19 25 2 2 2 2" xfId="40909"/>
    <cellStyle name="Обычный 5 19 25 2 2 3" xfId="40910"/>
    <cellStyle name="Обычный 5 19 25 2 3" xfId="40911"/>
    <cellStyle name="Обычный 5 19 25 2 3 2" xfId="40912"/>
    <cellStyle name="Обычный 5 19 25 2 4" xfId="40913"/>
    <cellStyle name="Обычный 5 19 25 3" xfId="40914"/>
    <cellStyle name="Обычный 5 19 25 3 2" xfId="40915"/>
    <cellStyle name="Обычный 5 19 25 3 2 2" xfId="40916"/>
    <cellStyle name="Обычный 5 19 25 3 2 2 2" xfId="40917"/>
    <cellStyle name="Обычный 5 19 25 3 2 3" xfId="40918"/>
    <cellStyle name="Обычный 5 19 25 3 3" xfId="40919"/>
    <cellStyle name="Обычный 5 19 25 3 3 2" xfId="40920"/>
    <cellStyle name="Обычный 5 19 25 3 4" xfId="40921"/>
    <cellStyle name="Обычный 5 19 25 4" xfId="40922"/>
    <cellStyle name="Обычный 5 19 25 4 2" xfId="40923"/>
    <cellStyle name="Обычный 5 19 25 4 2 2" xfId="40924"/>
    <cellStyle name="Обычный 5 19 25 4 2 2 2" xfId="40925"/>
    <cellStyle name="Обычный 5 19 25 4 2 3" xfId="40926"/>
    <cellStyle name="Обычный 5 19 25 4 3" xfId="40927"/>
    <cellStyle name="Обычный 5 19 25 4 3 2" xfId="40928"/>
    <cellStyle name="Обычный 5 19 25 4 4" xfId="40929"/>
    <cellStyle name="Обычный 5 19 25 5" xfId="40930"/>
    <cellStyle name="Обычный 5 19 25 5 2" xfId="40931"/>
    <cellStyle name="Обычный 5 19 25 5 2 2" xfId="40932"/>
    <cellStyle name="Обычный 5 19 25 5 3" xfId="40933"/>
    <cellStyle name="Обычный 5 19 25 6" xfId="40934"/>
    <cellStyle name="Обычный 5 19 25 6 2" xfId="40935"/>
    <cellStyle name="Обычный 5 19 25 7" xfId="40936"/>
    <cellStyle name="Обычный 5 19 25 7 2" xfId="40937"/>
    <cellStyle name="Обычный 5 19 25 8" xfId="40938"/>
    <cellStyle name="Обычный 5 19 26" xfId="40939"/>
    <cellStyle name="Обычный 5 19 26 2" xfId="40940"/>
    <cellStyle name="Обычный 5 19 26 2 2" xfId="40941"/>
    <cellStyle name="Обычный 5 19 26 2 2 2" xfId="40942"/>
    <cellStyle name="Обычный 5 19 26 2 2 2 2" xfId="40943"/>
    <cellStyle name="Обычный 5 19 26 2 2 3" xfId="40944"/>
    <cellStyle name="Обычный 5 19 26 2 3" xfId="40945"/>
    <cellStyle name="Обычный 5 19 26 2 3 2" xfId="40946"/>
    <cellStyle name="Обычный 5 19 26 2 4" xfId="40947"/>
    <cellStyle name="Обычный 5 19 26 3" xfId="40948"/>
    <cellStyle name="Обычный 5 19 26 3 2" xfId="40949"/>
    <cellStyle name="Обычный 5 19 26 3 2 2" xfId="40950"/>
    <cellStyle name="Обычный 5 19 26 3 2 2 2" xfId="40951"/>
    <cellStyle name="Обычный 5 19 26 3 2 3" xfId="40952"/>
    <cellStyle name="Обычный 5 19 26 3 3" xfId="40953"/>
    <cellStyle name="Обычный 5 19 26 3 3 2" xfId="40954"/>
    <cellStyle name="Обычный 5 19 26 3 4" xfId="40955"/>
    <cellStyle name="Обычный 5 19 26 4" xfId="40956"/>
    <cellStyle name="Обычный 5 19 26 4 2" xfId="40957"/>
    <cellStyle name="Обычный 5 19 26 4 2 2" xfId="40958"/>
    <cellStyle name="Обычный 5 19 26 4 2 2 2" xfId="40959"/>
    <cellStyle name="Обычный 5 19 26 4 2 3" xfId="40960"/>
    <cellStyle name="Обычный 5 19 26 4 3" xfId="40961"/>
    <cellStyle name="Обычный 5 19 26 4 3 2" xfId="40962"/>
    <cellStyle name="Обычный 5 19 26 4 4" xfId="40963"/>
    <cellStyle name="Обычный 5 19 26 5" xfId="40964"/>
    <cellStyle name="Обычный 5 19 26 5 2" xfId="40965"/>
    <cellStyle name="Обычный 5 19 26 5 2 2" xfId="40966"/>
    <cellStyle name="Обычный 5 19 26 5 3" xfId="40967"/>
    <cellStyle name="Обычный 5 19 26 6" xfId="40968"/>
    <cellStyle name="Обычный 5 19 26 6 2" xfId="40969"/>
    <cellStyle name="Обычный 5 19 26 7" xfId="40970"/>
    <cellStyle name="Обычный 5 19 26 7 2" xfId="40971"/>
    <cellStyle name="Обычный 5 19 26 8" xfId="40972"/>
    <cellStyle name="Обычный 5 19 27" xfId="40973"/>
    <cellStyle name="Обычный 5 19 27 2" xfId="40974"/>
    <cellStyle name="Обычный 5 19 27 2 2" xfId="40975"/>
    <cellStyle name="Обычный 5 19 27 2 2 2" xfId="40976"/>
    <cellStyle name="Обычный 5 19 27 2 2 2 2" xfId="40977"/>
    <cellStyle name="Обычный 5 19 27 2 2 3" xfId="40978"/>
    <cellStyle name="Обычный 5 19 27 2 3" xfId="40979"/>
    <cellStyle name="Обычный 5 19 27 2 3 2" xfId="40980"/>
    <cellStyle name="Обычный 5 19 27 2 4" xfId="40981"/>
    <cellStyle name="Обычный 5 19 27 3" xfId="40982"/>
    <cellStyle name="Обычный 5 19 27 3 2" xfId="40983"/>
    <cellStyle name="Обычный 5 19 27 3 2 2" xfId="40984"/>
    <cellStyle name="Обычный 5 19 27 3 2 2 2" xfId="40985"/>
    <cellStyle name="Обычный 5 19 27 3 2 3" xfId="40986"/>
    <cellStyle name="Обычный 5 19 27 3 3" xfId="40987"/>
    <cellStyle name="Обычный 5 19 27 3 3 2" xfId="40988"/>
    <cellStyle name="Обычный 5 19 27 3 4" xfId="40989"/>
    <cellStyle name="Обычный 5 19 27 4" xfId="40990"/>
    <cellStyle name="Обычный 5 19 27 4 2" xfId="40991"/>
    <cellStyle name="Обычный 5 19 27 4 2 2" xfId="40992"/>
    <cellStyle name="Обычный 5 19 27 4 2 2 2" xfId="40993"/>
    <cellStyle name="Обычный 5 19 27 4 2 3" xfId="40994"/>
    <cellStyle name="Обычный 5 19 27 4 3" xfId="40995"/>
    <cellStyle name="Обычный 5 19 27 4 3 2" xfId="40996"/>
    <cellStyle name="Обычный 5 19 27 4 4" xfId="40997"/>
    <cellStyle name="Обычный 5 19 27 5" xfId="40998"/>
    <cellStyle name="Обычный 5 19 27 5 2" xfId="40999"/>
    <cellStyle name="Обычный 5 19 27 5 2 2" xfId="41000"/>
    <cellStyle name="Обычный 5 19 27 5 3" xfId="41001"/>
    <cellStyle name="Обычный 5 19 27 6" xfId="41002"/>
    <cellStyle name="Обычный 5 19 27 6 2" xfId="41003"/>
    <cellStyle name="Обычный 5 19 27 7" xfId="41004"/>
    <cellStyle name="Обычный 5 19 27 7 2" xfId="41005"/>
    <cellStyle name="Обычный 5 19 27 8" xfId="41006"/>
    <cellStyle name="Обычный 5 19 28" xfId="41007"/>
    <cellStyle name="Обычный 5 19 28 2" xfId="41008"/>
    <cellStyle name="Обычный 5 19 28 2 2" xfId="41009"/>
    <cellStyle name="Обычный 5 19 28 2 2 2" xfId="41010"/>
    <cellStyle name="Обычный 5 19 28 2 2 2 2" xfId="41011"/>
    <cellStyle name="Обычный 5 19 28 2 2 3" xfId="41012"/>
    <cellStyle name="Обычный 5 19 28 2 3" xfId="41013"/>
    <cellStyle name="Обычный 5 19 28 2 3 2" xfId="41014"/>
    <cellStyle name="Обычный 5 19 28 2 4" xfId="41015"/>
    <cellStyle name="Обычный 5 19 28 3" xfId="41016"/>
    <cellStyle name="Обычный 5 19 28 3 2" xfId="41017"/>
    <cellStyle name="Обычный 5 19 28 3 2 2" xfId="41018"/>
    <cellStyle name="Обычный 5 19 28 3 2 2 2" xfId="41019"/>
    <cellStyle name="Обычный 5 19 28 3 2 3" xfId="41020"/>
    <cellStyle name="Обычный 5 19 28 3 3" xfId="41021"/>
    <cellStyle name="Обычный 5 19 28 3 3 2" xfId="41022"/>
    <cellStyle name="Обычный 5 19 28 3 4" xfId="41023"/>
    <cellStyle name="Обычный 5 19 28 4" xfId="41024"/>
    <cellStyle name="Обычный 5 19 28 4 2" xfId="41025"/>
    <cellStyle name="Обычный 5 19 28 4 2 2" xfId="41026"/>
    <cellStyle name="Обычный 5 19 28 4 2 2 2" xfId="41027"/>
    <cellStyle name="Обычный 5 19 28 4 2 3" xfId="41028"/>
    <cellStyle name="Обычный 5 19 28 4 3" xfId="41029"/>
    <cellStyle name="Обычный 5 19 28 4 3 2" xfId="41030"/>
    <cellStyle name="Обычный 5 19 28 4 4" xfId="41031"/>
    <cellStyle name="Обычный 5 19 28 5" xfId="41032"/>
    <cellStyle name="Обычный 5 19 28 5 2" xfId="41033"/>
    <cellStyle name="Обычный 5 19 28 5 2 2" xfId="41034"/>
    <cellStyle name="Обычный 5 19 28 5 3" xfId="41035"/>
    <cellStyle name="Обычный 5 19 28 6" xfId="41036"/>
    <cellStyle name="Обычный 5 19 28 6 2" xfId="41037"/>
    <cellStyle name="Обычный 5 19 28 7" xfId="41038"/>
    <cellStyle name="Обычный 5 19 28 7 2" xfId="41039"/>
    <cellStyle name="Обычный 5 19 28 8" xfId="41040"/>
    <cellStyle name="Обычный 5 19 29" xfId="41041"/>
    <cellStyle name="Обычный 5 19 29 2" xfId="41042"/>
    <cellStyle name="Обычный 5 19 29 2 2" xfId="41043"/>
    <cellStyle name="Обычный 5 19 29 2 2 2" xfId="41044"/>
    <cellStyle name="Обычный 5 19 29 2 2 2 2" xfId="41045"/>
    <cellStyle name="Обычный 5 19 29 2 2 3" xfId="41046"/>
    <cellStyle name="Обычный 5 19 29 2 3" xfId="41047"/>
    <cellStyle name="Обычный 5 19 29 2 3 2" xfId="41048"/>
    <cellStyle name="Обычный 5 19 29 2 4" xfId="41049"/>
    <cellStyle name="Обычный 5 19 29 3" xfId="41050"/>
    <cellStyle name="Обычный 5 19 29 3 2" xfId="41051"/>
    <cellStyle name="Обычный 5 19 29 3 2 2" xfId="41052"/>
    <cellStyle name="Обычный 5 19 29 3 2 2 2" xfId="41053"/>
    <cellStyle name="Обычный 5 19 29 3 2 3" xfId="41054"/>
    <cellStyle name="Обычный 5 19 29 3 3" xfId="41055"/>
    <cellStyle name="Обычный 5 19 29 3 3 2" xfId="41056"/>
    <cellStyle name="Обычный 5 19 29 3 4" xfId="41057"/>
    <cellStyle name="Обычный 5 19 29 4" xfId="41058"/>
    <cellStyle name="Обычный 5 19 29 4 2" xfId="41059"/>
    <cellStyle name="Обычный 5 19 29 4 2 2" xfId="41060"/>
    <cellStyle name="Обычный 5 19 29 4 2 2 2" xfId="41061"/>
    <cellStyle name="Обычный 5 19 29 4 2 3" xfId="41062"/>
    <cellStyle name="Обычный 5 19 29 4 3" xfId="41063"/>
    <cellStyle name="Обычный 5 19 29 4 3 2" xfId="41064"/>
    <cellStyle name="Обычный 5 19 29 4 4" xfId="41065"/>
    <cellStyle name="Обычный 5 19 29 5" xfId="41066"/>
    <cellStyle name="Обычный 5 19 29 5 2" xfId="41067"/>
    <cellStyle name="Обычный 5 19 29 5 2 2" xfId="41068"/>
    <cellStyle name="Обычный 5 19 29 5 3" xfId="41069"/>
    <cellStyle name="Обычный 5 19 29 6" xfId="41070"/>
    <cellStyle name="Обычный 5 19 29 6 2" xfId="41071"/>
    <cellStyle name="Обычный 5 19 29 7" xfId="41072"/>
    <cellStyle name="Обычный 5 19 29 7 2" xfId="41073"/>
    <cellStyle name="Обычный 5 19 29 8" xfId="41074"/>
    <cellStyle name="Обычный 5 19 3" xfId="41075"/>
    <cellStyle name="Обычный 5 19 3 2" xfId="41076"/>
    <cellStyle name="Обычный 5 19 3 2 2" xfId="41077"/>
    <cellStyle name="Обычный 5 19 3 2 2 2" xfId="41078"/>
    <cellStyle name="Обычный 5 19 3 2 2 2 2" xfId="41079"/>
    <cellStyle name="Обычный 5 19 3 2 2 3" xfId="41080"/>
    <cellStyle name="Обычный 5 19 3 2 3" xfId="41081"/>
    <cellStyle name="Обычный 5 19 3 2 3 2" xfId="41082"/>
    <cellStyle name="Обычный 5 19 3 2 4" xfId="41083"/>
    <cellStyle name="Обычный 5 19 3 3" xfId="41084"/>
    <cellStyle name="Обычный 5 19 3 3 2" xfId="41085"/>
    <cellStyle name="Обычный 5 19 3 3 2 2" xfId="41086"/>
    <cellStyle name="Обычный 5 19 3 3 2 2 2" xfId="41087"/>
    <cellStyle name="Обычный 5 19 3 3 2 3" xfId="41088"/>
    <cellStyle name="Обычный 5 19 3 3 3" xfId="41089"/>
    <cellStyle name="Обычный 5 19 3 3 3 2" xfId="41090"/>
    <cellStyle name="Обычный 5 19 3 3 4" xfId="41091"/>
    <cellStyle name="Обычный 5 19 3 4" xfId="41092"/>
    <cellStyle name="Обычный 5 19 3 4 2" xfId="41093"/>
    <cellStyle name="Обычный 5 19 3 4 2 2" xfId="41094"/>
    <cellStyle name="Обычный 5 19 3 4 2 2 2" xfId="41095"/>
    <cellStyle name="Обычный 5 19 3 4 2 3" xfId="41096"/>
    <cellStyle name="Обычный 5 19 3 4 3" xfId="41097"/>
    <cellStyle name="Обычный 5 19 3 4 3 2" xfId="41098"/>
    <cellStyle name="Обычный 5 19 3 4 4" xfId="41099"/>
    <cellStyle name="Обычный 5 19 3 5" xfId="41100"/>
    <cellStyle name="Обычный 5 19 3 5 2" xfId="41101"/>
    <cellStyle name="Обычный 5 19 3 5 2 2" xfId="41102"/>
    <cellStyle name="Обычный 5 19 3 5 3" xfId="41103"/>
    <cellStyle name="Обычный 5 19 3 6" xfId="41104"/>
    <cellStyle name="Обычный 5 19 3 6 2" xfId="41105"/>
    <cellStyle name="Обычный 5 19 3 7" xfId="41106"/>
    <cellStyle name="Обычный 5 19 3 7 2" xfId="41107"/>
    <cellStyle name="Обычный 5 19 3 8" xfId="41108"/>
    <cellStyle name="Обычный 5 19 30" xfId="41109"/>
    <cellStyle name="Обычный 5 19 30 2" xfId="41110"/>
    <cellStyle name="Обычный 5 19 30 2 2" xfId="41111"/>
    <cellStyle name="Обычный 5 19 30 2 2 2" xfId="41112"/>
    <cellStyle name="Обычный 5 19 30 2 3" xfId="41113"/>
    <cellStyle name="Обычный 5 19 30 3" xfId="41114"/>
    <cellStyle name="Обычный 5 19 30 3 2" xfId="41115"/>
    <cellStyle name="Обычный 5 19 30 4" xfId="41116"/>
    <cellStyle name="Обычный 5 19 31" xfId="41117"/>
    <cellStyle name="Обычный 5 19 31 2" xfId="41118"/>
    <cellStyle name="Обычный 5 19 31 2 2" xfId="41119"/>
    <cellStyle name="Обычный 5 19 31 2 2 2" xfId="41120"/>
    <cellStyle name="Обычный 5 19 31 2 3" xfId="41121"/>
    <cellStyle name="Обычный 5 19 31 3" xfId="41122"/>
    <cellStyle name="Обычный 5 19 31 3 2" xfId="41123"/>
    <cellStyle name="Обычный 5 19 31 4" xfId="41124"/>
    <cellStyle name="Обычный 5 19 32" xfId="41125"/>
    <cellStyle name="Обычный 5 19 32 2" xfId="41126"/>
    <cellStyle name="Обычный 5 19 32 2 2" xfId="41127"/>
    <cellStyle name="Обычный 5 19 32 2 2 2" xfId="41128"/>
    <cellStyle name="Обычный 5 19 32 2 3" xfId="41129"/>
    <cellStyle name="Обычный 5 19 32 3" xfId="41130"/>
    <cellStyle name="Обычный 5 19 32 3 2" xfId="41131"/>
    <cellStyle name="Обычный 5 19 32 4" xfId="41132"/>
    <cellStyle name="Обычный 5 19 33" xfId="41133"/>
    <cellStyle name="Обычный 5 19 33 2" xfId="41134"/>
    <cellStyle name="Обычный 5 19 33 2 2" xfId="41135"/>
    <cellStyle name="Обычный 5 19 33 3" xfId="41136"/>
    <cellStyle name="Обычный 5 19 34" xfId="41137"/>
    <cellStyle name="Обычный 5 19 34 2" xfId="41138"/>
    <cellStyle name="Обычный 5 19 35" xfId="41139"/>
    <cellStyle name="Обычный 5 19 35 2" xfId="41140"/>
    <cellStyle name="Обычный 5 19 36" xfId="41141"/>
    <cellStyle name="Обычный 5 19 4" xfId="41142"/>
    <cellStyle name="Обычный 5 19 4 2" xfId="41143"/>
    <cellStyle name="Обычный 5 19 4 2 2" xfId="41144"/>
    <cellStyle name="Обычный 5 19 4 2 2 2" xfId="41145"/>
    <cellStyle name="Обычный 5 19 4 2 2 2 2" xfId="41146"/>
    <cellStyle name="Обычный 5 19 4 2 2 3" xfId="41147"/>
    <cellStyle name="Обычный 5 19 4 2 3" xfId="41148"/>
    <cellStyle name="Обычный 5 19 4 2 3 2" xfId="41149"/>
    <cellStyle name="Обычный 5 19 4 2 4" xfId="41150"/>
    <cellStyle name="Обычный 5 19 4 3" xfId="41151"/>
    <cellStyle name="Обычный 5 19 4 3 2" xfId="41152"/>
    <cellStyle name="Обычный 5 19 4 3 2 2" xfId="41153"/>
    <cellStyle name="Обычный 5 19 4 3 2 2 2" xfId="41154"/>
    <cellStyle name="Обычный 5 19 4 3 2 3" xfId="41155"/>
    <cellStyle name="Обычный 5 19 4 3 3" xfId="41156"/>
    <cellStyle name="Обычный 5 19 4 3 3 2" xfId="41157"/>
    <cellStyle name="Обычный 5 19 4 3 4" xfId="41158"/>
    <cellStyle name="Обычный 5 19 4 4" xfId="41159"/>
    <cellStyle name="Обычный 5 19 4 4 2" xfId="41160"/>
    <cellStyle name="Обычный 5 19 4 4 2 2" xfId="41161"/>
    <cellStyle name="Обычный 5 19 4 4 2 2 2" xfId="41162"/>
    <cellStyle name="Обычный 5 19 4 4 2 3" xfId="41163"/>
    <cellStyle name="Обычный 5 19 4 4 3" xfId="41164"/>
    <cellStyle name="Обычный 5 19 4 4 3 2" xfId="41165"/>
    <cellStyle name="Обычный 5 19 4 4 4" xfId="41166"/>
    <cellStyle name="Обычный 5 19 4 5" xfId="41167"/>
    <cellStyle name="Обычный 5 19 4 5 2" xfId="41168"/>
    <cellStyle name="Обычный 5 19 4 5 2 2" xfId="41169"/>
    <cellStyle name="Обычный 5 19 4 5 3" xfId="41170"/>
    <cellStyle name="Обычный 5 19 4 6" xfId="41171"/>
    <cellStyle name="Обычный 5 19 4 6 2" xfId="41172"/>
    <cellStyle name="Обычный 5 19 4 7" xfId="41173"/>
    <cellStyle name="Обычный 5 19 4 7 2" xfId="41174"/>
    <cellStyle name="Обычный 5 19 4 8" xfId="41175"/>
    <cellStyle name="Обычный 5 19 5" xfId="41176"/>
    <cellStyle name="Обычный 5 19 5 2" xfId="41177"/>
    <cellStyle name="Обычный 5 19 5 2 2" xfId="41178"/>
    <cellStyle name="Обычный 5 19 5 2 2 2" xfId="41179"/>
    <cellStyle name="Обычный 5 19 5 2 2 2 2" xfId="41180"/>
    <cellStyle name="Обычный 5 19 5 2 2 3" xfId="41181"/>
    <cellStyle name="Обычный 5 19 5 2 3" xfId="41182"/>
    <cellStyle name="Обычный 5 19 5 2 3 2" xfId="41183"/>
    <cellStyle name="Обычный 5 19 5 2 4" xfId="41184"/>
    <cellStyle name="Обычный 5 19 5 3" xfId="41185"/>
    <cellStyle name="Обычный 5 19 5 3 2" xfId="41186"/>
    <cellStyle name="Обычный 5 19 5 3 2 2" xfId="41187"/>
    <cellStyle name="Обычный 5 19 5 3 2 2 2" xfId="41188"/>
    <cellStyle name="Обычный 5 19 5 3 2 3" xfId="41189"/>
    <cellStyle name="Обычный 5 19 5 3 3" xfId="41190"/>
    <cellStyle name="Обычный 5 19 5 3 3 2" xfId="41191"/>
    <cellStyle name="Обычный 5 19 5 3 4" xfId="41192"/>
    <cellStyle name="Обычный 5 19 5 4" xfId="41193"/>
    <cellStyle name="Обычный 5 19 5 4 2" xfId="41194"/>
    <cellStyle name="Обычный 5 19 5 4 2 2" xfId="41195"/>
    <cellStyle name="Обычный 5 19 5 4 2 2 2" xfId="41196"/>
    <cellStyle name="Обычный 5 19 5 4 2 3" xfId="41197"/>
    <cellStyle name="Обычный 5 19 5 4 3" xfId="41198"/>
    <cellStyle name="Обычный 5 19 5 4 3 2" xfId="41199"/>
    <cellStyle name="Обычный 5 19 5 4 4" xfId="41200"/>
    <cellStyle name="Обычный 5 19 5 5" xfId="41201"/>
    <cellStyle name="Обычный 5 19 5 5 2" xfId="41202"/>
    <cellStyle name="Обычный 5 19 5 5 2 2" xfId="41203"/>
    <cellStyle name="Обычный 5 19 5 5 3" xfId="41204"/>
    <cellStyle name="Обычный 5 19 5 6" xfId="41205"/>
    <cellStyle name="Обычный 5 19 5 6 2" xfId="41206"/>
    <cellStyle name="Обычный 5 19 5 7" xfId="41207"/>
    <cellStyle name="Обычный 5 19 5 7 2" xfId="41208"/>
    <cellStyle name="Обычный 5 19 5 8" xfId="41209"/>
    <cellStyle name="Обычный 5 19 6" xfId="41210"/>
    <cellStyle name="Обычный 5 19 6 2" xfId="41211"/>
    <cellStyle name="Обычный 5 19 6 2 2" xfId="41212"/>
    <cellStyle name="Обычный 5 19 6 2 2 2" xfId="41213"/>
    <cellStyle name="Обычный 5 19 6 2 2 2 2" xfId="41214"/>
    <cellStyle name="Обычный 5 19 6 2 2 3" xfId="41215"/>
    <cellStyle name="Обычный 5 19 6 2 3" xfId="41216"/>
    <cellStyle name="Обычный 5 19 6 2 3 2" xfId="41217"/>
    <cellStyle name="Обычный 5 19 6 2 4" xfId="41218"/>
    <cellStyle name="Обычный 5 19 6 3" xfId="41219"/>
    <cellStyle name="Обычный 5 19 6 3 2" xfId="41220"/>
    <cellStyle name="Обычный 5 19 6 3 2 2" xfId="41221"/>
    <cellStyle name="Обычный 5 19 6 3 2 2 2" xfId="41222"/>
    <cellStyle name="Обычный 5 19 6 3 2 3" xfId="41223"/>
    <cellStyle name="Обычный 5 19 6 3 3" xfId="41224"/>
    <cellStyle name="Обычный 5 19 6 3 3 2" xfId="41225"/>
    <cellStyle name="Обычный 5 19 6 3 4" xfId="41226"/>
    <cellStyle name="Обычный 5 19 6 4" xfId="41227"/>
    <cellStyle name="Обычный 5 19 6 4 2" xfId="41228"/>
    <cellStyle name="Обычный 5 19 6 4 2 2" xfId="41229"/>
    <cellStyle name="Обычный 5 19 6 4 2 2 2" xfId="41230"/>
    <cellStyle name="Обычный 5 19 6 4 2 3" xfId="41231"/>
    <cellStyle name="Обычный 5 19 6 4 3" xfId="41232"/>
    <cellStyle name="Обычный 5 19 6 4 3 2" xfId="41233"/>
    <cellStyle name="Обычный 5 19 6 4 4" xfId="41234"/>
    <cellStyle name="Обычный 5 19 6 5" xfId="41235"/>
    <cellStyle name="Обычный 5 19 6 5 2" xfId="41236"/>
    <cellStyle name="Обычный 5 19 6 5 2 2" xfId="41237"/>
    <cellStyle name="Обычный 5 19 6 5 3" xfId="41238"/>
    <cellStyle name="Обычный 5 19 6 6" xfId="41239"/>
    <cellStyle name="Обычный 5 19 6 6 2" xfId="41240"/>
    <cellStyle name="Обычный 5 19 6 7" xfId="41241"/>
    <cellStyle name="Обычный 5 19 6 7 2" xfId="41242"/>
    <cellStyle name="Обычный 5 19 6 8" xfId="41243"/>
    <cellStyle name="Обычный 5 19 7" xfId="41244"/>
    <cellStyle name="Обычный 5 19 7 2" xfId="41245"/>
    <cellStyle name="Обычный 5 19 7 2 2" xfId="41246"/>
    <cellStyle name="Обычный 5 19 7 2 2 2" xfId="41247"/>
    <cellStyle name="Обычный 5 19 7 2 2 2 2" xfId="41248"/>
    <cellStyle name="Обычный 5 19 7 2 2 3" xfId="41249"/>
    <cellStyle name="Обычный 5 19 7 2 3" xfId="41250"/>
    <cellStyle name="Обычный 5 19 7 2 3 2" xfId="41251"/>
    <cellStyle name="Обычный 5 19 7 2 4" xfId="41252"/>
    <cellStyle name="Обычный 5 19 7 3" xfId="41253"/>
    <cellStyle name="Обычный 5 19 7 3 2" xfId="41254"/>
    <cellStyle name="Обычный 5 19 7 3 2 2" xfId="41255"/>
    <cellStyle name="Обычный 5 19 7 3 2 2 2" xfId="41256"/>
    <cellStyle name="Обычный 5 19 7 3 2 3" xfId="41257"/>
    <cellStyle name="Обычный 5 19 7 3 3" xfId="41258"/>
    <cellStyle name="Обычный 5 19 7 3 3 2" xfId="41259"/>
    <cellStyle name="Обычный 5 19 7 3 4" xfId="41260"/>
    <cellStyle name="Обычный 5 19 7 4" xfId="41261"/>
    <cellStyle name="Обычный 5 19 7 4 2" xfId="41262"/>
    <cellStyle name="Обычный 5 19 7 4 2 2" xfId="41263"/>
    <cellStyle name="Обычный 5 19 7 4 2 2 2" xfId="41264"/>
    <cellStyle name="Обычный 5 19 7 4 2 3" xfId="41265"/>
    <cellStyle name="Обычный 5 19 7 4 3" xfId="41266"/>
    <cellStyle name="Обычный 5 19 7 4 3 2" xfId="41267"/>
    <cellStyle name="Обычный 5 19 7 4 4" xfId="41268"/>
    <cellStyle name="Обычный 5 19 7 5" xfId="41269"/>
    <cellStyle name="Обычный 5 19 7 5 2" xfId="41270"/>
    <cellStyle name="Обычный 5 19 7 5 2 2" xfId="41271"/>
    <cellStyle name="Обычный 5 19 7 5 3" xfId="41272"/>
    <cellStyle name="Обычный 5 19 7 6" xfId="41273"/>
    <cellStyle name="Обычный 5 19 7 6 2" xfId="41274"/>
    <cellStyle name="Обычный 5 19 7 7" xfId="41275"/>
    <cellStyle name="Обычный 5 19 7 7 2" xfId="41276"/>
    <cellStyle name="Обычный 5 19 7 8" xfId="41277"/>
    <cellStyle name="Обычный 5 19 8" xfId="41278"/>
    <cellStyle name="Обычный 5 19 8 2" xfId="41279"/>
    <cellStyle name="Обычный 5 19 8 2 2" xfId="41280"/>
    <cellStyle name="Обычный 5 19 8 2 2 2" xfId="41281"/>
    <cellStyle name="Обычный 5 19 8 2 2 2 2" xfId="41282"/>
    <cellStyle name="Обычный 5 19 8 2 2 3" xfId="41283"/>
    <cellStyle name="Обычный 5 19 8 2 3" xfId="41284"/>
    <cellStyle name="Обычный 5 19 8 2 3 2" xfId="41285"/>
    <cellStyle name="Обычный 5 19 8 2 4" xfId="41286"/>
    <cellStyle name="Обычный 5 19 8 3" xfId="41287"/>
    <cellStyle name="Обычный 5 19 8 3 2" xfId="41288"/>
    <cellStyle name="Обычный 5 19 8 3 2 2" xfId="41289"/>
    <cellStyle name="Обычный 5 19 8 3 2 2 2" xfId="41290"/>
    <cellStyle name="Обычный 5 19 8 3 2 3" xfId="41291"/>
    <cellStyle name="Обычный 5 19 8 3 3" xfId="41292"/>
    <cellStyle name="Обычный 5 19 8 3 3 2" xfId="41293"/>
    <cellStyle name="Обычный 5 19 8 3 4" xfId="41294"/>
    <cellStyle name="Обычный 5 19 8 4" xfId="41295"/>
    <cellStyle name="Обычный 5 19 8 4 2" xfId="41296"/>
    <cellStyle name="Обычный 5 19 8 4 2 2" xfId="41297"/>
    <cellStyle name="Обычный 5 19 8 4 2 2 2" xfId="41298"/>
    <cellStyle name="Обычный 5 19 8 4 2 3" xfId="41299"/>
    <cellStyle name="Обычный 5 19 8 4 3" xfId="41300"/>
    <cellStyle name="Обычный 5 19 8 4 3 2" xfId="41301"/>
    <cellStyle name="Обычный 5 19 8 4 4" xfId="41302"/>
    <cellStyle name="Обычный 5 19 8 5" xfId="41303"/>
    <cellStyle name="Обычный 5 19 8 5 2" xfId="41304"/>
    <cellStyle name="Обычный 5 19 8 5 2 2" xfId="41305"/>
    <cellStyle name="Обычный 5 19 8 5 3" xfId="41306"/>
    <cellStyle name="Обычный 5 19 8 6" xfId="41307"/>
    <cellStyle name="Обычный 5 19 8 6 2" xfId="41308"/>
    <cellStyle name="Обычный 5 19 8 7" xfId="41309"/>
    <cellStyle name="Обычный 5 19 8 7 2" xfId="41310"/>
    <cellStyle name="Обычный 5 19 8 8" xfId="41311"/>
    <cellStyle name="Обычный 5 19 9" xfId="41312"/>
    <cellStyle name="Обычный 5 19 9 2" xfId="41313"/>
    <cellStyle name="Обычный 5 19 9 2 2" xfId="41314"/>
    <cellStyle name="Обычный 5 19 9 2 2 2" xfId="41315"/>
    <cellStyle name="Обычный 5 19 9 2 2 2 2" xfId="41316"/>
    <cellStyle name="Обычный 5 19 9 2 2 3" xfId="41317"/>
    <cellStyle name="Обычный 5 19 9 2 3" xfId="41318"/>
    <cellStyle name="Обычный 5 19 9 2 3 2" xfId="41319"/>
    <cellStyle name="Обычный 5 19 9 2 4" xfId="41320"/>
    <cellStyle name="Обычный 5 19 9 3" xfId="41321"/>
    <cellStyle name="Обычный 5 19 9 3 2" xfId="41322"/>
    <cellStyle name="Обычный 5 19 9 3 2 2" xfId="41323"/>
    <cellStyle name="Обычный 5 19 9 3 2 2 2" xfId="41324"/>
    <cellStyle name="Обычный 5 19 9 3 2 3" xfId="41325"/>
    <cellStyle name="Обычный 5 19 9 3 3" xfId="41326"/>
    <cellStyle name="Обычный 5 19 9 3 3 2" xfId="41327"/>
    <cellStyle name="Обычный 5 19 9 3 4" xfId="41328"/>
    <cellStyle name="Обычный 5 19 9 4" xfId="41329"/>
    <cellStyle name="Обычный 5 19 9 4 2" xfId="41330"/>
    <cellStyle name="Обычный 5 19 9 4 2 2" xfId="41331"/>
    <cellStyle name="Обычный 5 19 9 4 2 2 2" xfId="41332"/>
    <cellStyle name="Обычный 5 19 9 4 2 3" xfId="41333"/>
    <cellStyle name="Обычный 5 19 9 4 3" xfId="41334"/>
    <cellStyle name="Обычный 5 19 9 4 3 2" xfId="41335"/>
    <cellStyle name="Обычный 5 19 9 4 4" xfId="41336"/>
    <cellStyle name="Обычный 5 19 9 5" xfId="41337"/>
    <cellStyle name="Обычный 5 19 9 5 2" xfId="41338"/>
    <cellStyle name="Обычный 5 19 9 5 2 2" xfId="41339"/>
    <cellStyle name="Обычный 5 19 9 5 3" xfId="41340"/>
    <cellStyle name="Обычный 5 19 9 6" xfId="41341"/>
    <cellStyle name="Обычный 5 19 9 6 2" xfId="41342"/>
    <cellStyle name="Обычный 5 19 9 7" xfId="41343"/>
    <cellStyle name="Обычный 5 19 9 7 2" xfId="41344"/>
    <cellStyle name="Обычный 5 19 9 8" xfId="41345"/>
    <cellStyle name="Обычный 5 2" xfId="41346"/>
    <cellStyle name="Обычный 5 2 10" xfId="41347"/>
    <cellStyle name="Обычный 5 2 10 2" xfId="41348"/>
    <cellStyle name="Обычный 5 2 10 2 2" xfId="41349"/>
    <cellStyle name="Обычный 5 2 10 2 2 2" xfId="41350"/>
    <cellStyle name="Обычный 5 2 10 2 2 2 2" xfId="41351"/>
    <cellStyle name="Обычный 5 2 10 2 2 3" xfId="41352"/>
    <cellStyle name="Обычный 5 2 10 2 3" xfId="41353"/>
    <cellStyle name="Обычный 5 2 10 2 3 2" xfId="41354"/>
    <cellStyle name="Обычный 5 2 10 2 4" xfId="41355"/>
    <cellStyle name="Обычный 5 2 10 3" xfId="41356"/>
    <cellStyle name="Обычный 5 2 10 3 2" xfId="41357"/>
    <cellStyle name="Обычный 5 2 10 3 2 2" xfId="41358"/>
    <cellStyle name="Обычный 5 2 10 3 2 2 2" xfId="41359"/>
    <cellStyle name="Обычный 5 2 10 3 2 3" xfId="41360"/>
    <cellStyle name="Обычный 5 2 10 3 3" xfId="41361"/>
    <cellStyle name="Обычный 5 2 10 3 3 2" xfId="41362"/>
    <cellStyle name="Обычный 5 2 10 3 4" xfId="41363"/>
    <cellStyle name="Обычный 5 2 10 4" xfId="41364"/>
    <cellStyle name="Обычный 5 2 10 4 2" xfId="41365"/>
    <cellStyle name="Обычный 5 2 10 4 2 2" xfId="41366"/>
    <cellStyle name="Обычный 5 2 10 4 2 2 2" xfId="41367"/>
    <cellStyle name="Обычный 5 2 10 4 2 3" xfId="41368"/>
    <cellStyle name="Обычный 5 2 10 4 3" xfId="41369"/>
    <cellStyle name="Обычный 5 2 10 4 3 2" xfId="41370"/>
    <cellStyle name="Обычный 5 2 10 4 4" xfId="41371"/>
    <cellStyle name="Обычный 5 2 10 5" xfId="41372"/>
    <cellStyle name="Обычный 5 2 10 5 2" xfId="41373"/>
    <cellStyle name="Обычный 5 2 10 5 2 2" xfId="41374"/>
    <cellStyle name="Обычный 5 2 10 5 3" xfId="41375"/>
    <cellStyle name="Обычный 5 2 10 6" xfId="41376"/>
    <cellStyle name="Обычный 5 2 10 6 2" xfId="41377"/>
    <cellStyle name="Обычный 5 2 10 7" xfId="41378"/>
    <cellStyle name="Обычный 5 2 10 7 2" xfId="41379"/>
    <cellStyle name="Обычный 5 2 10 8" xfId="41380"/>
    <cellStyle name="Обычный 5 2 11" xfId="41381"/>
    <cellStyle name="Обычный 5 2 11 2" xfId="41382"/>
    <cellStyle name="Обычный 5 2 11 2 2" xfId="41383"/>
    <cellStyle name="Обычный 5 2 11 2 2 2" xfId="41384"/>
    <cellStyle name="Обычный 5 2 11 2 2 2 2" xfId="41385"/>
    <cellStyle name="Обычный 5 2 11 2 2 3" xfId="41386"/>
    <cellStyle name="Обычный 5 2 11 2 3" xfId="41387"/>
    <cellStyle name="Обычный 5 2 11 2 3 2" xfId="41388"/>
    <cellStyle name="Обычный 5 2 11 2 4" xfId="41389"/>
    <cellStyle name="Обычный 5 2 11 3" xfId="41390"/>
    <cellStyle name="Обычный 5 2 11 3 2" xfId="41391"/>
    <cellStyle name="Обычный 5 2 11 3 2 2" xfId="41392"/>
    <cellStyle name="Обычный 5 2 11 3 2 2 2" xfId="41393"/>
    <cellStyle name="Обычный 5 2 11 3 2 3" xfId="41394"/>
    <cellStyle name="Обычный 5 2 11 3 3" xfId="41395"/>
    <cellStyle name="Обычный 5 2 11 3 3 2" xfId="41396"/>
    <cellStyle name="Обычный 5 2 11 3 4" xfId="41397"/>
    <cellStyle name="Обычный 5 2 11 4" xfId="41398"/>
    <cellStyle name="Обычный 5 2 11 4 2" xfId="41399"/>
    <cellStyle name="Обычный 5 2 11 4 2 2" xfId="41400"/>
    <cellStyle name="Обычный 5 2 11 4 2 2 2" xfId="41401"/>
    <cellStyle name="Обычный 5 2 11 4 2 3" xfId="41402"/>
    <cellStyle name="Обычный 5 2 11 4 3" xfId="41403"/>
    <cellStyle name="Обычный 5 2 11 4 3 2" xfId="41404"/>
    <cellStyle name="Обычный 5 2 11 4 4" xfId="41405"/>
    <cellStyle name="Обычный 5 2 11 5" xfId="41406"/>
    <cellStyle name="Обычный 5 2 11 5 2" xfId="41407"/>
    <cellStyle name="Обычный 5 2 11 5 2 2" xfId="41408"/>
    <cellStyle name="Обычный 5 2 11 5 3" xfId="41409"/>
    <cellStyle name="Обычный 5 2 11 6" xfId="41410"/>
    <cellStyle name="Обычный 5 2 11 6 2" xfId="41411"/>
    <cellStyle name="Обычный 5 2 11 7" xfId="41412"/>
    <cellStyle name="Обычный 5 2 11 7 2" xfId="41413"/>
    <cellStyle name="Обычный 5 2 11 8" xfId="41414"/>
    <cellStyle name="Обычный 5 2 12" xfId="41415"/>
    <cellStyle name="Обычный 5 2 12 2" xfId="41416"/>
    <cellStyle name="Обычный 5 2 12 2 2" xfId="41417"/>
    <cellStyle name="Обычный 5 2 12 2 2 2" xfId="41418"/>
    <cellStyle name="Обычный 5 2 12 2 2 2 2" xfId="41419"/>
    <cellStyle name="Обычный 5 2 12 2 2 3" xfId="41420"/>
    <cellStyle name="Обычный 5 2 12 2 3" xfId="41421"/>
    <cellStyle name="Обычный 5 2 12 2 3 2" xfId="41422"/>
    <cellStyle name="Обычный 5 2 12 2 4" xfId="41423"/>
    <cellStyle name="Обычный 5 2 12 3" xfId="41424"/>
    <cellStyle name="Обычный 5 2 12 3 2" xfId="41425"/>
    <cellStyle name="Обычный 5 2 12 3 2 2" xfId="41426"/>
    <cellStyle name="Обычный 5 2 12 3 2 2 2" xfId="41427"/>
    <cellStyle name="Обычный 5 2 12 3 2 3" xfId="41428"/>
    <cellStyle name="Обычный 5 2 12 3 3" xfId="41429"/>
    <cellStyle name="Обычный 5 2 12 3 3 2" xfId="41430"/>
    <cellStyle name="Обычный 5 2 12 3 4" xfId="41431"/>
    <cellStyle name="Обычный 5 2 12 4" xfId="41432"/>
    <cellStyle name="Обычный 5 2 12 4 2" xfId="41433"/>
    <cellStyle name="Обычный 5 2 12 4 2 2" xfId="41434"/>
    <cellStyle name="Обычный 5 2 12 4 2 2 2" xfId="41435"/>
    <cellStyle name="Обычный 5 2 12 4 2 3" xfId="41436"/>
    <cellStyle name="Обычный 5 2 12 4 3" xfId="41437"/>
    <cellStyle name="Обычный 5 2 12 4 3 2" xfId="41438"/>
    <cellStyle name="Обычный 5 2 12 4 4" xfId="41439"/>
    <cellStyle name="Обычный 5 2 12 5" xfId="41440"/>
    <cellStyle name="Обычный 5 2 12 5 2" xfId="41441"/>
    <cellStyle name="Обычный 5 2 12 5 2 2" xfId="41442"/>
    <cellStyle name="Обычный 5 2 12 5 3" xfId="41443"/>
    <cellStyle name="Обычный 5 2 12 6" xfId="41444"/>
    <cellStyle name="Обычный 5 2 12 6 2" xfId="41445"/>
    <cellStyle name="Обычный 5 2 12 7" xfId="41446"/>
    <cellStyle name="Обычный 5 2 12 7 2" xfId="41447"/>
    <cellStyle name="Обычный 5 2 12 8" xfId="41448"/>
    <cellStyle name="Обычный 5 2 13" xfId="41449"/>
    <cellStyle name="Обычный 5 2 13 2" xfId="41450"/>
    <cellStyle name="Обычный 5 2 13 2 2" xfId="41451"/>
    <cellStyle name="Обычный 5 2 13 2 2 2" xfId="41452"/>
    <cellStyle name="Обычный 5 2 13 2 2 2 2" xfId="41453"/>
    <cellStyle name="Обычный 5 2 13 2 2 3" xfId="41454"/>
    <cellStyle name="Обычный 5 2 13 2 3" xfId="41455"/>
    <cellStyle name="Обычный 5 2 13 2 3 2" xfId="41456"/>
    <cellStyle name="Обычный 5 2 13 2 4" xfId="41457"/>
    <cellStyle name="Обычный 5 2 13 3" xfId="41458"/>
    <cellStyle name="Обычный 5 2 13 3 2" xfId="41459"/>
    <cellStyle name="Обычный 5 2 13 3 2 2" xfId="41460"/>
    <cellStyle name="Обычный 5 2 13 3 2 2 2" xfId="41461"/>
    <cellStyle name="Обычный 5 2 13 3 2 3" xfId="41462"/>
    <cellStyle name="Обычный 5 2 13 3 3" xfId="41463"/>
    <cellStyle name="Обычный 5 2 13 3 3 2" xfId="41464"/>
    <cellStyle name="Обычный 5 2 13 3 4" xfId="41465"/>
    <cellStyle name="Обычный 5 2 13 4" xfId="41466"/>
    <cellStyle name="Обычный 5 2 13 4 2" xfId="41467"/>
    <cellStyle name="Обычный 5 2 13 4 2 2" xfId="41468"/>
    <cellStyle name="Обычный 5 2 13 4 2 2 2" xfId="41469"/>
    <cellStyle name="Обычный 5 2 13 4 2 3" xfId="41470"/>
    <cellStyle name="Обычный 5 2 13 4 3" xfId="41471"/>
    <cellStyle name="Обычный 5 2 13 4 3 2" xfId="41472"/>
    <cellStyle name="Обычный 5 2 13 4 4" xfId="41473"/>
    <cellStyle name="Обычный 5 2 13 5" xfId="41474"/>
    <cellStyle name="Обычный 5 2 13 5 2" xfId="41475"/>
    <cellStyle name="Обычный 5 2 13 5 2 2" xfId="41476"/>
    <cellStyle name="Обычный 5 2 13 5 3" xfId="41477"/>
    <cellStyle name="Обычный 5 2 13 6" xfId="41478"/>
    <cellStyle name="Обычный 5 2 13 6 2" xfId="41479"/>
    <cellStyle name="Обычный 5 2 13 7" xfId="41480"/>
    <cellStyle name="Обычный 5 2 13 7 2" xfId="41481"/>
    <cellStyle name="Обычный 5 2 13 8" xfId="41482"/>
    <cellStyle name="Обычный 5 2 14" xfId="41483"/>
    <cellStyle name="Обычный 5 2 14 2" xfId="41484"/>
    <cellStyle name="Обычный 5 2 14 2 2" xfId="41485"/>
    <cellStyle name="Обычный 5 2 14 2 2 2" xfId="41486"/>
    <cellStyle name="Обычный 5 2 14 2 2 2 2" xfId="41487"/>
    <cellStyle name="Обычный 5 2 14 2 2 3" xfId="41488"/>
    <cellStyle name="Обычный 5 2 14 2 3" xfId="41489"/>
    <cellStyle name="Обычный 5 2 14 2 3 2" xfId="41490"/>
    <cellStyle name="Обычный 5 2 14 2 4" xfId="41491"/>
    <cellStyle name="Обычный 5 2 14 3" xfId="41492"/>
    <cellStyle name="Обычный 5 2 14 3 2" xfId="41493"/>
    <cellStyle name="Обычный 5 2 14 3 2 2" xfId="41494"/>
    <cellStyle name="Обычный 5 2 14 3 2 2 2" xfId="41495"/>
    <cellStyle name="Обычный 5 2 14 3 2 3" xfId="41496"/>
    <cellStyle name="Обычный 5 2 14 3 3" xfId="41497"/>
    <cellStyle name="Обычный 5 2 14 3 3 2" xfId="41498"/>
    <cellStyle name="Обычный 5 2 14 3 4" xfId="41499"/>
    <cellStyle name="Обычный 5 2 14 4" xfId="41500"/>
    <cellStyle name="Обычный 5 2 14 4 2" xfId="41501"/>
    <cellStyle name="Обычный 5 2 14 4 2 2" xfId="41502"/>
    <cellStyle name="Обычный 5 2 14 4 2 2 2" xfId="41503"/>
    <cellStyle name="Обычный 5 2 14 4 2 3" xfId="41504"/>
    <cellStyle name="Обычный 5 2 14 4 3" xfId="41505"/>
    <cellStyle name="Обычный 5 2 14 4 3 2" xfId="41506"/>
    <cellStyle name="Обычный 5 2 14 4 4" xfId="41507"/>
    <cellStyle name="Обычный 5 2 14 5" xfId="41508"/>
    <cellStyle name="Обычный 5 2 14 5 2" xfId="41509"/>
    <cellStyle name="Обычный 5 2 14 5 2 2" xfId="41510"/>
    <cellStyle name="Обычный 5 2 14 5 3" xfId="41511"/>
    <cellStyle name="Обычный 5 2 14 6" xfId="41512"/>
    <cellStyle name="Обычный 5 2 14 6 2" xfId="41513"/>
    <cellStyle name="Обычный 5 2 14 7" xfId="41514"/>
    <cellStyle name="Обычный 5 2 14 7 2" xfId="41515"/>
    <cellStyle name="Обычный 5 2 14 8" xfId="41516"/>
    <cellStyle name="Обычный 5 2 15" xfId="41517"/>
    <cellStyle name="Обычный 5 2 15 2" xfId="41518"/>
    <cellStyle name="Обычный 5 2 15 2 2" xfId="41519"/>
    <cellStyle name="Обычный 5 2 15 2 2 2" xfId="41520"/>
    <cellStyle name="Обычный 5 2 15 2 2 2 2" xfId="41521"/>
    <cellStyle name="Обычный 5 2 15 2 2 3" xfId="41522"/>
    <cellStyle name="Обычный 5 2 15 2 3" xfId="41523"/>
    <cellStyle name="Обычный 5 2 15 2 3 2" xfId="41524"/>
    <cellStyle name="Обычный 5 2 15 2 4" xfId="41525"/>
    <cellStyle name="Обычный 5 2 15 3" xfId="41526"/>
    <cellStyle name="Обычный 5 2 15 3 2" xfId="41527"/>
    <cellStyle name="Обычный 5 2 15 3 2 2" xfId="41528"/>
    <cellStyle name="Обычный 5 2 15 3 2 2 2" xfId="41529"/>
    <cellStyle name="Обычный 5 2 15 3 2 3" xfId="41530"/>
    <cellStyle name="Обычный 5 2 15 3 3" xfId="41531"/>
    <cellStyle name="Обычный 5 2 15 3 3 2" xfId="41532"/>
    <cellStyle name="Обычный 5 2 15 3 4" xfId="41533"/>
    <cellStyle name="Обычный 5 2 15 4" xfId="41534"/>
    <cellStyle name="Обычный 5 2 15 4 2" xfId="41535"/>
    <cellStyle name="Обычный 5 2 15 4 2 2" xfId="41536"/>
    <cellStyle name="Обычный 5 2 15 4 2 2 2" xfId="41537"/>
    <cellStyle name="Обычный 5 2 15 4 2 3" xfId="41538"/>
    <cellStyle name="Обычный 5 2 15 4 3" xfId="41539"/>
    <cellStyle name="Обычный 5 2 15 4 3 2" xfId="41540"/>
    <cellStyle name="Обычный 5 2 15 4 4" xfId="41541"/>
    <cellStyle name="Обычный 5 2 15 5" xfId="41542"/>
    <cellStyle name="Обычный 5 2 15 5 2" xfId="41543"/>
    <cellStyle name="Обычный 5 2 15 5 2 2" xfId="41544"/>
    <cellStyle name="Обычный 5 2 15 5 3" xfId="41545"/>
    <cellStyle name="Обычный 5 2 15 6" xfId="41546"/>
    <cellStyle name="Обычный 5 2 15 6 2" xfId="41547"/>
    <cellStyle name="Обычный 5 2 15 7" xfId="41548"/>
    <cellStyle name="Обычный 5 2 15 7 2" xfId="41549"/>
    <cellStyle name="Обычный 5 2 15 8" xfId="41550"/>
    <cellStyle name="Обычный 5 2 16" xfId="41551"/>
    <cellStyle name="Обычный 5 2 16 2" xfId="41552"/>
    <cellStyle name="Обычный 5 2 16 2 2" xfId="41553"/>
    <cellStyle name="Обычный 5 2 16 2 2 2" xfId="41554"/>
    <cellStyle name="Обычный 5 2 16 2 2 2 2" xfId="41555"/>
    <cellStyle name="Обычный 5 2 16 2 2 3" xfId="41556"/>
    <cellStyle name="Обычный 5 2 16 2 3" xfId="41557"/>
    <cellStyle name="Обычный 5 2 16 2 3 2" xfId="41558"/>
    <cellStyle name="Обычный 5 2 16 2 4" xfId="41559"/>
    <cellStyle name="Обычный 5 2 16 3" xfId="41560"/>
    <cellStyle name="Обычный 5 2 16 3 2" xfId="41561"/>
    <cellStyle name="Обычный 5 2 16 3 2 2" xfId="41562"/>
    <cellStyle name="Обычный 5 2 16 3 2 2 2" xfId="41563"/>
    <cellStyle name="Обычный 5 2 16 3 2 3" xfId="41564"/>
    <cellStyle name="Обычный 5 2 16 3 3" xfId="41565"/>
    <cellStyle name="Обычный 5 2 16 3 3 2" xfId="41566"/>
    <cellStyle name="Обычный 5 2 16 3 4" xfId="41567"/>
    <cellStyle name="Обычный 5 2 16 4" xfId="41568"/>
    <cellStyle name="Обычный 5 2 16 4 2" xfId="41569"/>
    <cellStyle name="Обычный 5 2 16 4 2 2" xfId="41570"/>
    <cellStyle name="Обычный 5 2 16 4 2 2 2" xfId="41571"/>
    <cellStyle name="Обычный 5 2 16 4 2 3" xfId="41572"/>
    <cellStyle name="Обычный 5 2 16 4 3" xfId="41573"/>
    <cellStyle name="Обычный 5 2 16 4 3 2" xfId="41574"/>
    <cellStyle name="Обычный 5 2 16 4 4" xfId="41575"/>
    <cellStyle name="Обычный 5 2 16 5" xfId="41576"/>
    <cellStyle name="Обычный 5 2 16 5 2" xfId="41577"/>
    <cellStyle name="Обычный 5 2 16 5 2 2" xfId="41578"/>
    <cellStyle name="Обычный 5 2 16 5 3" xfId="41579"/>
    <cellStyle name="Обычный 5 2 16 6" xfId="41580"/>
    <cellStyle name="Обычный 5 2 16 6 2" xfId="41581"/>
    <cellStyle name="Обычный 5 2 16 7" xfId="41582"/>
    <cellStyle name="Обычный 5 2 16 7 2" xfId="41583"/>
    <cellStyle name="Обычный 5 2 16 8" xfId="41584"/>
    <cellStyle name="Обычный 5 2 17" xfId="41585"/>
    <cellStyle name="Обычный 5 2 17 2" xfId="41586"/>
    <cellStyle name="Обычный 5 2 17 2 2" xfId="41587"/>
    <cellStyle name="Обычный 5 2 17 2 2 2" xfId="41588"/>
    <cellStyle name="Обычный 5 2 17 2 2 2 2" xfId="41589"/>
    <cellStyle name="Обычный 5 2 17 2 2 3" xfId="41590"/>
    <cellStyle name="Обычный 5 2 17 2 3" xfId="41591"/>
    <cellStyle name="Обычный 5 2 17 2 3 2" xfId="41592"/>
    <cellStyle name="Обычный 5 2 17 2 4" xfId="41593"/>
    <cellStyle name="Обычный 5 2 17 3" xfId="41594"/>
    <cellStyle name="Обычный 5 2 17 3 2" xfId="41595"/>
    <cellStyle name="Обычный 5 2 17 3 2 2" xfId="41596"/>
    <cellStyle name="Обычный 5 2 17 3 2 2 2" xfId="41597"/>
    <cellStyle name="Обычный 5 2 17 3 2 3" xfId="41598"/>
    <cellStyle name="Обычный 5 2 17 3 3" xfId="41599"/>
    <cellStyle name="Обычный 5 2 17 3 3 2" xfId="41600"/>
    <cellStyle name="Обычный 5 2 17 3 4" xfId="41601"/>
    <cellStyle name="Обычный 5 2 17 4" xfId="41602"/>
    <cellStyle name="Обычный 5 2 17 4 2" xfId="41603"/>
    <cellStyle name="Обычный 5 2 17 4 2 2" xfId="41604"/>
    <cellStyle name="Обычный 5 2 17 4 2 2 2" xfId="41605"/>
    <cellStyle name="Обычный 5 2 17 4 2 3" xfId="41606"/>
    <cellStyle name="Обычный 5 2 17 4 3" xfId="41607"/>
    <cellStyle name="Обычный 5 2 17 4 3 2" xfId="41608"/>
    <cellStyle name="Обычный 5 2 17 4 4" xfId="41609"/>
    <cellStyle name="Обычный 5 2 17 5" xfId="41610"/>
    <cellStyle name="Обычный 5 2 17 5 2" xfId="41611"/>
    <cellStyle name="Обычный 5 2 17 5 2 2" xfId="41612"/>
    <cellStyle name="Обычный 5 2 17 5 3" xfId="41613"/>
    <cellStyle name="Обычный 5 2 17 6" xfId="41614"/>
    <cellStyle name="Обычный 5 2 17 6 2" xfId="41615"/>
    <cellStyle name="Обычный 5 2 17 7" xfId="41616"/>
    <cellStyle name="Обычный 5 2 17 7 2" xfId="41617"/>
    <cellStyle name="Обычный 5 2 17 8" xfId="41618"/>
    <cellStyle name="Обычный 5 2 18" xfId="41619"/>
    <cellStyle name="Обычный 5 2 18 2" xfId="41620"/>
    <cellStyle name="Обычный 5 2 18 2 2" xfId="41621"/>
    <cellStyle name="Обычный 5 2 18 2 2 2" xfId="41622"/>
    <cellStyle name="Обычный 5 2 18 2 2 2 2" xfId="41623"/>
    <cellStyle name="Обычный 5 2 18 2 2 3" xfId="41624"/>
    <cellStyle name="Обычный 5 2 18 2 3" xfId="41625"/>
    <cellStyle name="Обычный 5 2 18 2 3 2" xfId="41626"/>
    <cellStyle name="Обычный 5 2 18 2 4" xfId="41627"/>
    <cellStyle name="Обычный 5 2 18 3" xfId="41628"/>
    <cellStyle name="Обычный 5 2 18 3 2" xfId="41629"/>
    <cellStyle name="Обычный 5 2 18 3 2 2" xfId="41630"/>
    <cellStyle name="Обычный 5 2 18 3 2 2 2" xfId="41631"/>
    <cellStyle name="Обычный 5 2 18 3 2 3" xfId="41632"/>
    <cellStyle name="Обычный 5 2 18 3 3" xfId="41633"/>
    <cellStyle name="Обычный 5 2 18 3 3 2" xfId="41634"/>
    <cellStyle name="Обычный 5 2 18 3 4" xfId="41635"/>
    <cellStyle name="Обычный 5 2 18 4" xfId="41636"/>
    <cellStyle name="Обычный 5 2 18 4 2" xfId="41637"/>
    <cellStyle name="Обычный 5 2 18 4 2 2" xfId="41638"/>
    <cellStyle name="Обычный 5 2 18 4 2 2 2" xfId="41639"/>
    <cellStyle name="Обычный 5 2 18 4 2 3" xfId="41640"/>
    <cellStyle name="Обычный 5 2 18 4 3" xfId="41641"/>
    <cellStyle name="Обычный 5 2 18 4 3 2" xfId="41642"/>
    <cellStyle name="Обычный 5 2 18 4 4" xfId="41643"/>
    <cellStyle name="Обычный 5 2 18 5" xfId="41644"/>
    <cellStyle name="Обычный 5 2 18 5 2" xfId="41645"/>
    <cellStyle name="Обычный 5 2 18 5 2 2" xfId="41646"/>
    <cellStyle name="Обычный 5 2 18 5 3" xfId="41647"/>
    <cellStyle name="Обычный 5 2 18 6" xfId="41648"/>
    <cellStyle name="Обычный 5 2 18 6 2" xfId="41649"/>
    <cellStyle name="Обычный 5 2 18 7" xfId="41650"/>
    <cellStyle name="Обычный 5 2 18 7 2" xfId="41651"/>
    <cellStyle name="Обычный 5 2 18 8" xfId="41652"/>
    <cellStyle name="Обычный 5 2 19" xfId="41653"/>
    <cellStyle name="Обычный 5 2 19 2" xfId="41654"/>
    <cellStyle name="Обычный 5 2 19 2 2" xfId="41655"/>
    <cellStyle name="Обычный 5 2 19 2 2 2" xfId="41656"/>
    <cellStyle name="Обычный 5 2 19 2 2 2 2" xfId="41657"/>
    <cellStyle name="Обычный 5 2 19 2 2 3" xfId="41658"/>
    <cellStyle name="Обычный 5 2 19 2 3" xfId="41659"/>
    <cellStyle name="Обычный 5 2 19 2 3 2" xfId="41660"/>
    <cellStyle name="Обычный 5 2 19 2 4" xfId="41661"/>
    <cellStyle name="Обычный 5 2 19 3" xfId="41662"/>
    <cellStyle name="Обычный 5 2 19 3 2" xfId="41663"/>
    <cellStyle name="Обычный 5 2 19 3 2 2" xfId="41664"/>
    <cellStyle name="Обычный 5 2 19 3 2 2 2" xfId="41665"/>
    <cellStyle name="Обычный 5 2 19 3 2 3" xfId="41666"/>
    <cellStyle name="Обычный 5 2 19 3 3" xfId="41667"/>
    <cellStyle name="Обычный 5 2 19 3 3 2" xfId="41668"/>
    <cellStyle name="Обычный 5 2 19 3 4" xfId="41669"/>
    <cellStyle name="Обычный 5 2 19 4" xfId="41670"/>
    <cellStyle name="Обычный 5 2 19 4 2" xfId="41671"/>
    <cellStyle name="Обычный 5 2 19 4 2 2" xfId="41672"/>
    <cellStyle name="Обычный 5 2 19 4 2 2 2" xfId="41673"/>
    <cellStyle name="Обычный 5 2 19 4 2 3" xfId="41674"/>
    <cellStyle name="Обычный 5 2 19 4 3" xfId="41675"/>
    <cellStyle name="Обычный 5 2 19 4 3 2" xfId="41676"/>
    <cellStyle name="Обычный 5 2 19 4 4" xfId="41677"/>
    <cellStyle name="Обычный 5 2 19 5" xfId="41678"/>
    <cellStyle name="Обычный 5 2 19 5 2" xfId="41679"/>
    <cellStyle name="Обычный 5 2 19 5 2 2" xfId="41680"/>
    <cellStyle name="Обычный 5 2 19 5 3" xfId="41681"/>
    <cellStyle name="Обычный 5 2 19 6" xfId="41682"/>
    <cellStyle name="Обычный 5 2 19 6 2" xfId="41683"/>
    <cellStyle name="Обычный 5 2 19 7" xfId="41684"/>
    <cellStyle name="Обычный 5 2 19 7 2" xfId="41685"/>
    <cellStyle name="Обычный 5 2 19 8" xfId="41686"/>
    <cellStyle name="Обычный 5 2 2" xfId="41687"/>
    <cellStyle name="Обычный 5 2 2 10" xfId="41688"/>
    <cellStyle name="Обычный 5 2 2 2" xfId="41689"/>
    <cellStyle name="Обычный 5 2 2 2 2" xfId="41690"/>
    <cellStyle name="Обычный 5 2 2 2 2 2" xfId="41691"/>
    <cellStyle name="Обычный 5 2 2 2 2 2 2" xfId="41692"/>
    <cellStyle name="Обычный 5 2 2 2 2 2 2 2" xfId="41693"/>
    <cellStyle name="Обычный 5 2 2 2 2 2 3" xfId="41694"/>
    <cellStyle name="Обычный 5 2 2 2 2 3" xfId="41695"/>
    <cellStyle name="Обычный 5 2 2 2 2 3 2" xfId="41696"/>
    <cellStyle name="Обычный 5 2 2 2 2 4" xfId="41697"/>
    <cellStyle name="Обычный 5 2 2 2 3" xfId="41698"/>
    <cellStyle name="Обычный 5 2 2 2 3 2" xfId="41699"/>
    <cellStyle name="Обычный 5 2 2 2 4" xfId="41700"/>
    <cellStyle name="Обычный 5 2 2 2 4 2" xfId="41701"/>
    <cellStyle name="Обычный 5 2 2 2 4 2 2" xfId="41702"/>
    <cellStyle name="Обычный 5 2 2 2 4 3" xfId="41703"/>
    <cellStyle name="Обычный 5 2 2 2 5" xfId="41704"/>
    <cellStyle name="Обычный 5 2 2 2 5 2" xfId="41705"/>
    <cellStyle name="Обычный 5 2 2 2 6" xfId="41706"/>
    <cellStyle name="Обычный 5 2 2 3" xfId="41707"/>
    <cellStyle name="Обычный 5 2 2 3 2" xfId="41708"/>
    <cellStyle name="Обычный 5 2 2 3 2 2" xfId="41709"/>
    <cellStyle name="Обычный 5 2 2 3 2 2 2" xfId="41710"/>
    <cellStyle name="Обычный 5 2 2 3 2 2 2 2" xfId="41711"/>
    <cellStyle name="Обычный 5 2 2 3 2 2 3" xfId="41712"/>
    <cellStyle name="Обычный 5 2 2 3 2 3" xfId="41713"/>
    <cellStyle name="Обычный 5 2 2 3 2 3 2" xfId="41714"/>
    <cellStyle name="Обычный 5 2 2 3 2 4" xfId="41715"/>
    <cellStyle name="Обычный 5 2 2 3 3" xfId="41716"/>
    <cellStyle name="Обычный 5 2 2 3 3 2" xfId="41717"/>
    <cellStyle name="Обычный 5 2 2 3 3 2 2" xfId="41718"/>
    <cellStyle name="Обычный 5 2 2 3 3 3" xfId="41719"/>
    <cellStyle name="Обычный 5 2 2 3 4" xfId="41720"/>
    <cellStyle name="Обычный 5 2 2 3 4 2" xfId="41721"/>
    <cellStyle name="Обычный 5 2 2 3 5" xfId="41722"/>
    <cellStyle name="Обычный 5 2 2 4" xfId="41723"/>
    <cellStyle name="Обычный 5 2 2 4 2" xfId="41724"/>
    <cellStyle name="Обычный 5 2 2 4 2 2" xfId="41725"/>
    <cellStyle name="Обычный 5 2 2 4 2 2 2" xfId="41726"/>
    <cellStyle name="Обычный 5 2 2 4 2 3" xfId="41727"/>
    <cellStyle name="Обычный 5 2 2 4 3" xfId="41728"/>
    <cellStyle name="Обычный 5 2 2 4 3 2" xfId="41729"/>
    <cellStyle name="Обычный 5 2 2 4 4" xfId="41730"/>
    <cellStyle name="Обычный 5 2 2 5" xfId="41731"/>
    <cellStyle name="Обычный 5 2 2 5 2" xfId="41732"/>
    <cellStyle name="Обычный 5 2 2 5 2 2" xfId="41733"/>
    <cellStyle name="Обычный 5 2 2 5 2 2 2" xfId="41734"/>
    <cellStyle name="Обычный 5 2 2 5 2 3" xfId="41735"/>
    <cellStyle name="Обычный 5 2 2 5 3" xfId="41736"/>
    <cellStyle name="Обычный 5 2 2 5 3 2" xfId="41737"/>
    <cellStyle name="Обычный 5 2 2 5 4" xfId="41738"/>
    <cellStyle name="Обычный 5 2 2 6" xfId="41739"/>
    <cellStyle name="Обычный 5 2 2 6 2" xfId="41740"/>
    <cellStyle name="Обычный 5 2 2 6 2 2" xfId="41741"/>
    <cellStyle name="Обычный 5 2 2 6 2 2 2" xfId="41742"/>
    <cellStyle name="Обычный 5 2 2 6 2 3" xfId="41743"/>
    <cellStyle name="Обычный 5 2 2 6 3" xfId="41744"/>
    <cellStyle name="Обычный 5 2 2 6 3 2" xfId="41745"/>
    <cellStyle name="Обычный 5 2 2 6 4" xfId="41746"/>
    <cellStyle name="Обычный 5 2 2 7" xfId="41747"/>
    <cellStyle name="Обычный 5 2 2 7 2" xfId="41748"/>
    <cellStyle name="Обычный 5 2 2 7 2 2" xfId="41749"/>
    <cellStyle name="Обычный 5 2 2 7 3" xfId="41750"/>
    <cellStyle name="Обычный 5 2 2 8" xfId="41751"/>
    <cellStyle name="Обычный 5 2 2 8 2" xfId="41752"/>
    <cellStyle name="Обычный 5 2 2 9" xfId="41753"/>
    <cellStyle name="Обычный 5 2 2 9 2" xfId="41754"/>
    <cellStyle name="Обычный 5 2 20" xfId="41755"/>
    <cellStyle name="Обычный 5 2 20 2" xfId="41756"/>
    <cellStyle name="Обычный 5 2 20 2 2" xfId="41757"/>
    <cellStyle name="Обычный 5 2 20 2 2 2" xfId="41758"/>
    <cellStyle name="Обычный 5 2 20 2 2 2 2" xfId="41759"/>
    <cellStyle name="Обычный 5 2 20 2 2 3" xfId="41760"/>
    <cellStyle name="Обычный 5 2 20 2 3" xfId="41761"/>
    <cellStyle name="Обычный 5 2 20 2 3 2" xfId="41762"/>
    <cellStyle name="Обычный 5 2 20 2 4" xfId="41763"/>
    <cellStyle name="Обычный 5 2 20 3" xfId="41764"/>
    <cellStyle name="Обычный 5 2 20 3 2" xfId="41765"/>
    <cellStyle name="Обычный 5 2 20 3 2 2" xfId="41766"/>
    <cellStyle name="Обычный 5 2 20 3 2 2 2" xfId="41767"/>
    <cellStyle name="Обычный 5 2 20 3 2 3" xfId="41768"/>
    <cellStyle name="Обычный 5 2 20 3 3" xfId="41769"/>
    <cellStyle name="Обычный 5 2 20 3 3 2" xfId="41770"/>
    <cellStyle name="Обычный 5 2 20 3 4" xfId="41771"/>
    <cellStyle name="Обычный 5 2 20 4" xfId="41772"/>
    <cellStyle name="Обычный 5 2 20 4 2" xfId="41773"/>
    <cellStyle name="Обычный 5 2 20 4 2 2" xfId="41774"/>
    <cellStyle name="Обычный 5 2 20 4 2 2 2" xfId="41775"/>
    <cellStyle name="Обычный 5 2 20 4 2 3" xfId="41776"/>
    <cellStyle name="Обычный 5 2 20 4 3" xfId="41777"/>
    <cellStyle name="Обычный 5 2 20 4 3 2" xfId="41778"/>
    <cellStyle name="Обычный 5 2 20 4 4" xfId="41779"/>
    <cellStyle name="Обычный 5 2 20 5" xfId="41780"/>
    <cellStyle name="Обычный 5 2 20 5 2" xfId="41781"/>
    <cellStyle name="Обычный 5 2 20 5 2 2" xfId="41782"/>
    <cellStyle name="Обычный 5 2 20 5 3" xfId="41783"/>
    <cellStyle name="Обычный 5 2 20 6" xfId="41784"/>
    <cellStyle name="Обычный 5 2 20 6 2" xfId="41785"/>
    <cellStyle name="Обычный 5 2 20 7" xfId="41786"/>
    <cellStyle name="Обычный 5 2 20 7 2" xfId="41787"/>
    <cellStyle name="Обычный 5 2 20 8" xfId="41788"/>
    <cellStyle name="Обычный 5 2 21" xfId="41789"/>
    <cellStyle name="Обычный 5 2 21 2" xfId="41790"/>
    <cellStyle name="Обычный 5 2 21 2 2" xfId="41791"/>
    <cellStyle name="Обычный 5 2 21 2 2 2" xfId="41792"/>
    <cellStyle name="Обычный 5 2 21 2 2 2 2" xfId="41793"/>
    <cellStyle name="Обычный 5 2 21 2 2 3" xfId="41794"/>
    <cellStyle name="Обычный 5 2 21 2 3" xfId="41795"/>
    <cellStyle name="Обычный 5 2 21 2 3 2" xfId="41796"/>
    <cellStyle name="Обычный 5 2 21 2 4" xfId="41797"/>
    <cellStyle name="Обычный 5 2 21 3" xfId="41798"/>
    <cellStyle name="Обычный 5 2 21 3 2" xfId="41799"/>
    <cellStyle name="Обычный 5 2 21 3 2 2" xfId="41800"/>
    <cellStyle name="Обычный 5 2 21 3 2 2 2" xfId="41801"/>
    <cellStyle name="Обычный 5 2 21 3 2 3" xfId="41802"/>
    <cellStyle name="Обычный 5 2 21 3 3" xfId="41803"/>
    <cellStyle name="Обычный 5 2 21 3 3 2" xfId="41804"/>
    <cellStyle name="Обычный 5 2 21 3 4" xfId="41805"/>
    <cellStyle name="Обычный 5 2 21 4" xfId="41806"/>
    <cellStyle name="Обычный 5 2 21 4 2" xfId="41807"/>
    <cellStyle name="Обычный 5 2 21 4 2 2" xfId="41808"/>
    <cellStyle name="Обычный 5 2 21 4 2 2 2" xfId="41809"/>
    <cellStyle name="Обычный 5 2 21 4 2 3" xfId="41810"/>
    <cellStyle name="Обычный 5 2 21 4 3" xfId="41811"/>
    <cellStyle name="Обычный 5 2 21 4 3 2" xfId="41812"/>
    <cellStyle name="Обычный 5 2 21 4 4" xfId="41813"/>
    <cellStyle name="Обычный 5 2 21 5" xfId="41814"/>
    <cellStyle name="Обычный 5 2 21 5 2" xfId="41815"/>
    <cellStyle name="Обычный 5 2 21 5 2 2" xfId="41816"/>
    <cellStyle name="Обычный 5 2 21 5 3" xfId="41817"/>
    <cellStyle name="Обычный 5 2 21 6" xfId="41818"/>
    <cellStyle name="Обычный 5 2 21 6 2" xfId="41819"/>
    <cellStyle name="Обычный 5 2 21 7" xfId="41820"/>
    <cellStyle name="Обычный 5 2 21 7 2" xfId="41821"/>
    <cellStyle name="Обычный 5 2 21 8" xfId="41822"/>
    <cellStyle name="Обычный 5 2 22" xfId="41823"/>
    <cellStyle name="Обычный 5 2 22 2" xfId="41824"/>
    <cellStyle name="Обычный 5 2 22 2 2" xfId="41825"/>
    <cellStyle name="Обычный 5 2 22 2 2 2" xfId="41826"/>
    <cellStyle name="Обычный 5 2 22 2 2 2 2" xfId="41827"/>
    <cellStyle name="Обычный 5 2 22 2 2 3" xfId="41828"/>
    <cellStyle name="Обычный 5 2 22 2 3" xfId="41829"/>
    <cellStyle name="Обычный 5 2 22 2 3 2" xfId="41830"/>
    <cellStyle name="Обычный 5 2 22 2 4" xfId="41831"/>
    <cellStyle name="Обычный 5 2 22 3" xfId="41832"/>
    <cellStyle name="Обычный 5 2 22 3 2" xfId="41833"/>
    <cellStyle name="Обычный 5 2 22 3 2 2" xfId="41834"/>
    <cellStyle name="Обычный 5 2 22 3 2 2 2" xfId="41835"/>
    <cellStyle name="Обычный 5 2 22 3 2 3" xfId="41836"/>
    <cellStyle name="Обычный 5 2 22 3 3" xfId="41837"/>
    <cellStyle name="Обычный 5 2 22 3 3 2" xfId="41838"/>
    <cellStyle name="Обычный 5 2 22 3 4" xfId="41839"/>
    <cellStyle name="Обычный 5 2 22 4" xfId="41840"/>
    <cellStyle name="Обычный 5 2 22 4 2" xfId="41841"/>
    <cellStyle name="Обычный 5 2 22 4 2 2" xfId="41842"/>
    <cellStyle name="Обычный 5 2 22 4 2 2 2" xfId="41843"/>
    <cellStyle name="Обычный 5 2 22 4 2 3" xfId="41844"/>
    <cellStyle name="Обычный 5 2 22 4 3" xfId="41845"/>
    <cellStyle name="Обычный 5 2 22 4 3 2" xfId="41846"/>
    <cellStyle name="Обычный 5 2 22 4 4" xfId="41847"/>
    <cellStyle name="Обычный 5 2 22 5" xfId="41848"/>
    <cellStyle name="Обычный 5 2 22 5 2" xfId="41849"/>
    <cellStyle name="Обычный 5 2 22 5 2 2" xfId="41850"/>
    <cellStyle name="Обычный 5 2 22 5 3" xfId="41851"/>
    <cellStyle name="Обычный 5 2 22 6" xfId="41852"/>
    <cellStyle name="Обычный 5 2 22 6 2" xfId="41853"/>
    <cellStyle name="Обычный 5 2 22 7" xfId="41854"/>
    <cellStyle name="Обычный 5 2 22 7 2" xfId="41855"/>
    <cellStyle name="Обычный 5 2 22 8" xfId="41856"/>
    <cellStyle name="Обычный 5 2 23" xfId="41857"/>
    <cellStyle name="Обычный 5 2 23 2" xfId="41858"/>
    <cellStyle name="Обычный 5 2 23 2 2" xfId="41859"/>
    <cellStyle name="Обычный 5 2 23 2 2 2" xfId="41860"/>
    <cellStyle name="Обычный 5 2 23 2 2 2 2" xfId="41861"/>
    <cellStyle name="Обычный 5 2 23 2 2 3" xfId="41862"/>
    <cellStyle name="Обычный 5 2 23 2 3" xfId="41863"/>
    <cellStyle name="Обычный 5 2 23 2 3 2" xfId="41864"/>
    <cellStyle name="Обычный 5 2 23 2 4" xfId="41865"/>
    <cellStyle name="Обычный 5 2 23 3" xfId="41866"/>
    <cellStyle name="Обычный 5 2 23 3 2" xfId="41867"/>
    <cellStyle name="Обычный 5 2 23 3 2 2" xfId="41868"/>
    <cellStyle name="Обычный 5 2 23 3 2 2 2" xfId="41869"/>
    <cellStyle name="Обычный 5 2 23 3 2 3" xfId="41870"/>
    <cellStyle name="Обычный 5 2 23 3 3" xfId="41871"/>
    <cellStyle name="Обычный 5 2 23 3 3 2" xfId="41872"/>
    <cellStyle name="Обычный 5 2 23 3 4" xfId="41873"/>
    <cellStyle name="Обычный 5 2 23 4" xfId="41874"/>
    <cellStyle name="Обычный 5 2 23 4 2" xfId="41875"/>
    <cellStyle name="Обычный 5 2 23 4 2 2" xfId="41876"/>
    <cellStyle name="Обычный 5 2 23 4 2 2 2" xfId="41877"/>
    <cellStyle name="Обычный 5 2 23 4 2 3" xfId="41878"/>
    <cellStyle name="Обычный 5 2 23 4 3" xfId="41879"/>
    <cellStyle name="Обычный 5 2 23 4 3 2" xfId="41880"/>
    <cellStyle name="Обычный 5 2 23 4 4" xfId="41881"/>
    <cellStyle name="Обычный 5 2 23 5" xfId="41882"/>
    <cellStyle name="Обычный 5 2 23 5 2" xfId="41883"/>
    <cellStyle name="Обычный 5 2 23 5 2 2" xfId="41884"/>
    <cellStyle name="Обычный 5 2 23 5 3" xfId="41885"/>
    <cellStyle name="Обычный 5 2 23 6" xfId="41886"/>
    <cellStyle name="Обычный 5 2 23 6 2" xfId="41887"/>
    <cellStyle name="Обычный 5 2 23 7" xfId="41888"/>
    <cellStyle name="Обычный 5 2 23 7 2" xfId="41889"/>
    <cellStyle name="Обычный 5 2 23 8" xfId="41890"/>
    <cellStyle name="Обычный 5 2 24" xfId="41891"/>
    <cellStyle name="Обычный 5 2 24 2" xfId="41892"/>
    <cellStyle name="Обычный 5 2 24 2 2" xfId="41893"/>
    <cellStyle name="Обычный 5 2 24 2 2 2" xfId="41894"/>
    <cellStyle name="Обычный 5 2 24 2 2 2 2" xfId="41895"/>
    <cellStyle name="Обычный 5 2 24 2 2 3" xfId="41896"/>
    <cellStyle name="Обычный 5 2 24 2 3" xfId="41897"/>
    <cellStyle name="Обычный 5 2 24 2 3 2" xfId="41898"/>
    <cellStyle name="Обычный 5 2 24 2 4" xfId="41899"/>
    <cellStyle name="Обычный 5 2 24 3" xfId="41900"/>
    <cellStyle name="Обычный 5 2 24 3 2" xfId="41901"/>
    <cellStyle name="Обычный 5 2 24 3 2 2" xfId="41902"/>
    <cellStyle name="Обычный 5 2 24 3 2 2 2" xfId="41903"/>
    <cellStyle name="Обычный 5 2 24 3 2 3" xfId="41904"/>
    <cellStyle name="Обычный 5 2 24 3 3" xfId="41905"/>
    <cellStyle name="Обычный 5 2 24 3 3 2" xfId="41906"/>
    <cellStyle name="Обычный 5 2 24 3 4" xfId="41907"/>
    <cellStyle name="Обычный 5 2 24 4" xfId="41908"/>
    <cellStyle name="Обычный 5 2 24 4 2" xfId="41909"/>
    <cellStyle name="Обычный 5 2 24 4 2 2" xfId="41910"/>
    <cellStyle name="Обычный 5 2 24 4 2 2 2" xfId="41911"/>
    <cellStyle name="Обычный 5 2 24 4 2 3" xfId="41912"/>
    <cellStyle name="Обычный 5 2 24 4 3" xfId="41913"/>
    <cellStyle name="Обычный 5 2 24 4 3 2" xfId="41914"/>
    <cellStyle name="Обычный 5 2 24 4 4" xfId="41915"/>
    <cellStyle name="Обычный 5 2 24 5" xfId="41916"/>
    <cellStyle name="Обычный 5 2 24 5 2" xfId="41917"/>
    <cellStyle name="Обычный 5 2 24 5 2 2" xfId="41918"/>
    <cellStyle name="Обычный 5 2 24 5 3" xfId="41919"/>
    <cellStyle name="Обычный 5 2 24 6" xfId="41920"/>
    <cellStyle name="Обычный 5 2 24 6 2" xfId="41921"/>
    <cellStyle name="Обычный 5 2 24 7" xfId="41922"/>
    <cellStyle name="Обычный 5 2 24 7 2" xfId="41923"/>
    <cellStyle name="Обычный 5 2 24 8" xfId="41924"/>
    <cellStyle name="Обычный 5 2 25" xfId="41925"/>
    <cellStyle name="Обычный 5 2 25 2" xfId="41926"/>
    <cellStyle name="Обычный 5 2 25 2 2" xfId="41927"/>
    <cellStyle name="Обычный 5 2 25 2 2 2" xfId="41928"/>
    <cellStyle name="Обычный 5 2 25 2 2 2 2" xfId="41929"/>
    <cellStyle name="Обычный 5 2 25 2 2 3" xfId="41930"/>
    <cellStyle name="Обычный 5 2 25 2 3" xfId="41931"/>
    <cellStyle name="Обычный 5 2 25 2 3 2" xfId="41932"/>
    <cellStyle name="Обычный 5 2 25 2 4" xfId="41933"/>
    <cellStyle name="Обычный 5 2 25 3" xfId="41934"/>
    <cellStyle name="Обычный 5 2 25 3 2" xfId="41935"/>
    <cellStyle name="Обычный 5 2 25 3 2 2" xfId="41936"/>
    <cellStyle name="Обычный 5 2 25 3 2 2 2" xfId="41937"/>
    <cellStyle name="Обычный 5 2 25 3 2 3" xfId="41938"/>
    <cellStyle name="Обычный 5 2 25 3 3" xfId="41939"/>
    <cellStyle name="Обычный 5 2 25 3 3 2" xfId="41940"/>
    <cellStyle name="Обычный 5 2 25 3 4" xfId="41941"/>
    <cellStyle name="Обычный 5 2 25 4" xfId="41942"/>
    <cellStyle name="Обычный 5 2 25 4 2" xfId="41943"/>
    <cellStyle name="Обычный 5 2 25 4 2 2" xfId="41944"/>
    <cellStyle name="Обычный 5 2 25 4 2 2 2" xfId="41945"/>
    <cellStyle name="Обычный 5 2 25 4 2 3" xfId="41946"/>
    <cellStyle name="Обычный 5 2 25 4 3" xfId="41947"/>
    <cellStyle name="Обычный 5 2 25 4 3 2" xfId="41948"/>
    <cellStyle name="Обычный 5 2 25 4 4" xfId="41949"/>
    <cellStyle name="Обычный 5 2 25 5" xfId="41950"/>
    <cellStyle name="Обычный 5 2 25 5 2" xfId="41951"/>
    <cellStyle name="Обычный 5 2 25 5 2 2" xfId="41952"/>
    <cellStyle name="Обычный 5 2 25 5 3" xfId="41953"/>
    <cellStyle name="Обычный 5 2 25 6" xfId="41954"/>
    <cellStyle name="Обычный 5 2 25 6 2" xfId="41955"/>
    <cellStyle name="Обычный 5 2 25 7" xfId="41956"/>
    <cellStyle name="Обычный 5 2 25 7 2" xfId="41957"/>
    <cellStyle name="Обычный 5 2 25 8" xfId="41958"/>
    <cellStyle name="Обычный 5 2 26" xfId="41959"/>
    <cellStyle name="Обычный 5 2 26 2" xfId="41960"/>
    <cellStyle name="Обычный 5 2 26 2 2" xfId="41961"/>
    <cellStyle name="Обычный 5 2 26 2 2 2" xfId="41962"/>
    <cellStyle name="Обычный 5 2 26 2 2 2 2" xfId="41963"/>
    <cellStyle name="Обычный 5 2 26 2 2 3" xfId="41964"/>
    <cellStyle name="Обычный 5 2 26 2 3" xfId="41965"/>
    <cellStyle name="Обычный 5 2 26 2 3 2" xfId="41966"/>
    <cellStyle name="Обычный 5 2 26 2 4" xfId="41967"/>
    <cellStyle name="Обычный 5 2 26 3" xfId="41968"/>
    <cellStyle name="Обычный 5 2 26 3 2" xfId="41969"/>
    <cellStyle name="Обычный 5 2 26 3 2 2" xfId="41970"/>
    <cellStyle name="Обычный 5 2 26 3 2 2 2" xfId="41971"/>
    <cellStyle name="Обычный 5 2 26 3 2 3" xfId="41972"/>
    <cellStyle name="Обычный 5 2 26 3 3" xfId="41973"/>
    <cellStyle name="Обычный 5 2 26 3 3 2" xfId="41974"/>
    <cellStyle name="Обычный 5 2 26 3 4" xfId="41975"/>
    <cellStyle name="Обычный 5 2 26 4" xfId="41976"/>
    <cellStyle name="Обычный 5 2 26 4 2" xfId="41977"/>
    <cellStyle name="Обычный 5 2 26 4 2 2" xfId="41978"/>
    <cellStyle name="Обычный 5 2 26 4 2 2 2" xfId="41979"/>
    <cellStyle name="Обычный 5 2 26 4 2 3" xfId="41980"/>
    <cellStyle name="Обычный 5 2 26 4 3" xfId="41981"/>
    <cellStyle name="Обычный 5 2 26 4 3 2" xfId="41982"/>
    <cellStyle name="Обычный 5 2 26 4 4" xfId="41983"/>
    <cellStyle name="Обычный 5 2 26 5" xfId="41984"/>
    <cellStyle name="Обычный 5 2 26 5 2" xfId="41985"/>
    <cellStyle name="Обычный 5 2 26 5 2 2" xfId="41986"/>
    <cellStyle name="Обычный 5 2 26 5 3" xfId="41987"/>
    <cellStyle name="Обычный 5 2 26 6" xfId="41988"/>
    <cellStyle name="Обычный 5 2 26 6 2" xfId="41989"/>
    <cellStyle name="Обычный 5 2 26 7" xfId="41990"/>
    <cellStyle name="Обычный 5 2 26 7 2" xfId="41991"/>
    <cellStyle name="Обычный 5 2 26 8" xfId="41992"/>
    <cellStyle name="Обычный 5 2 27" xfId="41993"/>
    <cellStyle name="Обычный 5 2 27 2" xfId="41994"/>
    <cellStyle name="Обычный 5 2 27 2 2" xfId="41995"/>
    <cellStyle name="Обычный 5 2 27 2 2 2" xfId="41996"/>
    <cellStyle name="Обычный 5 2 27 2 2 2 2" xfId="41997"/>
    <cellStyle name="Обычный 5 2 27 2 2 3" xfId="41998"/>
    <cellStyle name="Обычный 5 2 27 2 3" xfId="41999"/>
    <cellStyle name="Обычный 5 2 27 2 3 2" xfId="42000"/>
    <cellStyle name="Обычный 5 2 27 2 4" xfId="42001"/>
    <cellStyle name="Обычный 5 2 27 3" xfId="42002"/>
    <cellStyle name="Обычный 5 2 27 3 2" xfId="42003"/>
    <cellStyle name="Обычный 5 2 27 3 2 2" xfId="42004"/>
    <cellStyle name="Обычный 5 2 27 3 2 2 2" xfId="42005"/>
    <cellStyle name="Обычный 5 2 27 3 2 3" xfId="42006"/>
    <cellStyle name="Обычный 5 2 27 3 3" xfId="42007"/>
    <cellStyle name="Обычный 5 2 27 3 3 2" xfId="42008"/>
    <cellStyle name="Обычный 5 2 27 3 4" xfId="42009"/>
    <cellStyle name="Обычный 5 2 27 4" xfId="42010"/>
    <cellStyle name="Обычный 5 2 27 4 2" xfId="42011"/>
    <cellStyle name="Обычный 5 2 27 4 2 2" xfId="42012"/>
    <cellStyle name="Обычный 5 2 27 4 2 2 2" xfId="42013"/>
    <cellStyle name="Обычный 5 2 27 4 2 3" xfId="42014"/>
    <cellStyle name="Обычный 5 2 27 4 3" xfId="42015"/>
    <cellStyle name="Обычный 5 2 27 4 3 2" xfId="42016"/>
    <cellStyle name="Обычный 5 2 27 4 4" xfId="42017"/>
    <cellStyle name="Обычный 5 2 27 5" xfId="42018"/>
    <cellStyle name="Обычный 5 2 27 5 2" xfId="42019"/>
    <cellStyle name="Обычный 5 2 27 5 2 2" xfId="42020"/>
    <cellStyle name="Обычный 5 2 27 5 3" xfId="42021"/>
    <cellStyle name="Обычный 5 2 27 6" xfId="42022"/>
    <cellStyle name="Обычный 5 2 27 6 2" xfId="42023"/>
    <cellStyle name="Обычный 5 2 27 7" xfId="42024"/>
    <cellStyle name="Обычный 5 2 27 7 2" xfId="42025"/>
    <cellStyle name="Обычный 5 2 27 8" xfId="42026"/>
    <cellStyle name="Обычный 5 2 28" xfId="42027"/>
    <cellStyle name="Обычный 5 2 28 2" xfId="42028"/>
    <cellStyle name="Обычный 5 2 28 2 2" xfId="42029"/>
    <cellStyle name="Обычный 5 2 28 2 2 2" xfId="42030"/>
    <cellStyle name="Обычный 5 2 28 2 2 2 2" xfId="42031"/>
    <cellStyle name="Обычный 5 2 28 2 2 3" xfId="42032"/>
    <cellStyle name="Обычный 5 2 28 2 3" xfId="42033"/>
    <cellStyle name="Обычный 5 2 28 2 3 2" xfId="42034"/>
    <cellStyle name="Обычный 5 2 28 2 4" xfId="42035"/>
    <cellStyle name="Обычный 5 2 28 3" xfId="42036"/>
    <cellStyle name="Обычный 5 2 28 3 2" xfId="42037"/>
    <cellStyle name="Обычный 5 2 28 3 2 2" xfId="42038"/>
    <cellStyle name="Обычный 5 2 28 3 2 2 2" xfId="42039"/>
    <cellStyle name="Обычный 5 2 28 3 2 3" xfId="42040"/>
    <cellStyle name="Обычный 5 2 28 3 3" xfId="42041"/>
    <cellStyle name="Обычный 5 2 28 3 3 2" xfId="42042"/>
    <cellStyle name="Обычный 5 2 28 3 4" xfId="42043"/>
    <cellStyle name="Обычный 5 2 28 4" xfId="42044"/>
    <cellStyle name="Обычный 5 2 28 4 2" xfId="42045"/>
    <cellStyle name="Обычный 5 2 28 4 2 2" xfId="42046"/>
    <cellStyle name="Обычный 5 2 28 4 2 2 2" xfId="42047"/>
    <cellStyle name="Обычный 5 2 28 4 2 3" xfId="42048"/>
    <cellStyle name="Обычный 5 2 28 4 3" xfId="42049"/>
    <cellStyle name="Обычный 5 2 28 4 3 2" xfId="42050"/>
    <cellStyle name="Обычный 5 2 28 4 4" xfId="42051"/>
    <cellStyle name="Обычный 5 2 28 5" xfId="42052"/>
    <cellStyle name="Обычный 5 2 28 5 2" xfId="42053"/>
    <cellStyle name="Обычный 5 2 28 5 2 2" xfId="42054"/>
    <cellStyle name="Обычный 5 2 28 5 3" xfId="42055"/>
    <cellStyle name="Обычный 5 2 28 6" xfId="42056"/>
    <cellStyle name="Обычный 5 2 28 6 2" xfId="42057"/>
    <cellStyle name="Обычный 5 2 28 7" xfId="42058"/>
    <cellStyle name="Обычный 5 2 28 7 2" xfId="42059"/>
    <cellStyle name="Обычный 5 2 28 8" xfId="42060"/>
    <cellStyle name="Обычный 5 2 29" xfId="42061"/>
    <cellStyle name="Обычный 5 2 29 2" xfId="42062"/>
    <cellStyle name="Обычный 5 2 29 2 2" xfId="42063"/>
    <cellStyle name="Обычный 5 2 29 2 2 2" xfId="42064"/>
    <cellStyle name="Обычный 5 2 29 2 2 2 2" xfId="42065"/>
    <cellStyle name="Обычный 5 2 29 2 2 3" xfId="42066"/>
    <cellStyle name="Обычный 5 2 29 2 3" xfId="42067"/>
    <cellStyle name="Обычный 5 2 29 2 3 2" xfId="42068"/>
    <cellStyle name="Обычный 5 2 29 2 4" xfId="42069"/>
    <cellStyle name="Обычный 5 2 29 3" xfId="42070"/>
    <cellStyle name="Обычный 5 2 29 3 2" xfId="42071"/>
    <cellStyle name="Обычный 5 2 29 3 2 2" xfId="42072"/>
    <cellStyle name="Обычный 5 2 29 3 2 2 2" xfId="42073"/>
    <cellStyle name="Обычный 5 2 29 3 2 3" xfId="42074"/>
    <cellStyle name="Обычный 5 2 29 3 3" xfId="42075"/>
    <cellStyle name="Обычный 5 2 29 3 3 2" xfId="42076"/>
    <cellStyle name="Обычный 5 2 29 3 4" xfId="42077"/>
    <cellStyle name="Обычный 5 2 29 4" xfId="42078"/>
    <cellStyle name="Обычный 5 2 29 4 2" xfId="42079"/>
    <cellStyle name="Обычный 5 2 29 4 2 2" xfId="42080"/>
    <cellStyle name="Обычный 5 2 29 4 2 2 2" xfId="42081"/>
    <cellStyle name="Обычный 5 2 29 4 2 3" xfId="42082"/>
    <cellStyle name="Обычный 5 2 29 4 3" xfId="42083"/>
    <cellStyle name="Обычный 5 2 29 4 3 2" xfId="42084"/>
    <cellStyle name="Обычный 5 2 29 4 4" xfId="42085"/>
    <cellStyle name="Обычный 5 2 29 5" xfId="42086"/>
    <cellStyle name="Обычный 5 2 29 5 2" xfId="42087"/>
    <cellStyle name="Обычный 5 2 29 5 2 2" xfId="42088"/>
    <cellStyle name="Обычный 5 2 29 5 3" xfId="42089"/>
    <cellStyle name="Обычный 5 2 29 6" xfId="42090"/>
    <cellStyle name="Обычный 5 2 29 6 2" xfId="42091"/>
    <cellStyle name="Обычный 5 2 29 7" xfId="42092"/>
    <cellStyle name="Обычный 5 2 29 7 2" xfId="42093"/>
    <cellStyle name="Обычный 5 2 29 8" xfId="42094"/>
    <cellStyle name="Обычный 5 2 3" xfId="42095"/>
    <cellStyle name="Обычный 5 2 3 2" xfId="42096"/>
    <cellStyle name="Обычный 5 2 3 2 2" xfId="42097"/>
    <cellStyle name="Обычный 5 2 3 2 2 2" xfId="42098"/>
    <cellStyle name="Обычный 5 2 3 2 2 2 2" xfId="42099"/>
    <cellStyle name="Обычный 5 2 3 2 2 2 2 2" xfId="42100"/>
    <cellStyle name="Обычный 5 2 3 2 2 2 3" xfId="42101"/>
    <cellStyle name="Обычный 5 2 3 2 2 3" xfId="42102"/>
    <cellStyle name="Обычный 5 2 3 2 2 3 2" xfId="42103"/>
    <cellStyle name="Обычный 5 2 3 2 2 4" xfId="42104"/>
    <cellStyle name="Обычный 5 2 3 2 3" xfId="42105"/>
    <cellStyle name="Обычный 5 2 3 2 3 2" xfId="42106"/>
    <cellStyle name="Обычный 5 2 3 2 3 2 2" xfId="42107"/>
    <cellStyle name="Обычный 5 2 3 2 3 3" xfId="42108"/>
    <cellStyle name="Обычный 5 2 3 2 4" xfId="42109"/>
    <cellStyle name="Обычный 5 2 3 2 4 2" xfId="42110"/>
    <cellStyle name="Обычный 5 2 3 2 5" xfId="42111"/>
    <cellStyle name="Обычный 5 2 3 3" xfId="42112"/>
    <cellStyle name="Обычный 5 2 3 3 2" xfId="42113"/>
    <cellStyle name="Обычный 5 2 3 3 2 2" xfId="42114"/>
    <cellStyle name="Обычный 5 2 3 3 2 2 2" xfId="42115"/>
    <cellStyle name="Обычный 5 2 3 3 2 3" xfId="42116"/>
    <cellStyle name="Обычный 5 2 3 3 3" xfId="42117"/>
    <cellStyle name="Обычный 5 2 3 3 3 2" xfId="42118"/>
    <cellStyle name="Обычный 5 2 3 3 4" xfId="42119"/>
    <cellStyle name="Обычный 5 2 3 4" xfId="42120"/>
    <cellStyle name="Обычный 5 2 3 4 2" xfId="42121"/>
    <cellStyle name="Обычный 5 2 3 4 2 2" xfId="42122"/>
    <cellStyle name="Обычный 5 2 3 4 2 2 2" xfId="42123"/>
    <cellStyle name="Обычный 5 2 3 4 2 3" xfId="42124"/>
    <cellStyle name="Обычный 5 2 3 4 3" xfId="42125"/>
    <cellStyle name="Обычный 5 2 3 4 3 2" xfId="42126"/>
    <cellStyle name="Обычный 5 2 3 4 4" xfId="42127"/>
    <cellStyle name="Обычный 5 2 3 5" xfId="42128"/>
    <cellStyle name="Обычный 5 2 3 5 2" xfId="42129"/>
    <cellStyle name="Обычный 5 2 3 5 2 2" xfId="42130"/>
    <cellStyle name="Обычный 5 2 3 5 2 2 2" xfId="42131"/>
    <cellStyle name="Обычный 5 2 3 5 2 3" xfId="42132"/>
    <cellStyle name="Обычный 5 2 3 5 3" xfId="42133"/>
    <cellStyle name="Обычный 5 2 3 5 3 2" xfId="42134"/>
    <cellStyle name="Обычный 5 2 3 5 4" xfId="42135"/>
    <cellStyle name="Обычный 5 2 3 6" xfId="42136"/>
    <cellStyle name="Обычный 5 2 3 6 2" xfId="42137"/>
    <cellStyle name="Обычный 5 2 3 6 2 2" xfId="42138"/>
    <cellStyle name="Обычный 5 2 3 6 3" xfId="42139"/>
    <cellStyle name="Обычный 5 2 3 7" xfId="42140"/>
    <cellStyle name="Обычный 5 2 3 7 2" xfId="42141"/>
    <cellStyle name="Обычный 5 2 3 8" xfId="42142"/>
    <cellStyle name="Обычный 5 2 3 8 2" xfId="42143"/>
    <cellStyle name="Обычный 5 2 3 9" xfId="42144"/>
    <cellStyle name="Обычный 5 2 30" xfId="42145"/>
    <cellStyle name="Обычный 5 2 30 2" xfId="42146"/>
    <cellStyle name="Обычный 5 2 30 2 2" xfId="42147"/>
    <cellStyle name="Обычный 5 2 30 2 2 2" xfId="42148"/>
    <cellStyle name="Обычный 5 2 30 2 3" xfId="42149"/>
    <cellStyle name="Обычный 5 2 30 3" xfId="42150"/>
    <cellStyle name="Обычный 5 2 30 3 2" xfId="42151"/>
    <cellStyle name="Обычный 5 2 30 4" xfId="42152"/>
    <cellStyle name="Обычный 5 2 31" xfId="42153"/>
    <cellStyle name="Обычный 5 2 31 2" xfId="42154"/>
    <cellStyle name="Обычный 5 2 31 2 2" xfId="42155"/>
    <cellStyle name="Обычный 5 2 31 2 2 2" xfId="42156"/>
    <cellStyle name="Обычный 5 2 31 2 3" xfId="42157"/>
    <cellStyle name="Обычный 5 2 31 3" xfId="42158"/>
    <cellStyle name="Обычный 5 2 31 3 2" xfId="42159"/>
    <cellStyle name="Обычный 5 2 31 4" xfId="42160"/>
    <cellStyle name="Обычный 5 2 32" xfId="42161"/>
    <cellStyle name="Обычный 5 2 32 2" xfId="42162"/>
    <cellStyle name="Обычный 5 2 32 2 2" xfId="42163"/>
    <cellStyle name="Обычный 5 2 32 2 2 2" xfId="42164"/>
    <cellStyle name="Обычный 5 2 32 2 3" xfId="42165"/>
    <cellStyle name="Обычный 5 2 32 3" xfId="42166"/>
    <cellStyle name="Обычный 5 2 32 3 2" xfId="42167"/>
    <cellStyle name="Обычный 5 2 32 4" xfId="42168"/>
    <cellStyle name="Обычный 5 2 33" xfId="42169"/>
    <cellStyle name="Обычный 5 2 33 2" xfId="42170"/>
    <cellStyle name="Обычный 5 2 33 2 2" xfId="42171"/>
    <cellStyle name="Обычный 5 2 33 2 2 2" xfId="42172"/>
    <cellStyle name="Обычный 5 2 33 2 3" xfId="42173"/>
    <cellStyle name="Обычный 5 2 33 3" xfId="42174"/>
    <cellStyle name="Обычный 5 2 33 3 2" xfId="42175"/>
    <cellStyle name="Обычный 5 2 33 4" xfId="42176"/>
    <cellStyle name="Обычный 5 2 34" xfId="42177"/>
    <cellStyle name="Обычный 5 2 34 2" xfId="42178"/>
    <cellStyle name="Обычный 5 2 34 2 2" xfId="42179"/>
    <cellStyle name="Обычный 5 2 34 3" xfId="42180"/>
    <cellStyle name="Обычный 5 2 35" xfId="42181"/>
    <cellStyle name="Обычный 5 2 35 2" xfId="42182"/>
    <cellStyle name="Обычный 5 2 36" xfId="42183"/>
    <cellStyle name="Обычный 5 2 36 2" xfId="42184"/>
    <cellStyle name="Обычный 5 2 37" xfId="42185"/>
    <cellStyle name="Обычный 5 2 4" xfId="42186"/>
    <cellStyle name="Обычный 5 2 4 2" xfId="42187"/>
    <cellStyle name="Обычный 5 2 4 2 2" xfId="42188"/>
    <cellStyle name="Обычный 5 2 4 2 2 2" xfId="42189"/>
    <cellStyle name="Обычный 5 2 4 2 2 2 2" xfId="42190"/>
    <cellStyle name="Обычный 5 2 4 2 2 3" xfId="42191"/>
    <cellStyle name="Обычный 5 2 4 2 3" xfId="42192"/>
    <cellStyle name="Обычный 5 2 4 2 3 2" xfId="42193"/>
    <cellStyle name="Обычный 5 2 4 2 4" xfId="42194"/>
    <cellStyle name="Обычный 5 2 4 3" xfId="42195"/>
    <cellStyle name="Обычный 5 2 4 3 2" xfId="42196"/>
    <cellStyle name="Обычный 5 2 4 3 2 2" xfId="42197"/>
    <cellStyle name="Обычный 5 2 4 3 2 2 2" xfId="42198"/>
    <cellStyle name="Обычный 5 2 4 3 2 3" xfId="42199"/>
    <cellStyle name="Обычный 5 2 4 3 3" xfId="42200"/>
    <cellStyle name="Обычный 5 2 4 3 3 2" xfId="42201"/>
    <cellStyle name="Обычный 5 2 4 3 4" xfId="42202"/>
    <cellStyle name="Обычный 5 2 4 4" xfId="42203"/>
    <cellStyle name="Обычный 5 2 4 4 2" xfId="42204"/>
    <cellStyle name="Обычный 5 2 4 4 2 2" xfId="42205"/>
    <cellStyle name="Обычный 5 2 4 4 2 2 2" xfId="42206"/>
    <cellStyle name="Обычный 5 2 4 4 2 3" xfId="42207"/>
    <cellStyle name="Обычный 5 2 4 4 3" xfId="42208"/>
    <cellStyle name="Обычный 5 2 4 4 3 2" xfId="42209"/>
    <cellStyle name="Обычный 5 2 4 4 4" xfId="42210"/>
    <cellStyle name="Обычный 5 2 4 5" xfId="42211"/>
    <cellStyle name="Обычный 5 2 4 5 2" xfId="42212"/>
    <cellStyle name="Обычный 5 2 4 5 2 2" xfId="42213"/>
    <cellStyle name="Обычный 5 2 4 5 2 2 2" xfId="42214"/>
    <cellStyle name="Обычный 5 2 4 5 2 3" xfId="42215"/>
    <cellStyle name="Обычный 5 2 4 5 3" xfId="42216"/>
    <cellStyle name="Обычный 5 2 4 5 3 2" xfId="42217"/>
    <cellStyle name="Обычный 5 2 4 5 4" xfId="42218"/>
    <cellStyle name="Обычный 5 2 4 6" xfId="42219"/>
    <cellStyle name="Обычный 5 2 4 6 2" xfId="42220"/>
    <cellStyle name="Обычный 5 2 4 6 2 2" xfId="42221"/>
    <cellStyle name="Обычный 5 2 4 6 3" xfId="42222"/>
    <cellStyle name="Обычный 5 2 4 7" xfId="42223"/>
    <cellStyle name="Обычный 5 2 4 7 2" xfId="42224"/>
    <cellStyle name="Обычный 5 2 4 8" xfId="42225"/>
    <cellStyle name="Обычный 5 2 4 8 2" xfId="42226"/>
    <cellStyle name="Обычный 5 2 4 9" xfId="42227"/>
    <cellStyle name="Обычный 5 2 5" xfId="42228"/>
    <cellStyle name="Обычный 5 2 5 2" xfId="42229"/>
    <cellStyle name="Обычный 5 2 5 2 2" xfId="42230"/>
    <cellStyle name="Обычный 5 2 5 2 2 2" xfId="42231"/>
    <cellStyle name="Обычный 5 2 5 2 2 2 2" xfId="42232"/>
    <cellStyle name="Обычный 5 2 5 2 2 3" xfId="42233"/>
    <cellStyle name="Обычный 5 2 5 2 3" xfId="42234"/>
    <cellStyle name="Обычный 5 2 5 2 3 2" xfId="42235"/>
    <cellStyle name="Обычный 5 2 5 2 4" xfId="42236"/>
    <cellStyle name="Обычный 5 2 5 3" xfId="42237"/>
    <cellStyle name="Обычный 5 2 5 3 2" xfId="42238"/>
    <cellStyle name="Обычный 5 2 5 3 2 2" xfId="42239"/>
    <cellStyle name="Обычный 5 2 5 3 2 2 2" xfId="42240"/>
    <cellStyle name="Обычный 5 2 5 3 2 3" xfId="42241"/>
    <cellStyle name="Обычный 5 2 5 3 3" xfId="42242"/>
    <cellStyle name="Обычный 5 2 5 3 3 2" xfId="42243"/>
    <cellStyle name="Обычный 5 2 5 3 4" xfId="42244"/>
    <cellStyle name="Обычный 5 2 5 4" xfId="42245"/>
    <cellStyle name="Обычный 5 2 5 4 2" xfId="42246"/>
    <cellStyle name="Обычный 5 2 5 4 2 2" xfId="42247"/>
    <cellStyle name="Обычный 5 2 5 4 2 2 2" xfId="42248"/>
    <cellStyle name="Обычный 5 2 5 4 2 3" xfId="42249"/>
    <cellStyle name="Обычный 5 2 5 4 3" xfId="42250"/>
    <cellStyle name="Обычный 5 2 5 4 3 2" xfId="42251"/>
    <cellStyle name="Обычный 5 2 5 4 4" xfId="42252"/>
    <cellStyle name="Обычный 5 2 5 5" xfId="42253"/>
    <cellStyle name="Обычный 5 2 5 5 2" xfId="42254"/>
    <cellStyle name="Обычный 5 2 5 5 2 2" xfId="42255"/>
    <cellStyle name="Обычный 5 2 5 5 3" xfId="42256"/>
    <cellStyle name="Обычный 5 2 5 6" xfId="42257"/>
    <cellStyle name="Обычный 5 2 5 6 2" xfId="42258"/>
    <cellStyle name="Обычный 5 2 5 7" xfId="42259"/>
    <cellStyle name="Обычный 5 2 5 7 2" xfId="42260"/>
    <cellStyle name="Обычный 5 2 5 8" xfId="42261"/>
    <cellStyle name="Обычный 5 2 6" xfId="42262"/>
    <cellStyle name="Обычный 5 2 6 2" xfId="42263"/>
    <cellStyle name="Обычный 5 2 6 2 2" xfId="42264"/>
    <cellStyle name="Обычный 5 2 6 2 2 2" xfId="42265"/>
    <cellStyle name="Обычный 5 2 6 2 2 2 2" xfId="42266"/>
    <cellStyle name="Обычный 5 2 6 2 2 3" xfId="42267"/>
    <cellStyle name="Обычный 5 2 6 2 3" xfId="42268"/>
    <cellStyle name="Обычный 5 2 6 2 3 2" xfId="42269"/>
    <cellStyle name="Обычный 5 2 6 2 4" xfId="42270"/>
    <cellStyle name="Обычный 5 2 6 3" xfId="42271"/>
    <cellStyle name="Обычный 5 2 6 3 2" xfId="42272"/>
    <cellStyle name="Обычный 5 2 6 3 2 2" xfId="42273"/>
    <cellStyle name="Обычный 5 2 6 3 2 2 2" xfId="42274"/>
    <cellStyle name="Обычный 5 2 6 3 2 3" xfId="42275"/>
    <cellStyle name="Обычный 5 2 6 3 3" xfId="42276"/>
    <cellStyle name="Обычный 5 2 6 3 3 2" xfId="42277"/>
    <cellStyle name="Обычный 5 2 6 3 4" xfId="42278"/>
    <cellStyle name="Обычный 5 2 6 4" xfId="42279"/>
    <cellStyle name="Обычный 5 2 6 4 2" xfId="42280"/>
    <cellStyle name="Обычный 5 2 6 4 2 2" xfId="42281"/>
    <cellStyle name="Обычный 5 2 6 4 2 2 2" xfId="42282"/>
    <cellStyle name="Обычный 5 2 6 4 2 3" xfId="42283"/>
    <cellStyle name="Обычный 5 2 6 4 3" xfId="42284"/>
    <cellStyle name="Обычный 5 2 6 4 3 2" xfId="42285"/>
    <cellStyle name="Обычный 5 2 6 4 4" xfId="42286"/>
    <cellStyle name="Обычный 5 2 6 5" xfId="42287"/>
    <cellStyle name="Обычный 5 2 6 5 2" xfId="42288"/>
    <cellStyle name="Обычный 5 2 6 5 2 2" xfId="42289"/>
    <cellStyle name="Обычный 5 2 6 5 3" xfId="42290"/>
    <cellStyle name="Обычный 5 2 6 6" xfId="42291"/>
    <cellStyle name="Обычный 5 2 6 6 2" xfId="42292"/>
    <cellStyle name="Обычный 5 2 6 7" xfId="42293"/>
    <cellStyle name="Обычный 5 2 6 7 2" xfId="42294"/>
    <cellStyle name="Обычный 5 2 6 8" xfId="42295"/>
    <cellStyle name="Обычный 5 2 7" xfId="42296"/>
    <cellStyle name="Обычный 5 2 7 2" xfId="42297"/>
    <cellStyle name="Обычный 5 2 7 2 2" xfId="42298"/>
    <cellStyle name="Обычный 5 2 7 2 2 2" xfId="42299"/>
    <cellStyle name="Обычный 5 2 7 2 2 2 2" xfId="42300"/>
    <cellStyle name="Обычный 5 2 7 2 2 3" xfId="42301"/>
    <cellStyle name="Обычный 5 2 7 2 3" xfId="42302"/>
    <cellStyle name="Обычный 5 2 7 2 3 2" xfId="42303"/>
    <cellStyle name="Обычный 5 2 7 2 4" xfId="42304"/>
    <cellStyle name="Обычный 5 2 7 3" xfId="42305"/>
    <cellStyle name="Обычный 5 2 7 3 2" xfId="42306"/>
    <cellStyle name="Обычный 5 2 7 3 2 2" xfId="42307"/>
    <cellStyle name="Обычный 5 2 7 3 2 2 2" xfId="42308"/>
    <cellStyle name="Обычный 5 2 7 3 2 3" xfId="42309"/>
    <cellStyle name="Обычный 5 2 7 3 3" xfId="42310"/>
    <cellStyle name="Обычный 5 2 7 3 3 2" xfId="42311"/>
    <cellStyle name="Обычный 5 2 7 3 4" xfId="42312"/>
    <cellStyle name="Обычный 5 2 7 4" xfId="42313"/>
    <cellStyle name="Обычный 5 2 7 4 2" xfId="42314"/>
    <cellStyle name="Обычный 5 2 7 4 2 2" xfId="42315"/>
    <cellStyle name="Обычный 5 2 7 4 2 2 2" xfId="42316"/>
    <cellStyle name="Обычный 5 2 7 4 2 3" xfId="42317"/>
    <cellStyle name="Обычный 5 2 7 4 3" xfId="42318"/>
    <cellStyle name="Обычный 5 2 7 4 3 2" xfId="42319"/>
    <cellStyle name="Обычный 5 2 7 4 4" xfId="42320"/>
    <cellStyle name="Обычный 5 2 7 5" xfId="42321"/>
    <cellStyle name="Обычный 5 2 7 5 2" xfId="42322"/>
    <cellStyle name="Обычный 5 2 7 5 2 2" xfId="42323"/>
    <cellStyle name="Обычный 5 2 7 5 3" xfId="42324"/>
    <cellStyle name="Обычный 5 2 7 6" xfId="42325"/>
    <cellStyle name="Обычный 5 2 7 6 2" xfId="42326"/>
    <cellStyle name="Обычный 5 2 7 7" xfId="42327"/>
    <cellStyle name="Обычный 5 2 7 7 2" xfId="42328"/>
    <cellStyle name="Обычный 5 2 7 8" xfId="42329"/>
    <cellStyle name="Обычный 5 2 8" xfId="42330"/>
    <cellStyle name="Обычный 5 2 8 2" xfId="42331"/>
    <cellStyle name="Обычный 5 2 8 2 2" xfId="42332"/>
    <cellStyle name="Обычный 5 2 8 2 2 2" xfId="42333"/>
    <cellStyle name="Обычный 5 2 8 2 2 2 2" xfId="42334"/>
    <cellStyle name="Обычный 5 2 8 2 2 3" xfId="42335"/>
    <cellStyle name="Обычный 5 2 8 2 3" xfId="42336"/>
    <cellStyle name="Обычный 5 2 8 2 3 2" xfId="42337"/>
    <cellStyle name="Обычный 5 2 8 2 4" xfId="42338"/>
    <cellStyle name="Обычный 5 2 8 3" xfId="42339"/>
    <cellStyle name="Обычный 5 2 8 3 2" xfId="42340"/>
    <cellStyle name="Обычный 5 2 8 3 2 2" xfId="42341"/>
    <cellStyle name="Обычный 5 2 8 3 2 2 2" xfId="42342"/>
    <cellStyle name="Обычный 5 2 8 3 2 3" xfId="42343"/>
    <cellStyle name="Обычный 5 2 8 3 3" xfId="42344"/>
    <cellStyle name="Обычный 5 2 8 3 3 2" xfId="42345"/>
    <cellStyle name="Обычный 5 2 8 3 4" xfId="42346"/>
    <cellStyle name="Обычный 5 2 8 4" xfId="42347"/>
    <cellStyle name="Обычный 5 2 8 4 2" xfId="42348"/>
    <cellStyle name="Обычный 5 2 8 4 2 2" xfId="42349"/>
    <cellStyle name="Обычный 5 2 8 4 2 2 2" xfId="42350"/>
    <cellStyle name="Обычный 5 2 8 4 2 3" xfId="42351"/>
    <cellStyle name="Обычный 5 2 8 4 3" xfId="42352"/>
    <cellStyle name="Обычный 5 2 8 4 3 2" xfId="42353"/>
    <cellStyle name="Обычный 5 2 8 4 4" xfId="42354"/>
    <cellStyle name="Обычный 5 2 8 5" xfId="42355"/>
    <cellStyle name="Обычный 5 2 8 5 2" xfId="42356"/>
    <cellStyle name="Обычный 5 2 8 5 2 2" xfId="42357"/>
    <cellStyle name="Обычный 5 2 8 5 3" xfId="42358"/>
    <cellStyle name="Обычный 5 2 8 6" xfId="42359"/>
    <cellStyle name="Обычный 5 2 8 6 2" xfId="42360"/>
    <cellStyle name="Обычный 5 2 8 7" xfId="42361"/>
    <cellStyle name="Обычный 5 2 8 7 2" xfId="42362"/>
    <cellStyle name="Обычный 5 2 8 8" xfId="42363"/>
    <cellStyle name="Обычный 5 2 9" xfId="42364"/>
    <cellStyle name="Обычный 5 2 9 2" xfId="42365"/>
    <cellStyle name="Обычный 5 2 9 2 2" xfId="42366"/>
    <cellStyle name="Обычный 5 2 9 2 2 2" xfId="42367"/>
    <cellStyle name="Обычный 5 2 9 2 2 2 2" xfId="42368"/>
    <cellStyle name="Обычный 5 2 9 2 2 3" xfId="42369"/>
    <cellStyle name="Обычный 5 2 9 2 3" xfId="42370"/>
    <cellStyle name="Обычный 5 2 9 2 3 2" xfId="42371"/>
    <cellStyle name="Обычный 5 2 9 2 4" xfId="42372"/>
    <cellStyle name="Обычный 5 2 9 3" xfId="42373"/>
    <cellStyle name="Обычный 5 2 9 3 2" xfId="42374"/>
    <cellStyle name="Обычный 5 2 9 3 2 2" xfId="42375"/>
    <cellStyle name="Обычный 5 2 9 3 2 2 2" xfId="42376"/>
    <cellStyle name="Обычный 5 2 9 3 2 3" xfId="42377"/>
    <cellStyle name="Обычный 5 2 9 3 3" xfId="42378"/>
    <cellStyle name="Обычный 5 2 9 3 3 2" xfId="42379"/>
    <cellStyle name="Обычный 5 2 9 3 4" xfId="42380"/>
    <cellStyle name="Обычный 5 2 9 4" xfId="42381"/>
    <cellStyle name="Обычный 5 2 9 4 2" xfId="42382"/>
    <cellStyle name="Обычный 5 2 9 4 2 2" xfId="42383"/>
    <cellStyle name="Обычный 5 2 9 4 2 2 2" xfId="42384"/>
    <cellStyle name="Обычный 5 2 9 4 2 3" xfId="42385"/>
    <cellStyle name="Обычный 5 2 9 4 3" xfId="42386"/>
    <cellStyle name="Обычный 5 2 9 4 3 2" xfId="42387"/>
    <cellStyle name="Обычный 5 2 9 4 4" xfId="42388"/>
    <cellStyle name="Обычный 5 2 9 5" xfId="42389"/>
    <cellStyle name="Обычный 5 2 9 5 2" xfId="42390"/>
    <cellStyle name="Обычный 5 2 9 5 2 2" xfId="42391"/>
    <cellStyle name="Обычный 5 2 9 5 3" xfId="42392"/>
    <cellStyle name="Обычный 5 2 9 6" xfId="42393"/>
    <cellStyle name="Обычный 5 2 9 6 2" xfId="42394"/>
    <cellStyle name="Обычный 5 2 9 7" xfId="42395"/>
    <cellStyle name="Обычный 5 2 9 7 2" xfId="42396"/>
    <cellStyle name="Обычный 5 2 9 8" xfId="42397"/>
    <cellStyle name="Обычный 5 20" xfId="42398"/>
    <cellStyle name="Обычный 5 20 10" xfId="42399"/>
    <cellStyle name="Обычный 5 20 10 2" xfId="42400"/>
    <cellStyle name="Обычный 5 20 10 2 2" xfId="42401"/>
    <cellStyle name="Обычный 5 20 10 2 2 2" xfId="42402"/>
    <cellStyle name="Обычный 5 20 10 2 2 2 2" xfId="42403"/>
    <cellStyle name="Обычный 5 20 10 2 2 3" xfId="42404"/>
    <cellStyle name="Обычный 5 20 10 2 3" xfId="42405"/>
    <cellStyle name="Обычный 5 20 10 2 3 2" xfId="42406"/>
    <cellStyle name="Обычный 5 20 10 2 4" xfId="42407"/>
    <cellStyle name="Обычный 5 20 10 3" xfId="42408"/>
    <cellStyle name="Обычный 5 20 10 3 2" xfId="42409"/>
    <cellStyle name="Обычный 5 20 10 3 2 2" xfId="42410"/>
    <cellStyle name="Обычный 5 20 10 3 2 2 2" xfId="42411"/>
    <cellStyle name="Обычный 5 20 10 3 2 3" xfId="42412"/>
    <cellStyle name="Обычный 5 20 10 3 3" xfId="42413"/>
    <cellStyle name="Обычный 5 20 10 3 3 2" xfId="42414"/>
    <cellStyle name="Обычный 5 20 10 3 4" xfId="42415"/>
    <cellStyle name="Обычный 5 20 10 4" xfId="42416"/>
    <cellStyle name="Обычный 5 20 10 4 2" xfId="42417"/>
    <cellStyle name="Обычный 5 20 10 4 2 2" xfId="42418"/>
    <cellStyle name="Обычный 5 20 10 4 2 2 2" xfId="42419"/>
    <cellStyle name="Обычный 5 20 10 4 2 3" xfId="42420"/>
    <cellStyle name="Обычный 5 20 10 4 3" xfId="42421"/>
    <cellStyle name="Обычный 5 20 10 4 3 2" xfId="42422"/>
    <cellStyle name="Обычный 5 20 10 4 4" xfId="42423"/>
    <cellStyle name="Обычный 5 20 10 5" xfId="42424"/>
    <cellStyle name="Обычный 5 20 10 5 2" xfId="42425"/>
    <cellStyle name="Обычный 5 20 10 5 2 2" xfId="42426"/>
    <cellStyle name="Обычный 5 20 10 5 3" xfId="42427"/>
    <cellStyle name="Обычный 5 20 10 6" xfId="42428"/>
    <cellStyle name="Обычный 5 20 10 6 2" xfId="42429"/>
    <cellStyle name="Обычный 5 20 10 7" xfId="42430"/>
    <cellStyle name="Обычный 5 20 10 7 2" xfId="42431"/>
    <cellStyle name="Обычный 5 20 10 8" xfId="42432"/>
    <cellStyle name="Обычный 5 20 11" xfId="42433"/>
    <cellStyle name="Обычный 5 20 11 2" xfId="42434"/>
    <cellStyle name="Обычный 5 20 11 2 2" xfId="42435"/>
    <cellStyle name="Обычный 5 20 11 2 2 2" xfId="42436"/>
    <cellStyle name="Обычный 5 20 11 2 2 2 2" xfId="42437"/>
    <cellStyle name="Обычный 5 20 11 2 2 3" xfId="42438"/>
    <cellStyle name="Обычный 5 20 11 2 3" xfId="42439"/>
    <cellStyle name="Обычный 5 20 11 2 3 2" xfId="42440"/>
    <cellStyle name="Обычный 5 20 11 2 4" xfId="42441"/>
    <cellStyle name="Обычный 5 20 11 3" xfId="42442"/>
    <cellStyle name="Обычный 5 20 11 3 2" xfId="42443"/>
    <cellStyle name="Обычный 5 20 11 3 2 2" xfId="42444"/>
    <cellStyle name="Обычный 5 20 11 3 2 2 2" xfId="42445"/>
    <cellStyle name="Обычный 5 20 11 3 2 3" xfId="42446"/>
    <cellStyle name="Обычный 5 20 11 3 3" xfId="42447"/>
    <cellStyle name="Обычный 5 20 11 3 3 2" xfId="42448"/>
    <cellStyle name="Обычный 5 20 11 3 4" xfId="42449"/>
    <cellStyle name="Обычный 5 20 11 4" xfId="42450"/>
    <cellStyle name="Обычный 5 20 11 4 2" xfId="42451"/>
    <cellStyle name="Обычный 5 20 11 4 2 2" xfId="42452"/>
    <cellStyle name="Обычный 5 20 11 4 2 2 2" xfId="42453"/>
    <cellStyle name="Обычный 5 20 11 4 2 3" xfId="42454"/>
    <cellStyle name="Обычный 5 20 11 4 3" xfId="42455"/>
    <cellStyle name="Обычный 5 20 11 4 3 2" xfId="42456"/>
    <cellStyle name="Обычный 5 20 11 4 4" xfId="42457"/>
    <cellStyle name="Обычный 5 20 11 5" xfId="42458"/>
    <cellStyle name="Обычный 5 20 11 5 2" xfId="42459"/>
    <cellStyle name="Обычный 5 20 11 5 2 2" xfId="42460"/>
    <cellStyle name="Обычный 5 20 11 5 3" xfId="42461"/>
    <cellStyle name="Обычный 5 20 11 6" xfId="42462"/>
    <cellStyle name="Обычный 5 20 11 6 2" xfId="42463"/>
    <cellStyle name="Обычный 5 20 11 7" xfId="42464"/>
    <cellStyle name="Обычный 5 20 11 7 2" xfId="42465"/>
    <cellStyle name="Обычный 5 20 11 8" xfId="42466"/>
    <cellStyle name="Обычный 5 20 12" xfId="42467"/>
    <cellStyle name="Обычный 5 20 12 2" xfId="42468"/>
    <cellStyle name="Обычный 5 20 12 2 2" xfId="42469"/>
    <cellStyle name="Обычный 5 20 12 2 2 2" xfId="42470"/>
    <cellStyle name="Обычный 5 20 12 2 2 2 2" xfId="42471"/>
    <cellStyle name="Обычный 5 20 12 2 2 3" xfId="42472"/>
    <cellStyle name="Обычный 5 20 12 2 3" xfId="42473"/>
    <cellStyle name="Обычный 5 20 12 2 3 2" xfId="42474"/>
    <cellStyle name="Обычный 5 20 12 2 4" xfId="42475"/>
    <cellStyle name="Обычный 5 20 12 3" xfId="42476"/>
    <cellStyle name="Обычный 5 20 12 3 2" xfId="42477"/>
    <cellStyle name="Обычный 5 20 12 3 2 2" xfId="42478"/>
    <cellStyle name="Обычный 5 20 12 3 2 2 2" xfId="42479"/>
    <cellStyle name="Обычный 5 20 12 3 2 3" xfId="42480"/>
    <cellStyle name="Обычный 5 20 12 3 3" xfId="42481"/>
    <cellStyle name="Обычный 5 20 12 3 3 2" xfId="42482"/>
    <cellStyle name="Обычный 5 20 12 3 4" xfId="42483"/>
    <cellStyle name="Обычный 5 20 12 4" xfId="42484"/>
    <cellStyle name="Обычный 5 20 12 4 2" xfId="42485"/>
    <cellStyle name="Обычный 5 20 12 4 2 2" xfId="42486"/>
    <cellStyle name="Обычный 5 20 12 4 2 2 2" xfId="42487"/>
    <cellStyle name="Обычный 5 20 12 4 2 3" xfId="42488"/>
    <cellStyle name="Обычный 5 20 12 4 3" xfId="42489"/>
    <cellStyle name="Обычный 5 20 12 4 3 2" xfId="42490"/>
    <cellStyle name="Обычный 5 20 12 4 4" xfId="42491"/>
    <cellStyle name="Обычный 5 20 12 5" xfId="42492"/>
    <cellStyle name="Обычный 5 20 12 5 2" xfId="42493"/>
    <cellStyle name="Обычный 5 20 12 5 2 2" xfId="42494"/>
    <cellStyle name="Обычный 5 20 12 5 3" xfId="42495"/>
    <cellStyle name="Обычный 5 20 12 6" xfId="42496"/>
    <cellStyle name="Обычный 5 20 12 6 2" xfId="42497"/>
    <cellStyle name="Обычный 5 20 12 7" xfId="42498"/>
    <cellStyle name="Обычный 5 20 12 7 2" xfId="42499"/>
    <cellStyle name="Обычный 5 20 12 8" xfId="42500"/>
    <cellStyle name="Обычный 5 20 13" xfId="42501"/>
    <cellStyle name="Обычный 5 20 13 2" xfId="42502"/>
    <cellStyle name="Обычный 5 20 13 2 2" xfId="42503"/>
    <cellStyle name="Обычный 5 20 13 2 2 2" xfId="42504"/>
    <cellStyle name="Обычный 5 20 13 2 2 2 2" xfId="42505"/>
    <cellStyle name="Обычный 5 20 13 2 2 3" xfId="42506"/>
    <cellStyle name="Обычный 5 20 13 2 3" xfId="42507"/>
    <cellStyle name="Обычный 5 20 13 2 3 2" xfId="42508"/>
    <cellStyle name="Обычный 5 20 13 2 4" xfId="42509"/>
    <cellStyle name="Обычный 5 20 13 3" xfId="42510"/>
    <cellStyle name="Обычный 5 20 13 3 2" xfId="42511"/>
    <cellStyle name="Обычный 5 20 13 3 2 2" xfId="42512"/>
    <cellStyle name="Обычный 5 20 13 3 2 2 2" xfId="42513"/>
    <cellStyle name="Обычный 5 20 13 3 2 3" xfId="42514"/>
    <cellStyle name="Обычный 5 20 13 3 3" xfId="42515"/>
    <cellStyle name="Обычный 5 20 13 3 3 2" xfId="42516"/>
    <cellStyle name="Обычный 5 20 13 3 4" xfId="42517"/>
    <cellStyle name="Обычный 5 20 13 4" xfId="42518"/>
    <cellStyle name="Обычный 5 20 13 4 2" xfId="42519"/>
    <cellStyle name="Обычный 5 20 13 4 2 2" xfId="42520"/>
    <cellStyle name="Обычный 5 20 13 4 2 2 2" xfId="42521"/>
    <cellStyle name="Обычный 5 20 13 4 2 3" xfId="42522"/>
    <cellStyle name="Обычный 5 20 13 4 3" xfId="42523"/>
    <cellStyle name="Обычный 5 20 13 4 3 2" xfId="42524"/>
    <cellStyle name="Обычный 5 20 13 4 4" xfId="42525"/>
    <cellStyle name="Обычный 5 20 13 5" xfId="42526"/>
    <cellStyle name="Обычный 5 20 13 5 2" xfId="42527"/>
    <cellStyle name="Обычный 5 20 13 5 2 2" xfId="42528"/>
    <cellStyle name="Обычный 5 20 13 5 3" xfId="42529"/>
    <cellStyle name="Обычный 5 20 13 6" xfId="42530"/>
    <cellStyle name="Обычный 5 20 13 6 2" xfId="42531"/>
    <cellStyle name="Обычный 5 20 13 7" xfId="42532"/>
    <cellStyle name="Обычный 5 20 13 7 2" xfId="42533"/>
    <cellStyle name="Обычный 5 20 13 8" xfId="42534"/>
    <cellStyle name="Обычный 5 20 14" xfId="42535"/>
    <cellStyle name="Обычный 5 20 14 2" xfId="42536"/>
    <cellStyle name="Обычный 5 20 14 2 2" xfId="42537"/>
    <cellStyle name="Обычный 5 20 14 2 2 2" xfId="42538"/>
    <cellStyle name="Обычный 5 20 14 2 2 2 2" xfId="42539"/>
    <cellStyle name="Обычный 5 20 14 2 2 3" xfId="42540"/>
    <cellStyle name="Обычный 5 20 14 2 3" xfId="42541"/>
    <cellStyle name="Обычный 5 20 14 2 3 2" xfId="42542"/>
    <cellStyle name="Обычный 5 20 14 2 4" xfId="42543"/>
    <cellStyle name="Обычный 5 20 14 3" xfId="42544"/>
    <cellStyle name="Обычный 5 20 14 3 2" xfId="42545"/>
    <cellStyle name="Обычный 5 20 14 3 2 2" xfId="42546"/>
    <cellStyle name="Обычный 5 20 14 3 2 2 2" xfId="42547"/>
    <cellStyle name="Обычный 5 20 14 3 2 3" xfId="42548"/>
    <cellStyle name="Обычный 5 20 14 3 3" xfId="42549"/>
    <cellStyle name="Обычный 5 20 14 3 3 2" xfId="42550"/>
    <cellStyle name="Обычный 5 20 14 3 4" xfId="42551"/>
    <cellStyle name="Обычный 5 20 14 4" xfId="42552"/>
    <cellStyle name="Обычный 5 20 14 4 2" xfId="42553"/>
    <cellStyle name="Обычный 5 20 14 4 2 2" xfId="42554"/>
    <cellStyle name="Обычный 5 20 14 4 2 2 2" xfId="42555"/>
    <cellStyle name="Обычный 5 20 14 4 2 3" xfId="42556"/>
    <cellStyle name="Обычный 5 20 14 4 3" xfId="42557"/>
    <cellStyle name="Обычный 5 20 14 4 3 2" xfId="42558"/>
    <cellStyle name="Обычный 5 20 14 4 4" xfId="42559"/>
    <cellStyle name="Обычный 5 20 14 5" xfId="42560"/>
    <cellStyle name="Обычный 5 20 14 5 2" xfId="42561"/>
    <cellStyle name="Обычный 5 20 14 5 2 2" xfId="42562"/>
    <cellStyle name="Обычный 5 20 14 5 3" xfId="42563"/>
    <cellStyle name="Обычный 5 20 14 6" xfId="42564"/>
    <cellStyle name="Обычный 5 20 14 6 2" xfId="42565"/>
    <cellStyle name="Обычный 5 20 14 7" xfId="42566"/>
    <cellStyle name="Обычный 5 20 14 7 2" xfId="42567"/>
    <cellStyle name="Обычный 5 20 14 8" xfId="42568"/>
    <cellStyle name="Обычный 5 20 15" xfId="42569"/>
    <cellStyle name="Обычный 5 20 15 2" xfId="42570"/>
    <cellStyle name="Обычный 5 20 15 2 2" xfId="42571"/>
    <cellStyle name="Обычный 5 20 15 2 2 2" xfId="42572"/>
    <cellStyle name="Обычный 5 20 15 2 2 2 2" xfId="42573"/>
    <cellStyle name="Обычный 5 20 15 2 2 3" xfId="42574"/>
    <cellStyle name="Обычный 5 20 15 2 3" xfId="42575"/>
    <cellStyle name="Обычный 5 20 15 2 3 2" xfId="42576"/>
    <cellStyle name="Обычный 5 20 15 2 4" xfId="42577"/>
    <cellStyle name="Обычный 5 20 15 3" xfId="42578"/>
    <cellStyle name="Обычный 5 20 15 3 2" xfId="42579"/>
    <cellStyle name="Обычный 5 20 15 3 2 2" xfId="42580"/>
    <cellStyle name="Обычный 5 20 15 3 2 2 2" xfId="42581"/>
    <cellStyle name="Обычный 5 20 15 3 2 3" xfId="42582"/>
    <cellStyle name="Обычный 5 20 15 3 3" xfId="42583"/>
    <cellStyle name="Обычный 5 20 15 3 3 2" xfId="42584"/>
    <cellStyle name="Обычный 5 20 15 3 4" xfId="42585"/>
    <cellStyle name="Обычный 5 20 15 4" xfId="42586"/>
    <cellStyle name="Обычный 5 20 15 4 2" xfId="42587"/>
    <cellStyle name="Обычный 5 20 15 4 2 2" xfId="42588"/>
    <cellStyle name="Обычный 5 20 15 4 2 2 2" xfId="42589"/>
    <cellStyle name="Обычный 5 20 15 4 2 3" xfId="42590"/>
    <cellStyle name="Обычный 5 20 15 4 3" xfId="42591"/>
    <cellStyle name="Обычный 5 20 15 4 3 2" xfId="42592"/>
    <cellStyle name="Обычный 5 20 15 4 4" xfId="42593"/>
    <cellStyle name="Обычный 5 20 15 5" xfId="42594"/>
    <cellStyle name="Обычный 5 20 15 5 2" xfId="42595"/>
    <cellStyle name="Обычный 5 20 15 5 2 2" xfId="42596"/>
    <cellStyle name="Обычный 5 20 15 5 3" xfId="42597"/>
    <cellStyle name="Обычный 5 20 15 6" xfId="42598"/>
    <cellStyle name="Обычный 5 20 15 6 2" xfId="42599"/>
    <cellStyle name="Обычный 5 20 15 7" xfId="42600"/>
    <cellStyle name="Обычный 5 20 15 7 2" xfId="42601"/>
    <cellStyle name="Обычный 5 20 15 8" xfId="42602"/>
    <cellStyle name="Обычный 5 20 16" xfId="42603"/>
    <cellStyle name="Обычный 5 20 16 2" xfId="42604"/>
    <cellStyle name="Обычный 5 20 16 2 2" xfId="42605"/>
    <cellStyle name="Обычный 5 20 16 2 2 2" xfId="42606"/>
    <cellStyle name="Обычный 5 20 16 2 2 2 2" xfId="42607"/>
    <cellStyle name="Обычный 5 20 16 2 2 3" xfId="42608"/>
    <cellStyle name="Обычный 5 20 16 2 3" xfId="42609"/>
    <cellStyle name="Обычный 5 20 16 2 3 2" xfId="42610"/>
    <cellStyle name="Обычный 5 20 16 2 4" xfId="42611"/>
    <cellStyle name="Обычный 5 20 16 3" xfId="42612"/>
    <cellStyle name="Обычный 5 20 16 3 2" xfId="42613"/>
    <cellStyle name="Обычный 5 20 16 3 2 2" xfId="42614"/>
    <cellStyle name="Обычный 5 20 16 3 2 2 2" xfId="42615"/>
    <cellStyle name="Обычный 5 20 16 3 2 3" xfId="42616"/>
    <cellStyle name="Обычный 5 20 16 3 3" xfId="42617"/>
    <cellStyle name="Обычный 5 20 16 3 3 2" xfId="42618"/>
    <cellStyle name="Обычный 5 20 16 3 4" xfId="42619"/>
    <cellStyle name="Обычный 5 20 16 4" xfId="42620"/>
    <cellStyle name="Обычный 5 20 16 4 2" xfId="42621"/>
    <cellStyle name="Обычный 5 20 16 4 2 2" xfId="42622"/>
    <cellStyle name="Обычный 5 20 16 4 2 2 2" xfId="42623"/>
    <cellStyle name="Обычный 5 20 16 4 2 3" xfId="42624"/>
    <cellStyle name="Обычный 5 20 16 4 3" xfId="42625"/>
    <cellStyle name="Обычный 5 20 16 4 3 2" xfId="42626"/>
    <cellStyle name="Обычный 5 20 16 4 4" xfId="42627"/>
    <cellStyle name="Обычный 5 20 16 5" xfId="42628"/>
    <cellStyle name="Обычный 5 20 16 5 2" xfId="42629"/>
    <cellStyle name="Обычный 5 20 16 5 2 2" xfId="42630"/>
    <cellStyle name="Обычный 5 20 16 5 3" xfId="42631"/>
    <cellStyle name="Обычный 5 20 16 6" xfId="42632"/>
    <cellStyle name="Обычный 5 20 16 6 2" xfId="42633"/>
    <cellStyle name="Обычный 5 20 16 7" xfId="42634"/>
    <cellStyle name="Обычный 5 20 16 7 2" xfId="42635"/>
    <cellStyle name="Обычный 5 20 16 8" xfId="42636"/>
    <cellStyle name="Обычный 5 20 17" xfId="42637"/>
    <cellStyle name="Обычный 5 20 17 2" xfId="42638"/>
    <cellStyle name="Обычный 5 20 17 2 2" xfId="42639"/>
    <cellStyle name="Обычный 5 20 17 2 2 2" xfId="42640"/>
    <cellStyle name="Обычный 5 20 17 2 2 2 2" xfId="42641"/>
    <cellStyle name="Обычный 5 20 17 2 2 3" xfId="42642"/>
    <cellStyle name="Обычный 5 20 17 2 3" xfId="42643"/>
    <cellStyle name="Обычный 5 20 17 2 3 2" xfId="42644"/>
    <cellStyle name="Обычный 5 20 17 2 4" xfId="42645"/>
    <cellStyle name="Обычный 5 20 17 3" xfId="42646"/>
    <cellStyle name="Обычный 5 20 17 3 2" xfId="42647"/>
    <cellStyle name="Обычный 5 20 17 3 2 2" xfId="42648"/>
    <cellStyle name="Обычный 5 20 17 3 2 2 2" xfId="42649"/>
    <cellStyle name="Обычный 5 20 17 3 2 3" xfId="42650"/>
    <cellStyle name="Обычный 5 20 17 3 3" xfId="42651"/>
    <cellStyle name="Обычный 5 20 17 3 3 2" xfId="42652"/>
    <cellStyle name="Обычный 5 20 17 3 4" xfId="42653"/>
    <cellStyle name="Обычный 5 20 17 4" xfId="42654"/>
    <cellStyle name="Обычный 5 20 17 4 2" xfId="42655"/>
    <cellStyle name="Обычный 5 20 17 4 2 2" xfId="42656"/>
    <cellStyle name="Обычный 5 20 17 4 2 2 2" xfId="42657"/>
    <cellStyle name="Обычный 5 20 17 4 2 3" xfId="42658"/>
    <cellStyle name="Обычный 5 20 17 4 3" xfId="42659"/>
    <cellStyle name="Обычный 5 20 17 4 3 2" xfId="42660"/>
    <cellStyle name="Обычный 5 20 17 4 4" xfId="42661"/>
    <cellStyle name="Обычный 5 20 17 5" xfId="42662"/>
    <cellStyle name="Обычный 5 20 17 5 2" xfId="42663"/>
    <cellStyle name="Обычный 5 20 17 5 2 2" xfId="42664"/>
    <cellStyle name="Обычный 5 20 17 5 3" xfId="42665"/>
    <cellStyle name="Обычный 5 20 17 6" xfId="42666"/>
    <cellStyle name="Обычный 5 20 17 6 2" xfId="42667"/>
    <cellStyle name="Обычный 5 20 17 7" xfId="42668"/>
    <cellStyle name="Обычный 5 20 17 7 2" xfId="42669"/>
    <cellStyle name="Обычный 5 20 17 8" xfId="42670"/>
    <cellStyle name="Обычный 5 20 18" xfId="42671"/>
    <cellStyle name="Обычный 5 20 18 2" xfId="42672"/>
    <cellStyle name="Обычный 5 20 18 2 2" xfId="42673"/>
    <cellStyle name="Обычный 5 20 18 2 2 2" xfId="42674"/>
    <cellStyle name="Обычный 5 20 18 2 2 2 2" xfId="42675"/>
    <cellStyle name="Обычный 5 20 18 2 2 3" xfId="42676"/>
    <cellStyle name="Обычный 5 20 18 2 3" xfId="42677"/>
    <cellStyle name="Обычный 5 20 18 2 3 2" xfId="42678"/>
    <cellStyle name="Обычный 5 20 18 2 4" xfId="42679"/>
    <cellStyle name="Обычный 5 20 18 3" xfId="42680"/>
    <cellStyle name="Обычный 5 20 18 3 2" xfId="42681"/>
    <cellStyle name="Обычный 5 20 18 3 2 2" xfId="42682"/>
    <cellStyle name="Обычный 5 20 18 3 2 2 2" xfId="42683"/>
    <cellStyle name="Обычный 5 20 18 3 2 3" xfId="42684"/>
    <cellStyle name="Обычный 5 20 18 3 3" xfId="42685"/>
    <cellStyle name="Обычный 5 20 18 3 3 2" xfId="42686"/>
    <cellStyle name="Обычный 5 20 18 3 4" xfId="42687"/>
    <cellStyle name="Обычный 5 20 18 4" xfId="42688"/>
    <cellStyle name="Обычный 5 20 18 4 2" xfId="42689"/>
    <cellStyle name="Обычный 5 20 18 4 2 2" xfId="42690"/>
    <cellStyle name="Обычный 5 20 18 4 2 2 2" xfId="42691"/>
    <cellStyle name="Обычный 5 20 18 4 2 3" xfId="42692"/>
    <cellStyle name="Обычный 5 20 18 4 3" xfId="42693"/>
    <cellStyle name="Обычный 5 20 18 4 3 2" xfId="42694"/>
    <cellStyle name="Обычный 5 20 18 4 4" xfId="42695"/>
    <cellStyle name="Обычный 5 20 18 5" xfId="42696"/>
    <cellStyle name="Обычный 5 20 18 5 2" xfId="42697"/>
    <cellStyle name="Обычный 5 20 18 5 2 2" xfId="42698"/>
    <cellStyle name="Обычный 5 20 18 5 3" xfId="42699"/>
    <cellStyle name="Обычный 5 20 18 6" xfId="42700"/>
    <cellStyle name="Обычный 5 20 18 6 2" xfId="42701"/>
    <cellStyle name="Обычный 5 20 18 7" xfId="42702"/>
    <cellStyle name="Обычный 5 20 18 7 2" xfId="42703"/>
    <cellStyle name="Обычный 5 20 18 8" xfId="42704"/>
    <cellStyle name="Обычный 5 20 19" xfId="42705"/>
    <cellStyle name="Обычный 5 20 19 2" xfId="42706"/>
    <cellStyle name="Обычный 5 20 19 2 2" xfId="42707"/>
    <cellStyle name="Обычный 5 20 19 2 2 2" xfId="42708"/>
    <cellStyle name="Обычный 5 20 19 2 2 2 2" xfId="42709"/>
    <cellStyle name="Обычный 5 20 19 2 2 3" xfId="42710"/>
    <cellStyle name="Обычный 5 20 19 2 3" xfId="42711"/>
    <cellStyle name="Обычный 5 20 19 2 3 2" xfId="42712"/>
    <cellStyle name="Обычный 5 20 19 2 4" xfId="42713"/>
    <cellStyle name="Обычный 5 20 19 3" xfId="42714"/>
    <cellStyle name="Обычный 5 20 19 3 2" xfId="42715"/>
    <cellStyle name="Обычный 5 20 19 3 2 2" xfId="42716"/>
    <cellStyle name="Обычный 5 20 19 3 2 2 2" xfId="42717"/>
    <cellStyle name="Обычный 5 20 19 3 2 3" xfId="42718"/>
    <cellStyle name="Обычный 5 20 19 3 3" xfId="42719"/>
    <cellStyle name="Обычный 5 20 19 3 3 2" xfId="42720"/>
    <cellStyle name="Обычный 5 20 19 3 4" xfId="42721"/>
    <cellStyle name="Обычный 5 20 19 4" xfId="42722"/>
    <cellStyle name="Обычный 5 20 19 4 2" xfId="42723"/>
    <cellStyle name="Обычный 5 20 19 4 2 2" xfId="42724"/>
    <cellStyle name="Обычный 5 20 19 4 2 2 2" xfId="42725"/>
    <cellStyle name="Обычный 5 20 19 4 2 3" xfId="42726"/>
    <cellStyle name="Обычный 5 20 19 4 3" xfId="42727"/>
    <cellStyle name="Обычный 5 20 19 4 3 2" xfId="42728"/>
    <cellStyle name="Обычный 5 20 19 4 4" xfId="42729"/>
    <cellStyle name="Обычный 5 20 19 5" xfId="42730"/>
    <cellStyle name="Обычный 5 20 19 5 2" xfId="42731"/>
    <cellStyle name="Обычный 5 20 19 5 2 2" xfId="42732"/>
    <cellStyle name="Обычный 5 20 19 5 3" xfId="42733"/>
    <cellStyle name="Обычный 5 20 19 6" xfId="42734"/>
    <cellStyle name="Обычный 5 20 19 6 2" xfId="42735"/>
    <cellStyle name="Обычный 5 20 19 7" xfId="42736"/>
    <cellStyle name="Обычный 5 20 19 7 2" xfId="42737"/>
    <cellStyle name="Обычный 5 20 19 8" xfId="42738"/>
    <cellStyle name="Обычный 5 20 2" xfId="42739"/>
    <cellStyle name="Обычный 5 20 2 2" xfId="42740"/>
    <cellStyle name="Обычный 5 20 2 2 2" xfId="42741"/>
    <cellStyle name="Обычный 5 20 2 2 2 2" xfId="42742"/>
    <cellStyle name="Обычный 5 20 2 2 2 2 2" xfId="42743"/>
    <cellStyle name="Обычный 5 20 2 2 2 3" xfId="42744"/>
    <cellStyle name="Обычный 5 20 2 2 3" xfId="42745"/>
    <cellStyle name="Обычный 5 20 2 2 3 2" xfId="42746"/>
    <cellStyle name="Обычный 5 20 2 2 4" xfId="42747"/>
    <cellStyle name="Обычный 5 20 2 3" xfId="42748"/>
    <cellStyle name="Обычный 5 20 2 3 2" xfId="42749"/>
    <cellStyle name="Обычный 5 20 2 3 2 2" xfId="42750"/>
    <cellStyle name="Обычный 5 20 2 3 2 2 2" xfId="42751"/>
    <cellStyle name="Обычный 5 20 2 3 2 3" xfId="42752"/>
    <cellStyle name="Обычный 5 20 2 3 3" xfId="42753"/>
    <cellStyle name="Обычный 5 20 2 3 3 2" xfId="42754"/>
    <cellStyle name="Обычный 5 20 2 3 4" xfId="42755"/>
    <cellStyle name="Обычный 5 20 2 4" xfId="42756"/>
    <cellStyle name="Обычный 5 20 2 4 2" xfId="42757"/>
    <cellStyle name="Обычный 5 20 2 4 2 2" xfId="42758"/>
    <cellStyle name="Обычный 5 20 2 4 2 2 2" xfId="42759"/>
    <cellStyle name="Обычный 5 20 2 4 2 3" xfId="42760"/>
    <cellStyle name="Обычный 5 20 2 4 3" xfId="42761"/>
    <cellStyle name="Обычный 5 20 2 4 3 2" xfId="42762"/>
    <cellStyle name="Обычный 5 20 2 4 4" xfId="42763"/>
    <cellStyle name="Обычный 5 20 2 5" xfId="42764"/>
    <cellStyle name="Обычный 5 20 2 5 2" xfId="42765"/>
    <cellStyle name="Обычный 5 20 2 5 2 2" xfId="42766"/>
    <cellStyle name="Обычный 5 20 2 5 3" xfId="42767"/>
    <cellStyle name="Обычный 5 20 2 6" xfId="42768"/>
    <cellStyle name="Обычный 5 20 2 6 2" xfId="42769"/>
    <cellStyle name="Обычный 5 20 2 7" xfId="42770"/>
    <cellStyle name="Обычный 5 20 2 7 2" xfId="42771"/>
    <cellStyle name="Обычный 5 20 2 8" xfId="42772"/>
    <cellStyle name="Обычный 5 20 20" xfId="42773"/>
    <cellStyle name="Обычный 5 20 20 2" xfId="42774"/>
    <cellStyle name="Обычный 5 20 20 2 2" xfId="42775"/>
    <cellStyle name="Обычный 5 20 20 2 2 2" xfId="42776"/>
    <cellStyle name="Обычный 5 20 20 2 2 2 2" xfId="42777"/>
    <cellStyle name="Обычный 5 20 20 2 2 3" xfId="42778"/>
    <cellStyle name="Обычный 5 20 20 2 3" xfId="42779"/>
    <cellStyle name="Обычный 5 20 20 2 3 2" xfId="42780"/>
    <cellStyle name="Обычный 5 20 20 2 4" xfId="42781"/>
    <cellStyle name="Обычный 5 20 20 3" xfId="42782"/>
    <cellStyle name="Обычный 5 20 20 3 2" xfId="42783"/>
    <cellStyle name="Обычный 5 20 20 3 2 2" xfId="42784"/>
    <cellStyle name="Обычный 5 20 20 3 2 2 2" xfId="42785"/>
    <cellStyle name="Обычный 5 20 20 3 2 3" xfId="42786"/>
    <cellStyle name="Обычный 5 20 20 3 3" xfId="42787"/>
    <cellStyle name="Обычный 5 20 20 3 3 2" xfId="42788"/>
    <cellStyle name="Обычный 5 20 20 3 4" xfId="42789"/>
    <cellStyle name="Обычный 5 20 20 4" xfId="42790"/>
    <cellStyle name="Обычный 5 20 20 4 2" xfId="42791"/>
    <cellStyle name="Обычный 5 20 20 4 2 2" xfId="42792"/>
    <cellStyle name="Обычный 5 20 20 4 2 2 2" xfId="42793"/>
    <cellStyle name="Обычный 5 20 20 4 2 3" xfId="42794"/>
    <cellStyle name="Обычный 5 20 20 4 3" xfId="42795"/>
    <cellStyle name="Обычный 5 20 20 4 3 2" xfId="42796"/>
    <cellStyle name="Обычный 5 20 20 4 4" xfId="42797"/>
    <cellStyle name="Обычный 5 20 20 5" xfId="42798"/>
    <cellStyle name="Обычный 5 20 20 5 2" xfId="42799"/>
    <cellStyle name="Обычный 5 20 20 5 2 2" xfId="42800"/>
    <cellStyle name="Обычный 5 20 20 5 3" xfId="42801"/>
    <cellStyle name="Обычный 5 20 20 6" xfId="42802"/>
    <cellStyle name="Обычный 5 20 20 6 2" xfId="42803"/>
    <cellStyle name="Обычный 5 20 20 7" xfId="42804"/>
    <cellStyle name="Обычный 5 20 20 7 2" xfId="42805"/>
    <cellStyle name="Обычный 5 20 20 8" xfId="42806"/>
    <cellStyle name="Обычный 5 20 21" xfId="42807"/>
    <cellStyle name="Обычный 5 20 21 2" xfId="42808"/>
    <cellStyle name="Обычный 5 20 21 2 2" xfId="42809"/>
    <cellStyle name="Обычный 5 20 21 2 2 2" xfId="42810"/>
    <cellStyle name="Обычный 5 20 21 2 2 2 2" xfId="42811"/>
    <cellStyle name="Обычный 5 20 21 2 2 3" xfId="42812"/>
    <cellStyle name="Обычный 5 20 21 2 3" xfId="42813"/>
    <cellStyle name="Обычный 5 20 21 2 3 2" xfId="42814"/>
    <cellStyle name="Обычный 5 20 21 2 4" xfId="42815"/>
    <cellStyle name="Обычный 5 20 21 3" xfId="42816"/>
    <cellStyle name="Обычный 5 20 21 3 2" xfId="42817"/>
    <cellStyle name="Обычный 5 20 21 3 2 2" xfId="42818"/>
    <cellStyle name="Обычный 5 20 21 3 2 2 2" xfId="42819"/>
    <cellStyle name="Обычный 5 20 21 3 2 3" xfId="42820"/>
    <cellStyle name="Обычный 5 20 21 3 3" xfId="42821"/>
    <cellStyle name="Обычный 5 20 21 3 3 2" xfId="42822"/>
    <cellStyle name="Обычный 5 20 21 3 4" xfId="42823"/>
    <cellStyle name="Обычный 5 20 21 4" xfId="42824"/>
    <cellStyle name="Обычный 5 20 21 4 2" xfId="42825"/>
    <cellStyle name="Обычный 5 20 21 4 2 2" xfId="42826"/>
    <cellStyle name="Обычный 5 20 21 4 2 2 2" xfId="42827"/>
    <cellStyle name="Обычный 5 20 21 4 2 3" xfId="42828"/>
    <cellStyle name="Обычный 5 20 21 4 3" xfId="42829"/>
    <cellStyle name="Обычный 5 20 21 4 3 2" xfId="42830"/>
    <cellStyle name="Обычный 5 20 21 4 4" xfId="42831"/>
    <cellStyle name="Обычный 5 20 21 5" xfId="42832"/>
    <cellStyle name="Обычный 5 20 21 5 2" xfId="42833"/>
    <cellStyle name="Обычный 5 20 21 5 2 2" xfId="42834"/>
    <cellStyle name="Обычный 5 20 21 5 3" xfId="42835"/>
    <cellStyle name="Обычный 5 20 21 6" xfId="42836"/>
    <cellStyle name="Обычный 5 20 21 6 2" xfId="42837"/>
    <cellStyle name="Обычный 5 20 21 7" xfId="42838"/>
    <cellStyle name="Обычный 5 20 21 7 2" xfId="42839"/>
    <cellStyle name="Обычный 5 20 21 8" xfId="42840"/>
    <cellStyle name="Обычный 5 20 22" xfId="42841"/>
    <cellStyle name="Обычный 5 20 22 2" xfId="42842"/>
    <cellStyle name="Обычный 5 20 22 2 2" xfId="42843"/>
    <cellStyle name="Обычный 5 20 22 2 2 2" xfId="42844"/>
    <cellStyle name="Обычный 5 20 22 2 2 2 2" xfId="42845"/>
    <cellStyle name="Обычный 5 20 22 2 2 3" xfId="42846"/>
    <cellStyle name="Обычный 5 20 22 2 3" xfId="42847"/>
    <cellStyle name="Обычный 5 20 22 2 3 2" xfId="42848"/>
    <cellStyle name="Обычный 5 20 22 2 4" xfId="42849"/>
    <cellStyle name="Обычный 5 20 22 3" xfId="42850"/>
    <cellStyle name="Обычный 5 20 22 3 2" xfId="42851"/>
    <cellStyle name="Обычный 5 20 22 3 2 2" xfId="42852"/>
    <cellStyle name="Обычный 5 20 22 3 2 2 2" xfId="42853"/>
    <cellStyle name="Обычный 5 20 22 3 2 3" xfId="42854"/>
    <cellStyle name="Обычный 5 20 22 3 3" xfId="42855"/>
    <cellStyle name="Обычный 5 20 22 3 3 2" xfId="42856"/>
    <cellStyle name="Обычный 5 20 22 3 4" xfId="42857"/>
    <cellStyle name="Обычный 5 20 22 4" xfId="42858"/>
    <cellStyle name="Обычный 5 20 22 4 2" xfId="42859"/>
    <cellStyle name="Обычный 5 20 22 4 2 2" xfId="42860"/>
    <cellStyle name="Обычный 5 20 22 4 2 2 2" xfId="42861"/>
    <cellStyle name="Обычный 5 20 22 4 2 3" xfId="42862"/>
    <cellStyle name="Обычный 5 20 22 4 3" xfId="42863"/>
    <cellStyle name="Обычный 5 20 22 4 3 2" xfId="42864"/>
    <cellStyle name="Обычный 5 20 22 4 4" xfId="42865"/>
    <cellStyle name="Обычный 5 20 22 5" xfId="42866"/>
    <cellStyle name="Обычный 5 20 22 5 2" xfId="42867"/>
    <cellStyle name="Обычный 5 20 22 5 2 2" xfId="42868"/>
    <cellStyle name="Обычный 5 20 22 5 3" xfId="42869"/>
    <cellStyle name="Обычный 5 20 22 6" xfId="42870"/>
    <cellStyle name="Обычный 5 20 22 6 2" xfId="42871"/>
    <cellStyle name="Обычный 5 20 22 7" xfId="42872"/>
    <cellStyle name="Обычный 5 20 22 7 2" xfId="42873"/>
    <cellStyle name="Обычный 5 20 22 8" xfId="42874"/>
    <cellStyle name="Обычный 5 20 23" xfId="42875"/>
    <cellStyle name="Обычный 5 20 23 2" xfId="42876"/>
    <cellStyle name="Обычный 5 20 23 2 2" xfId="42877"/>
    <cellStyle name="Обычный 5 20 23 2 2 2" xfId="42878"/>
    <cellStyle name="Обычный 5 20 23 2 2 2 2" xfId="42879"/>
    <cellStyle name="Обычный 5 20 23 2 2 3" xfId="42880"/>
    <cellStyle name="Обычный 5 20 23 2 3" xfId="42881"/>
    <cellStyle name="Обычный 5 20 23 2 3 2" xfId="42882"/>
    <cellStyle name="Обычный 5 20 23 2 4" xfId="42883"/>
    <cellStyle name="Обычный 5 20 23 3" xfId="42884"/>
    <cellStyle name="Обычный 5 20 23 3 2" xfId="42885"/>
    <cellStyle name="Обычный 5 20 23 3 2 2" xfId="42886"/>
    <cellStyle name="Обычный 5 20 23 3 2 2 2" xfId="42887"/>
    <cellStyle name="Обычный 5 20 23 3 2 3" xfId="42888"/>
    <cellStyle name="Обычный 5 20 23 3 3" xfId="42889"/>
    <cellStyle name="Обычный 5 20 23 3 3 2" xfId="42890"/>
    <cellStyle name="Обычный 5 20 23 3 4" xfId="42891"/>
    <cellStyle name="Обычный 5 20 23 4" xfId="42892"/>
    <cellStyle name="Обычный 5 20 23 4 2" xfId="42893"/>
    <cellStyle name="Обычный 5 20 23 4 2 2" xfId="42894"/>
    <cellStyle name="Обычный 5 20 23 4 2 2 2" xfId="42895"/>
    <cellStyle name="Обычный 5 20 23 4 2 3" xfId="42896"/>
    <cellStyle name="Обычный 5 20 23 4 3" xfId="42897"/>
    <cellStyle name="Обычный 5 20 23 4 3 2" xfId="42898"/>
    <cellStyle name="Обычный 5 20 23 4 4" xfId="42899"/>
    <cellStyle name="Обычный 5 20 23 5" xfId="42900"/>
    <cellStyle name="Обычный 5 20 23 5 2" xfId="42901"/>
    <cellStyle name="Обычный 5 20 23 5 2 2" xfId="42902"/>
    <cellStyle name="Обычный 5 20 23 5 3" xfId="42903"/>
    <cellStyle name="Обычный 5 20 23 6" xfId="42904"/>
    <cellStyle name="Обычный 5 20 23 6 2" xfId="42905"/>
    <cellStyle name="Обычный 5 20 23 7" xfId="42906"/>
    <cellStyle name="Обычный 5 20 23 7 2" xfId="42907"/>
    <cellStyle name="Обычный 5 20 23 8" xfId="42908"/>
    <cellStyle name="Обычный 5 20 24" xfId="42909"/>
    <cellStyle name="Обычный 5 20 24 2" xfId="42910"/>
    <cellStyle name="Обычный 5 20 24 2 2" xfId="42911"/>
    <cellStyle name="Обычный 5 20 24 2 2 2" xfId="42912"/>
    <cellStyle name="Обычный 5 20 24 2 2 2 2" xfId="42913"/>
    <cellStyle name="Обычный 5 20 24 2 2 3" xfId="42914"/>
    <cellStyle name="Обычный 5 20 24 2 3" xfId="42915"/>
    <cellStyle name="Обычный 5 20 24 2 3 2" xfId="42916"/>
    <cellStyle name="Обычный 5 20 24 2 4" xfId="42917"/>
    <cellStyle name="Обычный 5 20 24 3" xfId="42918"/>
    <cellStyle name="Обычный 5 20 24 3 2" xfId="42919"/>
    <cellStyle name="Обычный 5 20 24 3 2 2" xfId="42920"/>
    <cellStyle name="Обычный 5 20 24 3 2 2 2" xfId="42921"/>
    <cellStyle name="Обычный 5 20 24 3 2 3" xfId="42922"/>
    <cellStyle name="Обычный 5 20 24 3 3" xfId="42923"/>
    <cellStyle name="Обычный 5 20 24 3 3 2" xfId="42924"/>
    <cellStyle name="Обычный 5 20 24 3 4" xfId="42925"/>
    <cellStyle name="Обычный 5 20 24 4" xfId="42926"/>
    <cellStyle name="Обычный 5 20 24 4 2" xfId="42927"/>
    <cellStyle name="Обычный 5 20 24 4 2 2" xfId="42928"/>
    <cellStyle name="Обычный 5 20 24 4 2 2 2" xfId="42929"/>
    <cellStyle name="Обычный 5 20 24 4 2 3" xfId="42930"/>
    <cellStyle name="Обычный 5 20 24 4 3" xfId="42931"/>
    <cellStyle name="Обычный 5 20 24 4 3 2" xfId="42932"/>
    <cellStyle name="Обычный 5 20 24 4 4" xfId="42933"/>
    <cellStyle name="Обычный 5 20 24 5" xfId="42934"/>
    <cellStyle name="Обычный 5 20 24 5 2" xfId="42935"/>
    <cellStyle name="Обычный 5 20 24 5 2 2" xfId="42936"/>
    <cellStyle name="Обычный 5 20 24 5 3" xfId="42937"/>
    <cellStyle name="Обычный 5 20 24 6" xfId="42938"/>
    <cellStyle name="Обычный 5 20 24 6 2" xfId="42939"/>
    <cellStyle name="Обычный 5 20 24 7" xfId="42940"/>
    <cellStyle name="Обычный 5 20 24 7 2" xfId="42941"/>
    <cellStyle name="Обычный 5 20 24 8" xfId="42942"/>
    <cellStyle name="Обычный 5 20 25" xfId="42943"/>
    <cellStyle name="Обычный 5 20 25 2" xfId="42944"/>
    <cellStyle name="Обычный 5 20 25 2 2" xfId="42945"/>
    <cellStyle name="Обычный 5 20 25 2 2 2" xfId="42946"/>
    <cellStyle name="Обычный 5 20 25 2 2 2 2" xfId="42947"/>
    <cellStyle name="Обычный 5 20 25 2 2 3" xfId="42948"/>
    <cellStyle name="Обычный 5 20 25 2 3" xfId="42949"/>
    <cellStyle name="Обычный 5 20 25 2 3 2" xfId="42950"/>
    <cellStyle name="Обычный 5 20 25 2 4" xfId="42951"/>
    <cellStyle name="Обычный 5 20 25 3" xfId="42952"/>
    <cellStyle name="Обычный 5 20 25 3 2" xfId="42953"/>
    <cellStyle name="Обычный 5 20 25 3 2 2" xfId="42954"/>
    <cellStyle name="Обычный 5 20 25 3 2 2 2" xfId="42955"/>
    <cellStyle name="Обычный 5 20 25 3 2 3" xfId="42956"/>
    <cellStyle name="Обычный 5 20 25 3 3" xfId="42957"/>
    <cellStyle name="Обычный 5 20 25 3 3 2" xfId="42958"/>
    <cellStyle name="Обычный 5 20 25 3 4" xfId="42959"/>
    <cellStyle name="Обычный 5 20 25 4" xfId="42960"/>
    <cellStyle name="Обычный 5 20 25 4 2" xfId="42961"/>
    <cellStyle name="Обычный 5 20 25 4 2 2" xfId="42962"/>
    <cellStyle name="Обычный 5 20 25 4 2 2 2" xfId="42963"/>
    <cellStyle name="Обычный 5 20 25 4 2 3" xfId="42964"/>
    <cellStyle name="Обычный 5 20 25 4 3" xfId="42965"/>
    <cellStyle name="Обычный 5 20 25 4 3 2" xfId="42966"/>
    <cellStyle name="Обычный 5 20 25 4 4" xfId="42967"/>
    <cellStyle name="Обычный 5 20 25 5" xfId="42968"/>
    <cellStyle name="Обычный 5 20 25 5 2" xfId="42969"/>
    <cellStyle name="Обычный 5 20 25 5 2 2" xfId="42970"/>
    <cellStyle name="Обычный 5 20 25 5 3" xfId="42971"/>
    <cellStyle name="Обычный 5 20 25 6" xfId="42972"/>
    <cellStyle name="Обычный 5 20 25 6 2" xfId="42973"/>
    <cellStyle name="Обычный 5 20 25 7" xfId="42974"/>
    <cellStyle name="Обычный 5 20 25 7 2" xfId="42975"/>
    <cellStyle name="Обычный 5 20 25 8" xfId="42976"/>
    <cellStyle name="Обычный 5 20 26" xfId="42977"/>
    <cellStyle name="Обычный 5 20 26 2" xfId="42978"/>
    <cellStyle name="Обычный 5 20 26 2 2" xfId="42979"/>
    <cellStyle name="Обычный 5 20 26 2 2 2" xfId="42980"/>
    <cellStyle name="Обычный 5 20 26 2 2 2 2" xfId="42981"/>
    <cellStyle name="Обычный 5 20 26 2 2 3" xfId="42982"/>
    <cellStyle name="Обычный 5 20 26 2 3" xfId="42983"/>
    <cellStyle name="Обычный 5 20 26 2 3 2" xfId="42984"/>
    <cellStyle name="Обычный 5 20 26 2 4" xfId="42985"/>
    <cellStyle name="Обычный 5 20 26 3" xfId="42986"/>
    <cellStyle name="Обычный 5 20 26 3 2" xfId="42987"/>
    <cellStyle name="Обычный 5 20 26 3 2 2" xfId="42988"/>
    <cellStyle name="Обычный 5 20 26 3 2 2 2" xfId="42989"/>
    <cellStyle name="Обычный 5 20 26 3 2 3" xfId="42990"/>
    <cellStyle name="Обычный 5 20 26 3 3" xfId="42991"/>
    <cellStyle name="Обычный 5 20 26 3 3 2" xfId="42992"/>
    <cellStyle name="Обычный 5 20 26 3 4" xfId="42993"/>
    <cellStyle name="Обычный 5 20 26 4" xfId="42994"/>
    <cellStyle name="Обычный 5 20 26 4 2" xfId="42995"/>
    <cellStyle name="Обычный 5 20 26 4 2 2" xfId="42996"/>
    <cellStyle name="Обычный 5 20 26 4 2 2 2" xfId="42997"/>
    <cellStyle name="Обычный 5 20 26 4 2 3" xfId="42998"/>
    <cellStyle name="Обычный 5 20 26 4 3" xfId="42999"/>
    <cellStyle name="Обычный 5 20 26 4 3 2" xfId="43000"/>
    <cellStyle name="Обычный 5 20 26 4 4" xfId="43001"/>
    <cellStyle name="Обычный 5 20 26 5" xfId="43002"/>
    <cellStyle name="Обычный 5 20 26 5 2" xfId="43003"/>
    <cellStyle name="Обычный 5 20 26 5 2 2" xfId="43004"/>
    <cellStyle name="Обычный 5 20 26 5 3" xfId="43005"/>
    <cellStyle name="Обычный 5 20 26 6" xfId="43006"/>
    <cellStyle name="Обычный 5 20 26 6 2" xfId="43007"/>
    <cellStyle name="Обычный 5 20 26 7" xfId="43008"/>
    <cellStyle name="Обычный 5 20 26 7 2" xfId="43009"/>
    <cellStyle name="Обычный 5 20 26 8" xfId="43010"/>
    <cellStyle name="Обычный 5 20 27" xfId="43011"/>
    <cellStyle name="Обычный 5 20 27 2" xfId="43012"/>
    <cellStyle name="Обычный 5 20 27 2 2" xfId="43013"/>
    <cellStyle name="Обычный 5 20 27 2 2 2" xfId="43014"/>
    <cellStyle name="Обычный 5 20 27 2 2 2 2" xfId="43015"/>
    <cellStyle name="Обычный 5 20 27 2 2 3" xfId="43016"/>
    <cellStyle name="Обычный 5 20 27 2 3" xfId="43017"/>
    <cellStyle name="Обычный 5 20 27 2 3 2" xfId="43018"/>
    <cellStyle name="Обычный 5 20 27 2 4" xfId="43019"/>
    <cellStyle name="Обычный 5 20 27 3" xfId="43020"/>
    <cellStyle name="Обычный 5 20 27 3 2" xfId="43021"/>
    <cellStyle name="Обычный 5 20 27 3 2 2" xfId="43022"/>
    <cellStyle name="Обычный 5 20 27 3 2 2 2" xfId="43023"/>
    <cellStyle name="Обычный 5 20 27 3 2 3" xfId="43024"/>
    <cellStyle name="Обычный 5 20 27 3 3" xfId="43025"/>
    <cellStyle name="Обычный 5 20 27 3 3 2" xfId="43026"/>
    <cellStyle name="Обычный 5 20 27 3 4" xfId="43027"/>
    <cellStyle name="Обычный 5 20 27 4" xfId="43028"/>
    <cellStyle name="Обычный 5 20 27 4 2" xfId="43029"/>
    <cellStyle name="Обычный 5 20 27 4 2 2" xfId="43030"/>
    <cellStyle name="Обычный 5 20 27 4 2 2 2" xfId="43031"/>
    <cellStyle name="Обычный 5 20 27 4 2 3" xfId="43032"/>
    <cellStyle name="Обычный 5 20 27 4 3" xfId="43033"/>
    <cellStyle name="Обычный 5 20 27 4 3 2" xfId="43034"/>
    <cellStyle name="Обычный 5 20 27 4 4" xfId="43035"/>
    <cellStyle name="Обычный 5 20 27 5" xfId="43036"/>
    <cellStyle name="Обычный 5 20 27 5 2" xfId="43037"/>
    <cellStyle name="Обычный 5 20 27 5 2 2" xfId="43038"/>
    <cellStyle name="Обычный 5 20 27 5 3" xfId="43039"/>
    <cellStyle name="Обычный 5 20 27 6" xfId="43040"/>
    <cellStyle name="Обычный 5 20 27 6 2" xfId="43041"/>
    <cellStyle name="Обычный 5 20 27 7" xfId="43042"/>
    <cellStyle name="Обычный 5 20 27 7 2" xfId="43043"/>
    <cellStyle name="Обычный 5 20 27 8" xfId="43044"/>
    <cellStyle name="Обычный 5 20 28" xfId="43045"/>
    <cellStyle name="Обычный 5 20 28 2" xfId="43046"/>
    <cellStyle name="Обычный 5 20 28 2 2" xfId="43047"/>
    <cellStyle name="Обычный 5 20 28 2 2 2" xfId="43048"/>
    <cellStyle name="Обычный 5 20 28 2 2 2 2" xfId="43049"/>
    <cellStyle name="Обычный 5 20 28 2 2 3" xfId="43050"/>
    <cellStyle name="Обычный 5 20 28 2 3" xfId="43051"/>
    <cellStyle name="Обычный 5 20 28 2 3 2" xfId="43052"/>
    <cellStyle name="Обычный 5 20 28 2 4" xfId="43053"/>
    <cellStyle name="Обычный 5 20 28 3" xfId="43054"/>
    <cellStyle name="Обычный 5 20 28 3 2" xfId="43055"/>
    <cellStyle name="Обычный 5 20 28 3 2 2" xfId="43056"/>
    <cellStyle name="Обычный 5 20 28 3 2 2 2" xfId="43057"/>
    <cellStyle name="Обычный 5 20 28 3 2 3" xfId="43058"/>
    <cellStyle name="Обычный 5 20 28 3 3" xfId="43059"/>
    <cellStyle name="Обычный 5 20 28 3 3 2" xfId="43060"/>
    <cellStyle name="Обычный 5 20 28 3 4" xfId="43061"/>
    <cellStyle name="Обычный 5 20 28 4" xfId="43062"/>
    <cellStyle name="Обычный 5 20 28 4 2" xfId="43063"/>
    <cellStyle name="Обычный 5 20 28 4 2 2" xfId="43064"/>
    <cellStyle name="Обычный 5 20 28 4 2 2 2" xfId="43065"/>
    <cellStyle name="Обычный 5 20 28 4 2 3" xfId="43066"/>
    <cellStyle name="Обычный 5 20 28 4 3" xfId="43067"/>
    <cellStyle name="Обычный 5 20 28 4 3 2" xfId="43068"/>
    <cellStyle name="Обычный 5 20 28 4 4" xfId="43069"/>
    <cellStyle name="Обычный 5 20 28 5" xfId="43070"/>
    <cellStyle name="Обычный 5 20 28 5 2" xfId="43071"/>
    <cellStyle name="Обычный 5 20 28 5 2 2" xfId="43072"/>
    <cellStyle name="Обычный 5 20 28 5 3" xfId="43073"/>
    <cellStyle name="Обычный 5 20 28 6" xfId="43074"/>
    <cellStyle name="Обычный 5 20 28 6 2" xfId="43075"/>
    <cellStyle name="Обычный 5 20 28 7" xfId="43076"/>
    <cellStyle name="Обычный 5 20 28 7 2" xfId="43077"/>
    <cellStyle name="Обычный 5 20 28 8" xfId="43078"/>
    <cellStyle name="Обычный 5 20 29" xfId="43079"/>
    <cellStyle name="Обычный 5 20 29 2" xfId="43080"/>
    <cellStyle name="Обычный 5 20 29 2 2" xfId="43081"/>
    <cellStyle name="Обычный 5 20 29 2 2 2" xfId="43082"/>
    <cellStyle name="Обычный 5 20 29 2 2 2 2" xfId="43083"/>
    <cellStyle name="Обычный 5 20 29 2 2 3" xfId="43084"/>
    <cellStyle name="Обычный 5 20 29 2 3" xfId="43085"/>
    <cellStyle name="Обычный 5 20 29 2 3 2" xfId="43086"/>
    <cellStyle name="Обычный 5 20 29 2 4" xfId="43087"/>
    <cellStyle name="Обычный 5 20 29 3" xfId="43088"/>
    <cellStyle name="Обычный 5 20 29 3 2" xfId="43089"/>
    <cellStyle name="Обычный 5 20 29 3 2 2" xfId="43090"/>
    <cellStyle name="Обычный 5 20 29 3 2 2 2" xfId="43091"/>
    <cellStyle name="Обычный 5 20 29 3 2 3" xfId="43092"/>
    <cellStyle name="Обычный 5 20 29 3 3" xfId="43093"/>
    <cellStyle name="Обычный 5 20 29 3 3 2" xfId="43094"/>
    <cellStyle name="Обычный 5 20 29 3 4" xfId="43095"/>
    <cellStyle name="Обычный 5 20 29 4" xfId="43096"/>
    <cellStyle name="Обычный 5 20 29 4 2" xfId="43097"/>
    <cellStyle name="Обычный 5 20 29 4 2 2" xfId="43098"/>
    <cellStyle name="Обычный 5 20 29 4 2 2 2" xfId="43099"/>
    <cellStyle name="Обычный 5 20 29 4 2 3" xfId="43100"/>
    <cellStyle name="Обычный 5 20 29 4 3" xfId="43101"/>
    <cellStyle name="Обычный 5 20 29 4 3 2" xfId="43102"/>
    <cellStyle name="Обычный 5 20 29 4 4" xfId="43103"/>
    <cellStyle name="Обычный 5 20 29 5" xfId="43104"/>
    <cellStyle name="Обычный 5 20 29 5 2" xfId="43105"/>
    <cellStyle name="Обычный 5 20 29 5 2 2" xfId="43106"/>
    <cellStyle name="Обычный 5 20 29 5 3" xfId="43107"/>
    <cellStyle name="Обычный 5 20 29 6" xfId="43108"/>
    <cellStyle name="Обычный 5 20 29 6 2" xfId="43109"/>
    <cellStyle name="Обычный 5 20 29 7" xfId="43110"/>
    <cellStyle name="Обычный 5 20 29 7 2" xfId="43111"/>
    <cellStyle name="Обычный 5 20 29 8" xfId="43112"/>
    <cellStyle name="Обычный 5 20 3" xfId="43113"/>
    <cellStyle name="Обычный 5 20 3 2" xfId="43114"/>
    <cellStyle name="Обычный 5 20 3 2 2" xfId="43115"/>
    <cellStyle name="Обычный 5 20 3 2 2 2" xfId="43116"/>
    <cellStyle name="Обычный 5 20 3 2 2 2 2" xfId="43117"/>
    <cellStyle name="Обычный 5 20 3 2 2 3" xfId="43118"/>
    <cellStyle name="Обычный 5 20 3 2 3" xfId="43119"/>
    <cellStyle name="Обычный 5 20 3 2 3 2" xfId="43120"/>
    <cellStyle name="Обычный 5 20 3 2 4" xfId="43121"/>
    <cellStyle name="Обычный 5 20 3 3" xfId="43122"/>
    <cellStyle name="Обычный 5 20 3 3 2" xfId="43123"/>
    <cellStyle name="Обычный 5 20 3 3 2 2" xfId="43124"/>
    <cellStyle name="Обычный 5 20 3 3 2 2 2" xfId="43125"/>
    <cellStyle name="Обычный 5 20 3 3 2 3" xfId="43126"/>
    <cellStyle name="Обычный 5 20 3 3 3" xfId="43127"/>
    <cellStyle name="Обычный 5 20 3 3 3 2" xfId="43128"/>
    <cellStyle name="Обычный 5 20 3 3 4" xfId="43129"/>
    <cellStyle name="Обычный 5 20 3 4" xfId="43130"/>
    <cellStyle name="Обычный 5 20 3 4 2" xfId="43131"/>
    <cellStyle name="Обычный 5 20 3 4 2 2" xfId="43132"/>
    <cellStyle name="Обычный 5 20 3 4 2 2 2" xfId="43133"/>
    <cellStyle name="Обычный 5 20 3 4 2 3" xfId="43134"/>
    <cellStyle name="Обычный 5 20 3 4 3" xfId="43135"/>
    <cellStyle name="Обычный 5 20 3 4 3 2" xfId="43136"/>
    <cellStyle name="Обычный 5 20 3 4 4" xfId="43137"/>
    <cellStyle name="Обычный 5 20 3 5" xfId="43138"/>
    <cellStyle name="Обычный 5 20 3 5 2" xfId="43139"/>
    <cellStyle name="Обычный 5 20 3 5 2 2" xfId="43140"/>
    <cellStyle name="Обычный 5 20 3 5 3" xfId="43141"/>
    <cellStyle name="Обычный 5 20 3 6" xfId="43142"/>
    <cellStyle name="Обычный 5 20 3 6 2" xfId="43143"/>
    <cellStyle name="Обычный 5 20 3 7" xfId="43144"/>
    <cellStyle name="Обычный 5 20 3 7 2" xfId="43145"/>
    <cellStyle name="Обычный 5 20 3 8" xfId="43146"/>
    <cellStyle name="Обычный 5 20 30" xfId="43147"/>
    <cellStyle name="Обычный 5 20 30 2" xfId="43148"/>
    <cellStyle name="Обычный 5 20 30 2 2" xfId="43149"/>
    <cellStyle name="Обычный 5 20 30 2 2 2" xfId="43150"/>
    <cellStyle name="Обычный 5 20 30 2 3" xfId="43151"/>
    <cellStyle name="Обычный 5 20 30 3" xfId="43152"/>
    <cellStyle name="Обычный 5 20 30 3 2" xfId="43153"/>
    <cellStyle name="Обычный 5 20 30 4" xfId="43154"/>
    <cellStyle name="Обычный 5 20 31" xfId="43155"/>
    <cellStyle name="Обычный 5 20 31 2" xfId="43156"/>
    <cellStyle name="Обычный 5 20 31 2 2" xfId="43157"/>
    <cellStyle name="Обычный 5 20 31 2 2 2" xfId="43158"/>
    <cellStyle name="Обычный 5 20 31 2 3" xfId="43159"/>
    <cellStyle name="Обычный 5 20 31 3" xfId="43160"/>
    <cellStyle name="Обычный 5 20 31 3 2" xfId="43161"/>
    <cellStyle name="Обычный 5 20 31 4" xfId="43162"/>
    <cellStyle name="Обычный 5 20 32" xfId="43163"/>
    <cellStyle name="Обычный 5 20 32 2" xfId="43164"/>
    <cellStyle name="Обычный 5 20 32 2 2" xfId="43165"/>
    <cellStyle name="Обычный 5 20 32 2 2 2" xfId="43166"/>
    <cellStyle name="Обычный 5 20 32 2 3" xfId="43167"/>
    <cellStyle name="Обычный 5 20 32 3" xfId="43168"/>
    <cellStyle name="Обычный 5 20 32 3 2" xfId="43169"/>
    <cellStyle name="Обычный 5 20 32 4" xfId="43170"/>
    <cellStyle name="Обычный 5 20 33" xfId="43171"/>
    <cellStyle name="Обычный 5 20 33 2" xfId="43172"/>
    <cellStyle name="Обычный 5 20 33 2 2" xfId="43173"/>
    <cellStyle name="Обычный 5 20 33 3" xfId="43174"/>
    <cellStyle name="Обычный 5 20 34" xfId="43175"/>
    <cellStyle name="Обычный 5 20 34 2" xfId="43176"/>
    <cellStyle name="Обычный 5 20 35" xfId="43177"/>
    <cellStyle name="Обычный 5 20 35 2" xfId="43178"/>
    <cellStyle name="Обычный 5 20 36" xfId="43179"/>
    <cellStyle name="Обычный 5 20 4" xfId="43180"/>
    <cellStyle name="Обычный 5 20 4 2" xfId="43181"/>
    <cellStyle name="Обычный 5 20 4 2 2" xfId="43182"/>
    <cellStyle name="Обычный 5 20 4 2 2 2" xfId="43183"/>
    <cellStyle name="Обычный 5 20 4 2 2 2 2" xfId="43184"/>
    <cellStyle name="Обычный 5 20 4 2 2 3" xfId="43185"/>
    <cellStyle name="Обычный 5 20 4 2 3" xfId="43186"/>
    <cellStyle name="Обычный 5 20 4 2 3 2" xfId="43187"/>
    <cellStyle name="Обычный 5 20 4 2 4" xfId="43188"/>
    <cellStyle name="Обычный 5 20 4 3" xfId="43189"/>
    <cellStyle name="Обычный 5 20 4 3 2" xfId="43190"/>
    <cellStyle name="Обычный 5 20 4 3 2 2" xfId="43191"/>
    <cellStyle name="Обычный 5 20 4 3 2 2 2" xfId="43192"/>
    <cellStyle name="Обычный 5 20 4 3 2 3" xfId="43193"/>
    <cellStyle name="Обычный 5 20 4 3 3" xfId="43194"/>
    <cellStyle name="Обычный 5 20 4 3 3 2" xfId="43195"/>
    <cellStyle name="Обычный 5 20 4 3 4" xfId="43196"/>
    <cellStyle name="Обычный 5 20 4 4" xfId="43197"/>
    <cellStyle name="Обычный 5 20 4 4 2" xfId="43198"/>
    <cellStyle name="Обычный 5 20 4 4 2 2" xfId="43199"/>
    <cellStyle name="Обычный 5 20 4 4 2 2 2" xfId="43200"/>
    <cellStyle name="Обычный 5 20 4 4 2 3" xfId="43201"/>
    <cellStyle name="Обычный 5 20 4 4 3" xfId="43202"/>
    <cellStyle name="Обычный 5 20 4 4 3 2" xfId="43203"/>
    <cellStyle name="Обычный 5 20 4 4 4" xfId="43204"/>
    <cellStyle name="Обычный 5 20 4 5" xfId="43205"/>
    <cellStyle name="Обычный 5 20 4 5 2" xfId="43206"/>
    <cellStyle name="Обычный 5 20 4 5 2 2" xfId="43207"/>
    <cellStyle name="Обычный 5 20 4 5 3" xfId="43208"/>
    <cellStyle name="Обычный 5 20 4 6" xfId="43209"/>
    <cellStyle name="Обычный 5 20 4 6 2" xfId="43210"/>
    <cellStyle name="Обычный 5 20 4 7" xfId="43211"/>
    <cellStyle name="Обычный 5 20 4 7 2" xfId="43212"/>
    <cellStyle name="Обычный 5 20 4 8" xfId="43213"/>
    <cellStyle name="Обычный 5 20 5" xfId="43214"/>
    <cellStyle name="Обычный 5 20 5 2" xfId="43215"/>
    <cellStyle name="Обычный 5 20 5 2 2" xfId="43216"/>
    <cellStyle name="Обычный 5 20 5 2 2 2" xfId="43217"/>
    <cellStyle name="Обычный 5 20 5 2 2 2 2" xfId="43218"/>
    <cellStyle name="Обычный 5 20 5 2 2 3" xfId="43219"/>
    <cellStyle name="Обычный 5 20 5 2 3" xfId="43220"/>
    <cellStyle name="Обычный 5 20 5 2 3 2" xfId="43221"/>
    <cellStyle name="Обычный 5 20 5 2 4" xfId="43222"/>
    <cellStyle name="Обычный 5 20 5 3" xfId="43223"/>
    <cellStyle name="Обычный 5 20 5 3 2" xfId="43224"/>
    <cellStyle name="Обычный 5 20 5 3 2 2" xfId="43225"/>
    <cellStyle name="Обычный 5 20 5 3 2 2 2" xfId="43226"/>
    <cellStyle name="Обычный 5 20 5 3 2 3" xfId="43227"/>
    <cellStyle name="Обычный 5 20 5 3 3" xfId="43228"/>
    <cellStyle name="Обычный 5 20 5 3 3 2" xfId="43229"/>
    <cellStyle name="Обычный 5 20 5 3 4" xfId="43230"/>
    <cellStyle name="Обычный 5 20 5 4" xfId="43231"/>
    <cellStyle name="Обычный 5 20 5 4 2" xfId="43232"/>
    <cellStyle name="Обычный 5 20 5 4 2 2" xfId="43233"/>
    <cellStyle name="Обычный 5 20 5 4 2 2 2" xfId="43234"/>
    <cellStyle name="Обычный 5 20 5 4 2 3" xfId="43235"/>
    <cellStyle name="Обычный 5 20 5 4 3" xfId="43236"/>
    <cellStyle name="Обычный 5 20 5 4 3 2" xfId="43237"/>
    <cellStyle name="Обычный 5 20 5 4 4" xfId="43238"/>
    <cellStyle name="Обычный 5 20 5 5" xfId="43239"/>
    <cellStyle name="Обычный 5 20 5 5 2" xfId="43240"/>
    <cellStyle name="Обычный 5 20 5 5 2 2" xfId="43241"/>
    <cellStyle name="Обычный 5 20 5 5 3" xfId="43242"/>
    <cellStyle name="Обычный 5 20 5 6" xfId="43243"/>
    <cellStyle name="Обычный 5 20 5 6 2" xfId="43244"/>
    <cellStyle name="Обычный 5 20 5 7" xfId="43245"/>
    <cellStyle name="Обычный 5 20 5 7 2" xfId="43246"/>
    <cellStyle name="Обычный 5 20 5 8" xfId="43247"/>
    <cellStyle name="Обычный 5 20 6" xfId="43248"/>
    <cellStyle name="Обычный 5 20 6 2" xfId="43249"/>
    <cellStyle name="Обычный 5 20 6 2 2" xfId="43250"/>
    <cellStyle name="Обычный 5 20 6 2 2 2" xfId="43251"/>
    <cellStyle name="Обычный 5 20 6 2 2 2 2" xfId="43252"/>
    <cellStyle name="Обычный 5 20 6 2 2 3" xfId="43253"/>
    <cellStyle name="Обычный 5 20 6 2 3" xfId="43254"/>
    <cellStyle name="Обычный 5 20 6 2 3 2" xfId="43255"/>
    <cellStyle name="Обычный 5 20 6 2 4" xfId="43256"/>
    <cellStyle name="Обычный 5 20 6 3" xfId="43257"/>
    <cellStyle name="Обычный 5 20 6 3 2" xfId="43258"/>
    <cellStyle name="Обычный 5 20 6 3 2 2" xfId="43259"/>
    <cellStyle name="Обычный 5 20 6 3 2 2 2" xfId="43260"/>
    <cellStyle name="Обычный 5 20 6 3 2 3" xfId="43261"/>
    <cellStyle name="Обычный 5 20 6 3 3" xfId="43262"/>
    <cellStyle name="Обычный 5 20 6 3 3 2" xfId="43263"/>
    <cellStyle name="Обычный 5 20 6 3 4" xfId="43264"/>
    <cellStyle name="Обычный 5 20 6 4" xfId="43265"/>
    <cellStyle name="Обычный 5 20 6 4 2" xfId="43266"/>
    <cellStyle name="Обычный 5 20 6 4 2 2" xfId="43267"/>
    <cellStyle name="Обычный 5 20 6 4 2 2 2" xfId="43268"/>
    <cellStyle name="Обычный 5 20 6 4 2 3" xfId="43269"/>
    <cellStyle name="Обычный 5 20 6 4 3" xfId="43270"/>
    <cellStyle name="Обычный 5 20 6 4 3 2" xfId="43271"/>
    <cellStyle name="Обычный 5 20 6 4 4" xfId="43272"/>
    <cellStyle name="Обычный 5 20 6 5" xfId="43273"/>
    <cellStyle name="Обычный 5 20 6 5 2" xfId="43274"/>
    <cellStyle name="Обычный 5 20 6 5 2 2" xfId="43275"/>
    <cellStyle name="Обычный 5 20 6 5 3" xfId="43276"/>
    <cellStyle name="Обычный 5 20 6 6" xfId="43277"/>
    <cellStyle name="Обычный 5 20 6 6 2" xfId="43278"/>
    <cellStyle name="Обычный 5 20 6 7" xfId="43279"/>
    <cellStyle name="Обычный 5 20 6 7 2" xfId="43280"/>
    <cellStyle name="Обычный 5 20 6 8" xfId="43281"/>
    <cellStyle name="Обычный 5 20 7" xfId="43282"/>
    <cellStyle name="Обычный 5 20 7 2" xfId="43283"/>
    <cellStyle name="Обычный 5 20 7 2 2" xfId="43284"/>
    <cellStyle name="Обычный 5 20 7 2 2 2" xfId="43285"/>
    <cellStyle name="Обычный 5 20 7 2 2 2 2" xfId="43286"/>
    <cellStyle name="Обычный 5 20 7 2 2 3" xfId="43287"/>
    <cellStyle name="Обычный 5 20 7 2 3" xfId="43288"/>
    <cellStyle name="Обычный 5 20 7 2 3 2" xfId="43289"/>
    <cellStyle name="Обычный 5 20 7 2 4" xfId="43290"/>
    <cellStyle name="Обычный 5 20 7 3" xfId="43291"/>
    <cellStyle name="Обычный 5 20 7 3 2" xfId="43292"/>
    <cellStyle name="Обычный 5 20 7 3 2 2" xfId="43293"/>
    <cellStyle name="Обычный 5 20 7 3 2 2 2" xfId="43294"/>
    <cellStyle name="Обычный 5 20 7 3 2 3" xfId="43295"/>
    <cellStyle name="Обычный 5 20 7 3 3" xfId="43296"/>
    <cellStyle name="Обычный 5 20 7 3 3 2" xfId="43297"/>
    <cellStyle name="Обычный 5 20 7 3 4" xfId="43298"/>
    <cellStyle name="Обычный 5 20 7 4" xfId="43299"/>
    <cellStyle name="Обычный 5 20 7 4 2" xfId="43300"/>
    <cellStyle name="Обычный 5 20 7 4 2 2" xfId="43301"/>
    <cellStyle name="Обычный 5 20 7 4 2 2 2" xfId="43302"/>
    <cellStyle name="Обычный 5 20 7 4 2 3" xfId="43303"/>
    <cellStyle name="Обычный 5 20 7 4 3" xfId="43304"/>
    <cellStyle name="Обычный 5 20 7 4 3 2" xfId="43305"/>
    <cellStyle name="Обычный 5 20 7 4 4" xfId="43306"/>
    <cellStyle name="Обычный 5 20 7 5" xfId="43307"/>
    <cellStyle name="Обычный 5 20 7 5 2" xfId="43308"/>
    <cellStyle name="Обычный 5 20 7 5 2 2" xfId="43309"/>
    <cellStyle name="Обычный 5 20 7 5 3" xfId="43310"/>
    <cellStyle name="Обычный 5 20 7 6" xfId="43311"/>
    <cellStyle name="Обычный 5 20 7 6 2" xfId="43312"/>
    <cellStyle name="Обычный 5 20 7 7" xfId="43313"/>
    <cellStyle name="Обычный 5 20 7 7 2" xfId="43314"/>
    <cellStyle name="Обычный 5 20 7 8" xfId="43315"/>
    <cellStyle name="Обычный 5 20 8" xfId="43316"/>
    <cellStyle name="Обычный 5 20 8 2" xfId="43317"/>
    <cellStyle name="Обычный 5 20 8 2 2" xfId="43318"/>
    <cellStyle name="Обычный 5 20 8 2 2 2" xfId="43319"/>
    <cellStyle name="Обычный 5 20 8 2 2 2 2" xfId="43320"/>
    <cellStyle name="Обычный 5 20 8 2 2 3" xfId="43321"/>
    <cellStyle name="Обычный 5 20 8 2 3" xfId="43322"/>
    <cellStyle name="Обычный 5 20 8 2 3 2" xfId="43323"/>
    <cellStyle name="Обычный 5 20 8 2 4" xfId="43324"/>
    <cellStyle name="Обычный 5 20 8 3" xfId="43325"/>
    <cellStyle name="Обычный 5 20 8 3 2" xfId="43326"/>
    <cellStyle name="Обычный 5 20 8 3 2 2" xfId="43327"/>
    <cellStyle name="Обычный 5 20 8 3 2 2 2" xfId="43328"/>
    <cellStyle name="Обычный 5 20 8 3 2 3" xfId="43329"/>
    <cellStyle name="Обычный 5 20 8 3 3" xfId="43330"/>
    <cellStyle name="Обычный 5 20 8 3 3 2" xfId="43331"/>
    <cellStyle name="Обычный 5 20 8 3 4" xfId="43332"/>
    <cellStyle name="Обычный 5 20 8 4" xfId="43333"/>
    <cellStyle name="Обычный 5 20 8 4 2" xfId="43334"/>
    <cellStyle name="Обычный 5 20 8 4 2 2" xfId="43335"/>
    <cellStyle name="Обычный 5 20 8 4 2 2 2" xfId="43336"/>
    <cellStyle name="Обычный 5 20 8 4 2 3" xfId="43337"/>
    <cellStyle name="Обычный 5 20 8 4 3" xfId="43338"/>
    <cellStyle name="Обычный 5 20 8 4 3 2" xfId="43339"/>
    <cellStyle name="Обычный 5 20 8 4 4" xfId="43340"/>
    <cellStyle name="Обычный 5 20 8 5" xfId="43341"/>
    <cellStyle name="Обычный 5 20 8 5 2" xfId="43342"/>
    <cellStyle name="Обычный 5 20 8 5 2 2" xfId="43343"/>
    <cellStyle name="Обычный 5 20 8 5 3" xfId="43344"/>
    <cellStyle name="Обычный 5 20 8 6" xfId="43345"/>
    <cellStyle name="Обычный 5 20 8 6 2" xfId="43346"/>
    <cellStyle name="Обычный 5 20 8 7" xfId="43347"/>
    <cellStyle name="Обычный 5 20 8 7 2" xfId="43348"/>
    <cellStyle name="Обычный 5 20 8 8" xfId="43349"/>
    <cellStyle name="Обычный 5 20 9" xfId="43350"/>
    <cellStyle name="Обычный 5 20 9 2" xfId="43351"/>
    <cellStyle name="Обычный 5 20 9 2 2" xfId="43352"/>
    <cellStyle name="Обычный 5 20 9 2 2 2" xfId="43353"/>
    <cellStyle name="Обычный 5 20 9 2 2 2 2" xfId="43354"/>
    <cellStyle name="Обычный 5 20 9 2 2 3" xfId="43355"/>
    <cellStyle name="Обычный 5 20 9 2 3" xfId="43356"/>
    <cellStyle name="Обычный 5 20 9 2 3 2" xfId="43357"/>
    <cellStyle name="Обычный 5 20 9 2 4" xfId="43358"/>
    <cellStyle name="Обычный 5 20 9 3" xfId="43359"/>
    <cellStyle name="Обычный 5 20 9 3 2" xfId="43360"/>
    <cellStyle name="Обычный 5 20 9 3 2 2" xfId="43361"/>
    <cellStyle name="Обычный 5 20 9 3 2 2 2" xfId="43362"/>
    <cellStyle name="Обычный 5 20 9 3 2 3" xfId="43363"/>
    <cellStyle name="Обычный 5 20 9 3 3" xfId="43364"/>
    <cellStyle name="Обычный 5 20 9 3 3 2" xfId="43365"/>
    <cellStyle name="Обычный 5 20 9 3 4" xfId="43366"/>
    <cellStyle name="Обычный 5 20 9 4" xfId="43367"/>
    <cellStyle name="Обычный 5 20 9 4 2" xfId="43368"/>
    <cellStyle name="Обычный 5 20 9 4 2 2" xfId="43369"/>
    <cellStyle name="Обычный 5 20 9 4 2 2 2" xfId="43370"/>
    <cellStyle name="Обычный 5 20 9 4 2 3" xfId="43371"/>
    <cellStyle name="Обычный 5 20 9 4 3" xfId="43372"/>
    <cellStyle name="Обычный 5 20 9 4 3 2" xfId="43373"/>
    <cellStyle name="Обычный 5 20 9 4 4" xfId="43374"/>
    <cellStyle name="Обычный 5 20 9 5" xfId="43375"/>
    <cellStyle name="Обычный 5 20 9 5 2" xfId="43376"/>
    <cellStyle name="Обычный 5 20 9 5 2 2" xfId="43377"/>
    <cellStyle name="Обычный 5 20 9 5 3" xfId="43378"/>
    <cellStyle name="Обычный 5 20 9 6" xfId="43379"/>
    <cellStyle name="Обычный 5 20 9 6 2" xfId="43380"/>
    <cellStyle name="Обычный 5 20 9 7" xfId="43381"/>
    <cellStyle name="Обычный 5 20 9 7 2" xfId="43382"/>
    <cellStyle name="Обычный 5 20 9 8" xfId="43383"/>
    <cellStyle name="Обычный 5 21" xfId="43384"/>
    <cellStyle name="Обычный 5 21 10" xfId="43385"/>
    <cellStyle name="Обычный 5 21 10 2" xfId="43386"/>
    <cellStyle name="Обычный 5 21 10 2 2" xfId="43387"/>
    <cellStyle name="Обычный 5 21 10 2 2 2" xfId="43388"/>
    <cellStyle name="Обычный 5 21 10 2 2 2 2" xfId="43389"/>
    <cellStyle name="Обычный 5 21 10 2 2 3" xfId="43390"/>
    <cellStyle name="Обычный 5 21 10 2 3" xfId="43391"/>
    <cellStyle name="Обычный 5 21 10 2 3 2" xfId="43392"/>
    <cellStyle name="Обычный 5 21 10 2 4" xfId="43393"/>
    <cellStyle name="Обычный 5 21 10 3" xfId="43394"/>
    <cellStyle name="Обычный 5 21 10 3 2" xfId="43395"/>
    <cellStyle name="Обычный 5 21 10 3 2 2" xfId="43396"/>
    <cellStyle name="Обычный 5 21 10 3 2 2 2" xfId="43397"/>
    <cellStyle name="Обычный 5 21 10 3 2 3" xfId="43398"/>
    <cellStyle name="Обычный 5 21 10 3 3" xfId="43399"/>
    <cellStyle name="Обычный 5 21 10 3 3 2" xfId="43400"/>
    <cellStyle name="Обычный 5 21 10 3 4" xfId="43401"/>
    <cellStyle name="Обычный 5 21 10 4" xfId="43402"/>
    <cellStyle name="Обычный 5 21 10 4 2" xfId="43403"/>
    <cellStyle name="Обычный 5 21 10 4 2 2" xfId="43404"/>
    <cellStyle name="Обычный 5 21 10 4 2 2 2" xfId="43405"/>
    <cellStyle name="Обычный 5 21 10 4 2 3" xfId="43406"/>
    <cellStyle name="Обычный 5 21 10 4 3" xfId="43407"/>
    <cellStyle name="Обычный 5 21 10 4 3 2" xfId="43408"/>
    <cellStyle name="Обычный 5 21 10 4 4" xfId="43409"/>
    <cellStyle name="Обычный 5 21 10 5" xfId="43410"/>
    <cellStyle name="Обычный 5 21 10 5 2" xfId="43411"/>
    <cellStyle name="Обычный 5 21 10 5 2 2" xfId="43412"/>
    <cellStyle name="Обычный 5 21 10 5 3" xfId="43413"/>
    <cellStyle name="Обычный 5 21 10 6" xfId="43414"/>
    <cellStyle name="Обычный 5 21 10 6 2" xfId="43415"/>
    <cellStyle name="Обычный 5 21 10 7" xfId="43416"/>
    <cellStyle name="Обычный 5 21 10 7 2" xfId="43417"/>
    <cellStyle name="Обычный 5 21 10 8" xfId="43418"/>
    <cellStyle name="Обычный 5 21 11" xfId="43419"/>
    <cellStyle name="Обычный 5 21 11 2" xfId="43420"/>
    <cellStyle name="Обычный 5 21 11 2 2" xfId="43421"/>
    <cellStyle name="Обычный 5 21 11 2 2 2" xfId="43422"/>
    <cellStyle name="Обычный 5 21 11 2 2 2 2" xfId="43423"/>
    <cellStyle name="Обычный 5 21 11 2 2 3" xfId="43424"/>
    <cellStyle name="Обычный 5 21 11 2 3" xfId="43425"/>
    <cellStyle name="Обычный 5 21 11 2 3 2" xfId="43426"/>
    <cellStyle name="Обычный 5 21 11 2 4" xfId="43427"/>
    <cellStyle name="Обычный 5 21 11 3" xfId="43428"/>
    <cellStyle name="Обычный 5 21 11 3 2" xfId="43429"/>
    <cellStyle name="Обычный 5 21 11 3 2 2" xfId="43430"/>
    <cellStyle name="Обычный 5 21 11 3 2 2 2" xfId="43431"/>
    <cellStyle name="Обычный 5 21 11 3 2 3" xfId="43432"/>
    <cellStyle name="Обычный 5 21 11 3 3" xfId="43433"/>
    <cellStyle name="Обычный 5 21 11 3 3 2" xfId="43434"/>
    <cellStyle name="Обычный 5 21 11 3 4" xfId="43435"/>
    <cellStyle name="Обычный 5 21 11 4" xfId="43436"/>
    <cellStyle name="Обычный 5 21 11 4 2" xfId="43437"/>
    <cellStyle name="Обычный 5 21 11 4 2 2" xfId="43438"/>
    <cellStyle name="Обычный 5 21 11 4 2 2 2" xfId="43439"/>
    <cellStyle name="Обычный 5 21 11 4 2 3" xfId="43440"/>
    <cellStyle name="Обычный 5 21 11 4 3" xfId="43441"/>
    <cellStyle name="Обычный 5 21 11 4 3 2" xfId="43442"/>
    <cellStyle name="Обычный 5 21 11 4 4" xfId="43443"/>
    <cellStyle name="Обычный 5 21 11 5" xfId="43444"/>
    <cellStyle name="Обычный 5 21 11 5 2" xfId="43445"/>
    <cellStyle name="Обычный 5 21 11 5 2 2" xfId="43446"/>
    <cellStyle name="Обычный 5 21 11 5 3" xfId="43447"/>
    <cellStyle name="Обычный 5 21 11 6" xfId="43448"/>
    <cellStyle name="Обычный 5 21 11 6 2" xfId="43449"/>
    <cellStyle name="Обычный 5 21 11 7" xfId="43450"/>
    <cellStyle name="Обычный 5 21 11 7 2" xfId="43451"/>
    <cellStyle name="Обычный 5 21 11 8" xfId="43452"/>
    <cellStyle name="Обычный 5 21 12" xfId="43453"/>
    <cellStyle name="Обычный 5 21 12 2" xfId="43454"/>
    <cellStyle name="Обычный 5 21 12 2 2" xfId="43455"/>
    <cellStyle name="Обычный 5 21 12 2 2 2" xfId="43456"/>
    <cellStyle name="Обычный 5 21 12 2 2 2 2" xfId="43457"/>
    <cellStyle name="Обычный 5 21 12 2 2 3" xfId="43458"/>
    <cellStyle name="Обычный 5 21 12 2 3" xfId="43459"/>
    <cellStyle name="Обычный 5 21 12 2 3 2" xfId="43460"/>
    <cellStyle name="Обычный 5 21 12 2 4" xfId="43461"/>
    <cellStyle name="Обычный 5 21 12 3" xfId="43462"/>
    <cellStyle name="Обычный 5 21 12 3 2" xfId="43463"/>
    <cellStyle name="Обычный 5 21 12 3 2 2" xfId="43464"/>
    <cellStyle name="Обычный 5 21 12 3 2 2 2" xfId="43465"/>
    <cellStyle name="Обычный 5 21 12 3 2 3" xfId="43466"/>
    <cellStyle name="Обычный 5 21 12 3 3" xfId="43467"/>
    <cellStyle name="Обычный 5 21 12 3 3 2" xfId="43468"/>
    <cellStyle name="Обычный 5 21 12 3 4" xfId="43469"/>
    <cellStyle name="Обычный 5 21 12 4" xfId="43470"/>
    <cellStyle name="Обычный 5 21 12 4 2" xfId="43471"/>
    <cellStyle name="Обычный 5 21 12 4 2 2" xfId="43472"/>
    <cellStyle name="Обычный 5 21 12 4 2 2 2" xfId="43473"/>
    <cellStyle name="Обычный 5 21 12 4 2 3" xfId="43474"/>
    <cellStyle name="Обычный 5 21 12 4 3" xfId="43475"/>
    <cellStyle name="Обычный 5 21 12 4 3 2" xfId="43476"/>
    <cellStyle name="Обычный 5 21 12 4 4" xfId="43477"/>
    <cellStyle name="Обычный 5 21 12 5" xfId="43478"/>
    <cellStyle name="Обычный 5 21 12 5 2" xfId="43479"/>
    <cellStyle name="Обычный 5 21 12 5 2 2" xfId="43480"/>
    <cellStyle name="Обычный 5 21 12 5 3" xfId="43481"/>
    <cellStyle name="Обычный 5 21 12 6" xfId="43482"/>
    <cellStyle name="Обычный 5 21 12 6 2" xfId="43483"/>
    <cellStyle name="Обычный 5 21 12 7" xfId="43484"/>
    <cellStyle name="Обычный 5 21 12 7 2" xfId="43485"/>
    <cellStyle name="Обычный 5 21 12 8" xfId="43486"/>
    <cellStyle name="Обычный 5 21 13" xfId="43487"/>
    <cellStyle name="Обычный 5 21 13 2" xfId="43488"/>
    <cellStyle name="Обычный 5 21 13 2 2" xfId="43489"/>
    <cellStyle name="Обычный 5 21 13 2 2 2" xfId="43490"/>
    <cellStyle name="Обычный 5 21 13 2 2 2 2" xfId="43491"/>
    <cellStyle name="Обычный 5 21 13 2 2 3" xfId="43492"/>
    <cellStyle name="Обычный 5 21 13 2 3" xfId="43493"/>
    <cellStyle name="Обычный 5 21 13 2 3 2" xfId="43494"/>
    <cellStyle name="Обычный 5 21 13 2 4" xfId="43495"/>
    <cellStyle name="Обычный 5 21 13 3" xfId="43496"/>
    <cellStyle name="Обычный 5 21 13 3 2" xfId="43497"/>
    <cellStyle name="Обычный 5 21 13 3 2 2" xfId="43498"/>
    <cellStyle name="Обычный 5 21 13 3 2 2 2" xfId="43499"/>
    <cellStyle name="Обычный 5 21 13 3 2 3" xfId="43500"/>
    <cellStyle name="Обычный 5 21 13 3 3" xfId="43501"/>
    <cellStyle name="Обычный 5 21 13 3 3 2" xfId="43502"/>
    <cellStyle name="Обычный 5 21 13 3 4" xfId="43503"/>
    <cellStyle name="Обычный 5 21 13 4" xfId="43504"/>
    <cellStyle name="Обычный 5 21 13 4 2" xfId="43505"/>
    <cellStyle name="Обычный 5 21 13 4 2 2" xfId="43506"/>
    <cellStyle name="Обычный 5 21 13 4 2 2 2" xfId="43507"/>
    <cellStyle name="Обычный 5 21 13 4 2 3" xfId="43508"/>
    <cellStyle name="Обычный 5 21 13 4 3" xfId="43509"/>
    <cellStyle name="Обычный 5 21 13 4 3 2" xfId="43510"/>
    <cellStyle name="Обычный 5 21 13 4 4" xfId="43511"/>
    <cellStyle name="Обычный 5 21 13 5" xfId="43512"/>
    <cellStyle name="Обычный 5 21 13 5 2" xfId="43513"/>
    <cellStyle name="Обычный 5 21 13 5 2 2" xfId="43514"/>
    <cellStyle name="Обычный 5 21 13 5 3" xfId="43515"/>
    <cellStyle name="Обычный 5 21 13 6" xfId="43516"/>
    <cellStyle name="Обычный 5 21 13 6 2" xfId="43517"/>
    <cellStyle name="Обычный 5 21 13 7" xfId="43518"/>
    <cellStyle name="Обычный 5 21 13 7 2" xfId="43519"/>
    <cellStyle name="Обычный 5 21 13 8" xfId="43520"/>
    <cellStyle name="Обычный 5 21 14" xfId="43521"/>
    <cellStyle name="Обычный 5 21 14 2" xfId="43522"/>
    <cellStyle name="Обычный 5 21 14 2 2" xfId="43523"/>
    <cellStyle name="Обычный 5 21 14 2 2 2" xfId="43524"/>
    <cellStyle name="Обычный 5 21 14 2 2 2 2" xfId="43525"/>
    <cellStyle name="Обычный 5 21 14 2 2 3" xfId="43526"/>
    <cellStyle name="Обычный 5 21 14 2 3" xfId="43527"/>
    <cellStyle name="Обычный 5 21 14 2 3 2" xfId="43528"/>
    <cellStyle name="Обычный 5 21 14 2 4" xfId="43529"/>
    <cellStyle name="Обычный 5 21 14 3" xfId="43530"/>
    <cellStyle name="Обычный 5 21 14 3 2" xfId="43531"/>
    <cellStyle name="Обычный 5 21 14 3 2 2" xfId="43532"/>
    <cellStyle name="Обычный 5 21 14 3 2 2 2" xfId="43533"/>
    <cellStyle name="Обычный 5 21 14 3 2 3" xfId="43534"/>
    <cellStyle name="Обычный 5 21 14 3 3" xfId="43535"/>
    <cellStyle name="Обычный 5 21 14 3 3 2" xfId="43536"/>
    <cellStyle name="Обычный 5 21 14 3 4" xfId="43537"/>
    <cellStyle name="Обычный 5 21 14 4" xfId="43538"/>
    <cellStyle name="Обычный 5 21 14 4 2" xfId="43539"/>
    <cellStyle name="Обычный 5 21 14 4 2 2" xfId="43540"/>
    <cellStyle name="Обычный 5 21 14 4 2 2 2" xfId="43541"/>
    <cellStyle name="Обычный 5 21 14 4 2 3" xfId="43542"/>
    <cellStyle name="Обычный 5 21 14 4 3" xfId="43543"/>
    <cellStyle name="Обычный 5 21 14 4 3 2" xfId="43544"/>
    <cellStyle name="Обычный 5 21 14 4 4" xfId="43545"/>
    <cellStyle name="Обычный 5 21 14 5" xfId="43546"/>
    <cellStyle name="Обычный 5 21 14 5 2" xfId="43547"/>
    <cellStyle name="Обычный 5 21 14 5 2 2" xfId="43548"/>
    <cellStyle name="Обычный 5 21 14 5 3" xfId="43549"/>
    <cellStyle name="Обычный 5 21 14 6" xfId="43550"/>
    <cellStyle name="Обычный 5 21 14 6 2" xfId="43551"/>
    <cellStyle name="Обычный 5 21 14 7" xfId="43552"/>
    <cellStyle name="Обычный 5 21 14 7 2" xfId="43553"/>
    <cellStyle name="Обычный 5 21 14 8" xfId="43554"/>
    <cellStyle name="Обычный 5 21 15" xfId="43555"/>
    <cellStyle name="Обычный 5 21 15 2" xfId="43556"/>
    <cellStyle name="Обычный 5 21 15 2 2" xfId="43557"/>
    <cellStyle name="Обычный 5 21 15 2 2 2" xfId="43558"/>
    <cellStyle name="Обычный 5 21 15 2 2 2 2" xfId="43559"/>
    <cellStyle name="Обычный 5 21 15 2 2 3" xfId="43560"/>
    <cellStyle name="Обычный 5 21 15 2 3" xfId="43561"/>
    <cellStyle name="Обычный 5 21 15 2 3 2" xfId="43562"/>
    <cellStyle name="Обычный 5 21 15 2 4" xfId="43563"/>
    <cellStyle name="Обычный 5 21 15 3" xfId="43564"/>
    <cellStyle name="Обычный 5 21 15 3 2" xfId="43565"/>
    <cellStyle name="Обычный 5 21 15 3 2 2" xfId="43566"/>
    <cellStyle name="Обычный 5 21 15 3 2 2 2" xfId="43567"/>
    <cellStyle name="Обычный 5 21 15 3 2 3" xfId="43568"/>
    <cellStyle name="Обычный 5 21 15 3 3" xfId="43569"/>
    <cellStyle name="Обычный 5 21 15 3 3 2" xfId="43570"/>
    <cellStyle name="Обычный 5 21 15 3 4" xfId="43571"/>
    <cellStyle name="Обычный 5 21 15 4" xfId="43572"/>
    <cellStyle name="Обычный 5 21 15 4 2" xfId="43573"/>
    <cellStyle name="Обычный 5 21 15 4 2 2" xfId="43574"/>
    <cellStyle name="Обычный 5 21 15 4 2 2 2" xfId="43575"/>
    <cellStyle name="Обычный 5 21 15 4 2 3" xfId="43576"/>
    <cellStyle name="Обычный 5 21 15 4 3" xfId="43577"/>
    <cellStyle name="Обычный 5 21 15 4 3 2" xfId="43578"/>
    <cellStyle name="Обычный 5 21 15 4 4" xfId="43579"/>
    <cellStyle name="Обычный 5 21 15 5" xfId="43580"/>
    <cellStyle name="Обычный 5 21 15 5 2" xfId="43581"/>
    <cellStyle name="Обычный 5 21 15 5 2 2" xfId="43582"/>
    <cellStyle name="Обычный 5 21 15 5 3" xfId="43583"/>
    <cellStyle name="Обычный 5 21 15 6" xfId="43584"/>
    <cellStyle name="Обычный 5 21 15 6 2" xfId="43585"/>
    <cellStyle name="Обычный 5 21 15 7" xfId="43586"/>
    <cellStyle name="Обычный 5 21 15 7 2" xfId="43587"/>
    <cellStyle name="Обычный 5 21 15 8" xfId="43588"/>
    <cellStyle name="Обычный 5 21 16" xfId="43589"/>
    <cellStyle name="Обычный 5 21 16 2" xfId="43590"/>
    <cellStyle name="Обычный 5 21 16 2 2" xfId="43591"/>
    <cellStyle name="Обычный 5 21 16 2 2 2" xfId="43592"/>
    <cellStyle name="Обычный 5 21 16 2 2 2 2" xfId="43593"/>
    <cellStyle name="Обычный 5 21 16 2 2 3" xfId="43594"/>
    <cellStyle name="Обычный 5 21 16 2 3" xfId="43595"/>
    <cellStyle name="Обычный 5 21 16 2 3 2" xfId="43596"/>
    <cellStyle name="Обычный 5 21 16 2 4" xfId="43597"/>
    <cellStyle name="Обычный 5 21 16 3" xfId="43598"/>
    <cellStyle name="Обычный 5 21 16 3 2" xfId="43599"/>
    <cellStyle name="Обычный 5 21 16 3 2 2" xfId="43600"/>
    <cellStyle name="Обычный 5 21 16 3 2 2 2" xfId="43601"/>
    <cellStyle name="Обычный 5 21 16 3 2 3" xfId="43602"/>
    <cellStyle name="Обычный 5 21 16 3 3" xfId="43603"/>
    <cellStyle name="Обычный 5 21 16 3 3 2" xfId="43604"/>
    <cellStyle name="Обычный 5 21 16 3 4" xfId="43605"/>
    <cellStyle name="Обычный 5 21 16 4" xfId="43606"/>
    <cellStyle name="Обычный 5 21 16 4 2" xfId="43607"/>
    <cellStyle name="Обычный 5 21 16 4 2 2" xfId="43608"/>
    <cellStyle name="Обычный 5 21 16 4 2 2 2" xfId="43609"/>
    <cellStyle name="Обычный 5 21 16 4 2 3" xfId="43610"/>
    <cellStyle name="Обычный 5 21 16 4 3" xfId="43611"/>
    <cellStyle name="Обычный 5 21 16 4 3 2" xfId="43612"/>
    <cellStyle name="Обычный 5 21 16 4 4" xfId="43613"/>
    <cellStyle name="Обычный 5 21 16 5" xfId="43614"/>
    <cellStyle name="Обычный 5 21 16 5 2" xfId="43615"/>
    <cellStyle name="Обычный 5 21 16 5 2 2" xfId="43616"/>
    <cellStyle name="Обычный 5 21 16 5 3" xfId="43617"/>
    <cellStyle name="Обычный 5 21 16 6" xfId="43618"/>
    <cellStyle name="Обычный 5 21 16 6 2" xfId="43619"/>
    <cellStyle name="Обычный 5 21 16 7" xfId="43620"/>
    <cellStyle name="Обычный 5 21 16 7 2" xfId="43621"/>
    <cellStyle name="Обычный 5 21 16 8" xfId="43622"/>
    <cellStyle name="Обычный 5 21 17" xfId="43623"/>
    <cellStyle name="Обычный 5 21 17 2" xfId="43624"/>
    <cellStyle name="Обычный 5 21 17 2 2" xfId="43625"/>
    <cellStyle name="Обычный 5 21 17 2 2 2" xfId="43626"/>
    <cellStyle name="Обычный 5 21 17 2 2 2 2" xfId="43627"/>
    <cellStyle name="Обычный 5 21 17 2 2 3" xfId="43628"/>
    <cellStyle name="Обычный 5 21 17 2 3" xfId="43629"/>
    <cellStyle name="Обычный 5 21 17 2 3 2" xfId="43630"/>
    <cellStyle name="Обычный 5 21 17 2 4" xfId="43631"/>
    <cellStyle name="Обычный 5 21 17 3" xfId="43632"/>
    <cellStyle name="Обычный 5 21 17 3 2" xfId="43633"/>
    <cellStyle name="Обычный 5 21 17 3 2 2" xfId="43634"/>
    <cellStyle name="Обычный 5 21 17 3 2 2 2" xfId="43635"/>
    <cellStyle name="Обычный 5 21 17 3 2 3" xfId="43636"/>
    <cellStyle name="Обычный 5 21 17 3 3" xfId="43637"/>
    <cellStyle name="Обычный 5 21 17 3 3 2" xfId="43638"/>
    <cellStyle name="Обычный 5 21 17 3 4" xfId="43639"/>
    <cellStyle name="Обычный 5 21 17 4" xfId="43640"/>
    <cellStyle name="Обычный 5 21 17 4 2" xfId="43641"/>
    <cellStyle name="Обычный 5 21 17 4 2 2" xfId="43642"/>
    <cellStyle name="Обычный 5 21 17 4 2 2 2" xfId="43643"/>
    <cellStyle name="Обычный 5 21 17 4 2 3" xfId="43644"/>
    <cellStyle name="Обычный 5 21 17 4 3" xfId="43645"/>
    <cellStyle name="Обычный 5 21 17 4 3 2" xfId="43646"/>
    <cellStyle name="Обычный 5 21 17 4 4" xfId="43647"/>
    <cellStyle name="Обычный 5 21 17 5" xfId="43648"/>
    <cellStyle name="Обычный 5 21 17 5 2" xfId="43649"/>
    <cellStyle name="Обычный 5 21 17 5 2 2" xfId="43650"/>
    <cellStyle name="Обычный 5 21 17 5 3" xfId="43651"/>
    <cellStyle name="Обычный 5 21 17 6" xfId="43652"/>
    <cellStyle name="Обычный 5 21 17 6 2" xfId="43653"/>
    <cellStyle name="Обычный 5 21 17 7" xfId="43654"/>
    <cellStyle name="Обычный 5 21 17 7 2" xfId="43655"/>
    <cellStyle name="Обычный 5 21 17 8" xfId="43656"/>
    <cellStyle name="Обычный 5 21 18" xfId="43657"/>
    <cellStyle name="Обычный 5 21 18 2" xfId="43658"/>
    <cellStyle name="Обычный 5 21 18 2 2" xfId="43659"/>
    <cellStyle name="Обычный 5 21 18 2 2 2" xfId="43660"/>
    <cellStyle name="Обычный 5 21 18 2 2 2 2" xfId="43661"/>
    <cellStyle name="Обычный 5 21 18 2 2 3" xfId="43662"/>
    <cellStyle name="Обычный 5 21 18 2 3" xfId="43663"/>
    <cellStyle name="Обычный 5 21 18 2 3 2" xfId="43664"/>
    <cellStyle name="Обычный 5 21 18 2 4" xfId="43665"/>
    <cellStyle name="Обычный 5 21 18 3" xfId="43666"/>
    <cellStyle name="Обычный 5 21 18 3 2" xfId="43667"/>
    <cellStyle name="Обычный 5 21 18 3 2 2" xfId="43668"/>
    <cellStyle name="Обычный 5 21 18 3 2 2 2" xfId="43669"/>
    <cellStyle name="Обычный 5 21 18 3 2 3" xfId="43670"/>
    <cellStyle name="Обычный 5 21 18 3 3" xfId="43671"/>
    <cellStyle name="Обычный 5 21 18 3 3 2" xfId="43672"/>
    <cellStyle name="Обычный 5 21 18 3 4" xfId="43673"/>
    <cellStyle name="Обычный 5 21 18 4" xfId="43674"/>
    <cellStyle name="Обычный 5 21 18 4 2" xfId="43675"/>
    <cellStyle name="Обычный 5 21 18 4 2 2" xfId="43676"/>
    <cellStyle name="Обычный 5 21 18 4 2 2 2" xfId="43677"/>
    <cellStyle name="Обычный 5 21 18 4 2 3" xfId="43678"/>
    <cellStyle name="Обычный 5 21 18 4 3" xfId="43679"/>
    <cellStyle name="Обычный 5 21 18 4 3 2" xfId="43680"/>
    <cellStyle name="Обычный 5 21 18 4 4" xfId="43681"/>
    <cellStyle name="Обычный 5 21 18 5" xfId="43682"/>
    <cellStyle name="Обычный 5 21 18 5 2" xfId="43683"/>
    <cellStyle name="Обычный 5 21 18 5 2 2" xfId="43684"/>
    <cellStyle name="Обычный 5 21 18 5 3" xfId="43685"/>
    <cellStyle name="Обычный 5 21 18 6" xfId="43686"/>
    <cellStyle name="Обычный 5 21 18 6 2" xfId="43687"/>
    <cellStyle name="Обычный 5 21 18 7" xfId="43688"/>
    <cellStyle name="Обычный 5 21 18 7 2" xfId="43689"/>
    <cellStyle name="Обычный 5 21 18 8" xfId="43690"/>
    <cellStyle name="Обычный 5 21 19" xfId="43691"/>
    <cellStyle name="Обычный 5 21 19 2" xfId="43692"/>
    <cellStyle name="Обычный 5 21 19 2 2" xfId="43693"/>
    <cellStyle name="Обычный 5 21 19 2 2 2" xfId="43694"/>
    <cellStyle name="Обычный 5 21 19 2 2 2 2" xfId="43695"/>
    <cellStyle name="Обычный 5 21 19 2 2 3" xfId="43696"/>
    <cellStyle name="Обычный 5 21 19 2 3" xfId="43697"/>
    <cellStyle name="Обычный 5 21 19 2 3 2" xfId="43698"/>
    <cellStyle name="Обычный 5 21 19 2 4" xfId="43699"/>
    <cellStyle name="Обычный 5 21 19 3" xfId="43700"/>
    <cellStyle name="Обычный 5 21 19 3 2" xfId="43701"/>
    <cellStyle name="Обычный 5 21 19 3 2 2" xfId="43702"/>
    <cellStyle name="Обычный 5 21 19 3 2 2 2" xfId="43703"/>
    <cellStyle name="Обычный 5 21 19 3 2 3" xfId="43704"/>
    <cellStyle name="Обычный 5 21 19 3 3" xfId="43705"/>
    <cellStyle name="Обычный 5 21 19 3 3 2" xfId="43706"/>
    <cellStyle name="Обычный 5 21 19 3 4" xfId="43707"/>
    <cellStyle name="Обычный 5 21 19 4" xfId="43708"/>
    <cellStyle name="Обычный 5 21 19 4 2" xfId="43709"/>
    <cellStyle name="Обычный 5 21 19 4 2 2" xfId="43710"/>
    <cellStyle name="Обычный 5 21 19 4 2 2 2" xfId="43711"/>
    <cellStyle name="Обычный 5 21 19 4 2 3" xfId="43712"/>
    <cellStyle name="Обычный 5 21 19 4 3" xfId="43713"/>
    <cellStyle name="Обычный 5 21 19 4 3 2" xfId="43714"/>
    <cellStyle name="Обычный 5 21 19 4 4" xfId="43715"/>
    <cellStyle name="Обычный 5 21 19 5" xfId="43716"/>
    <cellStyle name="Обычный 5 21 19 5 2" xfId="43717"/>
    <cellStyle name="Обычный 5 21 19 5 2 2" xfId="43718"/>
    <cellStyle name="Обычный 5 21 19 5 3" xfId="43719"/>
    <cellStyle name="Обычный 5 21 19 6" xfId="43720"/>
    <cellStyle name="Обычный 5 21 19 6 2" xfId="43721"/>
    <cellStyle name="Обычный 5 21 19 7" xfId="43722"/>
    <cellStyle name="Обычный 5 21 19 7 2" xfId="43723"/>
    <cellStyle name="Обычный 5 21 19 8" xfId="43724"/>
    <cellStyle name="Обычный 5 21 2" xfId="43725"/>
    <cellStyle name="Обычный 5 21 2 2" xfId="43726"/>
    <cellStyle name="Обычный 5 21 2 2 2" xfId="43727"/>
    <cellStyle name="Обычный 5 21 2 2 2 2" xfId="43728"/>
    <cellStyle name="Обычный 5 21 2 2 2 2 2" xfId="43729"/>
    <cellStyle name="Обычный 5 21 2 2 2 3" xfId="43730"/>
    <cellStyle name="Обычный 5 21 2 2 3" xfId="43731"/>
    <cellStyle name="Обычный 5 21 2 2 3 2" xfId="43732"/>
    <cellStyle name="Обычный 5 21 2 2 4" xfId="43733"/>
    <cellStyle name="Обычный 5 21 2 3" xfId="43734"/>
    <cellStyle name="Обычный 5 21 2 3 2" xfId="43735"/>
    <cellStyle name="Обычный 5 21 2 3 2 2" xfId="43736"/>
    <cellStyle name="Обычный 5 21 2 3 2 2 2" xfId="43737"/>
    <cellStyle name="Обычный 5 21 2 3 2 3" xfId="43738"/>
    <cellStyle name="Обычный 5 21 2 3 3" xfId="43739"/>
    <cellStyle name="Обычный 5 21 2 3 3 2" xfId="43740"/>
    <cellStyle name="Обычный 5 21 2 3 4" xfId="43741"/>
    <cellStyle name="Обычный 5 21 2 4" xfId="43742"/>
    <cellStyle name="Обычный 5 21 2 4 2" xfId="43743"/>
    <cellStyle name="Обычный 5 21 2 4 2 2" xfId="43744"/>
    <cellStyle name="Обычный 5 21 2 4 2 2 2" xfId="43745"/>
    <cellStyle name="Обычный 5 21 2 4 2 3" xfId="43746"/>
    <cellStyle name="Обычный 5 21 2 4 3" xfId="43747"/>
    <cellStyle name="Обычный 5 21 2 4 3 2" xfId="43748"/>
    <cellStyle name="Обычный 5 21 2 4 4" xfId="43749"/>
    <cellStyle name="Обычный 5 21 2 5" xfId="43750"/>
    <cellStyle name="Обычный 5 21 2 5 2" xfId="43751"/>
    <cellStyle name="Обычный 5 21 2 5 2 2" xfId="43752"/>
    <cellStyle name="Обычный 5 21 2 5 3" xfId="43753"/>
    <cellStyle name="Обычный 5 21 2 6" xfId="43754"/>
    <cellStyle name="Обычный 5 21 2 6 2" xfId="43755"/>
    <cellStyle name="Обычный 5 21 2 7" xfId="43756"/>
    <cellStyle name="Обычный 5 21 2 7 2" xfId="43757"/>
    <cellStyle name="Обычный 5 21 2 8" xfId="43758"/>
    <cellStyle name="Обычный 5 21 20" xfId="43759"/>
    <cellStyle name="Обычный 5 21 20 2" xfId="43760"/>
    <cellStyle name="Обычный 5 21 20 2 2" xfId="43761"/>
    <cellStyle name="Обычный 5 21 20 2 2 2" xfId="43762"/>
    <cellStyle name="Обычный 5 21 20 2 2 2 2" xfId="43763"/>
    <cellStyle name="Обычный 5 21 20 2 2 3" xfId="43764"/>
    <cellStyle name="Обычный 5 21 20 2 3" xfId="43765"/>
    <cellStyle name="Обычный 5 21 20 2 3 2" xfId="43766"/>
    <cellStyle name="Обычный 5 21 20 2 4" xfId="43767"/>
    <cellStyle name="Обычный 5 21 20 3" xfId="43768"/>
    <cellStyle name="Обычный 5 21 20 3 2" xfId="43769"/>
    <cellStyle name="Обычный 5 21 20 3 2 2" xfId="43770"/>
    <cellStyle name="Обычный 5 21 20 3 2 2 2" xfId="43771"/>
    <cellStyle name="Обычный 5 21 20 3 2 3" xfId="43772"/>
    <cellStyle name="Обычный 5 21 20 3 3" xfId="43773"/>
    <cellStyle name="Обычный 5 21 20 3 3 2" xfId="43774"/>
    <cellStyle name="Обычный 5 21 20 3 4" xfId="43775"/>
    <cellStyle name="Обычный 5 21 20 4" xfId="43776"/>
    <cellStyle name="Обычный 5 21 20 4 2" xfId="43777"/>
    <cellStyle name="Обычный 5 21 20 4 2 2" xfId="43778"/>
    <cellStyle name="Обычный 5 21 20 4 2 2 2" xfId="43779"/>
    <cellStyle name="Обычный 5 21 20 4 2 3" xfId="43780"/>
    <cellStyle name="Обычный 5 21 20 4 3" xfId="43781"/>
    <cellStyle name="Обычный 5 21 20 4 3 2" xfId="43782"/>
    <cellStyle name="Обычный 5 21 20 4 4" xfId="43783"/>
    <cellStyle name="Обычный 5 21 20 5" xfId="43784"/>
    <cellStyle name="Обычный 5 21 20 5 2" xfId="43785"/>
    <cellStyle name="Обычный 5 21 20 5 2 2" xfId="43786"/>
    <cellStyle name="Обычный 5 21 20 5 3" xfId="43787"/>
    <cellStyle name="Обычный 5 21 20 6" xfId="43788"/>
    <cellStyle name="Обычный 5 21 20 6 2" xfId="43789"/>
    <cellStyle name="Обычный 5 21 20 7" xfId="43790"/>
    <cellStyle name="Обычный 5 21 20 7 2" xfId="43791"/>
    <cellStyle name="Обычный 5 21 20 8" xfId="43792"/>
    <cellStyle name="Обычный 5 21 21" xfId="43793"/>
    <cellStyle name="Обычный 5 21 21 2" xfId="43794"/>
    <cellStyle name="Обычный 5 21 21 2 2" xfId="43795"/>
    <cellStyle name="Обычный 5 21 21 2 2 2" xfId="43796"/>
    <cellStyle name="Обычный 5 21 21 2 2 2 2" xfId="43797"/>
    <cellStyle name="Обычный 5 21 21 2 2 3" xfId="43798"/>
    <cellStyle name="Обычный 5 21 21 2 3" xfId="43799"/>
    <cellStyle name="Обычный 5 21 21 2 3 2" xfId="43800"/>
    <cellStyle name="Обычный 5 21 21 2 4" xfId="43801"/>
    <cellStyle name="Обычный 5 21 21 3" xfId="43802"/>
    <cellStyle name="Обычный 5 21 21 3 2" xfId="43803"/>
    <cellStyle name="Обычный 5 21 21 3 2 2" xfId="43804"/>
    <cellStyle name="Обычный 5 21 21 3 2 2 2" xfId="43805"/>
    <cellStyle name="Обычный 5 21 21 3 2 3" xfId="43806"/>
    <cellStyle name="Обычный 5 21 21 3 3" xfId="43807"/>
    <cellStyle name="Обычный 5 21 21 3 3 2" xfId="43808"/>
    <cellStyle name="Обычный 5 21 21 3 4" xfId="43809"/>
    <cellStyle name="Обычный 5 21 21 4" xfId="43810"/>
    <cellStyle name="Обычный 5 21 21 4 2" xfId="43811"/>
    <cellStyle name="Обычный 5 21 21 4 2 2" xfId="43812"/>
    <cellStyle name="Обычный 5 21 21 4 2 2 2" xfId="43813"/>
    <cellStyle name="Обычный 5 21 21 4 2 3" xfId="43814"/>
    <cellStyle name="Обычный 5 21 21 4 3" xfId="43815"/>
    <cellStyle name="Обычный 5 21 21 4 3 2" xfId="43816"/>
    <cellStyle name="Обычный 5 21 21 4 4" xfId="43817"/>
    <cellStyle name="Обычный 5 21 21 5" xfId="43818"/>
    <cellStyle name="Обычный 5 21 21 5 2" xfId="43819"/>
    <cellStyle name="Обычный 5 21 21 5 2 2" xfId="43820"/>
    <cellStyle name="Обычный 5 21 21 5 3" xfId="43821"/>
    <cellStyle name="Обычный 5 21 21 6" xfId="43822"/>
    <cellStyle name="Обычный 5 21 21 6 2" xfId="43823"/>
    <cellStyle name="Обычный 5 21 21 7" xfId="43824"/>
    <cellStyle name="Обычный 5 21 21 7 2" xfId="43825"/>
    <cellStyle name="Обычный 5 21 21 8" xfId="43826"/>
    <cellStyle name="Обычный 5 21 22" xfId="43827"/>
    <cellStyle name="Обычный 5 21 22 2" xfId="43828"/>
    <cellStyle name="Обычный 5 21 22 2 2" xfId="43829"/>
    <cellStyle name="Обычный 5 21 22 2 2 2" xfId="43830"/>
    <cellStyle name="Обычный 5 21 22 2 2 2 2" xfId="43831"/>
    <cellStyle name="Обычный 5 21 22 2 2 3" xfId="43832"/>
    <cellStyle name="Обычный 5 21 22 2 3" xfId="43833"/>
    <cellStyle name="Обычный 5 21 22 2 3 2" xfId="43834"/>
    <cellStyle name="Обычный 5 21 22 2 4" xfId="43835"/>
    <cellStyle name="Обычный 5 21 22 3" xfId="43836"/>
    <cellStyle name="Обычный 5 21 22 3 2" xfId="43837"/>
    <cellStyle name="Обычный 5 21 22 3 2 2" xfId="43838"/>
    <cellStyle name="Обычный 5 21 22 3 2 2 2" xfId="43839"/>
    <cellStyle name="Обычный 5 21 22 3 2 3" xfId="43840"/>
    <cellStyle name="Обычный 5 21 22 3 3" xfId="43841"/>
    <cellStyle name="Обычный 5 21 22 3 3 2" xfId="43842"/>
    <cellStyle name="Обычный 5 21 22 3 4" xfId="43843"/>
    <cellStyle name="Обычный 5 21 22 4" xfId="43844"/>
    <cellStyle name="Обычный 5 21 22 4 2" xfId="43845"/>
    <cellStyle name="Обычный 5 21 22 4 2 2" xfId="43846"/>
    <cellStyle name="Обычный 5 21 22 4 2 2 2" xfId="43847"/>
    <cellStyle name="Обычный 5 21 22 4 2 3" xfId="43848"/>
    <cellStyle name="Обычный 5 21 22 4 3" xfId="43849"/>
    <cellStyle name="Обычный 5 21 22 4 3 2" xfId="43850"/>
    <cellStyle name="Обычный 5 21 22 4 4" xfId="43851"/>
    <cellStyle name="Обычный 5 21 22 5" xfId="43852"/>
    <cellStyle name="Обычный 5 21 22 5 2" xfId="43853"/>
    <cellStyle name="Обычный 5 21 22 5 2 2" xfId="43854"/>
    <cellStyle name="Обычный 5 21 22 5 3" xfId="43855"/>
    <cellStyle name="Обычный 5 21 22 6" xfId="43856"/>
    <cellStyle name="Обычный 5 21 22 6 2" xfId="43857"/>
    <cellStyle name="Обычный 5 21 22 7" xfId="43858"/>
    <cellStyle name="Обычный 5 21 22 7 2" xfId="43859"/>
    <cellStyle name="Обычный 5 21 22 8" xfId="43860"/>
    <cellStyle name="Обычный 5 21 23" xfId="43861"/>
    <cellStyle name="Обычный 5 21 23 2" xfId="43862"/>
    <cellStyle name="Обычный 5 21 23 2 2" xfId="43863"/>
    <cellStyle name="Обычный 5 21 23 2 2 2" xfId="43864"/>
    <cellStyle name="Обычный 5 21 23 2 2 2 2" xfId="43865"/>
    <cellStyle name="Обычный 5 21 23 2 2 3" xfId="43866"/>
    <cellStyle name="Обычный 5 21 23 2 3" xfId="43867"/>
    <cellStyle name="Обычный 5 21 23 2 3 2" xfId="43868"/>
    <cellStyle name="Обычный 5 21 23 2 4" xfId="43869"/>
    <cellStyle name="Обычный 5 21 23 3" xfId="43870"/>
    <cellStyle name="Обычный 5 21 23 3 2" xfId="43871"/>
    <cellStyle name="Обычный 5 21 23 3 2 2" xfId="43872"/>
    <cellStyle name="Обычный 5 21 23 3 2 2 2" xfId="43873"/>
    <cellStyle name="Обычный 5 21 23 3 2 3" xfId="43874"/>
    <cellStyle name="Обычный 5 21 23 3 3" xfId="43875"/>
    <cellStyle name="Обычный 5 21 23 3 3 2" xfId="43876"/>
    <cellStyle name="Обычный 5 21 23 3 4" xfId="43877"/>
    <cellStyle name="Обычный 5 21 23 4" xfId="43878"/>
    <cellStyle name="Обычный 5 21 23 4 2" xfId="43879"/>
    <cellStyle name="Обычный 5 21 23 4 2 2" xfId="43880"/>
    <cellStyle name="Обычный 5 21 23 4 2 2 2" xfId="43881"/>
    <cellStyle name="Обычный 5 21 23 4 2 3" xfId="43882"/>
    <cellStyle name="Обычный 5 21 23 4 3" xfId="43883"/>
    <cellStyle name="Обычный 5 21 23 4 3 2" xfId="43884"/>
    <cellStyle name="Обычный 5 21 23 4 4" xfId="43885"/>
    <cellStyle name="Обычный 5 21 23 5" xfId="43886"/>
    <cellStyle name="Обычный 5 21 23 5 2" xfId="43887"/>
    <cellStyle name="Обычный 5 21 23 5 2 2" xfId="43888"/>
    <cellStyle name="Обычный 5 21 23 5 3" xfId="43889"/>
    <cellStyle name="Обычный 5 21 23 6" xfId="43890"/>
    <cellStyle name="Обычный 5 21 23 6 2" xfId="43891"/>
    <cellStyle name="Обычный 5 21 23 7" xfId="43892"/>
    <cellStyle name="Обычный 5 21 23 7 2" xfId="43893"/>
    <cellStyle name="Обычный 5 21 23 8" xfId="43894"/>
    <cellStyle name="Обычный 5 21 24" xfId="43895"/>
    <cellStyle name="Обычный 5 21 24 2" xfId="43896"/>
    <cellStyle name="Обычный 5 21 24 2 2" xfId="43897"/>
    <cellStyle name="Обычный 5 21 24 2 2 2" xfId="43898"/>
    <cellStyle name="Обычный 5 21 24 2 2 2 2" xfId="43899"/>
    <cellStyle name="Обычный 5 21 24 2 2 3" xfId="43900"/>
    <cellStyle name="Обычный 5 21 24 2 3" xfId="43901"/>
    <cellStyle name="Обычный 5 21 24 2 3 2" xfId="43902"/>
    <cellStyle name="Обычный 5 21 24 2 4" xfId="43903"/>
    <cellStyle name="Обычный 5 21 24 3" xfId="43904"/>
    <cellStyle name="Обычный 5 21 24 3 2" xfId="43905"/>
    <cellStyle name="Обычный 5 21 24 3 2 2" xfId="43906"/>
    <cellStyle name="Обычный 5 21 24 3 2 2 2" xfId="43907"/>
    <cellStyle name="Обычный 5 21 24 3 2 3" xfId="43908"/>
    <cellStyle name="Обычный 5 21 24 3 3" xfId="43909"/>
    <cellStyle name="Обычный 5 21 24 3 3 2" xfId="43910"/>
    <cellStyle name="Обычный 5 21 24 3 4" xfId="43911"/>
    <cellStyle name="Обычный 5 21 24 4" xfId="43912"/>
    <cellStyle name="Обычный 5 21 24 4 2" xfId="43913"/>
    <cellStyle name="Обычный 5 21 24 4 2 2" xfId="43914"/>
    <cellStyle name="Обычный 5 21 24 4 2 2 2" xfId="43915"/>
    <cellStyle name="Обычный 5 21 24 4 2 3" xfId="43916"/>
    <cellStyle name="Обычный 5 21 24 4 3" xfId="43917"/>
    <cellStyle name="Обычный 5 21 24 4 3 2" xfId="43918"/>
    <cellStyle name="Обычный 5 21 24 4 4" xfId="43919"/>
    <cellStyle name="Обычный 5 21 24 5" xfId="43920"/>
    <cellStyle name="Обычный 5 21 24 5 2" xfId="43921"/>
    <cellStyle name="Обычный 5 21 24 5 2 2" xfId="43922"/>
    <cellStyle name="Обычный 5 21 24 5 3" xfId="43923"/>
    <cellStyle name="Обычный 5 21 24 6" xfId="43924"/>
    <cellStyle name="Обычный 5 21 24 6 2" xfId="43925"/>
    <cellStyle name="Обычный 5 21 24 7" xfId="43926"/>
    <cellStyle name="Обычный 5 21 24 7 2" xfId="43927"/>
    <cellStyle name="Обычный 5 21 24 8" xfId="43928"/>
    <cellStyle name="Обычный 5 21 25" xfId="43929"/>
    <cellStyle name="Обычный 5 21 25 2" xfId="43930"/>
    <cellStyle name="Обычный 5 21 25 2 2" xfId="43931"/>
    <cellStyle name="Обычный 5 21 25 2 2 2" xfId="43932"/>
    <cellStyle name="Обычный 5 21 25 2 2 2 2" xfId="43933"/>
    <cellStyle name="Обычный 5 21 25 2 2 3" xfId="43934"/>
    <cellStyle name="Обычный 5 21 25 2 3" xfId="43935"/>
    <cellStyle name="Обычный 5 21 25 2 3 2" xfId="43936"/>
    <cellStyle name="Обычный 5 21 25 2 4" xfId="43937"/>
    <cellStyle name="Обычный 5 21 25 3" xfId="43938"/>
    <cellStyle name="Обычный 5 21 25 3 2" xfId="43939"/>
    <cellStyle name="Обычный 5 21 25 3 2 2" xfId="43940"/>
    <cellStyle name="Обычный 5 21 25 3 2 2 2" xfId="43941"/>
    <cellStyle name="Обычный 5 21 25 3 2 3" xfId="43942"/>
    <cellStyle name="Обычный 5 21 25 3 3" xfId="43943"/>
    <cellStyle name="Обычный 5 21 25 3 3 2" xfId="43944"/>
    <cellStyle name="Обычный 5 21 25 3 4" xfId="43945"/>
    <cellStyle name="Обычный 5 21 25 4" xfId="43946"/>
    <cellStyle name="Обычный 5 21 25 4 2" xfId="43947"/>
    <cellStyle name="Обычный 5 21 25 4 2 2" xfId="43948"/>
    <cellStyle name="Обычный 5 21 25 4 2 2 2" xfId="43949"/>
    <cellStyle name="Обычный 5 21 25 4 2 3" xfId="43950"/>
    <cellStyle name="Обычный 5 21 25 4 3" xfId="43951"/>
    <cellStyle name="Обычный 5 21 25 4 3 2" xfId="43952"/>
    <cellStyle name="Обычный 5 21 25 4 4" xfId="43953"/>
    <cellStyle name="Обычный 5 21 25 5" xfId="43954"/>
    <cellStyle name="Обычный 5 21 25 5 2" xfId="43955"/>
    <cellStyle name="Обычный 5 21 25 5 2 2" xfId="43956"/>
    <cellStyle name="Обычный 5 21 25 5 3" xfId="43957"/>
    <cellStyle name="Обычный 5 21 25 6" xfId="43958"/>
    <cellStyle name="Обычный 5 21 25 6 2" xfId="43959"/>
    <cellStyle name="Обычный 5 21 25 7" xfId="43960"/>
    <cellStyle name="Обычный 5 21 25 7 2" xfId="43961"/>
    <cellStyle name="Обычный 5 21 25 8" xfId="43962"/>
    <cellStyle name="Обычный 5 21 26" xfId="43963"/>
    <cellStyle name="Обычный 5 21 26 2" xfId="43964"/>
    <cellStyle name="Обычный 5 21 26 2 2" xfId="43965"/>
    <cellStyle name="Обычный 5 21 26 2 2 2" xfId="43966"/>
    <cellStyle name="Обычный 5 21 26 2 2 2 2" xfId="43967"/>
    <cellStyle name="Обычный 5 21 26 2 2 3" xfId="43968"/>
    <cellStyle name="Обычный 5 21 26 2 3" xfId="43969"/>
    <cellStyle name="Обычный 5 21 26 2 3 2" xfId="43970"/>
    <cellStyle name="Обычный 5 21 26 2 4" xfId="43971"/>
    <cellStyle name="Обычный 5 21 26 3" xfId="43972"/>
    <cellStyle name="Обычный 5 21 26 3 2" xfId="43973"/>
    <cellStyle name="Обычный 5 21 26 3 2 2" xfId="43974"/>
    <cellStyle name="Обычный 5 21 26 3 2 2 2" xfId="43975"/>
    <cellStyle name="Обычный 5 21 26 3 2 3" xfId="43976"/>
    <cellStyle name="Обычный 5 21 26 3 3" xfId="43977"/>
    <cellStyle name="Обычный 5 21 26 3 3 2" xfId="43978"/>
    <cellStyle name="Обычный 5 21 26 3 4" xfId="43979"/>
    <cellStyle name="Обычный 5 21 26 4" xfId="43980"/>
    <cellStyle name="Обычный 5 21 26 4 2" xfId="43981"/>
    <cellStyle name="Обычный 5 21 26 4 2 2" xfId="43982"/>
    <cellStyle name="Обычный 5 21 26 4 2 2 2" xfId="43983"/>
    <cellStyle name="Обычный 5 21 26 4 2 3" xfId="43984"/>
    <cellStyle name="Обычный 5 21 26 4 3" xfId="43985"/>
    <cellStyle name="Обычный 5 21 26 4 3 2" xfId="43986"/>
    <cellStyle name="Обычный 5 21 26 4 4" xfId="43987"/>
    <cellStyle name="Обычный 5 21 26 5" xfId="43988"/>
    <cellStyle name="Обычный 5 21 26 5 2" xfId="43989"/>
    <cellStyle name="Обычный 5 21 26 5 2 2" xfId="43990"/>
    <cellStyle name="Обычный 5 21 26 5 3" xfId="43991"/>
    <cellStyle name="Обычный 5 21 26 6" xfId="43992"/>
    <cellStyle name="Обычный 5 21 26 6 2" xfId="43993"/>
    <cellStyle name="Обычный 5 21 26 7" xfId="43994"/>
    <cellStyle name="Обычный 5 21 26 7 2" xfId="43995"/>
    <cellStyle name="Обычный 5 21 26 8" xfId="43996"/>
    <cellStyle name="Обычный 5 21 27" xfId="43997"/>
    <cellStyle name="Обычный 5 21 27 2" xfId="43998"/>
    <cellStyle name="Обычный 5 21 27 2 2" xfId="43999"/>
    <cellStyle name="Обычный 5 21 27 2 2 2" xfId="44000"/>
    <cellStyle name="Обычный 5 21 27 2 2 2 2" xfId="44001"/>
    <cellStyle name="Обычный 5 21 27 2 2 3" xfId="44002"/>
    <cellStyle name="Обычный 5 21 27 2 3" xfId="44003"/>
    <cellStyle name="Обычный 5 21 27 2 3 2" xfId="44004"/>
    <cellStyle name="Обычный 5 21 27 2 4" xfId="44005"/>
    <cellStyle name="Обычный 5 21 27 3" xfId="44006"/>
    <cellStyle name="Обычный 5 21 27 3 2" xfId="44007"/>
    <cellStyle name="Обычный 5 21 27 3 2 2" xfId="44008"/>
    <cellStyle name="Обычный 5 21 27 3 2 2 2" xfId="44009"/>
    <cellStyle name="Обычный 5 21 27 3 2 3" xfId="44010"/>
    <cellStyle name="Обычный 5 21 27 3 3" xfId="44011"/>
    <cellStyle name="Обычный 5 21 27 3 3 2" xfId="44012"/>
    <cellStyle name="Обычный 5 21 27 3 4" xfId="44013"/>
    <cellStyle name="Обычный 5 21 27 4" xfId="44014"/>
    <cellStyle name="Обычный 5 21 27 4 2" xfId="44015"/>
    <cellStyle name="Обычный 5 21 27 4 2 2" xfId="44016"/>
    <cellStyle name="Обычный 5 21 27 4 2 2 2" xfId="44017"/>
    <cellStyle name="Обычный 5 21 27 4 2 3" xfId="44018"/>
    <cellStyle name="Обычный 5 21 27 4 3" xfId="44019"/>
    <cellStyle name="Обычный 5 21 27 4 3 2" xfId="44020"/>
    <cellStyle name="Обычный 5 21 27 4 4" xfId="44021"/>
    <cellStyle name="Обычный 5 21 27 5" xfId="44022"/>
    <cellStyle name="Обычный 5 21 27 5 2" xfId="44023"/>
    <cellStyle name="Обычный 5 21 27 5 2 2" xfId="44024"/>
    <cellStyle name="Обычный 5 21 27 5 3" xfId="44025"/>
    <cellStyle name="Обычный 5 21 27 6" xfId="44026"/>
    <cellStyle name="Обычный 5 21 27 6 2" xfId="44027"/>
    <cellStyle name="Обычный 5 21 27 7" xfId="44028"/>
    <cellStyle name="Обычный 5 21 27 7 2" xfId="44029"/>
    <cellStyle name="Обычный 5 21 27 8" xfId="44030"/>
    <cellStyle name="Обычный 5 21 28" xfId="44031"/>
    <cellStyle name="Обычный 5 21 28 2" xfId="44032"/>
    <cellStyle name="Обычный 5 21 28 2 2" xfId="44033"/>
    <cellStyle name="Обычный 5 21 28 2 2 2" xfId="44034"/>
    <cellStyle name="Обычный 5 21 28 2 2 2 2" xfId="44035"/>
    <cellStyle name="Обычный 5 21 28 2 2 3" xfId="44036"/>
    <cellStyle name="Обычный 5 21 28 2 3" xfId="44037"/>
    <cellStyle name="Обычный 5 21 28 2 3 2" xfId="44038"/>
    <cellStyle name="Обычный 5 21 28 2 4" xfId="44039"/>
    <cellStyle name="Обычный 5 21 28 3" xfId="44040"/>
    <cellStyle name="Обычный 5 21 28 3 2" xfId="44041"/>
    <cellStyle name="Обычный 5 21 28 3 2 2" xfId="44042"/>
    <cellStyle name="Обычный 5 21 28 3 2 2 2" xfId="44043"/>
    <cellStyle name="Обычный 5 21 28 3 2 3" xfId="44044"/>
    <cellStyle name="Обычный 5 21 28 3 3" xfId="44045"/>
    <cellStyle name="Обычный 5 21 28 3 3 2" xfId="44046"/>
    <cellStyle name="Обычный 5 21 28 3 4" xfId="44047"/>
    <cellStyle name="Обычный 5 21 28 4" xfId="44048"/>
    <cellStyle name="Обычный 5 21 28 4 2" xfId="44049"/>
    <cellStyle name="Обычный 5 21 28 4 2 2" xfId="44050"/>
    <cellStyle name="Обычный 5 21 28 4 2 2 2" xfId="44051"/>
    <cellStyle name="Обычный 5 21 28 4 2 3" xfId="44052"/>
    <cellStyle name="Обычный 5 21 28 4 3" xfId="44053"/>
    <cellStyle name="Обычный 5 21 28 4 3 2" xfId="44054"/>
    <cellStyle name="Обычный 5 21 28 4 4" xfId="44055"/>
    <cellStyle name="Обычный 5 21 28 5" xfId="44056"/>
    <cellStyle name="Обычный 5 21 28 5 2" xfId="44057"/>
    <cellStyle name="Обычный 5 21 28 5 2 2" xfId="44058"/>
    <cellStyle name="Обычный 5 21 28 5 3" xfId="44059"/>
    <cellStyle name="Обычный 5 21 28 6" xfId="44060"/>
    <cellStyle name="Обычный 5 21 28 6 2" xfId="44061"/>
    <cellStyle name="Обычный 5 21 28 7" xfId="44062"/>
    <cellStyle name="Обычный 5 21 28 7 2" xfId="44063"/>
    <cellStyle name="Обычный 5 21 28 8" xfId="44064"/>
    <cellStyle name="Обычный 5 21 29" xfId="44065"/>
    <cellStyle name="Обычный 5 21 29 2" xfId="44066"/>
    <cellStyle name="Обычный 5 21 29 2 2" xfId="44067"/>
    <cellStyle name="Обычный 5 21 29 2 2 2" xfId="44068"/>
    <cellStyle name="Обычный 5 21 29 2 2 2 2" xfId="44069"/>
    <cellStyle name="Обычный 5 21 29 2 2 3" xfId="44070"/>
    <cellStyle name="Обычный 5 21 29 2 3" xfId="44071"/>
    <cellStyle name="Обычный 5 21 29 2 3 2" xfId="44072"/>
    <cellStyle name="Обычный 5 21 29 2 4" xfId="44073"/>
    <cellStyle name="Обычный 5 21 29 3" xfId="44074"/>
    <cellStyle name="Обычный 5 21 29 3 2" xfId="44075"/>
    <cellStyle name="Обычный 5 21 29 3 2 2" xfId="44076"/>
    <cellStyle name="Обычный 5 21 29 3 2 2 2" xfId="44077"/>
    <cellStyle name="Обычный 5 21 29 3 2 3" xfId="44078"/>
    <cellStyle name="Обычный 5 21 29 3 3" xfId="44079"/>
    <cellStyle name="Обычный 5 21 29 3 3 2" xfId="44080"/>
    <cellStyle name="Обычный 5 21 29 3 4" xfId="44081"/>
    <cellStyle name="Обычный 5 21 29 4" xfId="44082"/>
    <cellStyle name="Обычный 5 21 29 4 2" xfId="44083"/>
    <cellStyle name="Обычный 5 21 29 4 2 2" xfId="44084"/>
    <cellStyle name="Обычный 5 21 29 4 2 2 2" xfId="44085"/>
    <cellStyle name="Обычный 5 21 29 4 2 3" xfId="44086"/>
    <cellStyle name="Обычный 5 21 29 4 3" xfId="44087"/>
    <cellStyle name="Обычный 5 21 29 4 3 2" xfId="44088"/>
    <cellStyle name="Обычный 5 21 29 4 4" xfId="44089"/>
    <cellStyle name="Обычный 5 21 29 5" xfId="44090"/>
    <cellStyle name="Обычный 5 21 29 5 2" xfId="44091"/>
    <cellStyle name="Обычный 5 21 29 5 2 2" xfId="44092"/>
    <cellStyle name="Обычный 5 21 29 5 3" xfId="44093"/>
    <cellStyle name="Обычный 5 21 29 6" xfId="44094"/>
    <cellStyle name="Обычный 5 21 29 6 2" xfId="44095"/>
    <cellStyle name="Обычный 5 21 29 7" xfId="44096"/>
    <cellStyle name="Обычный 5 21 29 7 2" xfId="44097"/>
    <cellStyle name="Обычный 5 21 29 8" xfId="44098"/>
    <cellStyle name="Обычный 5 21 3" xfId="44099"/>
    <cellStyle name="Обычный 5 21 3 2" xfId="44100"/>
    <cellStyle name="Обычный 5 21 3 2 2" xfId="44101"/>
    <cellStyle name="Обычный 5 21 3 2 2 2" xfId="44102"/>
    <cellStyle name="Обычный 5 21 3 2 2 2 2" xfId="44103"/>
    <cellStyle name="Обычный 5 21 3 2 2 3" xfId="44104"/>
    <cellStyle name="Обычный 5 21 3 2 3" xfId="44105"/>
    <cellStyle name="Обычный 5 21 3 2 3 2" xfId="44106"/>
    <cellStyle name="Обычный 5 21 3 2 4" xfId="44107"/>
    <cellStyle name="Обычный 5 21 3 3" xfId="44108"/>
    <cellStyle name="Обычный 5 21 3 3 2" xfId="44109"/>
    <cellStyle name="Обычный 5 21 3 3 2 2" xfId="44110"/>
    <cellStyle name="Обычный 5 21 3 3 2 2 2" xfId="44111"/>
    <cellStyle name="Обычный 5 21 3 3 2 3" xfId="44112"/>
    <cellStyle name="Обычный 5 21 3 3 3" xfId="44113"/>
    <cellStyle name="Обычный 5 21 3 3 3 2" xfId="44114"/>
    <cellStyle name="Обычный 5 21 3 3 4" xfId="44115"/>
    <cellStyle name="Обычный 5 21 3 4" xfId="44116"/>
    <cellStyle name="Обычный 5 21 3 4 2" xfId="44117"/>
    <cellStyle name="Обычный 5 21 3 4 2 2" xfId="44118"/>
    <cellStyle name="Обычный 5 21 3 4 2 2 2" xfId="44119"/>
    <cellStyle name="Обычный 5 21 3 4 2 3" xfId="44120"/>
    <cellStyle name="Обычный 5 21 3 4 3" xfId="44121"/>
    <cellStyle name="Обычный 5 21 3 4 3 2" xfId="44122"/>
    <cellStyle name="Обычный 5 21 3 4 4" xfId="44123"/>
    <cellStyle name="Обычный 5 21 3 5" xfId="44124"/>
    <cellStyle name="Обычный 5 21 3 5 2" xfId="44125"/>
    <cellStyle name="Обычный 5 21 3 5 2 2" xfId="44126"/>
    <cellStyle name="Обычный 5 21 3 5 3" xfId="44127"/>
    <cellStyle name="Обычный 5 21 3 6" xfId="44128"/>
    <cellStyle name="Обычный 5 21 3 6 2" xfId="44129"/>
    <cellStyle name="Обычный 5 21 3 7" xfId="44130"/>
    <cellStyle name="Обычный 5 21 3 7 2" xfId="44131"/>
    <cellStyle name="Обычный 5 21 3 8" xfId="44132"/>
    <cellStyle name="Обычный 5 21 30" xfId="44133"/>
    <cellStyle name="Обычный 5 21 30 2" xfId="44134"/>
    <cellStyle name="Обычный 5 21 30 2 2" xfId="44135"/>
    <cellStyle name="Обычный 5 21 30 2 2 2" xfId="44136"/>
    <cellStyle name="Обычный 5 21 30 2 3" xfId="44137"/>
    <cellStyle name="Обычный 5 21 30 3" xfId="44138"/>
    <cellStyle name="Обычный 5 21 30 3 2" xfId="44139"/>
    <cellStyle name="Обычный 5 21 30 4" xfId="44140"/>
    <cellStyle name="Обычный 5 21 31" xfId="44141"/>
    <cellStyle name="Обычный 5 21 31 2" xfId="44142"/>
    <cellStyle name="Обычный 5 21 31 2 2" xfId="44143"/>
    <cellStyle name="Обычный 5 21 31 2 2 2" xfId="44144"/>
    <cellStyle name="Обычный 5 21 31 2 3" xfId="44145"/>
    <cellStyle name="Обычный 5 21 31 3" xfId="44146"/>
    <cellStyle name="Обычный 5 21 31 3 2" xfId="44147"/>
    <cellStyle name="Обычный 5 21 31 4" xfId="44148"/>
    <cellStyle name="Обычный 5 21 32" xfId="44149"/>
    <cellStyle name="Обычный 5 21 32 2" xfId="44150"/>
    <cellStyle name="Обычный 5 21 32 2 2" xfId="44151"/>
    <cellStyle name="Обычный 5 21 32 2 2 2" xfId="44152"/>
    <cellStyle name="Обычный 5 21 32 2 3" xfId="44153"/>
    <cellStyle name="Обычный 5 21 32 3" xfId="44154"/>
    <cellStyle name="Обычный 5 21 32 3 2" xfId="44155"/>
    <cellStyle name="Обычный 5 21 32 4" xfId="44156"/>
    <cellStyle name="Обычный 5 21 33" xfId="44157"/>
    <cellStyle name="Обычный 5 21 33 2" xfId="44158"/>
    <cellStyle name="Обычный 5 21 33 2 2" xfId="44159"/>
    <cellStyle name="Обычный 5 21 33 3" xfId="44160"/>
    <cellStyle name="Обычный 5 21 34" xfId="44161"/>
    <cellStyle name="Обычный 5 21 34 2" xfId="44162"/>
    <cellStyle name="Обычный 5 21 35" xfId="44163"/>
    <cellStyle name="Обычный 5 21 35 2" xfId="44164"/>
    <cellStyle name="Обычный 5 21 36" xfId="44165"/>
    <cellStyle name="Обычный 5 21 4" xfId="44166"/>
    <cellStyle name="Обычный 5 21 4 2" xfId="44167"/>
    <cellStyle name="Обычный 5 21 4 2 2" xfId="44168"/>
    <cellStyle name="Обычный 5 21 4 2 2 2" xfId="44169"/>
    <cellStyle name="Обычный 5 21 4 2 2 2 2" xfId="44170"/>
    <cellStyle name="Обычный 5 21 4 2 2 3" xfId="44171"/>
    <cellStyle name="Обычный 5 21 4 2 3" xfId="44172"/>
    <cellStyle name="Обычный 5 21 4 2 3 2" xfId="44173"/>
    <cellStyle name="Обычный 5 21 4 2 4" xfId="44174"/>
    <cellStyle name="Обычный 5 21 4 3" xfId="44175"/>
    <cellStyle name="Обычный 5 21 4 3 2" xfId="44176"/>
    <cellStyle name="Обычный 5 21 4 3 2 2" xfId="44177"/>
    <cellStyle name="Обычный 5 21 4 3 2 2 2" xfId="44178"/>
    <cellStyle name="Обычный 5 21 4 3 2 3" xfId="44179"/>
    <cellStyle name="Обычный 5 21 4 3 3" xfId="44180"/>
    <cellStyle name="Обычный 5 21 4 3 3 2" xfId="44181"/>
    <cellStyle name="Обычный 5 21 4 3 4" xfId="44182"/>
    <cellStyle name="Обычный 5 21 4 4" xfId="44183"/>
    <cellStyle name="Обычный 5 21 4 4 2" xfId="44184"/>
    <cellStyle name="Обычный 5 21 4 4 2 2" xfId="44185"/>
    <cellStyle name="Обычный 5 21 4 4 2 2 2" xfId="44186"/>
    <cellStyle name="Обычный 5 21 4 4 2 3" xfId="44187"/>
    <cellStyle name="Обычный 5 21 4 4 3" xfId="44188"/>
    <cellStyle name="Обычный 5 21 4 4 3 2" xfId="44189"/>
    <cellStyle name="Обычный 5 21 4 4 4" xfId="44190"/>
    <cellStyle name="Обычный 5 21 4 5" xfId="44191"/>
    <cellStyle name="Обычный 5 21 4 5 2" xfId="44192"/>
    <cellStyle name="Обычный 5 21 4 5 2 2" xfId="44193"/>
    <cellStyle name="Обычный 5 21 4 5 3" xfId="44194"/>
    <cellStyle name="Обычный 5 21 4 6" xfId="44195"/>
    <cellStyle name="Обычный 5 21 4 6 2" xfId="44196"/>
    <cellStyle name="Обычный 5 21 4 7" xfId="44197"/>
    <cellStyle name="Обычный 5 21 4 7 2" xfId="44198"/>
    <cellStyle name="Обычный 5 21 4 8" xfId="44199"/>
    <cellStyle name="Обычный 5 21 5" xfId="44200"/>
    <cellStyle name="Обычный 5 21 5 2" xfId="44201"/>
    <cellStyle name="Обычный 5 21 5 2 2" xfId="44202"/>
    <cellStyle name="Обычный 5 21 5 2 2 2" xfId="44203"/>
    <cellStyle name="Обычный 5 21 5 2 2 2 2" xfId="44204"/>
    <cellStyle name="Обычный 5 21 5 2 2 3" xfId="44205"/>
    <cellStyle name="Обычный 5 21 5 2 3" xfId="44206"/>
    <cellStyle name="Обычный 5 21 5 2 3 2" xfId="44207"/>
    <cellStyle name="Обычный 5 21 5 2 4" xfId="44208"/>
    <cellStyle name="Обычный 5 21 5 3" xfId="44209"/>
    <cellStyle name="Обычный 5 21 5 3 2" xfId="44210"/>
    <cellStyle name="Обычный 5 21 5 3 2 2" xfId="44211"/>
    <cellStyle name="Обычный 5 21 5 3 2 2 2" xfId="44212"/>
    <cellStyle name="Обычный 5 21 5 3 2 3" xfId="44213"/>
    <cellStyle name="Обычный 5 21 5 3 3" xfId="44214"/>
    <cellStyle name="Обычный 5 21 5 3 3 2" xfId="44215"/>
    <cellStyle name="Обычный 5 21 5 3 4" xfId="44216"/>
    <cellStyle name="Обычный 5 21 5 4" xfId="44217"/>
    <cellStyle name="Обычный 5 21 5 4 2" xfId="44218"/>
    <cellStyle name="Обычный 5 21 5 4 2 2" xfId="44219"/>
    <cellStyle name="Обычный 5 21 5 4 2 2 2" xfId="44220"/>
    <cellStyle name="Обычный 5 21 5 4 2 3" xfId="44221"/>
    <cellStyle name="Обычный 5 21 5 4 3" xfId="44222"/>
    <cellStyle name="Обычный 5 21 5 4 3 2" xfId="44223"/>
    <cellStyle name="Обычный 5 21 5 4 4" xfId="44224"/>
    <cellStyle name="Обычный 5 21 5 5" xfId="44225"/>
    <cellStyle name="Обычный 5 21 5 5 2" xfId="44226"/>
    <cellStyle name="Обычный 5 21 5 5 2 2" xfId="44227"/>
    <cellStyle name="Обычный 5 21 5 5 3" xfId="44228"/>
    <cellStyle name="Обычный 5 21 5 6" xfId="44229"/>
    <cellStyle name="Обычный 5 21 5 6 2" xfId="44230"/>
    <cellStyle name="Обычный 5 21 5 7" xfId="44231"/>
    <cellStyle name="Обычный 5 21 5 7 2" xfId="44232"/>
    <cellStyle name="Обычный 5 21 5 8" xfId="44233"/>
    <cellStyle name="Обычный 5 21 6" xfId="44234"/>
    <cellStyle name="Обычный 5 21 6 2" xfId="44235"/>
    <cellStyle name="Обычный 5 21 6 2 2" xfId="44236"/>
    <cellStyle name="Обычный 5 21 6 2 2 2" xfId="44237"/>
    <cellStyle name="Обычный 5 21 6 2 2 2 2" xfId="44238"/>
    <cellStyle name="Обычный 5 21 6 2 2 3" xfId="44239"/>
    <cellStyle name="Обычный 5 21 6 2 3" xfId="44240"/>
    <cellStyle name="Обычный 5 21 6 2 3 2" xfId="44241"/>
    <cellStyle name="Обычный 5 21 6 2 4" xfId="44242"/>
    <cellStyle name="Обычный 5 21 6 3" xfId="44243"/>
    <cellStyle name="Обычный 5 21 6 3 2" xfId="44244"/>
    <cellStyle name="Обычный 5 21 6 3 2 2" xfId="44245"/>
    <cellStyle name="Обычный 5 21 6 3 2 2 2" xfId="44246"/>
    <cellStyle name="Обычный 5 21 6 3 2 3" xfId="44247"/>
    <cellStyle name="Обычный 5 21 6 3 3" xfId="44248"/>
    <cellStyle name="Обычный 5 21 6 3 3 2" xfId="44249"/>
    <cellStyle name="Обычный 5 21 6 3 4" xfId="44250"/>
    <cellStyle name="Обычный 5 21 6 4" xfId="44251"/>
    <cellStyle name="Обычный 5 21 6 4 2" xfId="44252"/>
    <cellStyle name="Обычный 5 21 6 4 2 2" xfId="44253"/>
    <cellStyle name="Обычный 5 21 6 4 2 2 2" xfId="44254"/>
    <cellStyle name="Обычный 5 21 6 4 2 3" xfId="44255"/>
    <cellStyle name="Обычный 5 21 6 4 3" xfId="44256"/>
    <cellStyle name="Обычный 5 21 6 4 3 2" xfId="44257"/>
    <cellStyle name="Обычный 5 21 6 4 4" xfId="44258"/>
    <cellStyle name="Обычный 5 21 6 5" xfId="44259"/>
    <cellStyle name="Обычный 5 21 6 5 2" xfId="44260"/>
    <cellStyle name="Обычный 5 21 6 5 2 2" xfId="44261"/>
    <cellStyle name="Обычный 5 21 6 5 3" xfId="44262"/>
    <cellStyle name="Обычный 5 21 6 6" xfId="44263"/>
    <cellStyle name="Обычный 5 21 6 6 2" xfId="44264"/>
    <cellStyle name="Обычный 5 21 6 7" xfId="44265"/>
    <cellStyle name="Обычный 5 21 6 7 2" xfId="44266"/>
    <cellStyle name="Обычный 5 21 6 8" xfId="44267"/>
    <cellStyle name="Обычный 5 21 7" xfId="44268"/>
    <cellStyle name="Обычный 5 21 7 2" xfId="44269"/>
    <cellStyle name="Обычный 5 21 7 2 2" xfId="44270"/>
    <cellStyle name="Обычный 5 21 7 2 2 2" xfId="44271"/>
    <cellStyle name="Обычный 5 21 7 2 2 2 2" xfId="44272"/>
    <cellStyle name="Обычный 5 21 7 2 2 3" xfId="44273"/>
    <cellStyle name="Обычный 5 21 7 2 3" xfId="44274"/>
    <cellStyle name="Обычный 5 21 7 2 3 2" xfId="44275"/>
    <cellStyle name="Обычный 5 21 7 2 4" xfId="44276"/>
    <cellStyle name="Обычный 5 21 7 3" xfId="44277"/>
    <cellStyle name="Обычный 5 21 7 3 2" xfId="44278"/>
    <cellStyle name="Обычный 5 21 7 3 2 2" xfId="44279"/>
    <cellStyle name="Обычный 5 21 7 3 2 2 2" xfId="44280"/>
    <cellStyle name="Обычный 5 21 7 3 2 3" xfId="44281"/>
    <cellStyle name="Обычный 5 21 7 3 3" xfId="44282"/>
    <cellStyle name="Обычный 5 21 7 3 3 2" xfId="44283"/>
    <cellStyle name="Обычный 5 21 7 3 4" xfId="44284"/>
    <cellStyle name="Обычный 5 21 7 4" xfId="44285"/>
    <cellStyle name="Обычный 5 21 7 4 2" xfId="44286"/>
    <cellStyle name="Обычный 5 21 7 4 2 2" xfId="44287"/>
    <cellStyle name="Обычный 5 21 7 4 2 2 2" xfId="44288"/>
    <cellStyle name="Обычный 5 21 7 4 2 3" xfId="44289"/>
    <cellStyle name="Обычный 5 21 7 4 3" xfId="44290"/>
    <cellStyle name="Обычный 5 21 7 4 3 2" xfId="44291"/>
    <cellStyle name="Обычный 5 21 7 4 4" xfId="44292"/>
    <cellStyle name="Обычный 5 21 7 5" xfId="44293"/>
    <cellStyle name="Обычный 5 21 7 5 2" xfId="44294"/>
    <cellStyle name="Обычный 5 21 7 5 2 2" xfId="44295"/>
    <cellStyle name="Обычный 5 21 7 5 3" xfId="44296"/>
    <cellStyle name="Обычный 5 21 7 6" xfId="44297"/>
    <cellStyle name="Обычный 5 21 7 6 2" xfId="44298"/>
    <cellStyle name="Обычный 5 21 7 7" xfId="44299"/>
    <cellStyle name="Обычный 5 21 7 7 2" xfId="44300"/>
    <cellStyle name="Обычный 5 21 7 8" xfId="44301"/>
    <cellStyle name="Обычный 5 21 8" xfId="44302"/>
    <cellStyle name="Обычный 5 21 8 2" xfId="44303"/>
    <cellStyle name="Обычный 5 21 8 2 2" xfId="44304"/>
    <cellStyle name="Обычный 5 21 8 2 2 2" xfId="44305"/>
    <cellStyle name="Обычный 5 21 8 2 2 2 2" xfId="44306"/>
    <cellStyle name="Обычный 5 21 8 2 2 3" xfId="44307"/>
    <cellStyle name="Обычный 5 21 8 2 3" xfId="44308"/>
    <cellStyle name="Обычный 5 21 8 2 3 2" xfId="44309"/>
    <cellStyle name="Обычный 5 21 8 2 4" xfId="44310"/>
    <cellStyle name="Обычный 5 21 8 3" xfId="44311"/>
    <cellStyle name="Обычный 5 21 8 3 2" xfId="44312"/>
    <cellStyle name="Обычный 5 21 8 3 2 2" xfId="44313"/>
    <cellStyle name="Обычный 5 21 8 3 2 2 2" xfId="44314"/>
    <cellStyle name="Обычный 5 21 8 3 2 3" xfId="44315"/>
    <cellStyle name="Обычный 5 21 8 3 3" xfId="44316"/>
    <cellStyle name="Обычный 5 21 8 3 3 2" xfId="44317"/>
    <cellStyle name="Обычный 5 21 8 3 4" xfId="44318"/>
    <cellStyle name="Обычный 5 21 8 4" xfId="44319"/>
    <cellStyle name="Обычный 5 21 8 4 2" xfId="44320"/>
    <cellStyle name="Обычный 5 21 8 4 2 2" xfId="44321"/>
    <cellStyle name="Обычный 5 21 8 4 2 2 2" xfId="44322"/>
    <cellStyle name="Обычный 5 21 8 4 2 3" xfId="44323"/>
    <cellStyle name="Обычный 5 21 8 4 3" xfId="44324"/>
    <cellStyle name="Обычный 5 21 8 4 3 2" xfId="44325"/>
    <cellStyle name="Обычный 5 21 8 4 4" xfId="44326"/>
    <cellStyle name="Обычный 5 21 8 5" xfId="44327"/>
    <cellStyle name="Обычный 5 21 8 5 2" xfId="44328"/>
    <cellStyle name="Обычный 5 21 8 5 2 2" xfId="44329"/>
    <cellStyle name="Обычный 5 21 8 5 3" xfId="44330"/>
    <cellStyle name="Обычный 5 21 8 6" xfId="44331"/>
    <cellStyle name="Обычный 5 21 8 6 2" xfId="44332"/>
    <cellStyle name="Обычный 5 21 8 7" xfId="44333"/>
    <cellStyle name="Обычный 5 21 8 7 2" xfId="44334"/>
    <cellStyle name="Обычный 5 21 8 8" xfId="44335"/>
    <cellStyle name="Обычный 5 21 9" xfId="44336"/>
    <cellStyle name="Обычный 5 21 9 2" xfId="44337"/>
    <cellStyle name="Обычный 5 21 9 2 2" xfId="44338"/>
    <cellStyle name="Обычный 5 21 9 2 2 2" xfId="44339"/>
    <cellStyle name="Обычный 5 21 9 2 2 2 2" xfId="44340"/>
    <cellStyle name="Обычный 5 21 9 2 2 3" xfId="44341"/>
    <cellStyle name="Обычный 5 21 9 2 3" xfId="44342"/>
    <cellStyle name="Обычный 5 21 9 2 3 2" xfId="44343"/>
    <cellStyle name="Обычный 5 21 9 2 4" xfId="44344"/>
    <cellStyle name="Обычный 5 21 9 3" xfId="44345"/>
    <cellStyle name="Обычный 5 21 9 3 2" xfId="44346"/>
    <cellStyle name="Обычный 5 21 9 3 2 2" xfId="44347"/>
    <cellStyle name="Обычный 5 21 9 3 2 2 2" xfId="44348"/>
    <cellStyle name="Обычный 5 21 9 3 2 3" xfId="44349"/>
    <cellStyle name="Обычный 5 21 9 3 3" xfId="44350"/>
    <cellStyle name="Обычный 5 21 9 3 3 2" xfId="44351"/>
    <cellStyle name="Обычный 5 21 9 3 4" xfId="44352"/>
    <cellStyle name="Обычный 5 21 9 4" xfId="44353"/>
    <cellStyle name="Обычный 5 21 9 4 2" xfId="44354"/>
    <cellStyle name="Обычный 5 21 9 4 2 2" xfId="44355"/>
    <cellStyle name="Обычный 5 21 9 4 2 2 2" xfId="44356"/>
    <cellStyle name="Обычный 5 21 9 4 2 3" xfId="44357"/>
    <cellStyle name="Обычный 5 21 9 4 3" xfId="44358"/>
    <cellStyle name="Обычный 5 21 9 4 3 2" xfId="44359"/>
    <cellStyle name="Обычный 5 21 9 4 4" xfId="44360"/>
    <cellStyle name="Обычный 5 21 9 5" xfId="44361"/>
    <cellStyle name="Обычный 5 21 9 5 2" xfId="44362"/>
    <cellStyle name="Обычный 5 21 9 5 2 2" xfId="44363"/>
    <cellStyle name="Обычный 5 21 9 5 3" xfId="44364"/>
    <cellStyle name="Обычный 5 21 9 6" xfId="44365"/>
    <cellStyle name="Обычный 5 21 9 6 2" xfId="44366"/>
    <cellStyle name="Обычный 5 21 9 7" xfId="44367"/>
    <cellStyle name="Обычный 5 21 9 7 2" xfId="44368"/>
    <cellStyle name="Обычный 5 21 9 8" xfId="44369"/>
    <cellStyle name="Обычный 5 22" xfId="44370"/>
    <cellStyle name="Обычный 5 22 10" xfId="44371"/>
    <cellStyle name="Обычный 5 22 10 2" xfId="44372"/>
    <cellStyle name="Обычный 5 22 10 2 2" xfId="44373"/>
    <cellStyle name="Обычный 5 22 10 2 2 2" xfId="44374"/>
    <cellStyle name="Обычный 5 22 10 2 2 2 2" xfId="44375"/>
    <cellStyle name="Обычный 5 22 10 2 2 3" xfId="44376"/>
    <cellStyle name="Обычный 5 22 10 2 3" xfId="44377"/>
    <cellStyle name="Обычный 5 22 10 2 3 2" xfId="44378"/>
    <cellStyle name="Обычный 5 22 10 2 4" xfId="44379"/>
    <cellStyle name="Обычный 5 22 10 3" xfId="44380"/>
    <cellStyle name="Обычный 5 22 10 3 2" xfId="44381"/>
    <cellStyle name="Обычный 5 22 10 3 2 2" xfId="44382"/>
    <cellStyle name="Обычный 5 22 10 3 2 2 2" xfId="44383"/>
    <cellStyle name="Обычный 5 22 10 3 2 3" xfId="44384"/>
    <cellStyle name="Обычный 5 22 10 3 3" xfId="44385"/>
    <cellStyle name="Обычный 5 22 10 3 3 2" xfId="44386"/>
    <cellStyle name="Обычный 5 22 10 3 4" xfId="44387"/>
    <cellStyle name="Обычный 5 22 10 4" xfId="44388"/>
    <cellStyle name="Обычный 5 22 10 4 2" xfId="44389"/>
    <cellStyle name="Обычный 5 22 10 4 2 2" xfId="44390"/>
    <cellStyle name="Обычный 5 22 10 4 2 2 2" xfId="44391"/>
    <cellStyle name="Обычный 5 22 10 4 2 3" xfId="44392"/>
    <cellStyle name="Обычный 5 22 10 4 3" xfId="44393"/>
    <cellStyle name="Обычный 5 22 10 4 3 2" xfId="44394"/>
    <cellStyle name="Обычный 5 22 10 4 4" xfId="44395"/>
    <cellStyle name="Обычный 5 22 10 5" xfId="44396"/>
    <cellStyle name="Обычный 5 22 10 5 2" xfId="44397"/>
    <cellStyle name="Обычный 5 22 10 5 2 2" xfId="44398"/>
    <cellStyle name="Обычный 5 22 10 5 3" xfId="44399"/>
    <cellStyle name="Обычный 5 22 10 6" xfId="44400"/>
    <cellStyle name="Обычный 5 22 10 6 2" xfId="44401"/>
    <cellStyle name="Обычный 5 22 10 7" xfId="44402"/>
    <cellStyle name="Обычный 5 22 10 7 2" xfId="44403"/>
    <cellStyle name="Обычный 5 22 10 8" xfId="44404"/>
    <cellStyle name="Обычный 5 22 11" xfId="44405"/>
    <cellStyle name="Обычный 5 22 11 2" xfId="44406"/>
    <cellStyle name="Обычный 5 22 11 2 2" xfId="44407"/>
    <cellStyle name="Обычный 5 22 11 2 2 2" xfId="44408"/>
    <cellStyle name="Обычный 5 22 11 2 2 2 2" xfId="44409"/>
    <cellStyle name="Обычный 5 22 11 2 2 3" xfId="44410"/>
    <cellStyle name="Обычный 5 22 11 2 3" xfId="44411"/>
    <cellStyle name="Обычный 5 22 11 2 3 2" xfId="44412"/>
    <cellStyle name="Обычный 5 22 11 2 4" xfId="44413"/>
    <cellStyle name="Обычный 5 22 11 3" xfId="44414"/>
    <cellStyle name="Обычный 5 22 11 3 2" xfId="44415"/>
    <cellStyle name="Обычный 5 22 11 3 2 2" xfId="44416"/>
    <cellStyle name="Обычный 5 22 11 3 2 2 2" xfId="44417"/>
    <cellStyle name="Обычный 5 22 11 3 2 3" xfId="44418"/>
    <cellStyle name="Обычный 5 22 11 3 3" xfId="44419"/>
    <cellStyle name="Обычный 5 22 11 3 3 2" xfId="44420"/>
    <cellStyle name="Обычный 5 22 11 3 4" xfId="44421"/>
    <cellStyle name="Обычный 5 22 11 4" xfId="44422"/>
    <cellStyle name="Обычный 5 22 11 4 2" xfId="44423"/>
    <cellStyle name="Обычный 5 22 11 4 2 2" xfId="44424"/>
    <cellStyle name="Обычный 5 22 11 4 2 2 2" xfId="44425"/>
    <cellStyle name="Обычный 5 22 11 4 2 3" xfId="44426"/>
    <cellStyle name="Обычный 5 22 11 4 3" xfId="44427"/>
    <cellStyle name="Обычный 5 22 11 4 3 2" xfId="44428"/>
    <cellStyle name="Обычный 5 22 11 4 4" xfId="44429"/>
    <cellStyle name="Обычный 5 22 11 5" xfId="44430"/>
    <cellStyle name="Обычный 5 22 11 5 2" xfId="44431"/>
    <cellStyle name="Обычный 5 22 11 5 2 2" xfId="44432"/>
    <cellStyle name="Обычный 5 22 11 5 3" xfId="44433"/>
    <cellStyle name="Обычный 5 22 11 6" xfId="44434"/>
    <cellStyle name="Обычный 5 22 11 6 2" xfId="44435"/>
    <cellStyle name="Обычный 5 22 11 7" xfId="44436"/>
    <cellStyle name="Обычный 5 22 11 7 2" xfId="44437"/>
    <cellStyle name="Обычный 5 22 11 8" xfId="44438"/>
    <cellStyle name="Обычный 5 22 12" xfId="44439"/>
    <cellStyle name="Обычный 5 22 12 2" xfId="44440"/>
    <cellStyle name="Обычный 5 22 12 2 2" xfId="44441"/>
    <cellStyle name="Обычный 5 22 12 2 2 2" xfId="44442"/>
    <cellStyle name="Обычный 5 22 12 2 2 2 2" xfId="44443"/>
    <cellStyle name="Обычный 5 22 12 2 2 3" xfId="44444"/>
    <cellStyle name="Обычный 5 22 12 2 3" xfId="44445"/>
    <cellStyle name="Обычный 5 22 12 2 3 2" xfId="44446"/>
    <cellStyle name="Обычный 5 22 12 2 4" xfId="44447"/>
    <cellStyle name="Обычный 5 22 12 3" xfId="44448"/>
    <cellStyle name="Обычный 5 22 12 3 2" xfId="44449"/>
    <cellStyle name="Обычный 5 22 12 3 2 2" xfId="44450"/>
    <cellStyle name="Обычный 5 22 12 3 2 2 2" xfId="44451"/>
    <cellStyle name="Обычный 5 22 12 3 2 3" xfId="44452"/>
    <cellStyle name="Обычный 5 22 12 3 3" xfId="44453"/>
    <cellStyle name="Обычный 5 22 12 3 3 2" xfId="44454"/>
    <cellStyle name="Обычный 5 22 12 3 4" xfId="44455"/>
    <cellStyle name="Обычный 5 22 12 4" xfId="44456"/>
    <cellStyle name="Обычный 5 22 12 4 2" xfId="44457"/>
    <cellStyle name="Обычный 5 22 12 4 2 2" xfId="44458"/>
    <cellStyle name="Обычный 5 22 12 4 2 2 2" xfId="44459"/>
    <cellStyle name="Обычный 5 22 12 4 2 3" xfId="44460"/>
    <cellStyle name="Обычный 5 22 12 4 3" xfId="44461"/>
    <cellStyle name="Обычный 5 22 12 4 3 2" xfId="44462"/>
    <cellStyle name="Обычный 5 22 12 4 4" xfId="44463"/>
    <cellStyle name="Обычный 5 22 12 5" xfId="44464"/>
    <cellStyle name="Обычный 5 22 12 5 2" xfId="44465"/>
    <cellStyle name="Обычный 5 22 12 5 2 2" xfId="44466"/>
    <cellStyle name="Обычный 5 22 12 5 3" xfId="44467"/>
    <cellStyle name="Обычный 5 22 12 6" xfId="44468"/>
    <cellStyle name="Обычный 5 22 12 6 2" xfId="44469"/>
    <cellStyle name="Обычный 5 22 12 7" xfId="44470"/>
    <cellStyle name="Обычный 5 22 12 7 2" xfId="44471"/>
    <cellStyle name="Обычный 5 22 12 8" xfId="44472"/>
    <cellStyle name="Обычный 5 22 13" xfId="44473"/>
    <cellStyle name="Обычный 5 22 13 2" xfId="44474"/>
    <cellStyle name="Обычный 5 22 13 2 2" xfId="44475"/>
    <cellStyle name="Обычный 5 22 13 2 2 2" xfId="44476"/>
    <cellStyle name="Обычный 5 22 13 2 2 2 2" xfId="44477"/>
    <cellStyle name="Обычный 5 22 13 2 2 3" xfId="44478"/>
    <cellStyle name="Обычный 5 22 13 2 3" xfId="44479"/>
    <cellStyle name="Обычный 5 22 13 2 3 2" xfId="44480"/>
    <cellStyle name="Обычный 5 22 13 2 4" xfId="44481"/>
    <cellStyle name="Обычный 5 22 13 3" xfId="44482"/>
    <cellStyle name="Обычный 5 22 13 3 2" xfId="44483"/>
    <cellStyle name="Обычный 5 22 13 3 2 2" xfId="44484"/>
    <cellStyle name="Обычный 5 22 13 3 2 2 2" xfId="44485"/>
    <cellStyle name="Обычный 5 22 13 3 2 3" xfId="44486"/>
    <cellStyle name="Обычный 5 22 13 3 3" xfId="44487"/>
    <cellStyle name="Обычный 5 22 13 3 3 2" xfId="44488"/>
    <cellStyle name="Обычный 5 22 13 3 4" xfId="44489"/>
    <cellStyle name="Обычный 5 22 13 4" xfId="44490"/>
    <cellStyle name="Обычный 5 22 13 4 2" xfId="44491"/>
    <cellStyle name="Обычный 5 22 13 4 2 2" xfId="44492"/>
    <cellStyle name="Обычный 5 22 13 4 2 2 2" xfId="44493"/>
    <cellStyle name="Обычный 5 22 13 4 2 3" xfId="44494"/>
    <cellStyle name="Обычный 5 22 13 4 3" xfId="44495"/>
    <cellStyle name="Обычный 5 22 13 4 3 2" xfId="44496"/>
    <cellStyle name="Обычный 5 22 13 4 4" xfId="44497"/>
    <cellStyle name="Обычный 5 22 13 5" xfId="44498"/>
    <cellStyle name="Обычный 5 22 13 5 2" xfId="44499"/>
    <cellStyle name="Обычный 5 22 13 5 2 2" xfId="44500"/>
    <cellStyle name="Обычный 5 22 13 5 3" xfId="44501"/>
    <cellStyle name="Обычный 5 22 13 6" xfId="44502"/>
    <cellStyle name="Обычный 5 22 13 6 2" xfId="44503"/>
    <cellStyle name="Обычный 5 22 13 7" xfId="44504"/>
    <cellStyle name="Обычный 5 22 13 7 2" xfId="44505"/>
    <cellStyle name="Обычный 5 22 13 8" xfId="44506"/>
    <cellStyle name="Обычный 5 22 14" xfId="44507"/>
    <cellStyle name="Обычный 5 22 14 2" xfId="44508"/>
    <cellStyle name="Обычный 5 22 14 2 2" xfId="44509"/>
    <cellStyle name="Обычный 5 22 14 2 2 2" xfId="44510"/>
    <cellStyle name="Обычный 5 22 14 2 2 2 2" xfId="44511"/>
    <cellStyle name="Обычный 5 22 14 2 2 3" xfId="44512"/>
    <cellStyle name="Обычный 5 22 14 2 3" xfId="44513"/>
    <cellStyle name="Обычный 5 22 14 2 3 2" xfId="44514"/>
    <cellStyle name="Обычный 5 22 14 2 4" xfId="44515"/>
    <cellStyle name="Обычный 5 22 14 3" xfId="44516"/>
    <cellStyle name="Обычный 5 22 14 3 2" xfId="44517"/>
    <cellStyle name="Обычный 5 22 14 3 2 2" xfId="44518"/>
    <cellStyle name="Обычный 5 22 14 3 2 2 2" xfId="44519"/>
    <cellStyle name="Обычный 5 22 14 3 2 3" xfId="44520"/>
    <cellStyle name="Обычный 5 22 14 3 3" xfId="44521"/>
    <cellStyle name="Обычный 5 22 14 3 3 2" xfId="44522"/>
    <cellStyle name="Обычный 5 22 14 3 4" xfId="44523"/>
    <cellStyle name="Обычный 5 22 14 4" xfId="44524"/>
    <cellStyle name="Обычный 5 22 14 4 2" xfId="44525"/>
    <cellStyle name="Обычный 5 22 14 4 2 2" xfId="44526"/>
    <cellStyle name="Обычный 5 22 14 4 2 2 2" xfId="44527"/>
    <cellStyle name="Обычный 5 22 14 4 2 3" xfId="44528"/>
    <cellStyle name="Обычный 5 22 14 4 3" xfId="44529"/>
    <cellStyle name="Обычный 5 22 14 4 3 2" xfId="44530"/>
    <cellStyle name="Обычный 5 22 14 4 4" xfId="44531"/>
    <cellStyle name="Обычный 5 22 14 5" xfId="44532"/>
    <cellStyle name="Обычный 5 22 14 5 2" xfId="44533"/>
    <cellStyle name="Обычный 5 22 14 5 2 2" xfId="44534"/>
    <cellStyle name="Обычный 5 22 14 5 3" xfId="44535"/>
    <cellStyle name="Обычный 5 22 14 6" xfId="44536"/>
    <cellStyle name="Обычный 5 22 14 6 2" xfId="44537"/>
    <cellStyle name="Обычный 5 22 14 7" xfId="44538"/>
    <cellStyle name="Обычный 5 22 14 7 2" xfId="44539"/>
    <cellStyle name="Обычный 5 22 14 8" xfId="44540"/>
    <cellStyle name="Обычный 5 22 15" xfId="44541"/>
    <cellStyle name="Обычный 5 22 15 2" xfId="44542"/>
    <cellStyle name="Обычный 5 22 15 2 2" xfId="44543"/>
    <cellStyle name="Обычный 5 22 15 2 2 2" xfId="44544"/>
    <cellStyle name="Обычный 5 22 15 2 2 2 2" xfId="44545"/>
    <cellStyle name="Обычный 5 22 15 2 2 3" xfId="44546"/>
    <cellStyle name="Обычный 5 22 15 2 3" xfId="44547"/>
    <cellStyle name="Обычный 5 22 15 2 3 2" xfId="44548"/>
    <cellStyle name="Обычный 5 22 15 2 4" xfId="44549"/>
    <cellStyle name="Обычный 5 22 15 3" xfId="44550"/>
    <cellStyle name="Обычный 5 22 15 3 2" xfId="44551"/>
    <cellStyle name="Обычный 5 22 15 3 2 2" xfId="44552"/>
    <cellStyle name="Обычный 5 22 15 3 2 2 2" xfId="44553"/>
    <cellStyle name="Обычный 5 22 15 3 2 3" xfId="44554"/>
    <cellStyle name="Обычный 5 22 15 3 3" xfId="44555"/>
    <cellStyle name="Обычный 5 22 15 3 3 2" xfId="44556"/>
    <cellStyle name="Обычный 5 22 15 3 4" xfId="44557"/>
    <cellStyle name="Обычный 5 22 15 4" xfId="44558"/>
    <cellStyle name="Обычный 5 22 15 4 2" xfId="44559"/>
    <cellStyle name="Обычный 5 22 15 4 2 2" xfId="44560"/>
    <cellStyle name="Обычный 5 22 15 4 2 2 2" xfId="44561"/>
    <cellStyle name="Обычный 5 22 15 4 2 3" xfId="44562"/>
    <cellStyle name="Обычный 5 22 15 4 3" xfId="44563"/>
    <cellStyle name="Обычный 5 22 15 4 3 2" xfId="44564"/>
    <cellStyle name="Обычный 5 22 15 4 4" xfId="44565"/>
    <cellStyle name="Обычный 5 22 15 5" xfId="44566"/>
    <cellStyle name="Обычный 5 22 15 5 2" xfId="44567"/>
    <cellStyle name="Обычный 5 22 15 5 2 2" xfId="44568"/>
    <cellStyle name="Обычный 5 22 15 5 3" xfId="44569"/>
    <cellStyle name="Обычный 5 22 15 6" xfId="44570"/>
    <cellStyle name="Обычный 5 22 15 6 2" xfId="44571"/>
    <cellStyle name="Обычный 5 22 15 7" xfId="44572"/>
    <cellStyle name="Обычный 5 22 15 7 2" xfId="44573"/>
    <cellStyle name="Обычный 5 22 15 8" xfId="44574"/>
    <cellStyle name="Обычный 5 22 16" xfId="44575"/>
    <cellStyle name="Обычный 5 22 16 2" xfId="44576"/>
    <cellStyle name="Обычный 5 22 16 2 2" xfId="44577"/>
    <cellStyle name="Обычный 5 22 16 2 2 2" xfId="44578"/>
    <cellStyle name="Обычный 5 22 16 2 2 2 2" xfId="44579"/>
    <cellStyle name="Обычный 5 22 16 2 2 3" xfId="44580"/>
    <cellStyle name="Обычный 5 22 16 2 3" xfId="44581"/>
    <cellStyle name="Обычный 5 22 16 2 3 2" xfId="44582"/>
    <cellStyle name="Обычный 5 22 16 2 4" xfId="44583"/>
    <cellStyle name="Обычный 5 22 16 3" xfId="44584"/>
    <cellStyle name="Обычный 5 22 16 3 2" xfId="44585"/>
    <cellStyle name="Обычный 5 22 16 3 2 2" xfId="44586"/>
    <cellStyle name="Обычный 5 22 16 3 2 2 2" xfId="44587"/>
    <cellStyle name="Обычный 5 22 16 3 2 3" xfId="44588"/>
    <cellStyle name="Обычный 5 22 16 3 3" xfId="44589"/>
    <cellStyle name="Обычный 5 22 16 3 3 2" xfId="44590"/>
    <cellStyle name="Обычный 5 22 16 3 4" xfId="44591"/>
    <cellStyle name="Обычный 5 22 16 4" xfId="44592"/>
    <cellStyle name="Обычный 5 22 16 4 2" xfId="44593"/>
    <cellStyle name="Обычный 5 22 16 4 2 2" xfId="44594"/>
    <cellStyle name="Обычный 5 22 16 4 2 2 2" xfId="44595"/>
    <cellStyle name="Обычный 5 22 16 4 2 3" xfId="44596"/>
    <cellStyle name="Обычный 5 22 16 4 3" xfId="44597"/>
    <cellStyle name="Обычный 5 22 16 4 3 2" xfId="44598"/>
    <cellStyle name="Обычный 5 22 16 4 4" xfId="44599"/>
    <cellStyle name="Обычный 5 22 16 5" xfId="44600"/>
    <cellStyle name="Обычный 5 22 16 5 2" xfId="44601"/>
    <cellStyle name="Обычный 5 22 16 5 2 2" xfId="44602"/>
    <cellStyle name="Обычный 5 22 16 5 3" xfId="44603"/>
    <cellStyle name="Обычный 5 22 16 6" xfId="44604"/>
    <cellStyle name="Обычный 5 22 16 6 2" xfId="44605"/>
    <cellStyle name="Обычный 5 22 16 7" xfId="44606"/>
    <cellStyle name="Обычный 5 22 16 7 2" xfId="44607"/>
    <cellStyle name="Обычный 5 22 16 8" xfId="44608"/>
    <cellStyle name="Обычный 5 22 17" xfId="44609"/>
    <cellStyle name="Обычный 5 22 17 2" xfId="44610"/>
    <cellStyle name="Обычный 5 22 17 2 2" xfId="44611"/>
    <cellStyle name="Обычный 5 22 17 2 2 2" xfId="44612"/>
    <cellStyle name="Обычный 5 22 17 2 2 2 2" xfId="44613"/>
    <cellStyle name="Обычный 5 22 17 2 2 3" xfId="44614"/>
    <cellStyle name="Обычный 5 22 17 2 3" xfId="44615"/>
    <cellStyle name="Обычный 5 22 17 2 3 2" xfId="44616"/>
    <cellStyle name="Обычный 5 22 17 2 4" xfId="44617"/>
    <cellStyle name="Обычный 5 22 17 3" xfId="44618"/>
    <cellStyle name="Обычный 5 22 17 3 2" xfId="44619"/>
    <cellStyle name="Обычный 5 22 17 3 2 2" xfId="44620"/>
    <cellStyle name="Обычный 5 22 17 3 2 2 2" xfId="44621"/>
    <cellStyle name="Обычный 5 22 17 3 2 3" xfId="44622"/>
    <cellStyle name="Обычный 5 22 17 3 3" xfId="44623"/>
    <cellStyle name="Обычный 5 22 17 3 3 2" xfId="44624"/>
    <cellStyle name="Обычный 5 22 17 3 4" xfId="44625"/>
    <cellStyle name="Обычный 5 22 17 4" xfId="44626"/>
    <cellStyle name="Обычный 5 22 17 4 2" xfId="44627"/>
    <cellStyle name="Обычный 5 22 17 4 2 2" xfId="44628"/>
    <cellStyle name="Обычный 5 22 17 4 2 2 2" xfId="44629"/>
    <cellStyle name="Обычный 5 22 17 4 2 3" xfId="44630"/>
    <cellStyle name="Обычный 5 22 17 4 3" xfId="44631"/>
    <cellStyle name="Обычный 5 22 17 4 3 2" xfId="44632"/>
    <cellStyle name="Обычный 5 22 17 4 4" xfId="44633"/>
    <cellStyle name="Обычный 5 22 17 5" xfId="44634"/>
    <cellStyle name="Обычный 5 22 17 5 2" xfId="44635"/>
    <cellStyle name="Обычный 5 22 17 5 2 2" xfId="44636"/>
    <cellStyle name="Обычный 5 22 17 5 3" xfId="44637"/>
    <cellStyle name="Обычный 5 22 17 6" xfId="44638"/>
    <cellStyle name="Обычный 5 22 17 6 2" xfId="44639"/>
    <cellStyle name="Обычный 5 22 17 7" xfId="44640"/>
    <cellStyle name="Обычный 5 22 17 7 2" xfId="44641"/>
    <cellStyle name="Обычный 5 22 17 8" xfId="44642"/>
    <cellStyle name="Обычный 5 22 18" xfId="44643"/>
    <cellStyle name="Обычный 5 22 18 2" xfId="44644"/>
    <cellStyle name="Обычный 5 22 18 2 2" xfId="44645"/>
    <cellStyle name="Обычный 5 22 18 2 2 2" xfId="44646"/>
    <cellStyle name="Обычный 5 22 18 2 2 2 2" xfId="44647"/>
    <cellStyle name="Обычный 5 22 18 2 2 3" xfId="44648"/>
    <cellStyle name="Обычный 5 22 18 2 3" xfId="44649"/>
    <cellStyle name="Обычный 5 22 18 2 3 2" xfId="44650"/>
    <cellStyle name="Обычный 5 22 18 2 4" xfId="44651"/>
    <cellStyle name="Обычный 5 22 18 3" xfId="44652"/>
    <cellStyle name="Обычный 5 22 18 3 2" xfId="44653"/>
    <cellStyle name="Обычный 5 22 18 3 2 2" xfId="44654"/>
    <cellStyle name="Обычный 5 22 18 3 2 2 2" xfId="44655"/>
    <cellStyle name="Обычный 5 22 18 3 2 3" xfId="44656"/>
    <cellStyle name="Обычный 5 22 18 3 3" xfId="44657"/>
    <cellStyle name="Обычный 5 22 18 3 3 2" xfId="44658"/>
    <cellStyle name="Обычный 5 22 18 3 4" xfId="44659"/>
    <cellStyle name="Обычный 5 22 18 4" xfId="44660"/>
    <cellStyle name="Обычный 5 22 18 4 2" xfId="44661"/>
    <cellStyle name="Обычный 5 22 18 4 2 2" xfId="44662"/>
    <cellStyle name="Обычный 5 22 18 4 2 2 2" xfId="44663"/>
    <cellStyle name="Обычный 5 22 18 4 2 3" xfId="44664"/>
    <cellStyle name="Обычный 5 22 18 4 3" xfId="44665"/>
    <cellStyle name="Обычный 5 22 18 4 3 2" xfId="44666"/>
    <cellStyle name="Обычный 5 22 18 4 4" xfId="44667"/>
    <cellStyle name="Обычный 5 22 18 5" xfId="44668"/>
    <cellStyle name="Обычный 5 22 18 5 2" xfId="44669"/>
    <cellStyle name="Обычный 5 22 18 5 2 2" xfId="44670"/>
    <cellStyle name="Обычный 5 22 18 5 3" xfId="44671"/>
    <cellStyle name="Обычный 5 22 18 6" xfId="44672"/>
    <cellStyle name="Обычный 5 22 18 6 2" xfId="44673"/>
    <cellStyle name="Обычный 5 22 18 7" xfId="44674"/>
    <cellStyle name="Обычный 5 22 18 7 2" xfId="44675"/>
    <cellStyle name="Обычный 5 22 18 8" xfId="44676"/>
    <cellStyle name="Обычный 5 22 19" xfId="44677"/>
    <cellStyle name="Обычный 5 22 19 2" xfId="44678"/>
    <cellStyle name="Обычный 5 22 19 2 2" xfId="44679"/>
    <cellStyle name="Обычный 5 22 19 2 2 2" xfId="44680"/>
    <cellStyle name="Обычный 5 22 19 2 2 2 2" xfId="44681"/>
    <cellStyle name="Обычный 5 22 19 2 2 3" xfId="44682"/>
    <cellStyle name="Обычный 5 22 19 2 3" xfId="44683"/>
    <cellStyle name="Обычный 5 22 19 2 3 2" xfId="44684"/>
    <cellStyle name="Обычный 5 22 19 2 4" xfId="44685"/>
    <cellStyle name="Обычный 5 22 19 3" xfId="44686"/>
    <cellStyle name="Обычный 5 22 19 3 2" xfId="44687"/>
    <cellStyle name="Обычный 5 22 19 3 2 2" xfId="44688"/>
    <cellStyle name="Обычный 5 22 19 3 2 2 2" xfId="44689"/>
    <cellStyle name="Обычный 5 22 19 3 2 3" xfId="44690"/>
    <cellStyle name="Обычный 5 22 19 3 3" xfId="44691"/>
    <cellStyle name="Обычный 5 22 19 3 3 2" xfId="44692"/>
    <cellStyle name="Обычный 5 22 19 3 4" xfId="44693"/>
    <cellStyle name="Обычный 5 22 19 4" xfId="44694"/>
    <cellStyle name="Обычный 5 22 19 4 2" xfId="44695"/>
    <cellStyle name="Обычный 5 22 19 4 2 2" xfId="44696"/>
    <cellStyle name="Обычный 5 22 19 4 2 2 2" xfId="44697"/>
    <cellStyle name="Обычный 5 22 19 4 2 3" xfId="44698"/>
    <cellStyle name="Обычный 5 22 19 4 3" xfId="44699"/>
    <cellStyle name="Обычный 5 22 19 4 3 2" xfId="44700"/>
    <cellStyle name="Обычный 5 22 19 4 4" xfId="44701"/>
    <cellStyle name="Обычный 5 22 19 5" xfId="44702"/>
    <cellStyle name="Обычный 5 22 19 5 2" xfId="44703"/>
    <cellStyle name="Обычный 5 22 19 5 2 2" xfId="44704"/>
    <cellStyle name="Обычный 5 22 19 5 3" xfId="44705"/>
    <cellStyle name="Обычный 5 22 19 6" xfId="44706"/>
    <cellStyle name="Обычный 5 22 19 6 2" xfId="44707"/>
    <cellStyle name="Обычный 5 22 19 7" xfId="44708"/>
    <cellStyle name="Обычный 5 22 19 7 2" xfId="44709"/>
    <cellStyle name="Обычный 5 22 19 8" xfId="44710"/>
    <cellStyle name="Обычный 5 22 2" xfId="44711"/>
    <cellStyle name="Обычный 5 22 2 2" xfId="44712"/>
    <cellStyle name="Обычный 5 22 2 2 2" xfId="44713"/>
    <cellStyle name="Обычный 5 22 2 2 2 2" xfId="44714"/>
    <cellStyle name="Обычный 5 22 2 2 2 2 2" xfId="44715"/>
    <cellStyle name="Обычный 5 22 2 2 2 3" xfId="44716"/>
    <cellStyle name="Обычный 5 22 2 2 3" xfId="44717"/>
    <cellStyle name="Обычный 5 22 2 2 3 2" xfId="44718"/>
    <cellStyle name="Обычный 5 22 2 2 4" xfId="44719"/>
    <cellStyle name="Обычный 5 22 2 3" xfId="44720"/>
    <cellStyle name="Обычный 5 22 2 3 2" xfId="44721"/>
    <cellStyle name="Обычный 5 22 2 3 2 2" xfId="44722"/>
    <cellStyle name="Обычный 5 22 2 3 2 2 2" xfId="44723"/>
    <cellStyle name="Обычный 5 22 2 3 2 3" xfId="44724"/>
    <cellStyle name="Обычный 5 22 2 3 3" xfId="44725"/>
    <cellStyle name="Обычный 5 22 2 3 3 2" xfId="44726"/>
    <cellStyle name="Обычный 5 22 2 3 4" xfId="44727"/>
    <cellStyle name="Обычный 5 22 2 4" xfId="44728"/>
    <cellStyle name="Обычный 5 22 2 4 2" xfId="44729"/>
    <cellStyle name="Обычный 5 22 2 4 2 2" xfId="44730"/>
    <cellStyle name="Обычный 5 22 2 4 2 2 2" xfId="44731"/>
    <cellStyle name="Обычный 5 22 2 4 2 3" xfId="44732"/>
    <cellStyle name="Обычный 5 22 2 4 3" xfId="44733"/>
    <cellStyle name="Обычный 5 22 2 4 3 2" xfId="44734"/>
    <cellStyle name="Обычный 5 22 2 4 4" xfId="44735"/>
    <cellStyle name="Обычный 5 22 2 5" xfId="44736"/>
    <cellStyle name="Обычный 5 22 2 5 2" xfId="44737"/>
    <cellStyle name="Обычный 5 22 2 5 2 2" xfId="44738"/>
    <cellStyle name="Обычный 5 22 2 5 3" xfId="44739"/>
    <cellStyle name="Обычный 5 22 2 6" xfId="44740"/>
    <cellStyle name="Обычный 5 22 2 6 2" xfId="44741"/>
    <cellStyle name="Обычный 5 22 2 7" xfId="44742"/>
    <cellStyle name="Обычный 5 22 2 7 2" xfId="44743"/>
    <cellStyle name="Обычный 5 22 2 8" xfId="44744"/>
    <cellStyle name="Обычный 5 22 20" xfId="44745"/>
    <cellStyle name="Обычный 5 22 20 2" xfId="44746"/>
    <cellStyle name="Обычный 5 22 20 2 2" xfId="44747"/>
    <cellStyle name="Обычный 5 22 20 2 2 2" xfId="44748"/>
    <cellStyle name="Обычный 5 22 20 2 2 2 2" xfId="44749"/>
    <cellStyle name="Обычный 5 22 20 2 2 3" xfId="44750"/>
    <cellStyle name="Обычный 5 22 20 2 3" xfId="44751"/>
    <cellStyle name="Обычный 5 22 20 2 3 2" xfId="44752"/>
    <cellStyle name="Обычный 5 22 20 2 4" xfId="44753"/>
    <cellStyle name="Обычный 5 22 20 3" xfId="44754"/>
    <cellStyle name="Обычный 5 22 20 3 2" xfId="44755"/>
    <cellStyle name="Обычный 5 22 20 3 2 2" xfId="44756"/>
    <cellStyle name="Обычный 5 22 20 3 2 2 2" xfId="44757"/>
    <cellStyle name="Обычный 5 22 20 3 2 3" xfId="44758"/>
    <cellStyle name="Обычный 5 22 20 3 3" xfId="44759"/>
    <cellStyle name="Обычный 5 22 20 3 3 2" xfId="44760"/>
    <cellStyle name="Обычный 5 22 20 3 4" xfId="44761"/>
    <cellStyle name="Обычный 5 22 20 4" xfId="44762"/>
    <cellStyle name="Обычный 5 22 20 4 2" xfId="44763"/>
    <cellStyle name="Обычный 5 22 20 4 2 2" xfId="44764"/>
    <cellStyle name="Обычный 5 22 20 4 2 2 2" xfId="44765"/>
    <cellStyle name="Обычный 5 22 20 4 2 3" xfId="44766"/>
    <cellStyle name="Обычный 5 22 20 4 3" xfId="44767"/>
    <cellStyle name="Обычный 5 22 20 4 3 2" xfId="44768"/>
    <cellStyle name="Обычный 5 22 20 4 4" xfId="44769"/>
    <cellStyle name="Обычный 5 22 20 5" xfId="44770"/>
    <cellStyle name="Обычный 5 22 20 5 2" xfId="44771"/>
    <cellStyle name="Обычный 5 22 20 5 2 2" xfId="44772"/>
    <cellStyle name="Обычный 5 22 20 5 3" xfId="44773"/>
    <cellStyle name="Обычный 5 22 20 6" xfId="44774"/>
    <cellStyle name="Обычный 5 22 20 6 2" xfId="44775"/>
    <cellStyle name="Обычный 5 22 20 7" xfId="44776"/>
    <cellStyle name="Обычный 5 22 20 7 2" xfId="44777"/>
    <cellStyle name="Обычный 5 22 20 8" xfId="44778"/>
    <cellStyle name="Обычный 5 22 21" xfId="44779"/>
    <cellStyle name="Обычный 5 22 21 2" xfId="44780"/>
    <cellStyle name="Обычный 5 22 21 2 2" xfId="44781"/>
    <cellStyle name="Обычный 5 22 21 2 2 2" xfId="44782"/>
    <cellStyle name="Обычный 5 22 21 2 2 2 2" xfId="44783"/>
    <cellStyle name="Обычный 5 22 21 2 2 3" xfId="44784"/>
    <cellStyle name="Обычный 5 22 21 2 3" xfId="44785"/>
    <cellStyle name="Обычный 5 22 21 2 3 2" xfId="44786"/>
    <cellStyle name="Обычный 5 22 21 2 4" xfId="44787"/>
    <cellStyle name="Обычный 5 22 21 3" xfId="44788"/>
    <cellStyle name="Обычный 5 22 21 3 2" xfId="44789"/>
    <cellStyle name="Обычный 5 22 21 3 2 2" xfId="44790"/>
    <cellStyle name="Обычный 5 22 21 3 2 2 2" xfId="44791"/>
    <cellStyle name="Обычный 5 22 21 3 2 3" xfId="44792"/>
    <cellStyle name="Обычный 5 22 21 3 3" xfId="44793"/>
    <cellStyle name="Обычный 5 22 21 3 3 2" xfId="44794"/>
    <cellStyle name="Обычный 5 22 21 3 4" xfId="44795"/>
    <cellStyle name="Обычный 5 22 21 4" xfId="44796"/>
    <cellStyle name="Обычный 5 22 21 4 2" xfId="44797"/>
    <cellStyle name="Обычный 5 22 21 4 2 2" xfId="44798"/>
    <cellStyle name="Обычный 5 22 21 4 2 2 2" xfId="44799"/>
    <cellStyle name="Обычный 5 22 21 4 2 3" xfId="44800"/>
    <cellStyle name="Обычный 5 22 21 4 3" xfId="44801"/>
    <cellStyle name="Обычный 5 22 21 4 3 2" xfId="44802"/>
    <cellStyle name="Обычный 5 22 21 4 4" xfId="44803"/>
    <cellStyle name="Обычный 5 22 21 5" xfId="44804"/>
    <cellStyle name="Обычный 5 22 21 5 2" xfId="44805"/>
    <cellStyle name="Обычный 5 22 21 5 2 2" xfId="44806"/>
    <cellStyle name="Обычный 5 22 21 5 3" xfId="44807"/>
    <cellStyle name="Обычный 5 22 21 6" xfId="44808"/>
    <cellStyle name="Обычный 5 22 21 6 2" xfId="44809"/>
    <cellStyle name="Обычный 5 22 21 7" xfId="44810"/>
    <cellStyle name="Обычный 5 22 21 7 2" xfId="44811"/>
    <cellStyle name="Обычный 5 22 21 8" xfId="44812"/>
    <cellStyle name="Обычный 5 22 22" xfId="44813"/>
    <cellStyle name="Обычный 5 22 22 2" xfId="44814"/>
    <cellStyle name="Обычный 5 22 22 2 2" xfId="44815"/>
    <cellStyle name="Обычный 5 22 22 2 2 2" xfId="44816"/>
    <cellStyle name="Обычный 5 22 22 2 2 2 2" xfId="44817"/>
    <cellStyle name="Обычный 5 22 22 2 2 3" xfId="44818"/>
    <cellStyle name="Обычный 5 22 22 2 3" xfId="44819"/>
    <cellStyle name="Обычный 5 22 22 2 3 2" xfId="44820"/>
    <cellStyle name="Обычный 5 22 22 2 4" xfId="44821"/>
    <cellStyle name="Обычный 5 22 22 3" xfId="44822"/>
    <cellStyle name="Обычный 5 22 22 3 2" xfId="44823"/>
    <cellStyle name="Обычный 5 22 22 3 2 2" xfId="44824"/>
    <cellStyle name="Обычный 5 22 22 3 2 2 2" xfId="44825"/>
    <cellStyle name="Обычный 5 22 22 3 2 3" xfId="44826"/>
    <cellStyle name="Обычный 5 22 22 3 3" xfId="44827"/>
    <cellStyle name="Обычный 5 22 22 3 3 2" xfId="44828"/>
    <cellStyle name="Обычный 5 22 22 3 4" xfId="44829"/>
    <cellStyle name="Обычный 5 22 22 4" xfId="44830"/>
    <cellStyle name="Обычный 5 22 22 4 2" xfId="44831"/>
    <cellStyle name="Обычный 5 22 22 4 2 2" xfId="44832"/>
    <cellStyle name="Обычный 5 22 22 4 2 2 2" xfId="44833"/>
    <cellStyle name="Обычный 5 22 22 4 2 3" xfId="44834"/>
    <cellStyle name="Обычный 5 22 22 4 3" xfId="44835"/>
    <cellStyle name="Обычный 5 22 22 4 3 2" xfId="44836"/>
    <cellStyle name="Обычный 5 22 22 4 4" xfId="44837"/>
    <cellStyle name="Обычный 5 22 22 5" xfId="44838"/>
    <cellStyle name="Обычный 5 22 22 5 2" xfId="44839"/>
    <cellStyle name="Обычный 5 22 22 5 2 2" xfId="44840"/>
    <cellStyle name="Обычный 5 22 22 5 3" xfId="44841"/>
    <cellStyle name="Обычный 5 22 22 6" xfId="44842"/>
    <cellStyle name="Обычный 5 22 22 6 2" xfId="44843"/>
    <cellStyle name="Обычный 5 22 22 7" xfId="44844"/>
    <cellStyle name="Обычный 5 22 22 7 2" xfId="44845"/>
    <cellStyle name="Обычный 5 22 22 8" xfId="44846"/>
    <cellStyle name="Обычный 5 22 23" xfId="44847"/>
    <cellStyle name="Обычный 5 22 23 2" xfId="44848"/>
    <cellStyle name="Обычный 5 22 23 2 2" xfId="44849"/>
    <cellStyle name="Обычный 5 22 23 2 2 2" xfId="44850"/>
    <cellStyle name="Обычный 5 22 23 2 2 2 2" xfId="44851"/>
    <cellStyle name="Обычный 5 22 23 2 2 3" xfId="44852"/>
    <cellStyle name="Обычный 5 22 23 2 3" xfId="44853"/>
    <cellStyle name="Обычный 5 22 23 2 3 2" xfId="44854"/>
    <cellStyle name="Обычный 5 22 23 2 4" xfId="44855"/>
    <cellStyle name="Обычный 5 22 23 3" xfId="44856"/>
    <cellStyle name="Обычный 5 22 23 3 2" xfId="44857"/>
    <cellStyle name="Обычный 5 22 23 3 2 2" xfId="44858"/>
    <cellStyle name="Обычный 5 22 23 3 2 2 2" xfId="44859"/>
    <cellStyle name="Обычный 5 22 23 3 2 3" xfId="44860"/>
    <cellStyle name="Обычный 5 22 23 3 3" xfId="44861"/>
    <cellStyle name="Обычный 5 22 23 3 3 2" xfId="44862"/>
    <cellStyle name="Обычный 5 22 23 3 4" xfId="44863"/>
    <cellStyle name="Обычный 5 22 23 4" xfId="44864"/>
    <cellStyle name="Обычный 5 22 23 4 2" xfId="44865"/>
    <cellStyle name="Обычный 5 22 23 4 2 2" xfId="44866"/>
    <cellStyle name="Обычный 5 22 23 4 2 2 2" xfId="44867"/>
    <cellStyle name="Обычный 5 22 23 4 2 3" xfId="44868"/>
    <cellStyle name="Обычный 5 22 23 4 3" xfId="44869"/>
    <cellStyle name="Обычный 5 22 23 4 3 2" xfId="44870"/>
    <cellStyle name="Обычный 5 22 23 4 4" xfId="44871"/>
    <cellStyle name="Обычный 5 22 23 5" xfId="44872"/>
    <cellStyle name="Обычный 5 22 23 5 2" xfId="44873"/>
    <cellStyle name="Обычный 5 22 23 5 2 2" xfId="44874"/>
    <cellStyle name="Обычный 5 22 23 5 3" xfId="44875"/>
    <cellStyle name="Обычный 5 22 23 6" xfId="44876"/>
    <cellStyle name="Обычный 5 22 23 6 2" xfId="44877"/>
    <cellStyle name="Обычный 5 22 23 7" xfId="44878"/>
    <cellStyle name="Обычный 5 22 23 7 2" xfId="44879"/>
    <cellStyle name="Обычный 5 22 23 8" xfId="44880"/>
    <cellStyle name="Обычный 5 22 24" xfId="44881"/>
    <cellStyle name="Обычный 5 22 24 2" xfId="44882"/>
    <cellStyle name="Обычный 5 22 24 2 2" xfId="44883"/>
    <cellStyle name="Обычный 5 22 24 2 2 2" xfId="44884"/>
    <cellStyle name="Обычный 5 22 24 2 2 2 2" xfId="44885"/>
    <cellStyle name="Обычный 5 22 24 2 2 3" xfId="44886"/>
    <cellStyle name="Обычный 5 22 24 2 3" xfId="44887"/>
    <cellStyle name="Обычный 5 22 24 2 3 2" xfId="44888"/>
    <cellStyle name="Обычный 5 22 24 2 4" xfId="44889"/>
    <cellStyle name="Обычный 5 22 24 3" xfId="44890"/>
    <cellStyle name="Обычный 5 22 24 3 2" xfId="44891"/>
    <cellStyle name="Обычный 5 22 24 3 2 2" xfId="44892"/>
    <cellStyle name="Обычный 5 22 24 3 2 2 2" xfId="44893"/>
    <cellStyle name="Обычный 5 22 24 3 2 3" xfId="44894"/>
    <cellStyle name="Обычный 5 22 24 3 3" xfId="44895"/>
    <cellStyle name="Обычный 5 22 24 3 3 2" xfId="44896"/>
    <cellStyle name="Обычный 5 22 24 3 4" xfId="44897"/>
    <cellStyle name="Обычный 5 22 24 4" xfId="44898"/>
    <cellStyle name="Обычный 5 22 24 4 2" xfId="44899"/>
    <cellStyle name="Обычный 5 22 24 4 2 2" xfId="44900"/>
    <cellStyle name="Обычный 5 22 24 4 2 2 2" xfId="44901"/>
    <cellStyle name="Обычный 5 22 24 4 2 3" xfId="44902"/>
    <cellStyle name="Обычный 5 22 24 4 3" xfId="44903"/>
    <cellStyle name="Обычный 5 22 24 4 3 2" xfId="44904"/>
    <cellStyle name="Обычный 5 22 24 4 4" xfId="44905"/>
    <cellStyle name="Обычный 5 22 24 5" xfId="44906"/>
    <cellStyle name="Обычный 5 22 24 5 2" xfId="44907"/>
    <cellStyle name="Обычный 5 22 24 5 2 2" xfId="44908"/>
    <cellStyle name="Обычный 5 22 24 5 3" xfId="44909"/>
    <cellStyle name="Обычный 5 22 24 6" xfId="44910"/>
    <cellStyle name="Обычный 5 22 24 6 2" xfId="44911"/>
    <cellStyle name="Обычный 5 22 24 7" xfId="44912"/>
    <cellStyle name="Обычный 5 22 24 7 2" xfId="44913"/>
    <cellStyle name="Обычный 5 22 24 8" xfId="44914"/>
    <cellStyle name="Обычный 5 22 25" xfId="44915"/>
    <cellStyle name="Обычный 5 22 25 2" xfId="44916"/>
    <cellStyle name="Обычный 5 22 25 2 2" xfId="44917"/>
    <cellStyle name="Обычный 5 22 25 2 2 2" xfId="44918"/>
    <cellStyle name="Обычный 5 22 25 2 2 2 2" xfId="44919"/>
    <cellStyle name="Обычный 5 22 25 2 2 3" xfId="44920"/>
    <cellStyle name="Обычный 5 22 25 2 3" xfId="44921"/>
    <cellStyle name="Обычный 5 22 25 2 3 2" xfId="44922"/>
    <cellStyle name="Обычный 5 22 25 2 4" xfId="44923"/>
    <cellStyle name="Обычный 5 22 25 3" xfId="44924"/>
    <cellStyle name="Обычный 5 22 25 3 2" xfId="44925"/>
    <cellStyle name="Обычный 5 22 25 3 2 2" xfId="44926"/>
    <cellStyle name="Обычный 5 22 25 3 2 2 2" xfId="44927"/>
    <cellStyle name="Обычный 5 22 25 3 2 3" xfId="44928"/>
    <cellStyle name="Обычный 5 22 25 3 3" xfId="44929"/>
    <cellStyle name="Обычный 5 22 25 3 3 2" xfId="44930"/>
    <cellStyle name="Обычный 5 22 25 3 4" xfId="44931"/>
    <cellStyle name="Обычный 5 22 25 4" xfId="44932"/>
    <cellStyle name="Обычный 5 22 25 4 2" xfId="44933"/>
    <cellStyle name="Обычный 5 22 25 4 2 2" xfId="44934"/>
    <cellStyle name="Обычный 5 22 25 4 2 2 2" xfId="44935"/>
    <cellStyle name="Обычный 5 22 25 4 2 3" xfId="44936"/>
    <cellStyle name="Обычный 5 22 25 4 3" xfId="44937"/>
    <cellStyle name="Обычный 5 22 25 4 3 2" xfId="44938"/>
    <cellStyle name="Обычный 5 22 25 4 4" xfId="44939"/>
    <cellStyle name="Обычный 5 22 25 5" xfId="44940"/>
    <cellStyle name="Обычный 5 22 25 5 2" xfId="44941"/>
    <cellStyle name="Обычный 5 22 25 5 2 2" xfId="44942"/>
    <cellStyle name="Обычный 5 22 25 5 3" xfId="44943"/>
    <cellStyle name="Обычный 5 22 25 6" xfId="44944"/>
    <cellStyle name="Обычный 5 22 25 6 2" xfId="44945"/>
    <cellStyle name="Обычный 5 22 25 7" xfId="44946"/>
    <cellStyle name="Обычный 5 22 25 7 2" xfId="44947"/>
    <cellStyle name="Обычный 5 22 25 8" xfId="44948"/>
    <cellStyle name="Обычный 5 22 26" xfId="44949"/>
    <cellStyle name="Обычный 5 22 26 2" xfId="44950"/>
    <cellStyle name="Обычный 5 22 26 2 2" xfId="44951"/>
    <cellStyle name="Обычный 5 22 26 2 2 2" xfId="44952"/>
    <cellStyle name="Обычный 5 22 26 2 2 2 2" xfId="44953"/>
    <cellStyle name="Обычный 5 22 26 2 2 3" xfId="44954"/>
    <cellStyle name="Обычный 5 22 26 2 3" xfId="44955"/>
    <cellStyle name="Обычный 5 22 26 2 3 2" xfId="44956"/>
    <cellStyle name="Обычный 5 22 26 2 4" xfId="44957"/>
    <cellStyle name="Обычный 5 22 26 3" xfId="44958"/>
    <cellStyle name="Обычный 5 22 26 3 2" xfId="44959"/>
    <cellStyle name="Обычный 5 22 26 3 2 2" xfId="44960"/>
    <cellStyle name="Обычный 5 22 26 3 2 2 2" xfId="44961"/>
    <cellStyle name="Обычный 5 22 26 3 2 3" xfId="44962"/>
    <cellStyle name="Обычный 5 22 26 3 3" xfId="44963"/>
    <cellStyle name="Обычный 5 22 26 3 3 2" xfId="44964"/>
    <cellStyle name="Обычный 5 22 26 3 4" xfId="44965"/>
    <cellStyle name="Обычный 5 22 26 4" xfId="44966"/>
    <cellStyle name="Обычный 5 22 26 4 2" xfId="44967"/>
    <cellStyle name="Обычный 5 22 26 4 2 2" xfId="44968"/>
    <cellStyle name="Обычный 5 22 26 4 2 2 2" xfId="44969"/>
    <cellStyle name="Обычный 5 22 26 4 2 3" xfId="44970"/>
    <cellStyle name="Обычный 5 22 26 4 3" xfId="44971"/>
    <cellStyle name="Обычный 5 22 26 4 3 2" xfId="44972"/>
    <cellStyle name="Обычный 5 22 26 4 4" xfId="44973"/>
    <cellStyle name="Обычный 5 22 26 5" xfId="44974"/>
    <cellStyle name="Обычный 5 22 26 5 2" xfId="44975"/>
    <cellStyle name="Обычный 5 22 26 5 2 2" xfId="44976"/>
    <cellStyle name="Обычный 5 22 26 5 3" xfId="44977"/>
    <cellStyle name="Обычный 5 22 26 6" xfId="44978"/>
    <cellStyle name="Обычный 5 22 26 6 2" xfId="44979"/>
    <cellStyle name="Обычный 5 22 26 7" xfId="44980"/>
    <cellStyle name="Обычный 5 22 26 7 2" xfId="44981"/>
    <cellStyle name="Обычный 5 22 26 8" xfId="44982"/>
    <cellStyle name="Обычный 5 22 27" xfId="44983"/>
    <cellStyle name="Обычный 5 22 27 2" xfId="44984"/>
    <cellStyle name="Обычный 5 22 27 2 2" xfId="44985"/>
    <cellStyle name="Обычный 5 22 27 2 2 2" xfId="44986"/>
    <cellStyle name="Обычный 5 22 27 2 2 2 2" xfId="44987"/>
    <cellStyle name="Обычный 5 22 27 2 2 3" xfId="44988"/>
    <cellStyle name="Обычный 5 22 27 2 3" xfId="44989"/>
    <cellStyle name="Обычный 5 22 27 2 3 2" xfId="44990"/>
    <cellStyle name="Обычный 5 22 27 2 4" xfId="44991"/>
    <cellStyle name="Обычный 5 22 27 3" xfId="44992"/>
    <cellStyle name="Обычный 5 22 27 3 2" xfId="44993"/>
    <cellStyle name="Обычный 5 22 27 3 2 2" xfId="44994"/>
    <cellStyle name="Обычный 5 22 27 3 2 2 2" xfId="44995"/>
    <cellStyle name="Обычный 5 22 27 3 2 3" xfId="44996"/>
    <cellStyle name="Обычный 5 22 27 3 3" xfId="44997"/>
    <cellStyle name="Обычный 5 22 27 3 3 2" xfId="44998"/>
    <cellStyle name="Обычный 5 22 27 3 4" xfId="44999"/>
    <cellStyle name="Обычный 5 22 27 4" xfId="45000"/>
    <cellStyle name="Обычный 5 22 27 4 2" xfId="45001"/>
    <cellStyle name="Обычный 5 22 27 4 2 2" xfId="45002"/>
    <cellStyle name="Обычный 5 22 27 4 2 2 2" xfId="45003"/>
    <cellStyle name="Обычный 5 22 27 4 2 3" xfId="45004"/>
    <cellStyle name="Обычный 5 22 27 4 3" xfId="45005"/>
    <cellStyle name="Обычный 5 22 27 4 3 2" xfId="45006"/>
    <cellStyle name="Обычный 5 22 27 4 4" xfId="45007"/>
    <cellStyle name="Обычный 5 22 27 5" xfId="45008"/>
    <cellStyle name="Обычный 5 22 27 5 2" xfId="45009"/>
    <cellStyle name="Обычный 5 22 27 5 2 2" xfId="45010"/>
    <cellStyle name="Обычный 5 22 27 5 3" xfId="45011"/>
    <cellStyle name="Обычный 5 22 27 6" xfId="45012"/>
    <cellStyle name="Обычный 5 22 27 6 2" xfId="45013"/>
    <cellStyle name="Обычный 5 22 27 7" xfId="45014"/>
    <cellStyle name="Обычный 5 22 27 7 2" xfId="45015"/>
    <cellStyle name="Обычный 5 22 27 8" xfId="45016"/>
    <cellStyle name="Обычный 5 22 28" xfId="45017"/>
    <cellStyle name="Обычный 5 22 28 2" xfId="45018"/>
    <cellStyle name="Обычный 5 22 28 2 2" xfId="45019"/>
    <cellStyle name="Обычный 5 22 28 2 2 2" xfId="45020"/>
    <cellStyle name="Обычный 5 22 28 2 2 2 2" xfId="45021"/>
    <cellStyle name="Обычный 5 22 28 2 2 3" xfId="45022"/>
    <cellStyle name="Обычный 5 22 28 2 3" xfId="45023"/>
    <cellStyle name="Обычный 5 22 28 2 3 2" xfId="45024"/>
    <cellStyle name="Обычный 5 22 28 2 4" xfId="45025"/>
    <cellStyle name="Обычный 5 22 28 3" xfId="45026"/>
    <cellStyle name="Обычный 5 22 28 3 2" xfId="45027"/>
    <cellStyle name="Обычный 5 22 28 3 2 2" xfId="45028"/>
    <cellStyle name="Обычный 5 22 28 3 2 2 2" xfId="45029"/>
    <cellStyle name="Обычный 5 22 28 3 2 3" xfId="45030"/>
    <cellStyle name="Обычный 5 22 28 3 3" xfId="45031"/>
    <cellStyle name="Обычный 5 22 28 3 3 2" xfId="45032"/>
    <cellStyle name="Обычный 5 22 28 3 4" xfId="45033"/>
    <cellStyle name="Обычный 5 22 28 4" xfId="45034"/>
    <cellStyle name="Обычный 5 22 28 4 2" xfId="45035"/>
    <cellStyle name="Обычный 5 22 28 4 2 2" xfId="45036"/>
    <cellStyle name="Обычный 5 22 28 4 2 2 2" xfId="45037"/>
    <cellStyle name="Обычный 5 22 28 4 2 3" xfId="45038"/>
    <cellStyle name="Обычный 5 22 28 4 3" xfId="45039"/>
    <cellStyle name="Обычный 5 22 28 4 3 2" xfId="45040"/>
    <cellStyle name="Обычный 5 22 28 4 4" xfId="45041"/>
    <cellStyle name="Обычный 5 22 28 5" xfId="45042"/>
    <cellStyle name="Обычный 5 22 28 5 2" xfId="45043"/>
    <cellStyle name="Обычный 5 22 28 5 2 2" xfId="45044"/>
    <cellStyle name="Обычный 5 22 28 5 3" xfId="45045"/>
    <cellStyle name="Обычный 5 22 28 6" xfId="45046"/>
    <cellStyle name="Обычный 5 22 28 6 2" xfId="45047"/>
    <cellStyle name="Обычный 5 22 28 7" xfId="45048"/>
    <cellStyle name="Обычный 5 22 28 7 2" xfId="45049"/>
    <cellStyle name="Обычный 5 22 28 8" xfId="45050"/>
    <cellStyle name="Обычный 5 22 29" xfId="45051"/>
    <cellStyle name="Обычный 5 22 29 2" xfId="45052"/>
    <cellStyle name="Обычный 5 22 29 2 2" xfId="45053"/>
    <cellStyle name="Обычный 5 22 29 2 2 2" xfId="45054"/>
    <cellStyle name="Обычный 5 22 29 2 2 2 2" xfId="45055"/>
    <cellStyle name="Обычный 5 22 29 2 2 3" xfId="45056"/>
    <cellStyle name="Обычный 5 22 29 2 3" xfId="45057"/>
    <cellStyle name="Обычный 5 22 29 2 3 2" xfId="45058"/>
    <cellStyle name="Обычный 5 22 29 2 4" xfId="45059"/>
    <cellStyle name="Обычный 5 22 29 3" xfId="45060"/>
    <cellStyle name="Обычный 5 22 29 3 2" xfId="45061"/>
    <cellStyle name="Обычный 5 22 29 3 2 2" xfId="45062"/>
    <cellStyle name="Обычный 5 22 29 3 2 2 2" xfId="45063"/>
    <cellStyle name="Обычный 5 22 29 3 2 3" xfId="45064"/>
    <cellStyle name="Обычный 5 22 29 3 3" xfId="45065"/>
    <cellStyle name="Обычный 5 22 29 3 3 2" xfId="45066"/>
    <cellStyle name="Обычный 5 22 29 3 4" xfId="45067"/>
    <cellStyle name="Обычный 5 22 29 4" xfId="45068"/>
    <cellStyle name="Обычный 5 22 29 4 2" xfId="45069"/>
    <cellStyle name="Обычный 5 22 29 4 2 2" xfId="45070"/>
    <cellStyle name="Обычный 5 22 29 4 2 2 2" xfId="45071"/>
    <cellStyle name="Обычный 5 22 29 4 2 3" xfId="45072"/>
    <cellStyle name="Обычный 5 22 29 4 3" xfId="45073"/>
    <cellStyle name="Обычный 5 22 29 4 3 2" xfId="45074"/>
    <cellStyle name="Обычный 5 22 29 4 4" xfId="45075"/>
    <cellStyle name="Обычный 5 22 29 5" xfId="45076"/>
    <cellStyle name="Обычный 5 22 29 5 2" xfId="45077"/>
    <cellStyle name="Обычный 5 22 29 5 2 2" xfId="45078"/>
    <cellStyle name="Обычный 5 22 29 5 3" xfId="45079"/>
    <cellStyle name="Обычный 5 22 29 6" xfId="45080"/>
    <cellStyle name="Обычный 5 22 29 6 2" xfId="45081"/>
    <cellStyle name="Обычный 5 22 29 7" xfId="45082"/>
    <cellStyle name="Обычный 5 22 29 7 2" xfId="45083"/>
    <cellStyle name="Обычный 5 22 29 8" xfId="45084"/>
    <cellStyle name="Обычный 5 22 3" xfId="45085"/>
    <cellStyle name="Обычный 5 22 3 2" xfId="45086"/>
    <cellStyle name="Обычный 5 22 3 2 2" xfId="45087"/>
    <cellStyle name="Обычный 5 22 3 2 2 2" xfId="45088"/>
    <cellStyle name="Обычный 5 22 3 2 2 2 2" xfId="45089"/>
    <cellStyle name="Обычный 5 22 3 2 2 3" xfId="45090"/>
    <cellStyle name="Обычный 5 22 3 2 3" xfId="45091"/>
    <cellStyle name="Обычный 5 22 3 2 3 2" xfId="45092"/>
    <cellStyle name="Обычный 5 22 3 2 4" xfId="45093"/>
    <cellStyle name="Обычный 5 22 3 3" xfId="45094"/>
    <cellStyle name="Обычный 5 22 3 3 2" xfId="45095"/>
    <cellStyle name="Обычный 5 22 3 3 2 2" xfId="45096"/>
    <cellStyle name="Обычный 5 22 3 3 2 2 2" xfId="45097"/>
    <cellStyle name="Обычный 5 22 3 3 2 3" xfId="45098"/>
    <cellStyle name="Обычный 5 22 3 3 3" xfId="45099"/>
    <cellStyle name="Обычный 5 22 3 3 3 2" xfId="45100"/>
    <cellStyle name="Обычный 5 22 3 3 4" xfId="45101"/>
    <cellStyle name="Обычный 5 22 3 4" xfId="45102"/>
    <cellStyle name="Обычный 5 22 3 4 2" xfId="45103"/>
    <cellStyle name="Обычный 5 22 3 4 2 2" xfId="45104"/>
    <cellStyle name="Обычный 5 22 3 4 2 2 2" xfId="45105"/>
    <cellStyle name="Обычный 5 22 3 4 2 3" xfId="45106"/>
    <cellStyle name="Обычный 5 22 3 4 3" xfId="45107"/>
    <cellStyle name="Обычный 5 22 3 4 3 2" xfId="45108"/>
    <cellStyle name="Обычный 5 22 3 4 4" xfId="45109"/>
    <cellStyle name="Обычный 5 22 3 5" xfId="45110"/>
    <cellStyle name="Обычный 5 22 3 5 2" xfId="45111"/>
    <cellStyle name="Обычный 5 22 3 5 2 2" xfId="45112"/>
    <cellStyle name="Обычный 5 22 3 5 3" xfId="45113"/>
    <cellStyle name="Обычный 5 22 3 6" xfId="45114"/>
    <cellStyle name="Обычный 5 22 3 6 2" xfId="45115"/>
    <cellStyle name="Обычный 5 22 3 7" xfId="45116"/>
    <cellStyle name="Обычный 5 22 3 7 2" xfId="45117"/>
    <cellStyle name="Обычный 5 22 3 8" xfId="45118"/>
    <cellStyle name="Обычный 5 22 30" xfId="45119"/>
    <cellStyle name="Обычный 5 22 30 2" xfId="45120"/>
    <cellStyle name="Обычный 5 22 30 2 2" xfId="45121"/>
    <cellStyle name="Обычный 5 22 30 2 2 2" xfId="45122"/>
    <cellStyle name="Обычный 5 22 30 2 3" xfId="45123"/>
    <cellStyle name="Обычный 5 22 30 3" xfId="45124"/>
    <cellStyle name="Обычный 5 22 30 3 2" xfId="45125"/>
    <cellStyle name="Обычный 5 22 30 4" xfId="45126"/>
    <cellStyle name="Обычный 5 22 31" xfId="45127"/>
    <cellStyle name="Обычный 5 22 31 2" xfId="45128"/>
    <cellStyle name="Обычный 5 22 31 2 2" xfId="45129"/>
    <cellStyle name="Обычный 5 22 31 2 2 2" xfId="45130"/>
    <cellStyle name="Обычный 5 22 31 2 3" xfId="45131"/>
    <cellStyle name="Обычный 5 22 31 3" xfId="45132"/>
    <cellStyle name="Обычный 5 22 31 3 2" xfId="45133"/>
    <cellStyle name="Обычный 5 22 31 4" xfId="45134"/>
    <cellStyle name="Обычный 5 22 32" xfId="45135"/>
    <cellStyle name="Обычный 5 22 32 2" xfId="45136"/>
    <cellStyle name="Обычный 5 22 32 2 2" xfId="45137"/>
    <cellStyle name="Обычный 5 22 32 2 2 2" xfId="45138"/>
    <cellStyle name="Обычный 5 22 32 2 3" xfId="45139"/>
    <cellStyle name="Обычный 5 22 32 3" xfId="45140"/>
    <cellStyle name="Обычный 5 22 32 3 2" xfId="45141"/>
    <cellStyle name="Обычный 5 22 32 4" xfId="45142"/>
    <cellStyle name="Обычный 5 22 33" xfId="45143"/>
    <cellStyle name="Обычный 5 22 33 2" xfId="45144"/>
    <cellStyle name="Обычный 5 22 33 2 2" xfId="45145"/>
    <cellStyle name="Обычный 5 22 33 3" xfId="45146"/>
    <cellStyle name="Обычный 5 22 34" xfId="45147"/>
    <cellStyle name="Обычный 5 22 34 2" xfId="45148"/>
    <cellStyle name="Обычный 5 22 35" xfId="45149"/>
    <cellStyle name="Обычный 5 22 35 2" xfId="45150"/>
    <cellStyle name="Обычный 5 22 36" xfId="45151"/>
    <cellStyle name="Обычный 5 22 4" xfId="45152"/>
    <cellStyle name="Обычный 5 22 4 2" xfId="45153"/>
    <cellStyle name="Обычный 5 22 4 2 2" xfId="45154"/>
    <cellStyle name="Обычный 5 22 4 2 2 2" xfId="45155"/>
    <cellStyle name="Обычный 5 22 4 2 2 2 2" xfId="45156"/>
    <cellStyle name="Обычный 5 22 4 2 2 3" xfId="45157"/>
    <cellStyle name="Обычный 5 22 4 2 3" xfId="45158"/>
    <cellStyle name="Обычный 5 22 4 2 3 2" xfId="45159"/>
    <cellStyle name="Обычный 5 22 4 2 4" xfId="45160"/>
    <cellStyle name="Обычный 5 22 4 3" xfId="45161"/>
    <cellStyle name="Обычный 5 22 4 3 2" xfId="45162"/>
    <cellStyle name="Обычный 5 22 4 3 2 2" xfId="45163"/>
    <cellStyle name="Обычный 5 22 4 3 2 2 2" xfId="45164"/>
    <cellStyle name="Обычный 5 22 4 3 2 3" xfId="45165"/>
    <cellStyle name="Обычный 5 22 4 3 3" xfId="45166"/>
    <cellStyle name="Обычный 5 22 4 3 3 2" xfId="45167"/>
    <cellStyle name="Обычный 5 22 4 3 4" xfId="45168"/>
    <cellStyle name="Обычный 5 22 4 4" xfId="45169"/>
    <cellStyle name="Обычный 5 22 4 4 2" xfId="45170"/>
    <cellStyle name="Обычный 5 22 4 4 2 2" xfId="45171"/>
    <cellStyle name="Обычный 5 22 4 4 2 2 2" xfId="45172"/>
    <cellStyle name="Обычный 5 22 4 4 2 3" xfId="45173"/>
    <cellStyle name="Обычный 5 22 4 4 3" xfId="45174"/>
    <cellStyle name="Обычный 5 22 4 4 3 2" xfId="45175"/>
    <cellStyle name="Обычный 5 22 4 4 4" xfId="45176"/>
    <cellStyle name="Обычный 5 22 4 5" xfId="45177"/>
    <cellStyle name="Обычный 5 22 4 5 2" xfId="45178"/>
    <cellStyle name="Обычный 5 22 4 5 2 2" xfId="45179"/>
    <cellStyle name="Обычный 5 22 4 5 3" xfId="45180"/>
    <cellStyle name="Обычный 5 22 4 6" xfId="45181"/>
    <cellStyle name="Обычный 5 22 4 6 2" xfId="45182"/>
    <cellStyle name="Обычный 5 22 4 7" xfId="45183"/>
    <cellStyle name="Обычный 5 22 4 7 2" xfId="45184"/>
    <cellStyle name="Обычный 5 22 4 8" xfId="45185"/>
    <cellStyle name="Обычный 5 22 5" xfId="45186"/>
    <cellStyle name="Обычный 5 22 5 2" xfId="45187"/>
    <cellStyle name="Обычный 5 22 5 2 2" xfId="45188"/>
    <cellStyle name="Обычный 5 22 5 2 2 2" xfId="45189"/>
    <cellStyle name="Обычный 5 22 5 2 2 2 2" xfId="45190"/>
    <cellStyle name="Обычный 5 22 5 2 2 3" xfId="45191"/>
    <cellStyle name="Обычный 5 22 5 2 3" xfId="45192"/>
    <cellStyle name="Обычный 5 22 5 2 3 2" xfId="45193"/>
    <cellStyle name="Обычный 5 22 5 2 4" xfId="45194"/>
    <cellStyle name="Обычный 5 22 5 3" xfId="45195"/>
    <cellStyle name="Обычный 5 22 5 3 2" xfId="45196"/>
    <cellStyle name="Обычный 5 22 5 3 2 2" xfId="45197"/>
    <cellStyle name="Обычный 5 22 5 3 2 2 2" xfId="45198"/>
    <cellStyle name="Обычный 5 22 5 3 2 3" xfId="45199"/>
    <cellStyle name="Обычный 5 22 5 3 3" xfId="45200"/>
    <cellStyle name="Обычный 5 22 5 3 3 2" xfId="45201"/>
    <cellStyle name="Обычный 5 22 5 3 4" xfId="45202"/>
    <cellStyle name="Обычный 5 22 5 4" xfId="45203"/>
    <cellStyle name="Обычный 5 22 5 4 2" xfId="45204"/>
    <cellStyle name="Обычный 5 22 5 4 2 2" xfId="45205"/>
    <cellStyle name="Обычный 5 22 5 4 2 2 2" xfId="45206"/>
    <cellStyle name="Обычный 5 22 5 4 2 3" xfId="45207"/>
    <cellStyle name="Обычный 5 22 5 4 3" xfId="45208"/>
    <cellStyle name="Обычный 5 22 5 4 3 2" xfId="45209"/>
    <cellStyle name="Обычный 5 22 5 4 4" xfId="45210"/>
    <cellStyle name="Обычный 5 22 5 5" xfId="45211"/>
    <cellStyle name="Обычный 5 22 5 5 2" xfId="45212"/>
    <cellStyle name="Обычный 5 22 5 5 2 2" xfId="45213"/>
    <cellStyle name="Обычный 5 22 5 5 3" xfId="45214"/>
    <cellStyle name="Обычный 5 22 5 6" xfId="45215"/>
    <cellStyle name="Обычный 5 22 5 6 2" xfId="45216"/>
    <cellStyle name="Обычный 5 22 5 7" xfId="45217"/>
    <cellStyle name="Обычный 5 22 5 7 2" xfId="45218"/>
    <cellStyle name="Обычный 5 22 5 8" xfId="45219"/>
    <cellStyle name="Обычный 5 22 6" xfId="45220"/>
    <cellStyle name="Обычный 5 22 6 2" xfId="45221"/>
    <cellStyle name="Обычный 5 22 6 2 2" xfId="45222"/>
    <cellStyle name="Обычный 5 22 6 2 2 2" xfId="45223"/>
    <cellStyle name="Обычный 5 22 6 2 2 2 2" xfId="45224"/>
    <cellStyle name="Обычный 5 22 6 2 2 3" xfId="45225"/>
    <cellStyle name="Обычный 5 22 6 2 3" xfId="45226"/>
    <cellStyle name="Обычный 5 22 6 2 3 2" xfId="45227"/>
    <cellStyle name="Обычный 5 22 6 2 4" xfId="45228"/>
    <cellStyle name="Обычный 5 22 6 3" xfId="45229"/>
    <cellStyle name="Обычный 5 22 6 3 2" xfId="45230"/>
    <cellStyle name="Обычный 5 22 6 3 2 2" xfId="45231"/>
    <cellStyle name="Обычный 5 22 6 3 2 2 2" xfId="45232"/>
    <cellStyle name="Обычный 5 22 6 3 2 3" xfId="45233"/>
    <cellStyle name="Обычный 5 22 6 3 3" xfId="45234"/>
    <cellStyle name="Обычный 5 22 6 3 3 2" xfId="45235"/>
    <cellStyle name="Обычный 5 22 6 3 4" xfId="45236"/>
    <cellStyle name="Обычный 5 22 6 4" xfId="45237"/>
    <cellStyle name="Обычный 5 22 6 4 2" xfId="45238"/>
    <cellStyle name="Обычный 5 22 6 4 2 2" xfId="45239"/>
    <cellStyle name="Обычный 5 22 6 4 2 2 2" xfId="45240"/>
    <cellStyle name="Обычный 5 22 6 4 2 3" xfId="45241"/>
    <cellStyle name="Обычный 5 22 6 4 3" xfId="45242"/>
    <cellStyle name="Обычный 5 22 6 4 3 2" xfId="45243"/>
    <cellStyle name="Обычный 5 22 6 4 4" xfId="45244"/>
    <cellStyle name="Обычный 5 22 6 5" xfId="45245"/>
    <cellStyle name="Обычный 5 22 6 5 2" xfId="45246"/>
    <cellStyle name="Обычный 5 22 6 5 2 2" xfId="45247"/>
    <cellStyle name="Обычный 5 22 6 5 3" xfId="45248"/>
    <cellStyle name="Обычный 5 22 6 6" xfId="45249"/>
    <cellStyle name="Обычный 5 22 6 6 2" xfId="45250"/>
    <cellStyle name="Обычный 5 22 6 7" xfId="45251"/>
    <cellStyle name="Обычный 5 22 6 7 2" xfId="45252"/>
    <cellStyle name="Обычный 5 22 6 8" xfId="45253"/>
    <cellStyle name="Обычный 5 22 7" xfId="45254"/>
    <cellStyle name="Обычный 5 22 7 2" xfId="45255"/>
    <cellStyle name="Обычный 5 22 7 2 2" xfId="45256"/>
    <cellStyle name="Обычный 5 22 7 2 2 2" xfId="45257"/>
    <cellStyle name="Обычный 5 22 7 2 2 2 2" xfId="45258"/>
    <cellStyle name="Обычный 5 22 7 2 2 3" xfId="45259"/>
    <cellStyle name="Обычный 5 22 7 2 3" xfId="45260"/>
    <cellStyle name="Обычный 5 22 7 2 3 2" xfId="45261"/>
    <cellStyle name="Обычный 5 22 7 2 4" xfId="45262"/>
    <cellStyle name="Обычный 5 22 7 3" xfId="45263"/>
    <cellStyle name="Обычный 5 22 7 3 2" xfId="45264"/>
    <cellStyle name="Обычный 5 22 7 3 2 2" xfId="45265"/>
    <cellStyle name="Обычный 5 22 7 3 2 2 2" xfId="45266"/>
    <cellStyle name="Обычный 5 22 7 3 2 3" xfId="45267"/>
    <cellStyle name="Обычный 5 22 7 3 3" xfId="45268"/>
    <cellStyle name="Обычный 5 22 7 3 3 2" xfId="45269"/>
    <cellStyle name="Обычный 5 22 7 3 4" xfId="45270"/>
    <cellStyle name="Обычный 5 22 7 4" xfId="45271"/>
    <cellStyle name="Обычный 5 22 7 4 2" xfId="45272"/>
    <cellStyle name="Обычный 5 22 7 4 2 2" xfId="45273"/>
    <cellStyle name="Обычный 5 22 7 4 2 2 2" xfId="45274"/>
    <cellStyle name="Обычный 5 22 7 4 2 3" xfId="45275"/>
    <cellStyle name="Обычный 5 22 7 4 3" xfId="45276"/>
    <cellStyle name="Обычный 5 22 7 4 3 2" xfId="45277"/>
    <cellStyle name="Обычный 5 22 7 4 4" xfId="45278"/>
    <cellStyle name="Обычный 5 22 7 5" xfId="45279"/>
    <cellStyle name="Обычный 5 22 7 5 2" xfId="45280"/>
    <cellStyle name="Обычный 5 22 7 5 2 2" xfId="45281"/>
    <cellStyle name="Обычный 5 22 7 5 3" xfId="45282"/>
    <cellStyle name="Обычный 5 22 7 6" xfId="45283"/>
    <cellStyle name="Обычный 5 22 7 6 2" xfId="45284"/>
    <cellStyle name="Обычный 5 22 7 7" xfId="45285"/>
    <cellStyle name="Обычный 5 22 7 7 2" xfId="45286"/>
    <cellStyle name="Обычный 5 22 7 8" xfId="45287"/>
    <cellStyle name="Обычный 5 22 8" xfId="45288"/>
    <cellStyle name="Обычный 5 22 8 2" xfId="45289"/>
    <cellStyle name="Обычный 5 22 8 2 2" xfId="45290"/>
    <cellStyle name="Обычный 5 22 8 2 2 2" xfId="45291"/>
    <cellStyle name="Обычный 5 22 8 2 2 2 2" xfId="45292"/>
    <cellStyle name="Обычный 5 22 8 2 2 3" xfId="45293"/>
    <cellStyle name="Обычный 5 22 8 2 3" xfId="45294"/>
    <cellStyle name="Обычный 5 22 8 2 3 2" xfId="45295"/>
    <cellStyle name="Обычный 5 22 8 2 4" xfId="45296"/>
    <cellStyle name="Обычный 5 22 8 3" xfId="45297"/>
    <cellStyle name="Обычный 5 22 8 3 2" xfId="45298"/>
    <cellStyle name="Обычный 5 22 8 3 2 2" xfId="45299"/>
    <cellStyle name="Обычный 5 22 8 3 2 2 2" xfId="45300"/>
    <cellStyle name="Обычный 5 22 8 3 2 3" xfId="45301"/>
    <cellStyle name="Обычный 5 22 8 3 3" xfId="45302"/>
    <cellStyle name="Обычный 5 22 8 3 3 2" xfId="45303"/>
    <cellStyle name="Обычный 5 22 8 3 4" xfId="45304"/>
    <cellStyle name="Обычный 5 22 8 4" xfId="45305"/>
    <cellStyle name="Обычный 5 22 8 4 2" xfId="45306"/>
    <cellStyle name="Обычный 5 22 8 4 2 2" xfId="45307"/>
    <cellStyle name="Обычный 5 22 8 4 2 2 2" xfId="45308"/>
    <cellStyle name="Обычный 5 22 8 4 2 3" xfId="45309"/>
    <cellStyle name="Обычный 5 22 8 4 3" xfId="45310"/>
    <cellStyle name="Обычный 5 22 8 4 3 2" xfId="45311"/>
    <cellStyle name="Обычный 5 22 8 4 4" xfId="45312"/>
    <cellStyle name="Обычный 5 22 8 5" xfId="45313"/>
    <cellStyle name="Обычный 5 22 8 5 2" xfId="45314"/>
    <cellStyle name="Обычный 5 22 8 5 2 2" xfId="45315"/>
    <cellStyle name="Обычный 5 22 8 5 3" xfId="45316"/>
    <cellStyle name="Обычный 5 22 8 6" xfId="45317"/>
    <cellStyle name="Обычный 5 22 8 6 2" xfId="45318"/>
    <cellStyle name="Обычный 5 22 8 7" xfId="45319"/>
    <cellStyle name="Обычный 5 22 8 7 2" xfId="45320"/>
    <cellStyle name="Обычный 5 22 8 8" xfId="45321"/>
    <cellStyle name="Обычный 5 22 9" xfId="45322"/>
    <cellStyle name="Обычный 5 22 9 2" xfId="45323"/>
    <cellStyle name="Обычный 5 22 9 2 2" xfId="45324"/>
    <cellStyle name="Обычный 5 22 9 2 2 2" xfId="45325"/>
    <cellStyle name="Обычный 5 22 9 2 2 2 2" xfId="45326"/>
    <cellStyle name="Обычный 5 22 9 2 2 3" xfId="45327"/>
    <cellStyle name="Обычный 5 22 9 2 3" xfId="45328"/>
    <cellStyle name="Обычный 5 22 9 2 3 2" xfId="45329"/>
    <cellStyle name="Обычный 5 22 9 2 4" xfId="45330"/>
    <cellStyle name="Обычный 5 22 9 3" xfId="45331"/>
    <cellStyle name="Обычный 5 22 9 3 2" xfId="45332"/>
    <cellStyle name="Обычный 5 22 9 3 2 2" xfId="45333"/>
    <cellStyle name="Обычный 5 22 9 3 2 2 2" xfId="45334"/>
    <cellStyle name="Обычный 5 22 9 3 2 3" xfId="45335"/>
    <cellStyle name="Обычный 5 22 9 3 3" xfId="45336"/>
    <cellStyle name="Обычный 5 22 9 3 3 2" xfId="45337"/>
    <cellStyle name="Обычный 5 22 9 3 4" xfId="45338"/>
    <cellStyle name="Обычный 5 22 9 4" xfId="45339"/>
    <cellStyle name="Обычный 5 22 9 4 2" xfId="45340"/>
    <cellStyle name="Обычный 5 22 9 4 2 2" xfId="45341"/>
    <cellStyle name="Обычный 5 22 9 4 2 2 2" xfId="45342"/>
    <cellStyle name="Обычный 5 22 9 4 2 3" xfId="45343"/>
    <cellStyle name="Обычный 5 22 9 4 3" xfId="45344"/>
    <cellStyle name="Обычный 5 22 9 4 3 2" xfId="45345"/>
    <cellStyle name="Обычный 5 22 9 4 4" xfId="45346"/>
    <cellStyle name="Обычный 5 22 9 5" xfId="45347"/>
    <cellStyle name="Обычный 5 22 9 5 2" xfId="45348"/>
    <cellStyle name="Обычный 5 22 9 5 2 2" xfId="45349"/>
    <cellStyle name="Обычный 5 22 9 5 3" xfId="45350"/>
    <cellStyle name="Обычный 5 22 9 6" xfId="45351"/>
    <cellStyle name="Обычный 5 22 9 6 2" xfId="45352"/>
    <cellStyle name="Обычный 5 22 9 7" xfId="45353"/>
    <cellStyle name="Обычный 5 22 9 7 2" xfId="45354"/>
    <cellStyle name="Обычный 5 22 9 8" xfId="45355"/>
    <cellStyle name="Обычный 5 23" xfId="45356"/>
    <cellStyle name="Обычный 5 23 10" xfId="45357"/>
    <cellStyle name="Обычный 5 23 10 2" xfId="45358"/>
    <cellStyle name="Обычный 5 23 10 2 2" xfId="45359"/>
    <cellStyle name="Обычный 5 23 10 2 2 2" xfId="45360"/>
    <cellStyle name="Обычный 5 23 10 2 2 2 2" xfId="45361"/>
    <cellStyle name="Обычный 5 23 10 2 2 3" xfId="45362"/>
    <cellStyle name="Обычный 5 23 10 2 3" xfId="45363"/>
    <cellStyle name="Обычный 5 23 10 2 3 2" xfId="45364"/>
    <cellStyle name="Обычный 5 23 10 2 4" xfId="45365"/>
    <cellStyle name="Обычный 5 23 10 3" xfId="45366"/>
    <cellStyle name="Обычный 5 23 10 3 2" xfId="45367"/>
    <cellStyle name="Обычный 5 23 10 3 2 2" xfId="45368"/>
    <cellStyle name="Обычный 5 23 10 3 2 2 2" xfId="45369"/>
    <cellStyle name="Обычный 5 23 10 3 2 3" xfId="45370"/>
    <cellStyle name="Обычный 5 23 10 3 3" xfId="45371"/>
    <cellStyle name="Обычный 5 23 10 3 3 2" xfId="45372"/>
    <cellStyle name="Обычный 5 23 10 3 4" xfId="45373"/>
    <cellStyle name="Обычный 5 23 10 4" xfId="45374"/>
    <cellStyle name="Обычный 5 23 10 4 2" xfId="45375"/>
    <cellStyle name="Обычный 5 23 10 4 2 2" xfId="45376"/>
    <cellStyle name="Обычный 5 23 10 4 2 2 2" xfId="45377"/>
    <cellStyle name="Обычный 5 23 10 4 2 3" xfId="45378"/>
    <cellStyle name="Обычный 5 23 10 4 3" xfId="45379"/>
    <cellStyle name="Обычный 5 23 10 4 3 2" xfId="45380"/>
    <cellStyle name="Обычный 5 23 10 4 4" xfId="45381"/>
    <cellStyle name="Обычный 5 23 10 5" xfId="45382"/>
    <cellStyle name="Обычный 5 23 10 5 2" xfId="45383"/>
    <cellStyle name="Обычный 5 23 10 5 2 2" xfId="45384"/>
    <cellStyle name="Обычный 5 23 10 5 3" xfId="45385"/>
    <cellStyle name="Обычный 5 23 10 6" xfId="45386"/>
    <cellStyle name="Обычный 5 23 10 6 2" xfId="45387"/>
    <cellStyle name="Обычный 5 23 10 7" xfId="45388"/>
    <cellStyle name="Обычный 5 23 10 7 2" xfId="45389"/>
    <cellStyle name="Обычный 5 23 10 8" xfId="45390"/>
    <cellStyle name="Обычный 5 23 11" xfId="45391"/>
    <cellStyle name="Обычный 5 23 11 2" xfId="45392"/>
    <cellStyle name="Обычный 5 23 11 2 2" xfId="45393"/>
    <cellStyle name="Обычный 5 23 11 2 2 2" xfId="45394"/>
    <cellStyle name="Обычный 5 23 11 2 2 2 2" xfId="45395"/>
    <cellStyle name="Обычный 5 23 11 2 2 3" xfId="45396"/>
    <cellStyle name="Обычный 5 23 11 2 3" xfId="45397"/>
    <cellStyle name="Обычный 5 23 11 2 3 2" xfId="45398"/>
    <cellStyle name="Обычный 5 23 11 2 4" xfId="45399"/>
    <cellStyle name="Обычный 5 23 11 3" xfId="45400"/>
    <cellStyle name="Обычный 5 23 11 3 2" xfId="45401"/>
    <cellStyle name="Обычный 5 23 11 3 2 2" xfId="45402"/>
    <cellStyle name="Обычный 5 23 11 3 2 2 2" xfId="45403"/>
    <cellStyle name="Обычный 5 23 11 3 2 3" xfId="45404"/>
    <cellStyle name="Обычный 5 23 11 3 3" xfId="45405"/>
    <cellStyle name="Обычный 5 23 11 3 3 2" xfId="45406"/>
    <cellStyle name="Обычный 5 23 11 3 4" xfId="45407"/>
    <cellStyle name="Обычный 5 23 11 4" xfId="45408"/>
    <cellStyle name="Обычный 5 23 11 4 2" xfId="45409"/>
    <cellStyle name="Обычный 5 23 11 4 2 2" xfId="45410"/>
    <cellStyle name="Обычный 5 23 11 4 2 2 2" xfId="45411"/>
    <cellStyle name="Обычный 5 23 11 4 2 3" xfId="45412"/>
    <cellStyle name="Обычный 5 23 11 4 3" xfId="45413"/>
    <cellStyle name="Обычный 5 23 11 4 3 2" xfId="45414"/>
    <cellStyle name="Обычный 5 23 11 4 4" xfId="45415"/>
    <cellStyle name="Обычный 5 23 11 5" xfId="45416"/>
    <cellStyle name="Обычный 5 23 11 5 2" xfId="45417"/>
    <cellStyle name="Обычный 5 23 11 5 2 2" xfId="45418"/>
    <cellStyle name="Обычный 5 23 11 5 3" xfId="45419"/>
    <cellStyle name="Обычный 5 23 11 6" xfId="45420"/>
    <cellStyle name="Обычный 5 23 11 6 2" xfId="45421"/>
    <cellStyle name="Обычный 5 23 11 7" xfId="45422"/>
    <cellStyle name="Обычный 5 23 11 7 2" xfId="45423"/>
    <cellStyle name="Обычный 5 23 11 8" xfId="45424"/>
    <cellStyle name="Обычный 5 23 12" xfId="45425"/>
    <cellStyle name="Обычный 5 23 12 2" xfId="45426"/>
    <cellStyle name="Обычный 5 23 12 2 2" xfId="45427"/>
    <cellStyle name="Обычный 5 23 12 2 2 2" xfId="45428"/>
    <cellStyle name="Обычный 5 23 12 2 2 2 2" xfId="45429"/>
    <cellStyle name="Обычный 5 23 12 2 2 3" xfId="45430"/>
    <cellStyle name="Обычный 5 23 12 2 3" xfId="45431"/>
    <cellStyle name="Обычный 5 23 12 2 3 2" xfId="45432"/>
    <cellStyle name="Обычный 5 23 12 2 4" xfId="45433"/>
    <cellStyle name="Обычный 5 23 12 3" xfId="45434"/>
    <cellStyle name="Обычный 5 23 12 3 2" xfId="45435"/>
    <cellStyle name="Обычный 5 23 12 3 2 2" xfId="45436"/>
    <cellStyle name="Обычный 5 23 12 3 2 2 2" xfId="45437"/>
    <cellStyle name="Обычный 5 23 12 3 2 3" xfId="45438"/>
    <cellStyle name="Обычный 5 23 12 3 3" xfId="45439"/>
    <cellStyle name="Обычный 5 23 12 3 3 2" xfId="45440"/>
    <cellStyle name="Обычный 5 23 12 3 4" xfId="45441"/>
    <cellStyle name="Обычный 5 23 12 4" xfId="45442"/>
    <cellStyle name="Обычный 5 23 12 4 2" xfId="45443"/>
    <cellStyle name="Обычный 5 23 12 4 2 2" xfId="45444"/>
    <cellStyle name="Обычный 5 23 12 4 2 2 2" xfId="45445"/>
    <cellStyle name="Обычный 5 23 12 4 2 3" xfId="45446"/>
    <cellStyle name="Обычный 5 23 12 4 3" xfId="45447"/>
    <cellStyle name="Обычный 5 23 12 4 3 2" xfId="45448"/>
    <cellStyle name="Обычный 5 23 12 4 4" xfId="45449"/>
    <cellStyle name="Обычный 5 23 12 5" xfId="45450"/>
    <cellStyle name="Обычный 5 23 12 5 2" xfId="45451"/>
    <cellStyle name="Обычный 5 23 12 5 2 2" xfId="45452"/>
    <cellStyle name="Обычный 5 23 12 5 3" xfId="45453"/>
    <cellStyle name="Обычный 5 23 12 6" xfId="45454"/>
    <cellStyle name="Обычный 5 23 12 6 2" xfId="45455"/>
    <cellStyle name="Обычный 5 23 12 7" xfId="45456"/>
    <cellStyle name="Обычный 5 23 12 7 2" xfId="45457"/>
    <cellStyle name="Обычный 5 23 12 8" xfId="45458"/>
    <cellStyle name="Обычный 5 23 13" xfId="45459"/>
    <cellStyle name="Обычный 5 23 13 2" xfId="45460"/>
    <cellStyle name="Обычный 5 23 13 2 2" xfId="45461"/>
    <cellStyle name="Обычный 5 23 13 2 2 2" xfId="45462"/>
    <cellStyle name="Обычный 5 23 13 2 2 2 2" xfId="45463"/>
    <cellStyle name="Обычный 5 23 13 2 2 3" xfId="45464"/>
    <cellStyle name="Обычный 5 23 13 2 3" xfId="45465"/>
    <cellStyle name="Обычный 5 23 13 2 3 2" xfId="45466"/>
    <cellStyle name="Обычный 5 23 13 2 4" xfId="45467"/>
    <cellStyle name="Обычный 5 23 13 3" xfId="45468"/>
    <cellStyle name="Обычный 5 23 13 3 2" xfId="45469"/>
    <cellStyle name="Обычный 5 23 13 3 2 2" xfId="45470"/>
    <cellStyle name="Обычный 5 23 13 3 2 2 2" xfId="45471"/>
    <cellStyle name="Обычный 5 23 13 3 2 3" xfId="45472"/>
    <cellStyle name="Обычный 5 23 13 3 3" xfId="45473"/>
    <cellStyle name="Обычный 5 23 13 3 3 2" xfId="45474"/>
    <cellStyle name="Обычный 5 23 13 3 4" xfId="45475"/>
    <cellStyle name="Обычный 5 23 13 4" xfId="45476"/>
    <cellStyle name="Обычный 5 23 13 4 2" xfId="45477"/>
    <cellStyle name="Обычный 5 23 13 4 2 2" xfId="45478"/>
    <cellStyle name="Обычный 5 23 13 4 2 2 2" xfId="45479"/>
    <cellStyle name="Обычный 5 23 13 4 2 3" xfId="45480"/>
    <cellStyle name="Обычный 5 23 13 4 3" xfId="45481"/>
    <cellStyle name="Обычный 5 23 13 4 3 2" xfId="45482"/>
    <cellStyle name="Обычный 5 23 13 4 4" xfId="45483"/>
    <cellStyle name="Обычный 5 23 13 5" xfId="45484"/>
    <cellStyle name="Обычный 5 23 13 5 2" xfId="45485"/>
    <cellStyle name="Обычный 5 23 13 5 2 2" xfId="45486"/>
    <cellStyle name="Обычный 5 23 13 5 3" xfId="45487"/>
    <cellStyle name="Обычный 5 23 13 6" xfId="45488"/>
    <cellStyle name="Обычный 5 23 13 6 2" xfId="45489"/>
    <cellStyle name="Обычный 5 23 13 7" xfId="45490"/>
    <cellStyle name="Обычный 5 23 13 7 2" xfId="45491"/>
    <cellStyle name="Обычный 5 23 13 8" xfId="45492"/>
    <cellStyle name="Обычный 5 23 14" xfId="45493"/>
    <cellStyle name="Обычный 5 23 14 2" xfId="45494"/>
    <cellStyle name="Обычный 5 23 14 2 2" xfId="45495"/>
    <cellStyle name="Обычный 5 23 14 2 2 2" xfId="45496"/>
    <cellStyle name="Обычный 5 23 14 2 2 2 2" xfId="45497"/>
    <cellStyle name="Обычный 5 23 14 2 2 3" xfId="45498"/>
    <cellStyle name="Обычный 5 23 14 2 3" xfId="45499"/>
    <cellStyle name="Обычный 5 23 14 2 3 2" xfId="45500"/>
    <cellStyle name="Обычный 5 23 14 2 4" xfId="45501"/>
    <cellStyle name="Обычный 5 23 14 3" xfId="45502"/>
    <cellStyle name="Обычный 5 23 14 3 2" xfId="45503"/>
    <cellStyle name="Обычный 5 23 14 3 2 2" xfId="45504"/>
    <cellStyle name="Обычный 5 23 14 3 2 2 2" xfId="45505"/>
    <cellStyle name="Обычный 5 23 14 3 2 3" xfId="45506"/>
    <cellStyle name="Обычный 5 23 14 3 3" xfId="45507"/>
    <cellStyle name="Обычный 5 23 14 3 3 2" xfId="45508"/>
    <cellStyle name="Обычный 5 23 14 3 4" xfId="45509"/>
    <cellStyle name="Обычный 5 23 14 4" xfId="45510"/>
    <cellStyle name="Обычный 5 23 14 4 2" xfId="45511"/>
    <cellStyle name="Обычный 5 23 14 4 2 2" xfId="45512"/>
    <cellStyle name="Обычный 5 23 14 4 2 2 2" xfId="45513"/>
    <cellStyle name="Обычный 5 23 14 4 2 3" xfId="45514"/>
    <cellStyle name="Обычный 5 23 14 4 3" xfId="45515"/>
    <cellStyle name="Обычный 5 23 14 4 3 2" xfId="45516"/>
    <cellStyle name="Обычный 5 23 14 4 4" xfId="45517"/>
    <cellStyle name="Обычный 5 23 14 5" xfId="45518"/>
    <cellStyle name="Обычный 5 23 14 5 2" xfId="45519"/>
    <cellStyle name="Обычный 5 23 14 5 2 2" xfId="45520"/>
    <cellStyle name="Обычный 5 23 14 5 3" xfId="45521"/>
    <cellStyle name="Обычный 5 23 14 6" xfId="45522"/>
    <cellStyle name="Обычный 5 23 14 6 2" xfId="45523"/>
    <cellStyle name="Обычный 5 23 14 7" xfId="45524"/>
    <cellStyle name="Обычный 5 23 14 7 2" xfId="45525"/>
    <cellStyle name="Обычный 5 23 14 8" xfId="45526"/>
    <cellStyle name="Обычный 5 23 15" xfId="45527"/>
    <cellStyle name="Обычный 5 23 15 2" xfId="45528"/>
    <cellStyle name="Обычный 5 23 15 2 2" xfId="45529"/>
    <cellStyle name="Обычный 5 23 15 2 2 2" xfId="45530"/>
    <cellStyle name="Обычный 5 23 15 2 2 2 2" xfId="45531"/>
    <cellStyle name="Обычный 5 23 15 2 2 3" xfId="45532"/>
    <cellStyle name="Обычный 5 23 15 2 3" xfId="45533"/>
    <cellStyle name="Обычный 5 23 15 2 3 2" xfId="45534"/>
    <cellStyle name="Обычный 5 23 15 2 4" xfId="45535"/>
    <cellStyle name="Обычный 5 23 15 3" xfId="45536"/>
    <cellStyle name="Обычный 5 23 15 3 2" xfId="45537"/>
    <cellStyle name="Обычный 5 23 15 3 2 2" xfId="45538"/>
    <cellStyle name="Обычный 5 23 15 3 2 2 2" xfId="45539"/>
    <cellStyle name="Обычный 5 23 15 3 2 3" xfId="45540"/>
    <cellStyle name="Обычный 5 23 15 3 3" xfId="45541"/>
    <cellStyle name="Обычный 5 23 15 3 3 2" xfId="45542"/>
    <cellStyle name="Обычный 5 23 15 3 4" xfId="45543"/>
    <cellStyle name="Обычный 5 23 15 4" xfId="45544"/>
    <cellStyle name="Обычный 5 23 15 4 2" xfId="45545"/>
    <cellStyle name="Обычный 5 23 15 4 2 2" xfId="45546"/>
    <cellStyle name="Обычный 5 23 15 4 2 2 2" xfId="45547"/>
    <cellStyle name="Обычный 5 23 15 4 2 3" xfId="45548"/>
    <cellStyle name="Обычный 5 23 15 4 3" xfId="45549"/>
    <cellStyle name="Обычный 5 23 15 4 3 2" xfId="45550"/>
    <cellStyle name="Обычный 5 23 15 4 4" xfId="45551"/>
    <cellStyle name="Обычный 5 23 15 5" xfId="45552"/>
    <cellStyle name="Обычный 5 23 15 5 2" xfId="45553"/>
    <cellStyle name="Обычный 5 23 15 5 2 2" xfId="45554"/>
    <cellStyle name="Обычный 5 23 15 5 3" xfId="45555"/>
    <cellStyle name="Обычный 5 23 15 6" xfId="45556"/>
    <cellStyle name="Обычный 5 23 15 6 2" xfId="45557"/>
    <cellStyle name="Обычный 5 23 15 7" xfId="45558"/>
    <cellStyle name="Обычный 5 23 15 7 2" xfId="45559"/>
    <cellStyle name="Обычный 5 23 15 8" xfId="45560"/>
    <cellStyle name="Обычный 5 23 16" xfId="45561"/>
    <cellStyle name="Обычный 5 23 16 2" xfId="45562"/>
    <cellStyle name="Обычный 5 23 16 2 2" xfId="45563"/>
    <cellStyle name="Обычный 5 23 16 2 2 2" xfId="45564"/>
    <cellStyle name="Обычный 5 23 16 2 2 2 2" xfId="45565"/>
    <cellStyle name="Обычный 5 23 16 2 2 3" xfId="45566"/>
    <cellStyle name="Обычный 5 23 16 2 3" xfId="45567"/>
    <cellStyle name="Обычный 5 23 16 2 3 2" xfId="45568"/>
    <cellStyle name="Обычный 5 23 16 2 4" xfId="45569"/>
    <cellStyle name="Обычный 5 23 16 3" xfId="45570"/>
    <cellStyle name="Обычный 5 23 16 3 2" xfId="45571"/>
    <cellStyle name="Обычный 5 23 16 3 2 2" xfId="45572"/>
    <cellStyle name="Обычный 5 23 16 3 2 2 2" xfId="45573"/>
    <cellStyle name="Обычный 5 23 16 3 2 3" xfId="45574"/>
    <cellStyle name="Обычный 5 23 16 3 3" xfId="45575"/>
    <cellStyle name="Обычный 5 23 16 3 3 2" xfId="45576"/>
    <cellStyle name="Обычный 5 23 16 3 4" xfId="45577"/>
    <cellStyle name="Обычный 5 23 16 4" xfId="45578"/>
    <cellStyle name="Обычный 5 23 16 4 2" xfId="45579"/>
    <cellStyle name="Обычный 5 23 16 4 2 2" xfId="45580"/>
    <cellStyle name="Обычный 5 23 16 4 2 2 2" xfId="45581"/>
    <cellStyle name="Обычный 5 23 16 4 2 3" xfId="45582"/>
    <cellStyle name="Обычный 5 23 16 4 3" xfId="45583"/>
    <cellStyle name="Обычный 5 23 16 4 3 2" xfId="45584"/>
    <cellStyle name="Обычный 5 23 16 4 4" xfId="45585"/>
    <cellStyle name="Обычный 5 23 16 5" xfId="45586"/>
    <cellStyle name="Обычный 5 23 16 5 2" xfId="45587"/>
    <cellStyle name="Обычный 5 23 16 5 2 2" xfId="45588"/>
    <cellStyle name="Обычный 5 23 16 5 3" xfId="45589"/>
    <cellStyle name="Обычный 5 23 16 6" xfId="45590"/>
    <cellStyle name="Обычный 5 23 16 6 2" xfId="45591"/>
    <cellStyle name="Обычный 5 23 16 7" xfId="45592"/>
    <cellStyle name="Обычный 5 23 16 7 2" xfId="45593"/>
    <cellStyle name="Обычный 5 23 16 8" xfId="45594"/>
    <cellStyle name="Обычный 5 23 17" xfId="45595"/>
    <cellStyle name="Обычный 5 23 17 2" xfId="45596"/>
    <cellStyle name="Обычный 5 23 17 2 2" xfId="45597"/>
    <cellStyle name="Обычный 5 23 17 2 2 2" xfId="45598"/>
    <cellStyle name="Обычный 5 23 17 2 2 2 2" xfId="45599"/>
    <cellStyle name="Обычный 5 23 17 2 2 3" xfId="45600"/>
    <cellStyle name="Обычный 5 23 17 2 3" xfId="45601"/>
    <cellStyle name="Обычный 5 23 17 2 3 2" xfId="45602"/>
    <cellStyle name="Обычный 5 23 17 2 4" xfId="45603"/>
    <cellStyle name="Обычный 5 23 17 3" xfId="45604"/>
    <cellStyle name="Обычный 5 23 17 3 2" xfId="45605"/>
    <cellStyle name="Обычный 5 23 17 3 2 2" xfId="45606"/>
    <cellStyle name="Обычный 5 23 17 3 2 2 2" xfId="45607"/>
    <cellStyle name="Обычный 5 23 17 3 2 3" xfId="45608"/>
    <cellStyle name="Обычный 5 23 17 3 3" xfId="45609"/>
    <cellStyle name="Обычный 5 23 17 3 3 2" xfId="45610"/>
    <cellStyle name="Обычный 5 23 17 3 4" xfId="45611"/>
    <cellStyle name="Обычный 5 23 17 4" xfId="45612"/>
    <cellStyle name="Обычный 5 23 17 4 2" xfId="45613"/>
    <cellStyle name="Обычный 5 23 17 4 2 2" xfId="45614"/>
    <cellStyle name="Обычный 5 23 17 4 2 2 2" xfId="45615"/>
    <cellStyle name="Обычный 5 23 17 4 2 3" xfId="45616"/>
    <cellStyle name="Обычный 5 23 17 4 3" xfId="45617"/>
    <cellStyle name="Обычный 5 23 17 4 3 2" xfId="45618"/>
    <cellStyle name="Обычный 5 23 17 4 4" xfId="45619"/>
    <cellStyle name="Обычный 5 23 17 5" xfId="45620"/>
    <cellStyle name="Обычный 5 23 17 5 2" xfId="45621"/>
    <cellStyle name="Обычный 5 23 17 5 2 2" xfId="45622"/>
    <cellStyle name="Обычный 5 23 17 5 3" xfId="45623"/>
    <cellStyle name="Обычный 5 23 17 6" xfId="45624"/>
    <cellStyle name="Обычный 5 23 17 6 2" xfId="45625"/>
    <cellStyle name="Обычный 5 23 17 7" xfId="45626"/>
    <cellStyle name="Обычный 5 23 17 7 2" xfId="45627"/>
    <cellStyle name="Обычный 5 23 17 8" xfId="45628"/>
    <cellStyle name="Обычный 5 23 18" xfId="45629"/>
    <cellStyle name="Обычный 5 23 18 2" xfId="45630"/>
    <cellStyle name="Обычный 5 23 18 2 2" xfId="45631"/>
    <cellStyle name="Обычный 5 23 18 2 2 2" xfId="45632"/>
    <cellStyle name="Обычный 5 23 18 2 2 2 2" xfId="45633"/>
    <cellStyle name="Обычный 5 23 18 2 2 3" xfId="45634"/>
    <cellStyle name="Обычный 5 23 18 2 3" xfId="45635"/>
    <cellStyle name="Обычный 5 23 18 2 3 2" xfId="45636"/>
    <cellStyle name="Обычный 5 23 18 2 4" xfId="45637"/>
    <cellStyle name="Обычный 5 23 18 3" xfId="45638"/>
    <cellStyle name="Обычный 5 23 18 3 2" xfId="45639"/>
    <cellStyle name="Обычный 5 23 18 3 2 2" xfId="45640"/>
    <cellStyle name="Обычный 5 23 18 3 2 2 2" xfId="45641"/>
    <cellStyle name="Обычный 5 23 18 3 2 3" xfId="45642"/>
    <cellStyle name="Обычный 5 23 18 3 3" xfId="45643"/>
    <cellStyle name="Обычный 5 23 18 3 3 2" xfId="45644"/>
    <cellStyle name="Обычный 5 23 18 3 4" xfId="45645"/>
    <cellStyle name="Обычный 5 23 18 4" xfId="45646"/>
    <cellStyle name="Обычный 5 23 18 4 2" xfId="45647"/>
    <cellStyle name="Обычный 5 23 18 4 2 2" xfId="45648"/>
    <cellStyle name="Обычный 5 23 18 4 2 2 2" xfId="45649"/>
    <cellStyle name="Обычный 5 23 18 4 2 3" xfId="45650"/>
    <cellStyle name="Обычный 5 23 18 4 3" xfId="45651"/>
    <cellStyle name="Обычный 5 23 18 4 3 2" xfId="45652"/>
    <cellStyle name="Обычный 5 23 18 4 4" xfId="45653"/>
    <cellStyle name="Обычный 5 23 18 5" xfId="45654"/>
    <cellStyle name="Обычный 5 23 18 5 2" xfId="45655"/>
    <cellStyle name="Обычный 5 23 18 5 2 2" xfId="45656"/>
    <cellStyle name="Обычный 5 23 18 5 3" xfId="45657"/>
    <cellStyle name="Обычный 5 23 18 6" xfId="45658"/>
    <cellStyle name="Обычный 5 23 18 6 2" xfId="45659"/>
    <cellStyle name="Обычный 5 23 18 7" xfId="45660"/>
    <cellStyle name="Обычный 5 23 18 7 2" xfId="45661"/>
    <cellStyle name="Обычный 5 23 18 8" xfId="45662"/>
    <cellStyle name="Обычный 5 23 19" xfId="45663"/>
    <cellStyle name="Обычный 5 23 19 2" xfId="45664"/>
    <cellStyle name="Обычный 5 23 19 2 2" xfId="45665"/>
    <cellStyle name="Обычный 5 23 19 2 2 2" xfId="45666"/>
    <cellStyle name="Обычный 5 23 19 2 2 2 2" xfId="45667"/>
    <cellStyle name="Обычный 5 23 19 2 2 3" xfId="45668"/>
    <cellStyle name="Обычный 5 23 19 2 3" xfId="45669"/>
    <cellStyle name="Обычный 5 23 19 2 3 2" xfId="45670"/>
    <cellStyle name="Обычный 5 23 19 2 4" xfId="45671"/>
    <cellStyle name="Обычный 5 23 19 3" xfId="45672"/>
    <cellStyle name="Обычный 5 23 19 3 2" xfId="45673"/>
    <cellStyle name="Обычный 5 23 19 3 2 2" xfId="45674"/>
    <cellStyle name="Обычный 5 23 19 3 2 2 2" xfId="45675"/>
    <cellStyle name="Обычный 5 23 19 3 2 3" xfId="45676"/>
    <cellStyle name="Обычный 5 23 19 3 3" xfId="45677"/>
    <cellStyle name="Обычный 5 23 19 3 3 2" xfId="45678"/>
    <cellStyle name="Обычный 5 23 19 3 4" xfId="45679"/>
    <cellStyle name="Обычный 5 23 19 4" xfId="45680"/>
    <cellStyle name="Обычный 5 23 19 4 2" xfId="45681"/>
    <cellStyle name="Обычный 5 23 19 4 2 2" xfId="45682"/>
    <cellStyle name="Обычный 5 23 19 4 2 2 2" xfId="45683"/>
    <cellStyle name="Обычный 5 23 19 4 2 3" xfId="45684"/>
    <cellStyle name="Обычный 5 23 19 4 3" xfId="45685"/>
    <cellStyle name="Обычный 5 23 19 4 3 2" xfId="45686"/>
    <cellStyle name="Обычный 5 23 19 4 4" xfId="45687"/>
    <cellStyle name="Обычный 5 23 19 5" xfId="45688"/>
    <cellStyle name="Обычный 5 23 19 5 2" xfId="45689"/>
    <cellStyle name="Обычный 5 23 19 5 2 2" xfId="45690"/>
    <cellStyle name="Обычный 5 23 19 5 3" xfId="45691"/>
    <cellStyle name="Обычный 5 23 19 6" xfId="45692"/>
    <cellStyle name="Обычный 5 23 19 6 2" xfId="45693"/>
    <cellStyle name="Обычный 5 23 19 7" xfId="45694"/>
    <cellStyle name="Обычный 5 23 19 7 2" xfId="45695"/>
    <cellStyle name="Обычный 5 23 19 8" xfId="45696"/>
    <cellStyle name="Обычный 5 23 2" xfId="45697"/>
    <cellStyle name="Обычный 5 23 2 2" xfId="45698"/>
    <cellStyle name="Обычный 5 23 2 2 2" xfId="45699"/>
    <cellStyle name="Обычный 5 23 2 2 2 2" xfId="45700"/>
    <cellStyle name="Обычный 5 23 2 2 2 2 2" xfId="45701"/>
    <cellStyle name="Обычный 5 23 2 2 2 3" xfId="45702"/>
    <cellStyle name="Обычный 5 23 2 2 3" xfId="45703"/>
    <cellStyle name="Обычный 5 23 2 2 3 2" xfId="45704"/>
    <cellStyle name="Обычный 5 23 2 2 4" xfId="45705"/>
    <cellStyle name="Обычный 5 23 2 3" xfId="45706"/>
    <cellStyle name="Обычный 5 23 2 3 2" xfId="45707"/>
    <cellStyle name="Обычный 5 23 2 3 2 2" xfId="45708"/>
    <cellStyle name="Обычный 5 23 2 3 2 2 2" xfId="45709"/>
    <cellStyle name="Обычный 5 23 2 3 2 3" xfId="45710"/>
    <cellStyle name="Обычный 5 23 2 3 3" xfId="45711"/>
    <cellStyle name="Обычный 5 23 2 3 3 2" xfId="45712"/>
    <cellStyle name="Обычный 5 23 2 3 4" xfId="45713"/>
    <cellStyle name="Обычный 5 23 2 4" xfId="45714"/>
    <cellStyle name="Обычный 5 23 2 4 2" xfId="45715"/>
    <cellStyle name="Обычный 5 23 2 4 2 2" xfId="45716"/>
    <cellStyle name="Обычный 5 23 2 4 2 2 2" xfId="45717"/>
    <cellStyle name="Обычный 5 23 2 4 2 3" xfId="45718"/>
    <cellStyle name="Обычный 5 23 2 4 3" xfId="45719"/>
    <cellStyle name="Обычный 5 23 2 4 3 2" xfId="45720"/>
    <cellStyle name="Обычный 5 23 2 4 4" xfId="45721"/>
    <cellStyle name="Обычный 5 23 2 5" xfId="45722"/>
    <cellStyle name="Обычный 5 23 2 5 2" xfId="45723"/>
    <cellStyle name="Обычный 5 23 2 5 2 2" xfId="45724"/>
    <cellStyle name="Обычный 5 23 2 5 3" xfId="45725"/>
    <cellStyle name="Обычный 5 23 2 6" xfId="45726"/>
    <cellStyle name="Обычный 5 23 2 6 2" xfId="45727"/>
    <cellStyle name="Обычный 5 23 2 7" xfId="45728"/>
    <cellStyle name="Обычный 5 23 2 7 2" xfId="45729"/>
    <cellStyle name="Обычный 5 23 2 8" xfId="45730"/>
    <cellStyle name="Обычный 5 23 20" xfId="45731"/>
    <cellStyle name="Обычный 5 23 20 2" xfId="45732"/>
    <cellStyle name="Обычный 5 23 20 2 2" xfId="45733"/>
    <cellStyle name="Обычный 5 23 20 2 2 2" xfId="45734"/>
    <cellStyle name="Обычный 5 23 20 2 2 2 2" xfId="45735"/>
    <cellStyle name="Обычный 5 23 20 2 2 3" xfId="45736"/>
    <cellStyle name="Обычный 5 23 20 2 3" xfId="45737"/>
    <cellStyle name="Обычный 5 23 20 2 3 2" xfId="45738"/>
    <cellStyle name="Обычный 5 23 20 2 4" xfId="45739"/>
    <cellStyle name="Обычный 5 23 20 3" xfId="45740"/>
    <cellStyle name="Обычный 5 23 20 3 2" xfId="45741"/>
    <cellStyle name="Обычный 5 23 20 3 2 2" xfId="45742"/>
    <cellStyle name="Обычный 5 23 20 3 2 2 2" xfId="45743"/>
    <cellStyle name="Обычный 5 23 20 3 2 3" xfId="45744"/>
    <cellStyle name="Обычный 5 23 20 3 3" xfId="45745"/>
    <cellStyle name="Обычный 5 23 20 3 3 2" xfId="45746"/>
    <cellStyle name="Обычный 5 23 20 3 4" xfId="45747"/>
    <cellStyle name="Обычный 5 23 20 4" xfId="45748"/>
    <cellStyle name="Обычный 5 23 20 4 2" xfId="45749"/>
    <cellStyle name="Обычный 5 23 20 4 2 2" xfId="45750"/>
    <cellStyle name="Обычный 5 23 20 4 2 2 2" xfId="45751"/>
    <cellStyle name="Обычный 5 23 20 4 2 3" xfId="45752"/>
    <cellStyle name="Обычный 5 23 20 4 3" xfId="45753"/>
    <cellStyle name="Обычный 5 23 20 4 3 2" xfId="45754"/>
    <cellStyle name="Обычный 5 23 20 4 4" xfId="45755"/>
    <cellStyle name="Обычный 5 23 20 5" xfId="45756"/>
    <cellStyle name="Обычный 5 23 20 5 2" xfId="45757"/>
    <cellStyle name="Обычный 5 23 20 5 2 2" xfId="45758"/>
    <cellStyle name="Обычный 5 23 20 5 3" xfId="45759"/>
    <cellStyle name="Обычный 5 23 20 6" xfId="45760"/>
    <cellStyle name="Обычный 5 23 20 6 2" xfId="45761"/>
    <cellStyle name="Обычный 5 23 20 7" xfId="45762"/>
    <cellStyle name="Обычный 5 23 20 7 2" xfId="45763"/>
    <cellStyle name="Обычный 5 23 20 8" xfId="45764"/>
    <cellStyle name="Обычный 5 23 21" xfId="45765"/>
    <cellStyle name="Обычный 5 23 21 2" xfId="45766"/>
    <cellStyle name="Обычный 5 23 21 2 2" xfId="45767"/>
    <cellStyle name="Обычный 5 23 21 2 2 2" xfId="45768"/>
    <cellStyle name="Обычный 5 23 21 2 2 2 2" xfId="45769"/>
    <cellStyle name="Обычный 5 23 21 2 2 3" xfId="45770"/>
    <cellStyle name="Обычный 5 23 21 2 3" xfId="45771"/>
    <cellStyle name="Обычный 5 23 21 2 3 2" xfId="45772"/>
    <cellStyle name="Обычный 5 23 21 2 4" xfId="45773"/>
    <cellStyle name="Обычный 5 23 21 3" xfId="45774"/>
    <cellStyle name="Обычный 5 23 21 3 2" xfId="45775"/>
    <cellStyle name="Обычный 5 23 21 3 2 2" xfId="45776"/>
    <cellStyle name="Обычный 5 23 21 3 2 2 2" xfId="45777"/>
    <cellStyle name="Обычный 5 23 21 3 2 3" xfId="45778"/>
    <cellStyle name="Обычный 5 23 21 3 3" xfId="45779"/>
    <cellStyle name="Обычный 5 23 21 3 3 2" xfId="45780"/>
    <cellStyle name="Обычный 5 23 21 3 4" xfId="45781"/>
    <cellStyle name="Обычный 5 23 21 4" xfId="45782"/>
    <cellStyle name="Обычный 5 23 21 4 2" xfId="45783"/>
    <cellStyle name="Обычный 5 23 21 4 2 2" xfId="45784"/>
    <cellStyle name="Обычный 5 23 21 4 2 2 2" xfId="45785"/>
    <cellStyle name="Обычный 5 23 21 4 2 3" xfId="45786"/>
    <cellStyle name="Обычный 5 23 21 4 3" xfId="45787"/>
    <cellStyle name="Обычный 5 23 21 4 3 2" xfId="45788"/>
    <cellStyle name="Обычный 5 23 21 4 4" xfId="45789"/>
    <cellStyle name="Обычный 5 23 21 5" xfId="45790"/>
    <cellStyle name="Обычный 5 23 21 5 2" xfId="45791"/>
    <cellStyle name="Обычный 5 23 21 5 2 2" xfId="45792"/>
    <cellStyle name="Обычный 5 23 21 5 3" xfId="45793"/>
    <cellStyle name="Обычный 5 23 21 6" xfId="45794"/>
    <cellStyle name="Обычный 5 23 21 6 2" xfId="45795"/>
    <cellStyle name="Обычный 5 23 21 7" xfId="45796"/>
    <cellStyle name="Обычный 5 23 21 7 2" xfId="45797"/>
    <cellStyle name="Обычный 5 23 21 8" xfId="45798"/>
    <cellStyle name="Обычный 5 23 22" xfId="45799"/>
    <cellStyle name="Обычный 5 23 22 2" xfId="45800"/>
    <cellStyle name="Обычный 5 23 22 2 2" xfId="45801"/>
    <cellStyle name="Обычный 5 23 22 2 2 2" xfId="45802"/>
    <cellStyle name="Обычный 5 23 22 2 2 2 2" xfId="45803"/>
    <cellStyle name="Обычный 5 23 22 2 2 3" xfId="45804"/>
    <cellStyle name="Обычный 5 23 22 2 3" xfId="45805"/>
    <cellStyle name="Обычный 5 23 22 2 3 2" xfId="45806"/>
    <cellStyle name="Обычный 5 23 22 2 4" xfId="45807"/>
    <cellStyle name="Обычный 5 23 22 3" xfId="45808"/>
    <cellStyle name="Обычный 5 23 22 3 2" xfId="45809"/>
    <cellStyle name="Обычный 5 23 22 3 2 2" xfId="45810"/>
    <cellStyle name="Обычный 5 23 22 3 2 2 2" xfId="45811"/>
    <cellStyle name="Обычный 5 23 22 3 2 3" xfId="45812"/>
    <cellStyle name="Обычный 5 23 22 3 3" xfId="45813"/>
    <cellStyle name="Обычный 5 23 22 3 3 2" xfId="45814"/>
    <cellStyle name="Обычный 5 23 22 3 4" xfId="45815"/>
    <cellStyle name="Обычный 5 23 22 4" xfId="45816"/>
    <cellStyle name="Обычный 5 23 22 4 2" xfId="45817"/>
    <cellStyle name="Обычный 5 23 22 4 2 2" xfId="45818"/>
    <cellStyle name="Обычный 5 23 22 4 2 2 2" xfId="45819"/>
    <cellStyle name="Обычный 5 23 22 4 2 3" xfId="45820"/>
    <cellStyle name="Обычный 5 23 22 4 3" xfId="45821"/>
    <cellStyle name="Обычный 5 23 22 4 3 2" xfId="45822"/>
    <cellStyle name="Обычный 5 23 22 4 4" xfId="45823"/>
    <cellStyle name="Обычный 5 23 22 5" xfId="45824"/>
    <cellStyle name="Обычный 5 23 22 5 2" xfId="45825"/>
    <cellStyle name="Обычный 5 23 22 5 2 2" xfId="45826"/>
    <cellStyle name="Обычный 5 23 22 5 3" xfId="45827"/>
    <cellStyle name="Обычный 5 23 22 6" xfId="45828"/>
    <cellStyle name="Обычный 5 23 22 6 2" xfId="45829"/>
    <cellStyle name="Обычный 5 23 22 7" xfId="45830"/>
    <cellStyle name="Обычный 5 23 22 7 2" xfId="45831"/>
    <cellStyle name="Обычный 5 23 22 8" xfId="45832"/>
    <cellStyle name="Обычный 5 23 23" xfId="45833"/>
    <cellStyle name="Обычный 5 23 23 2" xfId="45834"/>
    <cellStyle name="Обычный 5 23 23 2 2" xfId="45835"/>
    <cellStyle name="Обычный 5 23 23 2 2 2" xfId="45836"/>
    <cellStyle name="Обычный 5 23 23 2 2 2 2" xfId="45837"/>
    <cellStyle name="Обычный 5 23 23 2 2 3" xfId="45838"/>
    <cellStyle name="Обычный 5 23 23 2 3" xfId="45839"/>
    <cellStyle name="Обычный 5 23 23 2 3 2" xfId="45840"/>
    <cellStyle name="Обычный 5 23 23 2 4" xfId="45841"/>
    <cellStyle name="Обычный 5 23 23 3" xfId="45842"/>
    <cellStyle name="Обычный 5 23 23 3 2" xfId="45843"/>
    <cellStyle name="Обычный 5 23 23 3 2 2" xfId="45844"/>
    <cellStyle name="Обычный 5 23 23 3 2 2 2" xfId="45845"/>
    <cellStyle name="Обычный 5 23 23 3 2 3" xfId="45846"/>
    <cellStyle name="Обычный 5 23 23 3 3" xfId="45847"/>
    <cellStyle name="Обычный 5 23 23 3 3 2" xfId="45848"/>
    <cellStyle name="Обычный 5 23 23 3 4" xfId="45849"/>
    <cellStyle name="Обычный 5 23 23 4" xfId="45850"/>
    <cellStyle name="Обычный 5 23 23 4 2" xfId="45851"/>
    <cellStyle name="Обычный 5 23 23 4 2 2" xfId="45852"/>
    <cellStyle name="Обычный 5 23 23 4 2 2 2" xfId="45853"/>
    <cellStyle name="Обычный 5 23 23 4 2 3" xfId="45854"/>
    <cellStyle name="Обычный 5 23 23 4 3" xfId="45855"/>
    <cellStyle name="Обычный 5 23 23 4 3 2" xfId="45856"/>
    <cellStyle name="Обычный 5 23 23 4 4" xfId="45857"/>
    <cellStyle name="Обычный 5 23 23 5" xfId="45858"/>
    <cellStyle name="Обычный 5 23 23 5 2" xfId="45859"/>
    <cellStyle name="Обычный 5 23 23 5 2 2" xfId="45860"/>
    <cellStyle name="Обычный 5 23 23 5 3" xfId="45861"/>
    <cellStyle name="Обычный 5 23 23 6" xfId="45862"/>
    <cellStyle name="Обычный 5 23 23 6 2" xfId="45863"/>
    <cellStyle name="Обычный 5 23 23 7" xfId="45864"/>
    <cellStyle name="Обычный 5 23 23 7 2" xfId="45865"/>
    <cellStyle name="Обычный 5 23 23 8" xfId="45866"/>
    <cellStyle name="Обычный 5 23 24" xfId="45867"/>
    <cellStyle name="Обычный 5 23 24 2" xfId="45868"/>
    <cellStyle name="Обычный 5 23 24 2 2" xfId="45869"/>
    <cellStyle name="Обычный 5 23 24 2 2 2" xfId="45870"/>
    <cellStyle name="Обычный 5 23 24 2 2 2 2" xfId="45871"/>
    <cellStyle name="Обычный 5 23 24 2 2 3" xfId="45872"/>
    <cellStyle name="Обычный 5 23 24 2 3" xfId="45873"/>
    <cellStyle name="Обычный 5 23 24 2 3 2" xfId="45874"/>
    <cellStyle name="Обычный 5 23 24 2 4" xfId="45875"/>
    <cellStyle name="Обычный 5 23 24 3" xfId="45876"/>
    <cellStyle name="Обычный 5 23 24 3 2" xfId="45877"/>
    <cellStyle name="Обычный 5 23 24 3 2 2" xfId="45878"/>
    <cellStyle name="Обычный 5 23 24 3 2 2 2" xfId="45879"/>
    <cellStyle name="Обычный 5 23 24 3 2 3" xfId="45880"/>
    <cellStyle name="Обычный 5 23 24 3 3" xfId="45881"/>
    <cellStyle name="Обычный 5 23 24 3 3 2" xfId="45882"/>
    <cellStyle name="Обычный 5 23 24 3 4" xfId="45883"/>
    <cellStyle name="Обычный 5 23 24 4" xfId="45884"/>
    <cellStyle name="Обычный 5 23 24 4 2" xfId="45885"/>
    <cellStyle name="Обычный 5 23 24 4 2 2" xfId="45886"/>
    <cellStyle name="Обычный 5 23 24 4 2 2 2" xfId="45887"/>
    <cellStyle name="Обычный 5 23 24 4 2 3" xfId="45888"/>
    <cellStyle name="Обычный 5 23 24 4 3" xfId="45889"/>
    <cellStyle name="Обычный 5 23 24 4 3 2" xfId="45890"/>
    <cellStyle name="Обычный 5 23 24 4 4" xfId="45891"/>
    <cellStyle name="Обычный 5 23 24 5" xfId="45892"/>
    <cellStyle name="Обычный 5 23 24 5 2" xfId="45893"/>
    <cellStyle name="Обычный 5 23 24 5 2 2" xfId="45894"/>
    <cellStyle name="Обычный 5 23 24 5 3" xfId="45895"/>
    <cellStyle name="Обычный 5 23 24 6" xfId="45896"/>
    <cellStyle name="Обычный 5 23 24 6 2" xfId="45897"/>
    <cellStyle name="Обычный 5 23 24 7" xfId="45898"/>
    <cellStyle name="Обычный 5 23 24 7 2" xfId="45899"/>
    <cellStyle name="Обычный 5 23 24 8" xfId="45900"/>
    <cellStyle name="Обычный 5 23 25" xfId="45901"/>
    <cellStyle name="Обычный 5 23 25 2" xfId="45902"/>
    <cellStyle name="Обычный 5 23 25 2 2" xfId="45903"/>
    <cellStyle name="Обычный 5 23 25 2 2 2" xfId="45904"/>
    <cellStyle name="Обычный 5 23 25 2 2 2 2" xfId="45905"/>
    <cellStyle name="Обычный 5 23 25 2 2 3" xfId="45906"/>
    <cellStyle name="Обычный 5 23 25 2 3" xfId="45907"/>
    <cellStyle name="Обычный 5 23 25 2 3 2" xfId="45908"/>
    <cellStyle name="Обычный 5 23 25 2 4" xfId="45909"/>
    <cellStyle name="Обычный 5 23 25 3" xfId="45910"/>
    <cellStyle name="Обычный 5 23 25 3 2" xfId="45911"/>
    <cellStyle name="Обычный 5 23 25 3 2 2" xfId="45912"/>
    <cellStyle name="Обычный 5 23 25 3 2 2 2" xfId="45913"/>
    <cellStyle name="Обычный 5 23 25 3 2 3" xfId="45914"/>
    <cellStyle name="Обычный 5 23 25 3 3" xfId="45915"/>
    <cellStyle name="Обычный 5 23 25 3 3 2" xfId="45916"/>
    <cellStyle name="Обычный 5 23 25 3 4" xfId="45917"/>
    <cellStyle name="Обычный 5 23 25 4" xfId="45918"/>
    <cellStyle name="Обычный 5 23 25 4 2" xfId="45919"/>
    <cellStyle name="Обычный 5 23 25 4 2 2" xfId="45920"/>
    <cellStyle name="Обычный 5 23 25 4 2 2 2" xfId="45921"/>
    <cellStyle name="Обычный 5 23 25 4 2 3" xfId="45922"/>
    <cellStyle name="Обычный 5 23 25 4 3" xfId="45923"/>
    <cellStyle name="Обычный 5 23 25 4 3 2" xfId="45924"/>
    <cellStyle name="Обычный 5 23 25 4 4" xfId="45925"/>
    <cellStyle name="Обычный 5 23 25 5" xfId="45926"/>
    <cellStyle name="Обычный 5 23 25 5 2" xfId="45927"/>
    <cellStyle name="Обычный 5 23 25 5 2 2" xfId="45928"/>
    <cellStyle name="Обычный 5 23 25 5 3" xfId="45929"/>
    <cellStyle name="Обычный 5 23 25 6" xfId="45930"/>
    <cellStyle name="Обычный 5 23 25 6 2" xfId="45931"/>
    <cellStyle name="Обычный 5 23 25 7" xfId="45932"/>
    <cellStyle name="Обычный 5 23 25 7 2" xfId="45933"/>
    <cellStyle name="Обычный 5 23 25 8" xfId="45934"/>
    <cellStyle name="Обычный 5 23 26" xfId="45935"/>
    <cellStyle name="Обычный 5 23 26 2" xfId="45936"/>
    <cellStyle name="Обычный 5 23 26 2 2" xfId="45937"/>
    <cellStyle name="Обычный 5 23 26 2 2 2" xfId="45938"/>
    <cellStyle name="Обычный 5 23 26 2 2 2 2" xfId="45939"/>
    <cellStyle name="Обычный 5 23 26 2 2 3" xfId="45940"/>
    <cellStyle name="Обычный 5 23 26 2 3" xfId="45941"/>
    <cellStyle name="Обычный 5 23 26 2 3 2" xfId="45942"/>
    <cellStyle name="Обычный 5 23 26 2 4" xfId="45943"/>
    <cellStyle name="Обычный 5 23 26 3" xfId="45944"/>
    <cellStyle name="Обычный 5 23 26 3 2" xfId="45945"/>
    <cellStyle name="Обычный 5 23 26 3 2 2" xfId="45946"/>
    <cellStyle name="Обычный 5 23 26 3 2 2 2" xfId="45947"/>
    <cellStyle name="Обычный 5 23 26 3 2 3" xfId="45948"/>
    <cellStyle name="Обычный 5 23 26 3 3" xfId="45949"/>
    <cellStyle name="Обычный 5 23 26 3 3 2" xfId="45950"/>
    <cellStyle name="Обычный 5 23 26 3 4" xfId="45951"/>
    <cellStyle name="Обычный 5 23 26 4" xfId="45952"/>
    <cellStyle name="Обычный 5 23 26 4 2" xfId="45953"/>
    <cellStyle name="Обычный 5 23 26 4 2 2" xfId="45954"/>
    <cellStyle name="Обычный 5 23 26 4 2 2 2" xfId="45955"/>
    <cellStyle name="Обычный 5 23 26 4 2 3" xfId="45956"/>
    <cellStyle name="Обычный 5 23 26 4 3" xfId="45957"/>
    <cellStyle name="Обычный 5 23 26 4 3 2" xfId="45958"/>
    <cellStyle name="Обычный 5 23 26 4 4" xfId="45959"/>
    <cellStyle name="Обычный 5 23 26 5" xfId="45960"/>
    <cellStyle name="Обычный 5 23 26 5 2" xfId="45961"/>
    <cellStyle name="Обычный 5 23 26 5 2 2" xfId="45962"/>
    <cellStyle name="Обычный 5 23 26 5 3" xfId="45963"/>
    <cellStyle name="Обычный 5 23 26 6" xfId="45964"/>
    <cellStyle name="Обычный 5 23 26 6 2" xfId="45965"/>
    <cellStyle name="Обычный 5 23 26 7" xfId="45966"/>
    <cellStyle name="Обычный 5 23 26 7 2" xfId="45967"/>
    <cellStyle name="Обычный 5 23 26 8" xfId="45968"/>
    <cellStyle name="Обычный 5 23 27" xfId="45969"/>
    <cellStyle name="Обычный 5 23 27 2" xfId="45970"/>
    <cellStyle name="Обычный 5 23 27 2 2" xfId="45971"/>
    <cellStyle name="Обычный 5 23 27 2 2 2" xfId="45972"/>
    <cellStyle name="Обычный 5 23 27 2 2 2 2" xfId="45973"/>
    <cellStyle name="Обычный 5 23 27 2 2 3" xfId="45974"/>
    <cellStyle name="Обычный 5 23 27 2 3" xfId="45975"/>
    <cellStyle name="Обычный 5 23 27 2 3 2" xfId="45976"/>
    <cellStyle name="Обычный 5 23 27 2 4" xfId="45977"/>
    <cellStyle name="Обычный 5 23 27 3" xfId="45978"/>
    <cellStyle name="Обычный 5 23 27 3 2" xfId="45979"/>
    <cellStyle name="Обычный 5 23 27 3 2 2" xfId="45980"/>
    <cellStyle name="Обычный 5 23 27 3 2 2 2" xfId="45981"/>
    <cellStyle name="Обычный 5 23 27 3 2 3" xfId="45982"/>
    <cellStyle name="Обычный 5 23 27 3 3" xfId="45983"/>
    <cellStyle name="Обычный 5 23 27 3 3 2" xfId="45984"/>
    <cellStyle name="Обычный 5 23 27 3 4" xfId="45985"/>
    <cellStyle name="Обычный 5 23 27 4" xfId="45986"/>
    <cellStyle name="Обычный 5 23 27 4 2" xfId="45987"/>
    <cellStyle name="Обычный 5 23 27 4 2 2" xfId="45988"/>
    <cellStyle name="Обычный 5 23 27 4 2 2 2" xfId="45989"/>
    <cellStyle name="Обычный 5 23 27 4 2 3" xfId="45990"/>
    <cellStyle name="Обычный 5 23 27 4 3" xfId="45991"/>
    <cellStyle name="Обычный 5 23 27 4 3 2" xfId="45992"/>
    <cellStyle name="Обычный 5 23 27 4 4" xfId="45993"/>
    <cellStyle name="Обычный 5 23 27 5" xfId="45994"/>
    <cellStyle name="Обычный 5 23 27 5 2" xfId="45995"/>
    <cellStyle name="Обычный 5 23 27 5 2 2" xfId="45996"/>
    <cellStyle name="Обычный 5 23 27 5 3" xfId="45997"/>
    <cellStyle name="Обычный 5 23 27 6" xfId="45998"/>
    <cellStyle name="Обычный 5 23 27 6 2" xfId="45999"/>
    <cellStyle name="Обычный 5 23 27 7" xfId="46000"/>
    <cellStyle name="Обычный 5 23 27 7 2" xfId="46001"/>
    <cellStyle name="Обычный 5 23 27 8" xfId="46002"/>
    <cellStyle name="Обычный 5 23 28" xfId="46003"/>
    <cellStyle name="Обычный 5 23 28 2" xfId="46004"/>
    <cellStyle name="Обычный 5 23 28 2 2" xfId="46005"/>
    <cellStyle name="Обычный 5 23 28 2 2 2" xfId="46006"/>
    <cellStyle name="Обычный 5 23 28 2 2 2 2" xfId="46007"/>
    <cellStyle name="Обычный 5 23 28 2 2 3" xfId="46008"/>
    <cellStyle name="Обычный 5 23 28 2 3" xfId="46009"/>
    <cellStyle name="Обычный 5 23 28 2 3 2" xfId="46010"/>
    <cellStyle name="Обычный 5 23 28 2 4" xfId="46011"/>
    <cellStyle name="Обычный 5 23 28 3" xfId="46012"/>
    <cellStyle name="Обычный 5 23 28 3 2" xfId="46013"/>
    <cellStyle name="Обычный 5 23 28 3 2 2" xfId="46014"/>
    <cellStyle name="Обычный 5 23 28 3 2 2 2" xfId="46015"/>
    <cellStyle name="Обычный 5 23 28 3 2 3" xfId="46016"/>
    <cellStyle name="Обычный 5 23 28 3 3" xfId="46017"/>
    <cellStyle name="Обычный 5 23 28 3 3 2" xfId="46018"/>
    <cellStyle name="Обычный 5 23 28 3 4" xfId="46019"/>
    <cellStyle name="Обычный 5 23 28 4" xfId="46020"/>
    <cellStyle name="Обычный 5 23 28 4 2" xfId="46021"/>
    <cellStyle name="Обычный 5 23 28 4 2 2" xfId="46022"/>
    <cellStyle name="Обычный 5 23 28 4 2 2 2" xfId="46023"/>
    <cellStyle name="Обычный 5 23 28 4 2 3" xfId="46024"/>
    <cellStyle name="Обычный 5 23 28 4 3" xfId="46025"/>
    <cellStyle name="Обычный 5 23 28 4 3 2" xfId="46026"/>
    <cellStyle name="Обычный 5 23 28 4 4" xfId="46027"/>
    <cellStyle name="Обычный 5 23 28 5" xfId="46028"/>
    <cellStyle name="Обычный 5 23 28 5 2" xfId="46029"/>
    <cellStyle name="Обычный 5 23 28 5 2 2" xfId="46030"/>
    <cellStyle name="Обычный 5 23 28 5 3" xfId="46031"/>
    <cellStyle name="Обычный 5 23 28 6" xfId="46032"/>
    <cellStyle name="Обычный 5 23 28 6 2" xfId="46033"/>
    <cellStyle name="Обычный 5 23 28 7" xfId="46034"/>
    <cellStyle name="Обычный 5 23 28 7 2" xfId="46035"/>
    <cellStyle name="Обычный 5 23 28 8" xfId="46036"/>
    <cellStyle name="Обычный 5 23 29" xfId="46037"/>
    <cellStyle name="Обычный 5 23 29 2" xfId="46038"/>
    <cellStyle name="Обычный 5 23 29 2 2" xfId="46039"/>
    <cellStyle name="Обычный 5 23 29 2 2 2" xfId="46040"/>
    <cellStyle name="Обычный 5 23 29 2 2 2 2" xfId="46041"/>
    <cellStyle name="Обычный 5 23 29 2 2 3" xfId="46042"/>
    <cellStyle name="Обычный 5 23 29 2 3" xfId="46043"/>
    <cellStyle name="Обычный 5 23 29 2 3 2" xfId="46044"/>
    <cellStyle name="Обычный 5 23 29 2 4" xfId="46045"/>
    <cellStyle name="Обычный 5 23 29 3" xfId="46046"/>
    <cellStyle name="Обычный 5 23 29 3 2" xfId="46047"/>
    <cellStyle name="Обычный 5 23 29 3 2 2" xfId="46048"/>
    <cellStyle name="Обычный 5 23 29 3 2 2 2" xfId="46049"/>
    <cellStyle name="Обычный 5 23 29 3 2 3" xfId="46050"/>
    <cellStyle name="Обычный 5 23 29 3 3" xfId="46051"/>
    <cellStyle name="Обычный 5 23 29 3 3 2" xfId="46052"/>
    <cellStyle name="Обычный 5 23 29 3 4" xfId="46053"/>
    <cellStyle name="Обычный 5 23 29 4" xfId="46054"/>
    <cellStyle name="Обычный 5 23 29 4 2" xfId="46055"/>
    <cellStyle name="Обычный 5 23 29 4 2 2" xfId="46056"/>
    <cellStyle name="Обычный 5 23 29 4 2 2 2" xfId="46057"/>
    <cellStyle name="Обычный 5 23 29 4 2 3" xfId="46058"/>
    <cellStyle name="Обычный 5 23 29 4 3" xfId="46059"/>
    <cellStyle name="Обычный 5 23 29 4 3 2" xfId="46060"/>
    <cellStyle name="Обычный 5 23 29 4 4" xfId="46061"/>
    <cellStyle name="Обычный 5 23 29 5" xfId="46062"/>
    <cellStyle name="Обычный 5 23 29 5 2" xfId="46063"/>
    <cellStyle name="Обычный 5 23 29 5 2 2" xfId="46064"/>
    <cellStyle name="Обычный 5 23 29 5 3" xfId="46065"/>
    <cellStyle name="Обычный 5 23 29 6" xfId="46066"/>
    <cellStyle name="Обычный 5 23 29 6 2" xfId="46067"/>
    <cellStyle name="Обычный 5 23 29 7" xfId="46068"/>
    <cellStyle name="Обычный 5 23 29 7 2" xfId="46069"/>
    <cellStyle name="Обычный 5 23 29 8" xfId="46070"/>
    <cellStyle name="Обычный 5 23 3" xfId="46071"/>
    <cellStyle name="Обычный 5 23 3 2" xfId="46072"/>
    <cellStyle name="Обычный 5 23 3 2 2" xfId="46073"/>
    <cellStyle name="Обычный 5 23 3 2 2 2" xfId="46074"/>
    <cellStyle name="Обычный 5 23 3 2 2 2 2" xfId="46075"/>
    <cellStyle name="Обычный 5 23 3 2 2 3" xfId="46076"/>
    <cellStyle name="Обычный 5 23 3 2 3" xfId="46077"/>
    <cellStyle name="Обычный 5 23 3 2 3 2" xfId="46078"/>
    <cellStyle name="Обычный 5 23 3 2 4" xfId="46079"/>
    <cellStyle name="Обычный 5 23 3 3" xfId="46080"/>
    <cellStyle name="Обычный 5 23 3 3 2" xfId="46081"/>
    <cellStyle name="Обычный 5 23 3 3 2 2" xfId="46082"/>
    <cellStyle name="Обычный 5 23 3 3 2 2 2" xfId="46083"/>
    <cellStyle name="Обычный 5 23 3 3 2 3" xfId="46084"/>
    <cellStyle name="Обычный 5 23 3 3 3" xfId="46085"/>
    <cellStyle name="Обычный 5 23 3 3 3 2" xfId="46086"/>
    <cellStyle name="Обычный 5 23 3 3 4" xfId="46087"/>
    <cellStyle name="Обычный 5 23 3 4" xfId="46088"/>
    <cellStyle name="Обычный 5 23 3 4 2" xfId="46089"/>
    <cellStyle name="Обычный 5 23 3 4 2 2" xfId="46090"/>
    <cellStyle name="Обычный 5 23 3 4 2 2 2" xfId="46091"/>
    <cellStyle name="Обычный 5 23 3 4 2 3" xfId="46092"/>
    <cellStyle name="Обычный 5 23 3 4 3" xfId="46093"/>
    <cellStyle name="Обычный 5 23 3 4 3 2" xfId="46094"/>
    <cellStyle name="Обычный 5 23 3 4 4" xfId="46095"/>
    <cellStyle name="Обычный 5 23 3 5" xfId="46096"/>
    <cellStyle name="Обычный 5 23 3 5 2" xfId="46097"/>
    <cellStyle name="Обычный 5 23 3 5 2 2" xfId="46098"/>
    <cellStyle name="Обычный 5 23 3 5 3" xfId="46099"/>
    <cellStyle name="Обычный 5 23 3 6" xfId="46100"/>
    <cellStyle name="Обычный 5 23 3 6 2" xfId="46101"/>
    <cellStyle name="Обычный 5 23 3 7" xfId="46102"/>
    <cellStyle name="Обычный 5 23 3 7 2" xfId="46103"/>
    <cellStyle name="Обычный 5 23 3 8" xfId="46104"/>
    <cellStyle name="Обычный 5 23 30" xfId="46105"/>
    <cellStyle name="Обычный 5 23 30 2" xfId="46106"/>
    <cellStyle name="Обычный 5 23 30 2 2" xfId="46107"/>
    <cellStyle name="Обычный 5 23 30 2 2 2" xfId="46108"/>
    <cellStyle name="Обычный 5 23 30 2 3" xfId="46109"/>
    <cellStyle name="Обычный 5 23 30 3" xfId="46110"/>
    <cellStyle name="Обычный 5 23 30 3 2" xfId="46111"/>
    <cellStyle name="Обычный 5 23 30 4" xfId="46112"/>
    <cellStyle name="Обычный 5 23 31" xfId="46113"/>
    <cellStyle name="Обычный 5 23 31 2" xfId="46114"/>
    <cellStyle name="Обычный 5 23 31 2 2" xfId="46115"/>
    <cellStyle name="Обычный 5 23 31 2 2 2" xfId="46116"/>
    <cellStyle name="Обычный 5 23 31 2 3" xfId="46117"/>
    <cellStyle name="Обычный 5 23 31 3" xfId="46118"/>
    <cellStyle name="Обычный 5 23 31 3 2" xfId="46119"/>
    <cellStyle name="Обычный 5 23 31 4" xfId="46120"/>
    <cellStyle name="Обычный 5 23 32" xfId="46121"/>
    <cellStyle name="Обычный 5 23 32 2" xfId="46122"/>
    <cellStyle name="Обычный 5 23 32 2 2" xfId="46123"/>
    <cellStyle name="Обычный 5 23 32 2 2 2" xfId="46124"/>
    <cellStyle name="Обычный 5 23 32 2 3" xfId="46125"/>
    <cellStyle name="Обычный 5 23 32 3" xfId="46126"/>
    <cellStyle name="Обычный 5 23 32 3 2" xfId="46127"/>
    <cellStyle name="Обычный 5 23 32 4" xfId="46128"/>
    <cellStyle name="Обычный 5 23 33" xfId="46129"/>
    <cellStyle name="Обычный 5 23 33 2" xfId="46130"/>
    <cellStyle name="Обычный 5 23 33 2 2" xfId="46131"/>
    <cellStyle name="Обычный 5 23 33 3" xfId="46132"/>
    <cellStyle name="Обычный 5 23 34" xfId="46133"/>
    <cellStyle name="Обычный 5 23 34 2" xfId="46134"/>
    <cellStyle name="Обычный 5 23 35" xfId="46135"/>
    <cellStyle name="Обычный 5 23 35 2" xfId="46136"/>
    <cellStyle name="Обычный 5 23 36" xfId="46137"/>
    <cellStyle name="Обычный 5 23 4" xfId="46138"/>
    <cellStyle name="Обычный 5 23 4 2" xfId="46139"/>
    <cellStyle name="Обычный 5 23 4 2 2" xfId="46140"/>
    <cellStyle name="Обычный 5 23 4 2 2 2" xfId="46141"/>
    <cellStyle name="Обычный 5 23 4 2 2 2 2" xfId="46142"/>
    <cellStyle name="Обычный 5 23 4 2 2 3" xfId="46143"/>
    <cellStyle name="Обычный 5 23 4 2 3" xfId="46144"/>
    <cellStyle name="Обычный 5 23 4 2 3 2" xfId="46145"/>
    <cellStyle name="Обычный 5 23 4 2 4" xfId="46146"/>
    <cellStyle name="Обычный 5 23 4 3" xfId="46147"/>
    <cellStyle name="Обычный 5 23 4 3 2" xfId="46148"/>
    <cellStyle name="Обычный 5 23 4 3 2 2" xfId="46149"/>
    <cellStyle name="Обычный 5 23 4 3 2 2 2" xfId="46150"/>
    <cellStyle name="Обычный 5 23 4 3 2 3" xfId="46151"/>
    <cellStyle name="Обычный 5 23 4 3 3" xfId="46152"/>
    <cellStyle name="Обычный 5 23 4 3 3 2" xfId="46153"/>
    <cellStyle name="Обычный 5 23 4 3 4" xfId="46154"/>
    <cellStyle name="Обычный 5 23 4 4" xfId="46155"/>
    <cellStyle name="Обычный 5 23 4 4 2" xfId="46156"/>
    <cellStyle name="Обычный 5 23 4 4 2 2" xfId="46157"/>
    <cellStyle name="Обычный 5 23 4 4 2 2 2" xfId="46158"/>
    <cellStyle name="Обычный 5 23 4 4 2 3" xfId="46159"/>
    <cellStyle name="Обычный 5 23 4 4 3" xfId="46160"/>
    <cellStyle name="Обычный 5 23 4 4 3 2" xfId="46161"/>
    <cellStyle name="Обычный 5 23 4 4 4" xfId="46162"/>
    <cellStyle name="Обычный 5 23 4 5" xfId="46163"/>
    <cellStyle name="Обычный 5 23 4 5 2" xfId="46164"/>
    <cellStyle name="Обычный 5 23 4 5 2 2" xfId="46165"/>
    <cellStyle name="Обычный 5 23 4 5 3" xfId="46166"/>
    <cellStyle name="Обычный 5 23 4 6" xfId="46167"/>
    <cellStyle name="Обычный 5 23 4 6 2" xfId="46168"/>
    <cellStyle name="Обычный 5 23 4 7" xfId="46169"/>
    <cellStyle name="Обычный 5 23 4 7 2" xfId="46170"/>
    <cellStyle name="Обычный 5 23 4 8" xfId="46171"/>
    <cellStyle name="Обычный 5 23 5" xfId="46172"/>
    <cellStyle name="Обычный 5 23 5 2" xfId="46173"/>
    <cellStyle name="Обычный 5 23 5 2 2" xfId="46174"/>
    <cellStyle name="Обычный 5 23 5 2 2 2" xfId="46175"/>
    <cellStyle name="Обычный 5 23 5 2 2 2 2" xfId="46176"/>
    <cellStyle name="Обычный 5 23 5 2 2 3" xfId="46177"/>
    <cellStyle name="Обычный 5 23 5 2 3" xfId="46178"/>
    <cellStyle name="Обычный 5 23 5 2 3 2" xfId="46179"/>
    <cellStyle name="Обычный 5 23 5 2 4" xfId="46180"/>
    <cellStyle name="Обычный 5 23 5 3" xfId="46181"/>
    <cellStyle name="Обычный 5 23 5 3 2" xfId="46182"/>
    <cellStyle name="Обычный 5 23 5 3 2 2" xfId="46183"/>
    <cellStyle name="Обычный 5 23 5 3 2 2 2" xfId="46184"/>
    <cellStyle name="Обычный 5 23 5 3 2 3" xfId="46185"/>
    <cellStyle name="Обычный 5 23 5 3 3" xfId="46186"/>
    <cellStyle name="Обычный 5 23 5 3 3 2" xfId="46187"/>
    <cellStyle name="Обычный 5 23 5 3 4" xfId="46188"/>
    <cellStyle name="Обычный 5 23 5 4" xfId="46189"/>
    <cellStyle name="Обычный 5 23 5 4 2" xfId="46190"/>
    <cellStyle name="Обычный 5 23 5 4 2 2" xfId="46191"/>
    <cellStyle name="Обычный 5 23 5 4 2 2 2" xfId="46192"/>
    <cellStyle name="Обычный 5 23 5 4 2 3" xfId="46193"/>
    <cellStyle name="Обычный 5 23 5 4 3" xfId="46194"/>
    <cellStyle name="Обычный 5 23 5 4 3 2" xfId="46195"/>
    <cellStyle name="Обычный 5 23 5 4 4" xfId="46196"/>
    <cellStyle name="Обычный 5 23 5 5" xfId="46197"/>
    <cellStyle name="Обычный 5 23 5 5 2" xfId="46198"/>
    <cellStyle name="Обычный 5 23 5 5 2 2" xfId="46199"/>
    <cellStyle name="Обычный 5 23 5 5 3" xfId="46200"/>
    <cellStyle name="Обычный 5 23 5 6" xfId="46201"/>
    <cellStyle name="Обычный 5 23 5 6 2" xfId="46202"/>
    <cellStyle name="Обычный 5 23 5 7" xfId="46203"/>
    <cellStyle name="Обычный 5 23 5 7 2" xfId="46204"/>
    <cellStyle name="Обычный 5 23 5 8" xfId="46205"/>
    <cellStyle name="Обычный 5 23 6" xfId="46206"/>
    <cellStyle name="Обычный 5 23 6 2" xfId="46207"/>
    <cellStyle name="Обычный 5 23 6 2 2" xfId="46208"/>
    <cellStyle name="Обычный 5 23 6 2 2 2" xfId="46209"/>
    <cellStyle name="Обычный 5 23 6 2 2 2 2" xfId="46210"/>
    <cellStyle name="Обычный 5 23 6 2 2 3" xfId="46211"/>
    <cellStyle name="Обычный 5 23 6 2 3" xfId="46212"/>
    <cellStyle name="Обычный 5 23 6 2 3 2" xfId="46213"/>
    <cellStyle name="Обычный 5 23 6 2 4" xfId="46214"/>
    <cellStyle name="Обычный 5 23 6 3" xfId="46215"/>
    <cellStyle name="Обычный 5 23 6 3 2" xfId="46216"/>
    <cellStyle name="Обычный 5 23 6 3 2 2" xfId="46217"/>
    <cellStyle name="Обычный 5 23 6 3 2 2 2" xfId="46218"/>
    <cellStyle name="Обычный 5 23 6 3 2 3" xfId="46219"/>
    <cellStyle name="Обычный 5 23 6 3 3" xfId="46220"/>
    <cellStyle name="Обычный 5 23 6 3 3 2" xfId="46221"/>
    <cellStyle name="Обычный 5 23 6 3 4" xfId="46222"/>
    <cellStyle name="Обычный 5 23 6 4" xfId="46223"/>
    <cellStyle name="Обычный 5 23 6 4 2" xfId="46224"/>
    <cellStyle name="Обычный 5 23 6 4 2 2" xfId="46225"/>
    <cellStyle name="Обычный 5 23 6 4 2 2 2" xfId="46226"/>
    <cellStyle name="Обычный 5 23 6 4 2 3" xfId="46227"/>
    <cellStyle name="Обычный 5 23 6 4 3" xfId="46228"/>
    <cellStyle name="Обычный 5 23 6 4 3 2" xfId="46229"/>
    <cellStyle name="Обычный 5 23 6 4 4" xfId="46230"/>
    <cellStyle name="Обычный 5 23 6 5" xfId="46231"/>
    <cellStyle name="Обычный 5 23 6 5 2" xfId="46232"/>
    <cellStyle name="Обычный 5 23 6 5 2 2" xfId="46233"/>
    <cellStyle name="Обычный 5 23 6 5 3" xfId="46234"/>
    <cellStyle name="Обычный 5 23 6 6" xfId="46235"/>
    <cellStyle name="Обычный 5 23 6 6 2" xfId="46236"/>
    <cellStyle name="Обычный 5 23 6 7" xfId="46237"/>
    <cellStyle name="Обычный 5 23 6 7 2" xfId="46238"/>
    <cellStyle name="Обычный 5 23 6 8" xfId="46239"/>
    <cellStyle name="Обычный 5 23 7" xfId="46240"/>
    <cellStyle name="Обычный 5 23 7 2" xfId="46241"/>
    <cellStyle name="Обычный 5 23 7 2 2" xfId="46242"/>
    <cellStyle name="Обычный 5 23 7 2 2 2" xfId="46243"/>
    <cellStyle name="Обычный 5 23 7 2 2 2 2" xfId="46244"/>
    <cellStyle name="Обычный 5 23 7 2 2 3" xfId="46245"/>
    <cellStyle name="Обычный 5 23 7 2 3" xfId="46246"/>
    <cellStyle name="Обычный 5 23 7 2 3 2" xfId="46247"/>
    <cellStyle name="Обычный 5 23 7 2 4" xfId="46248"/>
    <cellStyle name="Обычный 5 23 7 3" xfId="46249"/>
    <cellStyle name="Обычный 5 23 7 3 2" xfId="46250"/>
    <cellStyle name="Обычный 5 23 7 3 2 2" xfId="46251"/>
    <cellStyle name="Обычный 5 23 7 3 2 2 2" xfId="46252"/>
    <cellStyle name="Обычный 5 23 7 3 2 3" xfId="46253"/>
    <cellStyle name="Обычный 5 23 7 3 3" xfId="46254"/>
    <cellStyle name="Обычный 5 23 7 3 3 2" xfId="46255"/>
    <cellStyle name="Обычный 5 23 7 3 4" xfId="46256"/>
    <cellStyle name="Обычный 5 23 7 4" xfId="46257"/>
    <cellStyle name="Обычный 5 23 7 4 2" xfId="46258"/>
    <cellStyle name="Обычный 5 23 7 4 2 2" xfId="46259"/>
    <cellStyle name="Обычный 5 23 7 4 2 2 2" xfId="46260"/>
    <cellStyle name="Обычный 5 23 7 4 2 3" xfId="46261"/>
    <cellStyle name="Обычный 5 23 7 4 3" xfId="46262"/>
    <cellStyle name="Обычный 5 23 7 4 3 2" xfId="46263"/>
    <cellStyle name="Обычный 5 23 7 4 4" xfId="46264"/>
    <cellStyle name="Обычный 5 23 7 5" xfId="46265"/>
    <cellStyle name="Обычный 5 23 7 5 2" xfId="46266"/>
    <cellStyle name="Обычный 5 23 7 5 2 2" xfId="46267"/>
    <cellStyle name="Обычный 5 23 7 5 3" xfId="46268"/>
    <cellStyle name="Обычный 5 23 7 6" xfId="46269"/>
    <cellStyle name="Обычный 5 23 7 6 2" xfId="46270"/>
    <cellStyle name="Обычный 5 23 7 7" xfId="46271"/>
    <cellStyle name="Обычный 5 23 7 7 2" xfId="46272"/>
    <cellStyle name="Обычный 5 23 7 8" xfId="46273"/>
    <cellStyle name="Обычный 5 23 8" xfId="46274"/>
    <cellStyle name="Обычный 5 23 8 2" xfId="46275"/>
    <cellStyle name="Обычный 5 23 8 2 2" xfId="46276"/>
    <cellStyle name="Обычный 5 23 8 2 2 2" xfId="46277"/>
    <cellStyle name="Обычный 5 23 8 2 2 2 2" xfId="46278"/>
    <cellStyle name="Обычный 5 23 8 2 2 3" xfId="46279"/>
    <cellStyle name="Обычный 5 23 8 2 3" xfId="46280"/>
    <cellStyle name="Обычный 5 23 8 2 3 2" xfId="46281"/>
    <cellStyle name="Обычный 5 23 8 2 4" xfId="46282"/>
    <cellStyle name="Обычный 5 23 8 3" xfId="46283"/>
    <cellStyle name="Обычный 5 23 8 3 2" xfId="46284"/>
    <cellStyle name="Обычный 5 23 8 3 2 2" xfId="46285"/>
    <cellStyle name="Обычный 5 23 8 3 2 2 2" xfId="46286"/>
    <cellStyle name="Обычный 5 23 8 3 2 3" xfId="46287"/>
    <cellStyle name="Обычный 5 23 8 3 3" xfId="46288"/>
    <cellStyle name="Обычный 5 23 8 3 3 2" xfId="46289"/>
    <cellStyle name="Обычный 5 23 8 3 4" xfId="46290"/>
    <cellStyle name="Обычный 5 23 8 4" xfId="46291"/>
    <cellStyle name="Обычный 5 23 8 4 2" xfId="46292"/>
    <cellStyle name="Обычный 5 23 8 4 2 2" xfId="46293"/>
    <cellStyle name="Обычный 5 23 8 4 2 2 2" xfId="46294"/>
    <cellStyle name="Обычный 5 23 8 4 2 3" xfId="46295"/>
    <cellStyle name="Обычный 5 23 8 4 3" xfId="46296"/>
    <cellStyle name="Обычный 5 23 8 4 3 2" xfId="46297"/>
    <cellStyle name="Обычный 5 23 8 4 4" xfId="46298"/>
    <cellStyle name="Обычный 5 23 8 5" xfId="46299"/>
    <cellStyle name="Обычный 5 23 8 5 2" xfId="46300"/>
    <cellStyle name="Обычный 5 23 8 5 2 2" xfId="46301"/>
    <cellStyle name="Обычный 5 23 8 5 3" xfId="46302"/>
    <cellStyle name="Обычный 5 23 8 6" xfId="46303"/>
    <cellStyle name="Обычный 5 23 8 6 2" xfId="46304"/>
    <cellStyle name="Обычный 5 23 8 7" xfId="46305"/>
    <cellStyle name="Обычный 5 23 8 7 2" xfId="46306"/>
    <cellStyle name="Обычный 5 23 8 8" xfId="46307"/>
    <cellStyle name="Обычный 5 23 9" xfId="46308"/>
    <cellStyle name="Обычный 5 23 9 2" xfId="46309"/>
    <cellStyle name="Обычный 5 23 9 2 2" xfId="46310"/>
    <cellStyle name="Обычный 5 23 9 2 2 2" xfId="46311"/>
    <cellStyle name="Обычный 5 23 9 2 2 2 2" xfId="46312"/>
    <cellStyle name="Обычный 5 23 9 2 2 3" xfId="46313"/>
    <cellStyle name="Обычный 5 23 9 2 3" xfId="46314"/>
    <cellStyle name="Обычный 5 23 9 2 3 2" xfId="46315"/>
    <cellStyle name="Обычный 5 23 9 2 4" xfId="46316"/>
    <cellStyle name="Обычный 5 23 9 3" xfId="46317"/>
    <cellStyle name="Обычный 5 23 9 3 2" xfId="46318"/>
    <cellStyle name="Обычный 5 23 9 3 2 2" xfId="46319"/>
    <cellStyle name="Обычный 5 23 9 3 2 2 2" xfId="46320"/>
    <cellStyle name="Обычный 5 23 9 3 2 3" xfId="46321"/>
    <cellStyle name="Обычный 5 23 9 3 3" xfId="46322"/>
    <cellStyle name="Обычный 5 23 9 3 3 2" xfId="46323"/>
    <cellStyle name="Обычный 5 23 9 3 4" xfId="46324"/>
    <cellStyle name="Обычный 5 23 9 4" xfId="46325"/>
    <cellStyle name="Обычный 5 23 9 4 2" xfId="46326"/>
    <cellStyle name="Обычный 5 23 9 4 2 2" xfId="46327"/>
    <cellStyle name="Обычный 5 23 9 4 2 2 2" xfId="46328"/>
    <cellStyle name="Обычный 5 23 9 4 2 3" xfId="46329"/>
    <cellStyle name="Обычный 5 23 9 4 3" xfId="46330"/>
    <cellStyle name="Обычный 5 23 9 4 3 2" xfId="46331"/>
    <cellStyle name="Обычный 5 23 9 4 4" xfId="46332"/>
    <cellStyle name="Обычный 5 23 9 5" xfId="46333"/>
    <cellStyle name="Обычный 5 23 9 5 2" xfId="46334"/>
    <cellStyle name="Обычный 5 23 9 5 2 2" xfId="46335"/>
    <cellStyle name="Обычный 5 23 9 5 3" xfId="46336"/>
    <cellStyle name="Обычный 5 23 9 6" xfId="46337"/>
    <cellStyle name="Обычный 5 23 9 6 2" xfId="46338"/>
    <cellStyle name="Обычный 5 23 9 7" xfId="46339"/>
    <cellStyle name="Обычный 5 23 9 7 2" xfId="46340"/>
    <cellStyle name="Обычный 5 23 9 8" xfId="46341"/>
    <cellStyle name="Обычный 5 24" xfId="46342"/>
    <cellStyle name="Обычный 5 24 2" xfId="46343"/>
    <cellStyle name="Обычный 5 24 2 2" xfId="46344"/>
    <cellStyle name="Обычный 5 24 2 2 2" xfId="46345"/>
    <cellStyle name="Обычный 5 24 2 2 2 2" xfId="46346"/>
    <cellStyle name="Обычный 5 24 2 2 3" xfId="46347"/>
    <cellStyle name="Обычный 5 24 2 3" xfId="46348"/>
    <cellStyle name="Обычный 5 24 2 3 2" xfId="46349"/>
    <cellStyle name="Обычный 5 24 2 4" xfId="46350"/>
    <cellStyle name="Обычный 5 24 3" xfId="46351"/>
    <cellStyle name="Обычный 5 24 3 2" xfId="46352"/>
    <cellStyle name="Обычный 5 24 3 2 2" xfId="46353"/>
    <cellStyle name="Обычный 5 24 3 2 2 2" xfId="46354"/>
    <cellStyle name="Обычный 5 24 3 2 3" xfId="46355"/>
    <cellStyle name="Обычный 5 24 3 3" xfId="46356"/>
    <cellStyle name="Обычный 5 24 3 3 2" xfId="46357"/>
    <cellStyle name="Обычный 5 24 3 4" xfId="46358"/>
    <cellStyle name="Обычный 5 24 4" xfId="46359"/>
    <cellStyle name="Обычный 5 24 4 2" xfId="46360"/>
    <cellStyle name="Обычный 5 24 4 2 2" xfId="46361"/>
    <cellStyle name="Обычный 5 24 4 2 2 2" xfId="46362"/>
    <cellStyle name="Обычный 5 24 4 2 3" xfId="46363"/>
    <cellStyle name="Обычный 5 24 4 3" xfId="46364"/>
    <cellStyle name="Обычный 5 24 4 3 2" xfId="46365"/>
    <cellStyle name="Обычный 5 24 4 4" xfId="46366"/>
    <cellStyle name="Обычный 5 24 5" xfId="46367"/>
    <cellStyle name="Обычный 5 24 5 2" xfId="46368"/>
    <cellStyle name="Обычный 5 24 5 2 2" xfId="46369"/>
    <cellStyle name="Обычный 5 24 5 3" xfId="46370"/>
    <cellStyle name="Обычный 5 24 6" xfId="46371"/>
    <cellStyle name="Обычный 5 24 6 2" xfId="46372"/>
    <cellStyle name="Обычный 5 24 7" xfId="46373"/>
    <cellStyle name="Обычный 5 24 7 2" xfId="46374"/>
    <cellStyle name="Обычный 5 24 8" xfId="46375"/>
    <cellStyle name="Обычный 5 25" xfId="46376"/>
    <cellStyle name="Обычный 5 25 2" xfId="46377"/>
    <cellStyle name="Обычный 5 25 2 2" xfId="46378"/>
    <cellStyle name="Обычный 5 25 2 2 2" xfId="46379"/>
    <cellStyle name="Обычный 5 25 2 2 2 2" xfId="46380"/>
    <cellStyle name="Обычный 5 25 2 2 3" xfId="46381"/>
    <cellStyle name="Обычный 5 25 2 3" xfId="46382"/>
    <cellStyle name="Обычный 5 25 2 3 2" xfId="46383"/>
    <cellStyle name="Обычный 5 25 2 4" xfId="46384"/>
    <cellStyle name="Обычный 5 25 3" xfId="46385"/>
    <cellStyle name="Обычный 5 25 3 2" xfId="46386"/>
    <cellStyle name="Обычный 5 25 3 2 2" xfId="46387"/>
    <cellStyle name="Обычный 5 25 3 2 2 2" xfId="46388"/>
    <cellStyle name="Обычный 5 25 3 2 3" xfId="46389"/>
    <cellStyle name="Обычный 5 25 3 3" xfId="46390"/>
    <cellStyle name="Обычный 5 25 3 3 2" xfId="46391"/>
    <cellStyle name="Обычный 5 25 3 4" xfId="46392"/>
    <cellStyle name="Обычный 5 25 4" xfId="46393"/>
    <cellStyle name="Обычный 5 25 4 2" xfId="46394"/>
    <cellStyle name="Обычный 5 25 4 2 2" xfId="46395"/>
    <cellStyle name="Обычный 5 25 4 2 2 2" xfId="46396"/>
    <cellStyle name="Обычный 5 25 4 2 3" xfId="46397"/>
    <cellStyle name="Обычный 5 25 4 3" xfId="46398"/>
    <cellStyle name="Обычный 5 25 4 3 2" xfId="46399"/>
    <cellStyle name="Обычный 5 25 4 4" xfId="46400"/>
    <cellStyle name="Обычный 5 25 5" xfId="46401"/>
    <cellStyle name="Обычный 5 25 5 2" xfId="46402"/>
    <cellStyle name="Обычный 5 25 5 2 2" xfId="46403"/>
    <cellStyle name="Обычный 5 25 5 3" xfId="46404"/>
    <cellStyle name="Обычный 5 25 6" xfId="46405"/>
    <cellStyle name="Обычный 5 25 6 2" xfId="46406"/>
    <cellStyle name="Обычный 5 25 7" xfId="46407"/>
    <cellStyle name="Обычный 5 25 7 2" xfId="46408"/>
    <cellStyle name="Обычный 5 25 8" xfId="46409"/>
    <cellStyle name="Обычный 5 26" xfId="46410"/>
    <cellStyle name="Обычный 5 26 2" xfId="46411"/>
    <cellStyle name="Обычный 5 26 2 2" xfId="46412"/>
    <cellStyle name="Обычный 5 26 2 2 2" xfId="46413"/>
    <cellStyle name="Обычный 5 26 2 2 2 2" xfId="46414"/>
    <cellStyle name="Обычный 5 26 2 2 3" xfId="46415"/>
    <cellStyle name="Обычный 5 26 2 3" xfId="46416"/>
    <cellStyle name="Обычный 5 26 2 3 2" xfId="46417"/>
    <cellStyle name="Обычный 5 26 2 4" xfId="46418"/>
    <cellStyle name="Обычный 5 26 3" xfId="46419"/>
    <cellStyle name="Обычный 5 26 3 2" xfId="46420"/>
    <cellStyle name="Обычный 5 26 3 2 2" xfId="46421"/>
    <cellStyle name="Обычный 5 26 3 2 2 2" xfId="46422"/>
    <cellStyle name="Обычный 5 26 3 2 3" xfId="46423"/>
    <cellStyle name="Обычный 5 26 3 3" xfId="46424"/>
    <cellStyle name="Обычный 5 26 3 3 2" xfId="46425"/>
    <cellStyle name="Обычный 5 26 3 4" xfId="46426"/>
    <cellStyle name="Обычный 5 26 4" xfId="46427"/>
    <cellStyle name="Обычный 5 26 4 2" xfId="46428"/>
    <cellStyle name="Обычный 5 26 4 2 2" xfId="46429"/>
    <cellStyle name="Обычный 5 26 4 2 2 2" xfId="46430"/>
    <cellStyle name="Обычный 5 26 4 2 3" xfId="46431"/>
    <cellStyle name="Обычный 5 26 4 3" xfId="46432"/>
    <cellStyle name="Обычный 5 26 4 3 2" xfId="46433"/>
    <cellStyle name="Обычный 5 26 4 4" xfId="46434"/>
    <cellStyle name="Обычный 5 26 5" xfId="46435"/>
    <cellStyle name="Обычный 5 26 5 2" xfId="46436"/>
    <cellStyle name="Обычный 5 26 5 2 2" xfId="46437"/>
    <cellStyle name="Обычный 5 26 5 3" xfId="46438"/>
    <cellStyle name="Обычный 5 26 6" xfId="46439"/>
    <cellStyle name="Обычный 5 26 6 2" xfId="46440"/>
    <cellStyle name="Обычный 5 26 7" xfId="46441"/>
    <cellStyle name="Обычный 5 26 7 2" xfId="46442"/>
    <cellStyle name="Обычный 5 26 8" xfId="46443"/>
    <cellStyle name="Обычный 5 27" xfId="46444"/>
    <cellStyle name="Обычный 5 27 2" xfId="46445"/>
    <cellStyle name="Обычный 5 27 2 2" xfId="46446"/>
    <cellStyle name="Обычный 5 27 2 2 2" xfId="46447"/>
    <cellStyle name="Обычный 5 27 2 2 2 2" xfId="46448"/>
    <cellStyle name="Обычный 5 27 2 2 3" xfId="46449"/>
    <cellStyle name="Обычный 5 27 2 3" xfId="46450"/>
    <cellStyle name="Обычный 5 27 2 3 2" xfId="46451"/>
    <cellStyle name="Обычный 5 27 2 4" xfId="46452"/>
    <cellStyle name="Обычный 5 27 3" xfId="46453"/>
    <cellStyle name="Обычный 5 27 3 2" xfId="46454"/>
    <cellStyle name="Обычный 5 27 3 2 2" xfId="46455"/>
    <cellStyle name="Обычный 5 27 3 2 2 2" xfId="46456"/>
    <cellStyle name="Обычный 5 27 3 2 3" xfId="46457"/>
    <cellStyle name="Обычный 5 27 3 3" xfId="46458"/>
    <cellStyle name="Обычный 5 27 3 3 2" xfId="46459"/>
    <cellStyle name="Обычный 5 27 3 4" xfId="46460"/>
    <cellStyle name="Обычный 5 27 4" xfId="46461"/>
    <cellStyle name="Обычный 5 27 4 2" xfId="46462"/>
    <cellStyle name="Обычный 5 27 4 2 2" xfId="46463"/>
    <cellStyle name="Обычный 5 27 4 2 2 2" xfId="46464"/>
    <cellStyle name="Обычный 5 27 4 2 3" xfId="46465"/>
    <cellStyle name="Обычный 5 27 4 3" xfId="46466"/>
    <cellStyle name="Обычный 5 27 4 3 2" xfId="46467"/>
    <cellStyle name="Обычный 5 27 4 4" xfId="46468"/>
    <cellStyle name="Обычный 5 27 5" xfId="46469"/>
    <cellStyle name="Обычный 5 27 5 2" xfId="46470"/>
    <cellStyle name="Обычный 5 27 5 2 2" xfId="46471"/>
    <cellStyle name="Обычный 5 27 5 3" xfId="46472"/>
    <cellStyle name="Обычный 5 27 6" xfId="46473"/>
    <cellStyle name="Обычный 5 27 6 2" xfId="46474"/>
    <cellStyle name="Обычный 5 27 7" xfId="46475"/>
    <cellStyle name="Обычный 5 27 7 2" xfId="46476"/>
    <cellStyle name="Обычный 5 27 8" xfId="46477"/>
    <cellStyle name="Обычный 5 28" xfId="46478"/>
    <cellStyle name="Обычный 5 28 2" xfId="46479"/>
    <cellStyle name="Обычный 5 28 2 2" xfId="46480"/>
    <cellStyle name="Обычный 5 28 2 2 2" xfId="46481"/>
    <cellStyle name="Обычный 5 28 2 2 2 2" xfId="46482"/>
    <cellStyle name="Обычный 5 28 2 2 3" xfId="46483"/>
    <cellStyle name="Обычный 5 28 2 3" xfId="46484"/>
    <cellStyle name="Обычный 5 28 2 3 2" xfId="46485"/>
    <cellStyle name="Обычный 5 28 2 4" xfId="46486"/>
    <cellStyle name="Обычный 5 28 3" xfId="46487"/>
    <cellStyle name="Обычный 5 28 3 2" xfId="46488"/>
    <cellStyle name="Обычный 5 28 3 2 2" xfId="46489"/>
    <cellStyle name="Обычный 5 28 3 2 2 2" xfId="46490"/>
    <cellStyle name="Обычный 5 28 3 2 3" xfId="46491"/>
    <cellStyle name="Обычный 5 28 3 3" xfId="46492"/>
    <cellStyle name="Обычный 5 28 3 3 2" xfId="46493"/>
    <cellStyle name="Обычный 5 28 3 4" xfId="46494"/>
    <cellStyle name="Обычный 5 28 4" xfId="46495"/>
    <cellStyle name="Обычный 5 28 4 2" xfId="46496"/>
    <cellStyle name="Обычный 5 28 4 2 2" xfId="46497"/>
    <cellStyle name="Обычный 5 28 4 2 2 2" xfId="46498"/>
    <cellStyle name="Обычный 5 28 4 2 3" xfId="46499"/>
    <cellStyle name="Обычный 5 28 4 3" xfId="46500"/>
    <cellStyle name="Обычный 5 28 4 3 2" xfId="46501"/>
    <cellStyle name="Обычный 5 28 4 4" xfId="46502"/>
    <cellStyle name="Обычный 5 28 5" xfId="46503"/>
    <cellStyle name="Обычный 5 28 5 2" xfId="46504"/>
    <cellStyle name="Обычный 5 28 5 2 2" xfId="46505"/>
    <cellStyle name="Обычный 5 28 5 3" xfId="46506"/>
    <cellStyle name="Обычный 5 28 6" xfId="46507"/>
    <cellStyle name="Обычный 5 28 6 2" xfId="46508"/>
    <cellStyle name="Обычный 5 28 7" xfId="46509"/>
    <cellStyle name="Обычный 5 28 7 2" xfId="46510"/>
    <cellStyle name="Обычный 5 28 8" xfId="46511"/>
    <cellStyle name="Обычный 5 29" xfId="46512"/>
    <cellStyle name="Обычный 5 29 2" xfId="46513"/>
    <cellStyle name="Обычный 5 29 2 2" xfId="46514"/>
    <cellStyle name="Обычный 5 29 2 2 2" xfId="46515"/>
    <cellStyle name="Обычный 5 29 2 2 2 2" xfId="46516"/>
    <cellStyle name="Обычный 5 29 2 2 3" xfId="46517"/>
    <cellStyle name="Обычный 5 29 2 3" xfId="46518"/>
    <cellStyle name="Обычный 5 29 2 3 2" xfId="46519"/>
    <cellStyle name="Обычный 5 29 2 4" xfId="46520"/>
    <cellStyle name="Обычный 5 29 3" xfId="46521"/>
    <cellStyle name="Обычный 5 29 3 2" xfId="46522"/>
    <cellStyle name="Обычный 5 29 3 2 2" xfId="46523"/>
    <cellStyle name="Обычный 5 29 3 2 2 2" xfId="46524"/>
    <cellStyle name="Обычный 5 29 3 2 3" xfId="46525"/>
    <cellStyle name="Обычный 5 29 3 3" xfId="46526"/>
    <cellStyle name="Обычный 5 29 3 3 2" xfId="46527"/>
    <cellStyle name="Обычный 5 29 3 4" xfId="46528"/>
    <cellStyle name="Обычный 5 29 4" xfId="46529"/>
    <cellStyle name="Обычный 5 29 4 2" xfId="46530"/>
    <cellStyle name="Обычный 5 29 4 2 2" xfId="46531"/>
    <cellStyle name="Обычный 5 29 4 2 2 2" xfId="46532"/>
    <cellStyle name="Обычный 5 29 4 2 3" xfId="46533"/>
    <cellStyle name="Обычный 5 29 4 3" xfId="46534"/>
    <cellStyle name="Обычный 5 29 4 3 2" xfId="46535"/>
    <cellStyle name="Обычный 5 29 4 4" xfId="46536"/>
    <cellStyle name="Обычный 5 29 5" xfId="46537"/>
    <cellStyle name="Обычный 5 29 5 2" xfId="46538"/>
    <cellStyle name="Обычный 5 29 5 2 2" xfId="46539"/>
    <cellStyle name="Обычный 5 29 5 3" xfId="46540"/>
    <cellStyle name="Обычный 5 29 6" xfId="46541"/>
    <cellStyle name="Обычный 5 29 6 2" xfId="46542"/>
    <cellStyle name="Обычный 5 29 7" xfId="46543"/>
    <cellStyle name="Обычный 5 29 7 2" xfId="46544"/>
    <cellStyle name="Обычный 5 29 8" xfId="46545"/>
    <cellStyle name="Обычный 5 3" xfId="46546"/>
    <cellStyle name="Обычный 5 3 10" xfId="46547"/>
    <cellStyle name="Обычный 5 3 10 2" xfId="46548"/>
    <cellStyle name="Обычный 5 3 10 2 2" xfId="46549"/>
    <cellStyle name="Обычный 5 3 10 2 2 2" xfId="46550"/>
    <cellStyle name="Обычный 5 3 10 2 2 2 2" xfId="46551"/>
    <cellStyle name="Обычный 5 3 10 2 2 3" xfId="46552"/>
    <cellStyle name="Обычный 5 3 10 2 3" xfId="46553"/>
    <cellStyle name="Обычный 5 3 10 2 3 2" xfId="46554"/>
    <cellStyle name="Обычный 5 3 10 2 4" xfId="46555"/>
    <cellStyle name="Обычный 5 3 10 3" xfId="46556"/>
    <cellStyle name="Обычный 5 3 10 3 2" xfId="46557"/>
    <cellStyle name="Обычный 5 3 10 3 2 2" xfId="46558"/>
    <cellStyle name="Обычный 5 3 10 3 2 2 2" xfId="46559"/>
    <cellStyle name="Обычный 5 3 10 3 2 3" xfId="46560"/>
    <cellStyle name="Обычный 5 3 10 3 3" xfId="46561"/>
    <cellStyle name="Обычный 5 3 10 3 3 2" xfId="46562"/>
    <cellStyle name="Обычный 5 3 10 3 4" xfId="46563"/>
    <cellStyle name="Обычный 5 3 10 4" xfId="46564"/>
    <cellStyle name="Обычный 5 3 10 4 2" xfId="46565"/>
    <cellStyle name="Обычный 5 3 10 4 2 2" xfId="46566"/>
    <cellStyle name="Обычный 5 3 10 4 2 2 2" xfId="46567"/>
    <cellStyle name="Обычный 5 3 10 4 2 3" xfId="46568"/>
    <cellStyle name="Обычный 5 3 10 4 3" xfId="46569"/>
    <cellStyle name="Обычный 5 3 10 4 3 2" xfId="46570"/>
    <cellStyle name="Обычный 5 3 10 4 4" xfId="46571"/>
    <cellStyle name="Обычный 5 3 10 5" xfId="46572"/>
    <cellStyle name="Обычный 5 3 10 5 2" xfId="46573"/>
    <cellStyle name="Обычный 5 3 10 5 2 2" xfId="46574"/>
    <cellStyle name="Обычный 5 3 10 5 3" xfId="46575"/>
    <cellStyle name="Обычный 5 3 10 6" xfId="46576"/>
    <cellStyle name="Обычный 5 3 10 6 2" xfId="46577"/>
    <cellStyle name="Обычный 5 3 10 7" xfId="46578"/>
    <cellStyle name="Обычный 5 3 10 7 2" xfId="46579"/>
    <cellStyle name="Обычный 5 3 10 8" xfId="46580"/>
    <cellStyle name="Обычный 5 3 11" xfId="46581"/>
    <cellStyle name="Обычный 5 3 11 2" xfId="46582"/>
    <cellStyle name="Обычный 5 3 11 2 2" xfId="46583"/>
    <cellStyle name="Обычный 5 3 11 2 2 2" xfId="46584"/>
    <cellStyle name="Обычный 5 3 11 2 2 2 2" xfId="46585"/>
    <cellStyle name="Обычный 5 3 11 2 2 3" xfId="46586"/>
    <cellStyle name="Обычный 5 3 11 2 3" xfId="46587"/>
    <cellStyle name="Обычный 5 3 11 2 3 2" xfId="46588"/>
    <cellStyle name="Обычный 5 3 11 2 4" xfId="46589"/>
    <cellStyle name="Обычный 5 3 11 3" xfId="46590"/>
    <cellStyle name="Обычный 5 3 11 3 2" xfId="46591"/>
    <cellStyle name="Обычный 5 3 11 3 2 2" xfId="46592"/>
    <cellStyle name="Обычный 5 3 11 3 2 2 2" xfId="46593"/>
    <cellStyle name="Обычный 5 3 11 3 2 3" xfId="46594"/>
    <cellStyle name="Обычный 5 3 11 3 3" xfId="46595"/>
    <cellStyle name="Обычный 5 3 11 3 3 2" xfId="46596"/>
    <cellStyle name="Обычный 5 3 11 3 4" xfId="46597"/>
    <cellStyle name="Обычный 5 3 11 4" xfId="46598"/>
    <cellStyle name="Обычный 5 3 11 4 2" xfId="46599"/>
    <cellStyle name="Обычный 5 3 11 4 2 2" xfId="46600"/>
    <cellStyle name="Обычный 5 3 11 4 2 2 2" xfId="46601"/>
    <cellStyle name="Обычный 5 3 11 4 2 3" xfId="46602"/>
    <cellStyle name="Обычный 5 3 11 4 3" xfId="46603"/>
    <cellStyle name="Обычный 5 3 11 4 3 2" xfId="46604"/>
    <cellStyle name="Обычный 5 3 11 4 4" xfId="46605"/>
    <cellStyle name="Обычный 5 3 11 5" xfId="46606"/>
    <cellStyle name="Обычный 5 3 11 5 2" xfId="46607"/>
    <cellStyle name="Обычный 5 3 11 5 2 2" xfId="46608"/>
    <cellStyle name="Обычный 5 3 11 5 3" xfId="46609"/>
    <cellStyle name="Обычный 5 3 11 6" xfId="46610"/>
    <cellStyle name="Обычный 5 3 11 6 2" xfId="46611"/>
    <cellStyle name="Обычный 5 3 11 7" xfId="46612"/>
    <cellStyle name="Обычный 5 3 11 7 2" xfId="46613"/>
    <cellStyle name="Обычный 5 3 11 8" xfId="46614"/>
    <cellStyle name="Обычный 5 3 12" xfId="46615"/>
    <cellStyle name="Обычный 5 3 12 2" xfId="46616"/>
    <cellStyle name="Обычный 5 3 12 2 2" xfId="46617"/>
    <cellStyle name="Обычный 5 3 12 2 2 2" xfId="46618"/>
    <cellStyle name="Обычный 5 3 12 2 2 2 2" xfId="46619"/>
    <cellStyle name="Обычный 5 3 12 2 2 3" xfId="46620"/>
    <cellStyle name="Обычный 5 3 12 2 3" xfId="46621"/>
    <cellStyle name="Обычный 5 3 12 2 3 2" xfId="46622"/>
    <cellStyle name="Обычный 5 3 12 2 4" xfId="46623"/>
    <cellStyle name="Обычный 5 3 12 3" xfId="46624"/>
    <cellStyle name="Обычный 5 3 12 3 2" xfId="46625"/>
    <cellStyle name="Обычный 5 3 12 3 2 2" xfId="46626"/>
    <cellStyle name="Обычный 5 3 12 3 2 2 2" xfId="46627"/>
    <cellStyle name="Обычный 5 3 12 3 2 3" xfId="46628"/>
    <cellStyle name="Обычный 5 3 12 3 3" xfId="46629"/>
    <cellStyle name="Обычный 5 3 12 3 3 2" xfId="46630"/>
    <cellStyle name="Обычный 5 3 12 3 4" xfId="46631"/>
    <cellStyle name="Обычный 5 3 12 4" xfId="46632"/>
    <cellStyle name="Обычный 5 3 12 4 2" xfId="46633"/>
    <cellStyle name="Обычный 5 3 12 4 2 2" xfId="46634"/>
    <cellStyle name="Обычный 5 3 12 4 2 2 2" xfId="46635"/>
    <cellStyle name="Обычный 5 3 12 4 2 3" xfId="46636"/>
    <cellStyle name="Обычный 5 3 12 4 3" xfId="46637"/>
    <cellStyle name="Обычный 5 3 12 4 3 2" xfId="46638"/>
    <cellStyle name="Обычный 5 3 12 4 4" xfId="46639"/>
    <cellStyle name="Обычный 5 3 12 5" xfId="46640"/>
    <cellStyle name="Обычный 5 3 12 5 2" xfId="46641"/>
    <cellStyle name="Обычный 5 3 12 5 2 2" xfId="46642"/>
    <cellStyle name="Обычный 5 3 12 5 3" xfId="46643"/>
    <cellStyle name="Обычный 5 3 12 6" xfId="46644"/>
    <cellStyle name="Обычный 5 3 12 6 2" xfId="46645"/>
    <cellStyle name="Обычный 5 3 12 7" xfId="46646"/>
    <cellStyle name="Обычный 5 3 12 7 2" xfId="46647"/>
    <cellStyle name="Обычный 5 3 12 8" xfId="46648"/>
    <cellStyle name="Обычный 5 3 13" xfId="46649"/>
    <cellStyle name="Обычный 5 3 13 2" xfId="46650"/>
    <cellStyle name="Обычный 5 3 13 2 2" xfId="46651"/>
    <cellStyle name="Обычный 5 3 13 2 2 2" xfId="46652"/>
    <cellStyle name="Обычный 5 3 13 2 2 2 2" xfId="46653"/>
    <cellStyle name="Обычный 5 3 13 2 2 3" xfId="46654"/>
    <cellStyle name="Обычный 5 3 13 2 3" xfId="46655"/>
    <cellStyle name="Обычный 5 3 13 2 3 2" xfId="46656"/>
    <cellStyle name="Обычный 5 3 13 2 4" xfId="46657"/>
    <cellStyle name="Обычный 5 3 13 3" xfId="46658"/>
    <cellStyle name="Обычный 5 3 13 3 2" xfId="46659"/>
    <cellStyle name="Обычный 5 3 13 3 2 2" xfId="46660"/>
    <cellStyle name="Обычный 5 3 13 3 2 2 2" xfId="46661"/>
    <cellStyle name="Обычный 5 3 13 3 2 3" xfId="46662"/>
    <cellStyle name="Обычный 5 3 13 3 3" xfId="46663"/>
    <cellStyle name="Обычный 5 3 13 3 3 2" xfId="46664"/>
    <cellStyle name="Обычный 5 3 13 3 4" xfId="46665"/>
    <cellStyle name="Обычный 5 3 13 4" xfId="46666"/>
    <cellStyle name="Обычный 5 3 13 4 2" xfId="46667"/>
    <cellStyle name="Обычный 5 3 13 4 2 2" xfId="46668"/>
    <cellStyle name="Обычный 5 3 13 4 2 2 2" xfId="46669"/>
    <cellStyle name="Обычный 5 3 13 4 2 3" xfId="46670"/>
    <cellStyle name="Обычный 5 3 13 4 3" xfId="46671"/>
    <cellStyle name="Обычный 5 3 13 4 3 2" xfId="46672"/>
    <cellStyle name="Обычный 5 3 13 4 4" xfId="46673"/>
    <cellStyle name="Обычный 5 3 13 5" xfId="46674"/>
    <cellStyle name="Обычный 5 3 13 5 2" xfId="46675"/>
    <cellStyle name="Обычный 5 3 13 5 2 2" xfId="46676"/>
    <cellStyle name="Обычный 5 3 13 5 3" xfId="46677"/>
    <cellStyle name="Обычный 5 3 13 6" xfId="46678"/>
    <cellStyle name="Обычный 5 3 13 6 2" xfId="46679"/>
    <cellStyle name="Обычный 5 3 13 7" xfId="46680"/>
    <cellStyle name="Обычный 5 3 13 7 2" xfId="46681"/>
    <cellStyle name="Обычный 5 3 13 8" xfId="46682"/>
    <cellStyle name="Обычный 5 3 14" xfId="46683"/>
    <cellStyle name="Обычный 5 3 14 2" xfId="46684"/>
    <cellStyle name="Обычный 5 3 14 2 2" xfId="46685"/>
    <cellStyle name="Обычный 5 3 14 2 2 2" xfId="46686"/>
    <cellStyle name="Обычный 5 3 14 2 2 2 2" xfId="46687"/>
    <cellStyle name="Обычный 5 3 14 2 2 3" xfId="46688"/>
    <cellStyle name="Обычный 5 3 14 2 3" xfId="46689"/>
    <cellStyle name="Обычный 5 3 14 2 3 2" xfId="46690"/>
    <cellStyle name="Обычный 5 3 14 2 4" xfId="46691"/>
    <cellStyle name="Обычный 5 3 14 3" xfId="46692"/>
    <cellStyle name="Обычный 5 3 14 3 2" xfId="46693"/>
    <cellStyle name="Обычный 5 3 14 3 2 2" xfId="46694"/>
    <cellStyle name="Обычный 5 3 14 3 2 2 2" xfId="46695"/>
    <cellStyle name="Обычный 5 3 14 3 2 3" xfId="46696"/>
    <cellStyle name="Обычный 5 3 14 3 3" xfId="46697"/>
    <cellStyle name="Обычный 5 3 14 3 3 2" xfId="46698"/>
    <cellStyle name="Обычный 5 3 14 3 4" xfId="46699"/>
    <cellStyle name="Обычный 5 3 14 4" xfId="46700"/>
    <cellStyle name="Обычный 5 3 14 4 2" xfId="46701"/>
    <cellStyle name="Обычный 5 3 14 4 2 2" xfId="46702"/>
    <cellStyle name="Обычный 5 3 14 4 2 2 2" xfId="46703"/>
    <cellStyle name="Обычный 5 3 14 4 2 3" xfId="46704"/>
    <cellStyle name="Обычный 5 3 14 4 3" xfId="46705"/>
    <cellStyle name="Обычный 5 3 14 4 3 2" xfId="46706"/>
    <cellStyle name="Обычный 5 3 14 4 4" xfId="46707"/>
    <cellStyle name="Обычный 5 3 14 5" xfId="46708"/>
    <cellStyle name="Обычный 5 3 14 5 2" xfId="46709"/>
    <cellStyle name="Обычный 5 3 14 5 2 2" xfId="46710"/>
    <cellStyle name="Обычный 5 3 14 5 3" xfId="46711"/>
    <cellStyle name="Обычный 5 3 14 6" xfId="46712"/>
    <cellStyle name="Обычный 5 3 14 6 2" xfId="46713"/>
    <cellStyle name="Обычный 5 3 14 7" xfId="46714"/>
    <cellStyle name="Обычный 5 3 14 7 2" xfId="46715"/>
    <cellStyle name="Обычный 5 3 14 8" xfId="46716"/>
    <cellStyle name="Обычный 5 3 15" xfId="46717"/>
    <cellStyle name="Обычный 5 3 15 2" xfId="46718"/>
    <cellStyle name="Обычный 5 3 15 2 2" xfId="46719"/>
    <cellStyle name="Обычный 5 3 15 2 2 2" xfId="46720"/>
    <cellStyle name="Обычный 5 3 15 2 2 2 2" xfId="46721"/>
    <cellStyle name="Обычный 5 3 15 2 2 3" xfId="46722"/>
    <cellStyle name="Обычный 5 3 15 2 3" xfId="46723"/>
    <cellStyle name="Обычный 5 3 15 2 3 2" xfId="46724"/>
    <cellStyle name="Обычный 5 3 15 2 4" xfId="46725"/>
    <cellStyle name="Обычный 5 3 15 3" xfId="46726"/>
    <cellStyle name="Обычный 5 3 15 3 2" xfId="46727"/>
    <cellStyle name="Обычный 5 3 15 3 2 2" xfId="46728"/>
    <cellStyle name="Обычный 5 3 15 3 2 2 2" xfId="46729"/>
    <cellStyle name="Обычный 5 3 15 3 2 3" xfId="46730"/>
    <cellStyle name="Обычный 5 3 15 3 3" xfId="46731"/>
    <cellStyle name="Обычный 5 3 15 3 3 2" xfId="46732"/>
    <cellStyle name="Обычный 5 3 15 3 4" xfId="46733"/>
    <cellStyle name="Обычный 5 3 15 4" xfId="46734"/>
    <cellStyle name="Обычный 5 3 15 4 2" xfId="46735"/>
    <cellStyle name="Обычный 5 3 15 4 2 2" xfId="46736"/>
    <cellStyle name="Обычный 5 3 15 4 2 2 2" xfId="46737"/>
    <cellStyle name="Обычный 5 3 15 4 2 3" xfId="46738"/>
    <cellStyle name="Обычный 5 3 15 4 3" xfId="46739"/>
    <cellStyle name="Обычный 5 3 15 4 3 2" xfId="46740"/>
    <cellStyle name="Обычный 5 3 15 4 4" xfId="46741"/>
    <cellStyle name="Обычный 5 3 15 5" xfId="46742"/>
    <cellStyle name="Обычный 5 3 15 5 2" xfId="46743"/>
    <cellStyle name="Обычный 5 3 15 5 2 2" xfId="46744"/>
    <cellStyle name="Обычный 5 3 15 5 3" xfId="46745"/>
    <cellStyle name="Обычный 5 3 15 6" xfId="46746"/>
    <cellStyle name="Обычный 5 3 15 6 2" xfId="46747"/>
    <cellStyle name="Обычный 5 3 15 7" xfId="46748"/>
    <cellStyle name="Обычный 5 3 15 7 2" xfId="46749"/>
    <cellStyle name="Обычный 5 3 15 8" xfId="46750"/>
    <cellStyle name="Обычный 5 3 16" xfId="46751"/>
    <cellStyle name="Обычный 5 3 16 2" xfId="46752"/>
    <cellStyle name="Обычный 5 3 16 2 2" xfId="46753"/>
    <cellStyle name="Обычный 5 3 16 2 2 2" xfId="46754"/>
    <cellStyle name="Обычный 5 3 16 2 2 2 2" xfId="46755"/>
    <cellStyle name="Обычный 5 3 16 2 2 3" xfId="46756"/>
    <cellStyle name="Обычный 5 3 16 2 3" xfId="46757"/>
    <cellStyle name="Обычный 5 3 16 2 3 2" xfId="46758"/>
    <cellStyle name="Обычный 5 3 16 2 4" xfId="46759"/>
    <cellStyle name="Обычный 5 3 16 3" xfId="46760"/>
    <cellStyle name="Обычный 5 3 16 3 2" xfId="46761"/>
    <cellStyle name="Обычный 5 3 16 3 2 2" xfId="46762"/>
    <cellStyle name="Обычный 5 3 16 3 2 2 2" xfId="46763"/>
    <cellStyle name="Обычный 5 3 16 3 2 3" xfId="46764"/>
    <cellStyle name="Обычный 5 3 16 3 3" xfId="46765"/>
    <cellStyle name="Обычный 5 3 16 3 3 2" xfId="46766"/>
    <cellStyle name="Обычный 5 3 16 3 4" xfId="46767"/>
    <cellStyle name="Обычный 5 3 16 4" xfId="46768"/>
    <cellStyle name="Обычный 5 3 16 4 2" xfId="46769"/>
    <cellStyle name="Обычный 5 3 16 4 2 2" xfId="46770"/>
    <cellStyle name="Обычный 5 3 16 4 2 2 2" xfId="46771"/>
    <cellStyle name="Обычный 5 3 16 4 2 3" xfId="46772"/>
    <cellStyle name="Обычный 5 3 16 4 3" xfId="46773"/>
    <cellStyle name="Обычный 5 3 16 4 3 2" xfId="46774"/>
    <cellStyle name="Обычный 5 3 16 4 4" xfId="46775"/>
    <cellStyle name="Обычный 5 3 16 5" xfId="46776"/>
    <cellStyle name="Обычный 5 3 16 5 2" xfId="46777"/>
    <cellStyle name="Обычный 5 3 16 5 2 2" xfId="46778"/>
    <cellStyle name="Обычный 5 3 16 5 3" xfId="46779"/>
    <cellStyle name="Обычный 5 3 16 6" xfId="46780"/>
    <cellStyle name="Обычный 5 3 16 6 2" xfId="46781"/>
    <cellStyle name="Обычный 5 3 16 7" xfId="46782"/>
    <cellStyle name="Обычный 5 3 16 7 2" xfId="46783"/>
    <cellStyle name="Обычный 5 3 16 8" xfId="46784"/>
    <cellStyle name="Обычный 5 3 17" xfId="46785"/>
    <cellStyle name="Обычный 5 3 17 2" xfId="46786"/>
    <cellStyle name="Обычный 5 3 17 2 2" xfId="46787"/>
    <cellStyle name="Обычный 5 3 17 2 2 2" xfId="46788"/>
    <cellStyle name="Обычный 5 3 17 2 2 2 2" xfId="46789"/>
    <cellStyle name="Обычный 5 3 17 2 2 3" xfId="46790"/>
    <cellStyle name="Обычный 5 3 17 2 3" xfId="46791"/>
    <cellStyle name="Обычный 5 3 17 2 3 2" xfId="46792"/>
    <cellStyle name="Обычный 5 3 17 2 4" xfId="46793"/>
    <cellStyle name="Обычный 5 3 17 3" xfId="46794"/>
    <cellStyle name="Обычный 5 3 17 3 2" xfId="46795"/>
    <cellStyle name="Обычный 5 3 17 3 2 2" xfId="46796"/>
    <cellStyle name="Обычный 5 3 17 3 2 2 2" xfId="46797"/>
    <cellStyle name="Обычный 5 3 17 3 2 3" xfId="46798"/>
    <cellStyle name="Обычный 5 3 17 3 3" xfId="46799"/>
    <cellStyle name="Обычный 5 3 17 3 3 2" xfId="46800"/>
    <cellStyle name="Обычный 5 3 17 3 4" xfId="46801"/>
    <cellStyle name="Обычный 5 3 17 4" xfId="46802"/>
    <cellStyle name="Обычный 5 3 17 4 2" xfId="46803"/>
    <cellStyle name="Обычный 5 3 17 4 2 2" xfId="46804"/>
    <cellStyle name="Обычный 5 3 17 4 2 2 2" xfId="46805"/>
    <cellStyle name="Обычный 5 3 17 4 2 3" xfId="46806"/>
    <cellStyle name="Обычный 5 3 17 4 3" xfId="46807"/>
    <cellStyle name="Обычный 5 3 17 4 3 2" xfId="46808"/>
    <cellStyle name="Обычный 5 3 17 4 4" xfId="46809"/>
    <cellStyle name="Обычный 5 3 17 5" xfId="46810"/>
    <cellStyle name="Обычный 5 3 17 5 2" xfId="46811"/>
    <cellStyle name="Обычный 5 3 17 5 2 2" xfId="46812"/>
    <cellStyle name="Обычный 5 3 17 5 3" xfId="46813"/>
    <cellStyle name="Обычный 5 3 17 6" xfId="46814"/>
    <cellStyle name="Обычный 5 3 17 6 2" xfId="46815"/>
    <cellStyle name="Обычный 5 3 17 7" xfId="46816"/>
    <cellStyle name="Обычный 5 3 17 7 2" xfId="46817"/>
    <cellStyle name="Обычный 5 3 17 8" xfId="46818"/>
    <cellStyle name="Обычный 5 3 18" xfId="46819"/>
    <cellStyle name="Обычный 5 3 18 2" xfId="46820"/>
    <cellStyle name="Обычный 5 3 18 2 2" xfId="46821"/>
    <cellStyle name="Обычный 5 3 18 2 2 2" xfId="46822"/>
    <cellStyle name="Обычный 5 3 18 2 2 2 2" xfId="46823"/>
    <cellStyle name="Обычный 5 3 18 2 2 3" xfId="46824"/>
    <cellStyle name="Обычный 5 3 18 2 3" xfId="46825"/>
    <cellStyle name="Обычный 5 3 18 2 3 2" xfId="46826"/>
    <cellStyle name="Обычный 5 3 18 2 4" xfId="46827"/>
    <cellStyle name="Обычный 5 3 18 3" xfId="46828"/>
    <cellStyle name="Обычный 5 3 18 3 2" xfId="46829"/>
    <cellStyle name="Обычный 5 3 18 3 2 2" xfId="46830"/>
    <cellStyle name="Обычный 5 3 18 3 2 2 2" xfId="46831"/>
    <cellStyle name="Обычный 5 3 18 3 2 3" xfId="46832"/>
    <cellStyle name="Обычный 5 3 18 3 3" xfId="46833"/>
    <cellStyle name="Обычный 5 3 18 3 3 2" xfId="46834"/>
    <cellStyle name="Обычный 5 3 18 3 4" xfId="46835"/>
    <cellStyle name="Обычный 5 3 18 4" xfId="46836"/>
    <cellStyle name="Обычный 5 3 18 4 2" xfId="46837"/>
    <cellStyle name="Обычный 5 3 18 4 2 2" xfId="46838"/>
    <cellStyle name="Обычный 5 3 18 4 2 2 2" xfId="46839"/>
    <cellStyle name="Обычный 5 3 18 4 2 3" xfId="46840"/>
    <cellStyle name="Обычный 5 3 18 4 3" xfId="46841"/>
    <cellStyle name="Обычный 5 3 18 4 3 2" xfId="46842"/>
    <cellStyle name="Обычный 5 3 18 4 4" xfId="46843"/>
    <cellStyle name="Обычный 5 3 18 5" xfId="46844"/>
    <cellStyle name="Обычный 5 3 18 5 2" xfId="46845"/>
    <cellStyle name="Обычный 5 3 18 5 2 2" xfId="46846"/>
    <cellStyle name="Обычный 5 3 18 5 3" xfId="46847"/>
    <cellStyle name="Обычный 5 3 18 6" xfId="46848"/>
    <cellStyle name="Обычный 5 3 18 6 2" xfId="46849"/>
    <cellStyle name="Обычный 5 3 18 7" xfId="46850"/>
    <cellStyle name="Обычный 5 3 18 7 2" xfId="46851"/>
    <cellStyle name="Обычный 5 3 18 8" xfId="46852"/>
    <cellStyle name="Обычный 5 3 19" xfId="46853"/>
    <cellStyle name="Обычный 5 3 19 2" xfId="46854"/>
    <cellStyle name="Обычный 5 3 19 2 2" xfId="46855"/>
    <cellStyle name="Обычный 5 3 19 2 2 2" xfId="46856"/>
    <cellStyle name="Обычный 5 3 19 2 2 2 2" xfId="46857"/>
    <cellStyle name="Обычный 5 3 19 2 2 3" xfId="46858"/>
    <cellStyle name="Обычный 5 3 19 2 3" xfId="46859"/>
    <cellStyle name="Обычный 5 3 19 2 3 2" xfId="46860"/>
    <cellStyle name="Обычный 5 3 19 2 4" xfId="46861"/>
    <cellStyle name="Обычный 5 3 19 3" xfId="46862"/>
    <cellStyle name="Обычный 5 3 19 3 2" xfId="46863"/>
    <cellStyle name="Обычный 5 3 19 3 2 2" xfId="46864"/>
    <cellStyle name="Обычный 5 3 19 3 2 2 2" xfId="46865"/>
    <cellStyle name="Обычный 5 3 19 3 2 3" xfId="46866"/>
    <cellStyle name="Обычный 5 3 19 3 3" xfId="46867"/>
    <cellStyle name="Обычный 5 3 19 3 3 2" xfId="46868"/>
    <cellStyle name="Обычный 5 3 19 3 4" xfId="46869"/>
    <cellStyle name="Обычный 5 3 19 4" xfId="46870"/>
    <cellStyle name="Обычный 5 3 19 4 2" xfId="46871"/>
    <cellStyle name="Обычный 5 3 19 4 2 2" xfId="46872"/>
    <cellStyle name="Обычный 5 3 19 4 2 2 2" xfId="46873"/>
    <cellStyle name="Обычный 5 3 19 4 2 3" xfId="46874"/>
    <cellStyle name="Обычный 5 3 19 4 3" xfId="46875"/>
    <cellStyle name="Обычный 5 3 19 4 3 2" xfId="46876"/>
    <cellStyle name="Обычный 5 3 19 4 4" xfId="46877"/>
    <cellStyle name="Обычный 5 3 19 5" xfId="46878"/>
    <cellStyle name="Обычный 5 3 19 5 2" xfId="46879"/>
    <cellStyle name="Обычный 5 3 19 5 2 2" xfId="46880"/>
    <cellStyle name="Обычный 5 3 19 5 3" xfId="46881"/>
    <cellStyle name="Обычный 5 3 19 6" xfId="46882"/>
    <cellStyle name="Обычный 5 3 19 6 2" xfId="46883"/>
    <cellStyle name="Обычный 5 3 19 7" xfId="46884"/>
    <cellStyle name="Обычный 5 3 19 7 2" xfId="46885"/>
    <cellStyle name="Обычный 5 3 19 8" xfId="46886"/>
    <cellStyle name="Обычный 5 3 2" xfId="46887"/>
    <cellStyle name="Обычный 5 3 2 2" xfId="46888"/>
    <cellStyle name="Обычный 5 3 2 2 2" xfId="46889"/>
    <cellStyle name="Обычный 5 3 2 2 2 2" xfId="46890"/>
    <cellStyle name="Обычный 5 3 2 2 2 2 2" xfId="46891"/>
    <cellStyle name="Обычный 5 3 2 2 2 2 2 2" xfId="46892"/>
    <cellStyle name="Обычный 5 3 2 2 2 2 3" xfId="46893"/>
    <cellStyle name="Обычный 5 3 2 2 2 3" xfId="46894"/>
    <cellStyle name="Обычный 5 3 2 2 2 3 2" xfId="46895"/>
    <cellStyle name="Обычный 5 3 2 2 2 4" xfId="46896"/>
    <cellStyle name="Обычный 5 3 2 2 3" xfId="46897"/>
    <cellStyle name="Обычный 5 3 2 2 3 2" xfId="46898"/>
    <cellStyle name="Обычный 5 3 2 2 3 2 2" xfId="46899"/>
    <cellStyle name="Обычный 5 3 2 2 3 3" xfId="46900"/>
    <cellStyle name="Обычный 5 3 2 2 4" xfId="46901"/>
    <cellStyle name="Обычный 5 3 2 2 4 2" xfId="46902"/>
    <cellStyle name="Обычный 5 3 2 2 5" xfId="46903"/>
    <cellStyle name="Обычный 5 3 2 3" xfId="46904"/>
    <cellStyle name="Обычный 5 3 2 3 2" xfId="46905"/>
    <cellStyle name="Обычный 5 3 2 3 2 2" xfId="46906"/>
    <cellStyle name="Обычный 5 3 2 3 2 2 2" xfId="46907"/>
    <cellStyle name="Обычный 5 3 2 3 2 3" xfId="46908"/>
    <cellStyle name="Обычный 5 3 2 3 3" xfId="46909"/>
    <cellStyle name="Обычный 5 3 2 3 3 2" xfId="46910"/>
    <cellStyle name="Обычный 5 3 2 3 4" xfId="46911"/>
    <cellStyle name="Обычный 5 3 2 4" xfId="46912"/>
    <cellStyle name="Обычный 5 3 2 4 2" xfId="46913"/>
    <cellStyle name="Обычный 5 3 2 4 2 2" xfId="46914"/>
    <cellStyle name="Обычный 5 3 2 4 2 2 2" xfId="46915"/>
    <cellStyle name="Обычный 5 3 2 4 2 3" xfId="46916"/>
    <cellStyle name="Обычный 5 3 2 4 3" xfId="46917"/>
    <cellStyle name="Обычный 5 3 2 4 3 2" xfId="46918"/>
    <cellStyle name="Обычный 5 3 2 4 4" xfId="46919"/>
    <cellStyle name="Обычный 5 3 2 5" xfId="46920"/>
    <cellStyle name="Обычный 5 3 2 5 2" xfId="46921"/>
    <cellStyle name="Обычный 5 3 2 5 2 2" xfId="46922"/>
    <cellStyle name="Обычный 5 3 2 5 2 2 2" xfId="46923"/>
    <cellStyle name="Обычный 5 3 2 5 2 3" xfId="46924"/>
    <cellStyle name="Обычный 5 3 2 5 3" xfId="46925"/>
    <cellStyle name="Обычный 5 3 2 5 3 2" xfId="46926"/>
    <cellStyle name="Обычный 5 3 2 5 4" xfId="46927"/>
    <cellStyle name="Обычный 5 3 2 6" xfId="46928"/>
    <cellStyle name="Обычный 5 3 2 6 2" xfId="46929"/>
    <cellStyle name="Обычный 5 3 2 6 2 2" xfId="46930"/>
    <cellStyle name="Обычный 5 3 2 6 3" xfId="46931"/>
    <cellStyle name="Обычный 5 3 2 7" xfId="46932"/>
    <cellStyle name="Обычный 5 3 2 7 2" xfId="46933"/>
    <cellStyle name="Обычный 5 3 2 8" xfId="46934"/>
    <cellStyle name="Обычный 5 3 2 8 2" xfId="46935"/>
    <cellStyle name="Обычный 5 3 2 9" xfId="46936"/>
    <cellStyle name="Обычный 5 3 20" xfId="46937"/>
    <cellStyle name="Обычный 5 3 20 2" xfId="46938"/>
    <cellStyle name="Обычный 5 3 20 2 2" xfId="46939"/>
    <cellStyle name="Обычный 5 3 20 2 2 2" xfId="46940"/>
    <cellStyle name="Обычный 5 3 20 2 2 2 2" xfId="46941"/>
    <cellStyle name="Обычный 5 3 20 2 2 3" xfId="46942"/>
    <cellStyle name="Обычный 5 3 20 2 3" xfId="46943"/>
    <cellStyle name="Обычный 5 3 20 2 3 2" xfId="46944"/>
    <cellStyle name="Обычный 5 3 20 2 4" xfId="46945"/>
    <cellStyle name="Обычный 5 3 20 3" xfId="46946"/>
    <cellStyle name="Обычный 5 3 20 3 2" xfId="46947"/>
    <cellStyle name="Обычный 5 3 20 3 2 2" xfId="46948"/>
    <cellStyle name="Обычный 5 3 20 3 2 2 2" xfId="46949"/>
    <cellStyle name="Обычный 5 3 20 3 2 3" xfId="46950"/>
    <cellStyle name="Обычный 5 3 20 3 3" xfId="46951"/>
    <cellStyle name="Обычный 5 3 20 3 3 2" xfId="46952"/>
    <cellStyle name="Обычный 5 3 20 3 4" xfId="46953"/>
    <cellStyle name="Обычный 5 3 20 4" xfId="46954"/>
    <cellStyle name="Обычный 5 3 20 4 2" xfId="46955"/>
    <cellStyle name="Обычный 5 3 20 4 2 2" xfId="46956"/>
    <cellStyle name="Обычный 5 3 20 4 2 2 2" xfId="46957"/>
    <cellStyle name="Обычный 5 3 20 4 2 3" xfId="46958"/>
    <cellStyle name="Обычный 5 3 20 4 3" xfId="46959"/>
    <cellStyle name="Обычный 5 3 20 4 3 2" xfId="46960"/>
    <cellStyle name="Обычный 5 3 20 4 4" xfId="46961"/>
    <cellStyle name="Обычный 5 3 20 5" xfId="46962"/>
    <cellStyle name="Обычный 5 3 20 5 2" xfId="46963"/>
    <cellStyle name="Обычный 5 3 20 5 2 2" xfId="46964"/>
    <cellStyle name="Обычный 5 3 20 5 3" xfId="46965"/>
    <cellStyle name="Обычный 5 3 20 6" xfId="46966"/>
    <cellStyle name="Обычный 5 3 20 6 2" xfId="46967"/>
    <cellStyle name="Обычный 5 3 20 7" xfId="46968"/>
    <cellStyle name="Обычный 5 3 20 7 2" xfId="46969"/>
    <cellStyle name="Обычный 5 3 20 8" xfId="46970"/>
    <cellStyle name="Обычный 5 3 21" xfId="46971"/>
    <cellStyle name="Обычный 5 3 21 2" xfId="46972"/>
    <cellStyle name="Обычный 5 3 21 2 2" xfId="46973"/>
    <cellStyle name="Обычный 5 3 21 2 2 2" xfId="46974"/>
    <cellStyle name="Обычный 5 3 21 2 2 2 2" xfId="46975"/>
    <cellStyle name="Обычный 5 3 21 2 2 3" xfId="46976"/>
    <cellStyle name="Обычный 5 3 21 2 3" xfId="46977"/>
    <cellStyle name="Обычный 5 3 21 2 3 2" xfId="46978"/>
    <cellStyle name="Обычный 5 3 21 2 4" xfId="46979"/>
    <cellStyle name="Обычный 5 3 21 3" xfId="46980"/>
    <cellStyle name="Обычный 5 3 21 3 2" xfId="46981"/>
    <cellStyle name="Обычный 5 3 21 3 2 2" xfId="46982"/>
    <cellStyle name="Обычный 5 3 21 3 2 2 2" xfId="46983"/>
    <cellStyle name="Обычный 5 3 21 3 2 3" xfId="46984"/>
    <cellStyle name="Обычный 5 3 21 3 3" xfId="46985"/>
    <cellStyle name="Обычный 5 3 21 3 3 2" xfId="46986"/>
    <cellStyle name="Обычный 5 3 21 3 4" xfId="46987"/>
    <cellStyle name="Обычный 5 3 21 4" xfId="46988"/>
    <cellStyle name="Обычный 5 3 21 4 2" xfId="46989"/>
    <cellStyle name="Обычный 5 3 21 4 2 2" xfId="46990"/>
    <cellStyle name="Обычный 5 3 21 4 2 2 2" xfId="46991"/>
    <cellStyle name="Обычный 5 3 21 4 2 3" xfId="46992"/>
    <cellStyle name="Обычный 5 3 21 4 3" xfId="46993"/>
    <cellStyle name="Обычный 5 3 21 4 3 2" xfId="46994"/>
    <cellStyle name="Обычный 5 3 21 4 4" xfId="46995"/>
    <cellStyle name="Обычный 5 3 21 5" xfId="46996"/>
    <cellStyle name="Обычный 5 3 21 5 2" xfId="46997"/>
    <cellStyle name="Обычный 5 3 21 5 2 2" xfId="46998"/>
    <cellStyle name="Обычный 5 3 21 5 3" xfId="46999"/>
    <cellStyle name="Обычный 5 3 21 6" xfId="47000"/>
    <cellStyle name="Обычный 5 3 21 6 2" xfId="47001"/>
    <cellStyle name="Обычный 5 3 21 7" xfId="47002"/>
    <cellStyle name="Обычный 5 3 21 7 2" xfId="47003"/>
    <cellStyle name="Обычный 5 3 21 8" xfId="47004"/>
    <cellStyle name="Обычный 5 3 22" xfId="47005"/>
    <cellStyle name="Обычный 5 3 22 2" xfId="47006"/>
    <cellStyle name="Обычный 5 3 22 2 2" xfId="47007"/>
    <cellStyle name="Обычный 5 3 22 2 2 2" xfId="47008"/>
    <cellStyle name="Обычный 5 3 22 2 2 2 2" xfId="47009"/>
    <cellStyle name="Обычный 5 3 22 2 2 3" xfId="47010"/>
    <cellStyle name="Обычный 5 3 22 2 3" xfId="47011"/>
    <cellStyle name="Обычный 5 3 22 2 3 2" xfId="47012"/>
    <cellStyle name="Обычный 5 3 22 2 4" xfId="47013"/>
    <cellStyle name="Обычный 5 3 22 3" xfId="47014"/>
    <cellStyle name="Обычный 5 3 22 3 2" xfId="47015"/>
    <cellStyle name="Обычный 5 3 22 3 2 2" xfId="47016"/>
    <cellStyle name="Обычный 5 3 22 3 2 2 2" xfId="47017"/>
    <cellStyle name="Обычный 5 3 22 3 2 3" xfId="47018"/>
    <cellStyle name="Обычный 5 3 22 3 3" xfId="47019"/>
    <cellStyle name="Обычный 5 3 22 3 3 2" xfId="47020"/>
    <cellStyle name="Обычный 5 3 22 3 4" xfId="47021"/>
    <cellStyle name="Обычный 5 3 22 4" xfId="47022"/>
    <cellStyle name="Обычный 5 3 22 4 2" xfId="47023"/>
    <cellStyle name="Обычный 5 3 22 4 2 2" xfId="47024"/>
    <cellStyle name="Обычный 5 3 22 4 2 2 2" xfId="47025"/>
    <cellStyle name="Обычный 5 3 22 4 2 3" xfId="47026"/>
    <cellStyle name="Обычный 5 3 22 4 3" xfId="47027"/>
    <cellStyle name="Обычный 5 3 22 4 3 2" xfId="47028"/>
    <cellStyle name="Обычный 5 3 22 4 4" xfId="47029"/>
    <cellStyle name="Обычный 5 3 22 5" xfId="47030"/>
    <cellStyle name="Обычный 5 3 22 5 2" xfId="47031"/>
    <cellStyle name="Обычный 5 3 22 5 2 2" xfId="47032"/>
    <cellStyle name="Обычный 5 3 22 5 3" xfId="47033"/>
    <cellStyle name="Обычный 5 3 22 6" xfId="47034"/>
    <cellStyle name="Обычный 5 3 22 6 2" xfId="47035"/>
    <cellStyle name="Обычный 5 3 22 7" xfId="47036"/>
    <cellStyle name="Обычный 5 3 22 7 2" xfId="47037"/>
    <cellStyle name="Обычный 5 3 22 8" xfId="47038"/>
    <cellStyle name="Обычный 5 3 23" xfId="47039"/>
    <cellStyle name="Обычный 5 3 23 2" xfId="47040"/>
    <cellStyle name="Обычный 5 3 23 2 2" xfId="47041"/>
    <cellStyle name="Обычный 5 3 23 2 2 2" xfId="47042"/>
    <cellStyle name="Обычный 5 3 23 2 2 2 2" xfId="47043"/>
    <cellStyle name="Обычный 5 3 23 2 2 3" xfId="47044"/>
    <cellStyle name="Обычный 5 3 23 2 3" xfId="47045"/>
    <cellStyle name="Обычный 5 3 23 2 3 2" xfId="47046"/>
    <cellStyle name="Обычный 5 3 23 2 4" xfId="47047"/>
    <cellStyle name="Обычный 5 3 23 3" xfId="47048"/>
    <cellStyle name="Обычный 5 3 23 3 2" xfId="47049"/>
    <cellStyle name="Обычный 5 3 23 3 2 2" xfId="47050"/>
    <cellStyle name="Обычный 5 3 23 3 2 2 2" xfId="47051"/>
    <cellStyle name="Обычный 5 3 23 3 2 3" xfId="47052"/>
    <cellStyle name="Обычный 5 3 23 3 3" xfId="47053"/>
    <cellStyle name="Обычный 5 3 23 3 3 2" xfId="47054"/>
    <cellStyle name="Обычный 5 3 23 3 4" xfId="47055"/>
    <cellStyle name="Обычный 5 3 23 4" xfId="47056"/>
    <cellStyle name="Обычный 5 3 23 4 2" xfId="47057"/>
    <cellStyle name="Обычный 5 3 23 4 2 2" xfId="47058"/>
    <cellStyle name="Обычный 5 3 23 4 2 2 2" xfId="47059"/>
    <cellStyle name="Обычный 5 3 23 4 2 3" xfId="47060"/>
    <cellStyle name="Обычный 5 3 23 4 3" xfId="47061"/>
    <cellStyle name="Обычный 5 3 23 4 3 2" xfId="47062"/>
    <cellStyle name="Обычный 5 3 23 4 4" xfId="47063"/>
    <cellStyle name="Обычный 5 3 23 5" xfId="47064"/>
    <cellStyle name="Обычный 5 3 23 5 2" xfId="47065"/>
    <cellStyle name="Обычный 5 3 23 5 2 2" xfId="47066"/>
    <cellStyle name="Обычный 5 3 23 5 3" xfId="47067"/>
    <cellStyle name="Обычный 5 3 23 6" xfId="47068"/>
    <cellStyle name="Обычный 5 3 23 6 2" xfId="47069"/>
    <cellStyle name="Обычный 5 3 23 7" xfId="47070"/>
    <cellStyle name="Обычный 5 3 23 7 2" xfId="47071"/>
    <cellStyle name="Обычный 5 3 23 8" xfId="47072"/>
    <cellStyle name="Обычный 5 3 24" xfId="47073"/>
    <cellStyle name="Обычный 5 3 24 2" xfId="47074"/>
    <cellStyle name="Обычный 5 3 24 2 2" xfId="47075"/>
    <cellStyle name="Обычный 5 3 24 2 2 2" xfId="47076"/>
    <cellStyle name="Обычный 5 3 24 2 2 2 2" xfId="47077"/>
    <cellStyle name="Обычный 5 3 24 2 2 3" xfId="47078"/>
    <cellStyle name="Обычный 5 3 24 2 3" xfId="47079"/>
    <cellStyle name="Обычный 5 3 24 2 3 2" xfId="47080"/>
    <cellStyle name="Обычный 5 3 24 2 4" xfId="47081"/>
    <cellStyle name="Обычный 5 3 24 3" xfId="47082"/>
    <cellStyle name="Обычный 5 3 24 3 2" xfId="47083"/>
    <cellStyle name="Обычный 5 3 24 3 2 2" xfId="47084"/>
    <cellStyle name="Обычный 5 3 24 3 2 2 2" xfId="47085"/>
    <cellStyle name="Обычный 5 3 24 3 2 3" xfId="47086"/>
    <cellStyle name="Обычный 5 3 24 3 3" xfId="47087"/>
    <cellStyle name="Обычный 5 3 24 3 3 2" xfId="47088"/>
    <cellStyle name="Обычный 5 3 24 3 4" xfId="47089"/>
    <cellStyle name="Обычный 5 3 24 4" xfId="47090"/>
    <cellStyle name="Обычный 5 3 24 4 2" xfId="47091"/>
    <cellStyle name="Обычный 5 3 24 4 2 2" xfId="47092"/>
    <cellStyle name="Обычный 5 3 24 4 2 2 2" xfId="47093"/>
    <cellStyle name="Обычный 5 3 24 4 2 3" xfId="47094"/>
    <cellStyle name="Обычный 5 3 24 4 3" xfId="47095"/>
    <cellStyle name="Обычный 5 3 24 4 3 2" xfId="47096"/>
    <cellStyle name="Обычный 5 3 24 4 4" xfId="47097"/>
    <cellStyle name="Обычный 5 3 24 5" xfId="47098"/>
    <cellStyle name="Обычный 5 3 24 5 2" xfId="47099"/>
    <cellStyle name="Обычный 5 3 24 5 2 2" xfId="47100"/>
    <cellStyle name="Обычный 5 3 24 5 3" xfId="47101"/>
    <cellStyle name="Обычный 5 3 24 6" xfId="47102"/>
    <cellStyle name="Обычный 5 3 24 6 2" xfId="47103"/>
    <cellStyle name="Обычный 5 3 24 7" xfId="47104"/>
    <cellStyle name="Обычный 5 3 24 7 2" xfId="47105"/>
    <cellStyle name="Обычный 5 3 24 8" xfId="47106"/>
    <cellStyle name="Обычный 5 3 25" xfId="47107"/>
    <cellStyle name="Обычный 5 3 25 2" xfId="47108"/>
    <cellStyle name="Обычный 5 3 25 2 2" xfId="47109"/>
    <cellStyle name="Обычный 5 3 25 2 2 2" xfId="47110"/>
    <cellStyle name="Обычный 5 3 25 2 2 2 2" xfId="47111"/>
    <cellStyle name="Обычный 5 3 25 2 2 3" xfId="47112"/>
    <cellStyle name="Обычный 5 3 25 2 3" xfId="47113"/>
    <cellStyle name="Обычный 5 3 25 2 3 2" xfId="47114"/>
    <cellStyle name="Обычный 5 3 25 2 4" xfId="47115"/>
    <cellStyle name="Обычный 5 3 25 3" xfId="47116"/>
    <cellStyle name="Обычный 5 3 25 3 2" xfId="47117"/>
    <cellStyle name="Обычный 5 3 25 3 2 2" xfId="47118"/>
    <cellStyle name="Обычный 5 3 25 3 2 2 2" xfId="47119"/>
    <cellStyle name="Обычный 5 3 25 3 2 3" xfId="47120"/>
    <cellStyle name="Обычный 5 3 25 3 3" xfId="47121"/>
    <cellStyle name="Обычный 5 3 25 3 3 2" xfId="47122"/>
    <cellStyle name="Обычный 5 3 25 3 4" xfId="47123"/>
    <cellStyle name="Обычный 5 3 25 4" xfId="47124"/>
    <cellStyle name="Обычный 5 3 25 4 2" xfId="47125"/>
    <cellStyle name="Обычный 5 3 25 4 2 2" xfId="47126"/>
    <cellStyle name="Обычный 5 3 25 4 2 2 2" xfId="47127"/>
    <cellStyle name="Обычный 5 3 25 4 2 3" xfId="47128"/>
    <cellStyle name="Обычный 5 3 25 4 3" xfId="47129"/>
    <cellStyle name="Обычный 5 3 25 4 3 2" xfId="47130"/>
    <cellStyle name="Обычный 5 3 25 4 4" xfId="47131"/>
    <cellStyle name="Обычный 5 3 25 5" xfId="47132"/>
    <cellStyle name="Обычный 5 3 25 5 2" xfId="47133"/>
    <cellStyle name="Обычный 5 3 25 5 2 2" xfId="47134"/>
    <cellStyle name="Обычный 5 3 25 5 3" xfId="47135"/>
    <cellStyle name="Обычный 5 3 25 6" xfId="47136"/>
    <cellStyle name="Обычный 5 3 25 6 2" xfId="47137"/>
    <cellStyle name="Обычный 5 3 25 7" xfId="47138"/>
    <cellStyle name="Обычный 5 3 25 7 2" xfId="47139"/>
    <cellStyle name="Обычный 5 3 25 8" xfId="47140"/>
    <cellStyle name="Обычный 5 3 26" xfId="47141"/>
    <cellStyle name="Обычный 5 3 26 2" xfId="47142"/>
    <cellStyle name="Обычный 5 3 26 2 2" xfId="47143"/>
    <cellStyle name="Обычный 5 3 26 2 2 2" xfId="47144"/>
    <cellStyle name="Обычный 5 3 26 2 2 2 2" xfId="47145"/>
    <cellStyle name="Обычный 5 3 26 2 2 3" xfId="47146"/>
    <cellStyle name="Обычный 5 3 26 2 3" xfId="47147"/>
    <cellStyle name="Обычный 5 3 26 2 3 2" xfId="47148"/>
    <cellStyle name="Обычный 5 3 26 2 4" xfId="47149"/>
    <cellStyle name="Обычный 5 3 26 3" xfId="47150"/>
    <cellStyle name="Обычный 5 3 26 3 2" xfId="47151"/>
    <cellStyle name="Обычный 5 3 26 3 2 2" xfId="47152"/>
    <cellStyle name="Обычный 5 3 26 3 2 2 2" xfId="47153"/>
    <cellStyle name="Обычный 5 3 26 3 2 3" xfId="47154"/>
    <cellStyle name="Обычный 5 3 26 3 3" xfId="47155"/>
    <cellStyle name="Обычный 5 3 26 3 3 2" xfId="47156"/>
    <cellStyle name="Обычный 5 3 26 3 4" xfId="47157"/>
    <cellStyle name="Обычный 5 3 26 4" xfId="47158"/>
    <cellStyle name="Обычный 5 3 26 4 2" xfId="47159"/>
    <cellStyle name="Обычный 5 3 26 4 2 2" xfId="47160"/>
    <cellStyle name="Обычный 5 3 26 4 2 2 2" xfId="47161"/>
    <cellStyle name="Обычный 5 3 26 4 2 3" xfId="47162"/>
    <cellStyle name="Обычный 5 3 26 4 3" xfId="47163"/>
    <cellStyle name="Обычный 5 3 26 4 3 2" xfId="47164"/>
    <cellStyle name="Обычный 5 3 26 4 4" xfId="47165"/>
    <cellStyle name="Обычный 5 3 26 5" xfId="47166"/>
    <cellStyle name="Обычный 5 3 26 5 2" xfId="47167"/>
    <cellStyle name="Обычный 5 3 26 5 2 2" xfId="47168"/>
    <cellStyle name="Обычный 5 3 26 5 3" xfId="47169"/>
    <cellStyle name="Обычный 5 3 26 6" xfId="47170"/>
    <cellStyle name="Обычный 5 3 26 6 2" xfId="47171"/>
    <cellStyle name="Обычный 5 3 26 7" xfId="47172"/>
    <cellStyle name="Обычный 5 3 26 7 2" xfId="47173"/>
    <cellStyle name="Обычный 5 3 26 8" xfId="47174"/>
    <cellStyle name="Обычный 5 3 27" xfId="47175"/>
    <cellStyle name="Обычный 5 3 27 2" xfId="47176"/>
    <cellStyle name="Обычный 5 3 27 2 2" xfId="47177"/>
    <cellStyle name="Обычный 5 3 27 2 2 2" xfId="47178"/>
    <cellStyle name="Обычный 5 3 27 2 2 2 2" xfId="47179"/>
    <cellStyle name="Обычный 5 3 27 2 2 3" xfId="47180"/>
    <cellStyle name="Обычный 5 3 27 2 3" xfId="47181"/>
    <cellStyle name="Обычный 5 3 27 2 3 2" xfId="47182"/>
    <cellStyle name="Обычный 5 3 27 2 4" xfId="47183"/>
    <cellStyle name="Обычный 5 3 27 3" xfId="47184"/>
    <cellStyle name="Обычный 5 3 27 3 2" xfId="47185"/>
    <cellStyle name="Обычный 5 3 27 3 2 2" xfId="47186"/>
    <cellStyle name="Обычный 5 3 27 3 2 2 2" xfId="47187"/>
    <cellStyle name="Обычный 5 3 27 3 2 3" xfId="47188"/>
    <cellStyle name="Обычный 5 3 27 3 3" xfId="47189"/>
    <cellStyle name="Обычный 5 3 27 3 3 2" xfId="47190"/>
    <cellStyle name="Обычный 5 3 27 3 4" xfId="47191"/>
    <cellStyle name="Обычный 5 3 27 4" xfId="47192"/>
    <cellStyle name="Обычный 5 3 27 4 2" xfId="47193"/>
    <cellStyle name="Обычный 5 3 27 4 2 2" xfId="47194"/>
    <cellStyle name="Обычный 5 3 27 4 2 2 2" xfId="47195"/>
    <cellStyle name="Обычный 5 3 27 4 2 3" xfId="47196"/>
    <cellStyle name="Обычный 5 3 27 4 3" xfId="47197"/>
    <cellStyle name="Обычный 5 3 27 4 3 2" xfId="47198"/>
    <cellStyle name="Обычный 5 3 27 4 4" xfId="47199"/>
    <cellStyle name="Обычный 5 3 27 5" xfId="47200"/>
    <cellStyle name="Обычный 5 3 27 5 2" xfId="47201"/>
    <cellStyle name="Обычный 5 3 27 5 2 2" xfId="47202"/>
    <cellStyle name="Обычный 5 3 27 5 3" xfId="47203"/>
    <cellStyle name="Обычный 5 3 27 6" xfId="47204"/>
    <cellStyle name="Обычный 5 3 27 6 2" xfId="47205"/>
    <cellStyle name="Обычный 5 3 27 7" xfId="47206"/>
    <cellStyle name="Обычный 5 3 27 7 2" xfId="47207"/>
    <cellStyle name="Обычный 5 3 27 8" xfId="47208"/>
    <cellStyle name="Обычный 5 3 28" xfId="47209"/>
    <cellStyle name="Обычный 5 3 28 2" xfId="47210"/>
    <cellStyle name="Обычный 5 3 28 2 2" xfId="47211"/>
    <cellStyle name="Обычный 5 3 28 2 2 2" xfId="47212"/>
    <cellStyle name="Обычный 5 3 28 2 2 2 2" xfId="47213"/>
    <cellStyle name="Обычный 5 3 28 2 2 3" xfId="47214"/>
    <cellStyle name="Обычный 5 3 28 2 3" xfId="47215"/>
    <cellStyle name="Обычный 5 3 28 2 3 2" xfId="47216"/>
    <cellStyle name="Обычный 5 3 28 2 4" xfId="47217"/>
    <cellStyle name="Обычный 5 3 28 3" xfId="47218"/>
    <cellStyle name="Обычный 5 3 28 3 2" xfId="47219"/>
    <cellStyle name="Обычный 5 3 28 3 2 2" xfId="47220"/>
    <cellStyle name="Обычный 5 3 28 3 2 2 2" xfId="47221"/>
    <cellStyle name="Обычный 5 3 28 3 2 3" xfId="47222"/>
    <cellStyle name="Обычный 5 3 28 3 3" xfId="47223"/>
    <cellStyle name="Обычный 5 3 28 3 3 2" xfId="47224"/>
    <cellStyle name="Обычный 5 3 28 3 4" xfId="47225"/>
    <cellStyle name="Обычный 5 3 28 4" xfId="47226"/>
    <cellStyle name="Обычный 5 3 28 4 2" xfId="47227"/>
    <cellStyle name="Обычный 5 3 28 4 2 2" xfId="47228"/>
    <cellStyle name="Обычный 5 3 28 4 2 2 2" xfId="47229"/>
    <cellStyle name="Обычный 5 3 28 4 2 3" xfId="47230"/>
    <cellStyle name="Обычный 5 3 28 4 3" xfId="47231"/>
    <cellStyle name="Обычный 5 3 28 4 3 2" xfId="47232"/>
    <cellStyle name="Обычный 5 3 28 4 4" xfId="47233"/>
    <cellStyle name="Обычный 5 3 28 5" xfId="47234"/>
    <cellStyle name="Обычный 5 3 28 5 2" xfId="47235"/>
    <cellStyle name="Обычный 5 3 28 5 2 2" xfId="47236"/>
    <cellStyle name="Обычный 5 3 28 5 3" xfId="47237"/>
    <cellStyle name="Обычный 5 3 28 6" xfId="47238"/>
    <cellStyle name="Обычный 5 3 28 6 2" xfId="47239"/>
    <cellStyle name="Обычный 5 3 28 7" xfId="47240"/>
    <cellStyle name="Обычный 5 3 28 7 2" xfId="47241"/>
    <cellStyle name="Обычный 5 3 28 8" xfId="47242"/>
    <cellStyle name="Обычный 5 3 29" xfId="47243"/>
    <cellStyle name="Обычный 5 3 29 2" xfId="47244"/>
    <cellStyle name="Обычный 5 3 29 2 2" xfId="47245"/>
    <cellStyle name="Обычный 5 3 29 2 2 2" xfId="47246"/>
    <cellStyle name="Обычный 5 3 29 2 2 2 2" xfId="47247"/>
    <cellStyle name="Обычный 5 3 29 2 2 3" xfId="47248"/>
    <cellStyle name="Обычный 5 3 29 2 3" xfId="47249"/>
    <cellStyle name="Обычный 5 3 29 2 3 2" xfId="47250"/>
    <cellStyle name="Обычный 5 3 29 2 4" xfId="47251"/>
    <cellStyle name="Обычный 5 3 29 3" xfId="47252"/>
    <cellStyle name="Обычный 5 3 29 3 2" xfId="47253"/>
    <cellStyle name="Обычный 5 3 29 3 2 2" xfId="47254"/>
    <cellStyle name="Обычный 5 3 29 3 2 2 2" xfId="47255"/>
    <cellStyle name="Обычный 5 3 29 3 2 3" xfId="47256"/>
    <cellStyle name="Обычный 5 3 29 3 3" xfId="47257"/>
    <cellStyle name="Обычный 5 3 29 3 3 2" xfId="47258"/>
    <cellStyle name="Обычный 5 3 29 3 4" xfId="47259"/>
    <cellStyle name="Обычный 5 3 29 4" xfId="47260"/>
    <cellStyle name="Обычный 5 3 29 4 2" xfId="47261"/>
    <cellStyle name="Обычный 5 3 29 4 2 2" xfId="47262"/>
    <cellStyle name="Обычный 5 3 29 4 2 2 2" xfId="47263"/>
    <cellStyle name="Обычный 5 3 29 4 2 3" xfId="47264"/>
    <cellStyle name="Обычный 5 3 29 4 3" xfId="47265"/>
    <cellStyle name="Обычный 5 3 29 4 3 2" xfId="47266"/>
    <cellStyle name="Обычный 5 3 29 4 4" xfId="47267"/>
    <cellStyle name="Обычный 5 3 29 5" xfId="47268"/>
    <cellStyle name="Обычный 5 3 29 5 2" xfId="47269"/>
    <cellStyle name="Обычный 5 3 29 5 2 2" xfId="47270"/>
    <cellStyle name="Обычный 5 3 29 5 3" xfId="47271"/>
    <cellStyle name="Обычный 5 3 29 6" xfId="47272"/>
    <cellStyle name="Обычный 5 3 29 6 2" xfId="47273"/>
    <cellStyle name="Обычный 5 3 29 7" xfId="47274"/>
    <cellStyle name="Обычный 5 3 29 7 2" xfId="47275"/>
    <cellStyle name="Обычный 5 3 29 8" xfId="47276"/>
    <cellStyle name="Обычный 5 3 3" xfId="47277"/>
    <cellStyle name="Обычный 5 3 3 2" xfId="47278"/>
    <cellStyle name="Обычный 5 3 3 2 2" xfId="47279"/>
    <cellStyle name="Обычный 5 3 3 2 2 2" xfId="47280"/>
    <cellStyle name="Обычный 5 3 3 2 2 2 2" xfId="47281"/>
    <cellStyle name="Обычный 5 3 3 2 2 3" xfId="47282"/>
    <cellStyle name="Обычный 5 3 3 2 3" xfId="47283"/>
    <cellStyle name="Обычный 5 3 3 2 3 2" xfId="47284"/>
    <cellStyle name="Обычный 5 3 3 2 4" xfId="47285"/>
    <cellStyle name="Обычный 5 3 3 3" xfId="47286"/>
    <cellStyle name="Обычный 5 3 3 3 2" xfId="47287"/>
    <cellStyle name="Обычный 5 3 3 3 2 2" xfId="47288"/>
    <cellStyle name="Обычный 5 3 3 3 2 2 2" xfId="47289"/>
    <cellStyle name="Обычный 5 3 3 3 2 3" xfId="47290"/>
    <cellStyle name="Обычный 5 3 3 3 3" xfId="47291"/>
    <cellStyle name="Обычный 5 3 3 3 3 2" xfId="47292"/>
    <cellStyle name="Обычный 5 3 3 3 4" xfId="47293"/>
    <cellStyle name="Обычный 5 3 3 4" xfId="47294"/>
    <cellStyle name="Обычный 5 3 3 4 2" xfId="47295"/>
    <cellStyle name="Обычный 5 3 3 4 2 2" xfId="47296"/>
    <cellStyle name="Обычный 5 3 3 4 2 2 2" xfId="47297"/>
    <cellStyle name="Обычный 5 3 3 4 2 3" xfId="47298"/>
    <cellStyle name="Обычный 5 3 3 4 3" xfId="47299"/>
    <cellStyle name="Обычный 5 3 3 4 3 2" xfId="47300"/>
    <cellStyle name="Обычный 5 3 3 4 4" xfId="47301"/>
    <cellStyle name="Обычный 5 3 3 5" xfId="47302"/>
    <cellStyle name="Обычный 5 3 3 5 2" xfId="47303"/>
    <cellStyle name="Обычный 5 3 3 5 2 2" xfId="47304"/>
    <cellStyle name="Обычный 5 3 3 5 2 2 2" xfId="47305"/>
    <cellStyle name="Обычный 5 3 3 5 2 3" xfId="47306"/>
    <cellStyle name="Обычный 5 3 3 5 3" xfId="47307"/>
    <cellStyle name="Обычный 5 3 3 5 3 2" xfId="47308"/>
    <cellStyle name="Обычный 5 3 3 5 4" xfId="47309"/>
    <cellStyle name="Обычный 5 3 3 6" xfId="47310"/>
    <cellStyle name="Обычный 5 3 3 6 2" xfId="47311"/>
    <cellStyle name="Обычный 5 3 3 6 2 2" xfId="47312"/>
    <cellStyle name="Обычный 5 3 3 6 3" xfId="47313"/>
    <cellStyle name="Обычный 5 3 3 7" xfId="47314"/>
    <cellStyle name="Обычный 5 3 3 7 2" xfId="47315"/>
    <cellStyle name="Обычный 5 3 3 8" xfId="47316"/>
    <cellStyle name="Обычный 5 3 3 8 2" xfId="47317"/>
    <cellStyle name="Обычный 5 3 3 9" xfId="47318"/>
    <cellStyle name="Обычный 5 3 30" xfId="47319"/>
    <cellStyle name="Обычный 5 3 30 2" xfId="47320"/>
    <cellStyle name="Обычный 5 3 31" xfId="47321"/>
    <cellStyle name="Обычный 5 3 31 2" xfId="47322"/>
    <cellStyle name="Обычный 5 3 31 2 2" xfId="47323"/>
    <cellStyle name="Обычный 5 3 31 2 2 2" xfId="47324"/>
    <cellStyle name="Обычный 5 3 31 2 3" xfId="47325"/>
    <cellStyle name="Обычный 5 3 31 3" xfId="47326"/>
    <cellStyle name="Обычный 5 3 31 3 2" xfId="47327"/>
    <cellStyle name="Обычный 5 3 31 4" xfId="47328"/>
    <cellStyle name="Обычный 5 3 32" xfId="47329"/>
    <cellStyle name="Обычный 5 3 32 2" xfId="47330"/>
    <cellStyle name="Обычный 5 3 32 2 2" xfId="47331"/>
    <cellStyle name="Обычный 5 3 32 2 2 2" xfId="47332"/>
    <cellStyle name="Обычный 5 3 32 2 3" xfId="47333"/>
    <cellStyle name="Обычный 5 3 32 3" xfId="47334"/>
    <cellStyle name="Обычный 5 3 32 3 2" xfId="47335"/>
    <cellStyle name="Обычный 5 3 32 4" xfId="47336"/>
    <cellStyle name="Обычный 5 3 33" xfId="47337"/>
    <cellStyle name="Обычный 5 3 33 2" xfId="47338"/>
    <cellStyle name="Обычный 5 3 33 2 2" xfId="47339"/>
    <cellStyle name="Обычный 5 3 33 2 2 2" xfId="47340"/>
    <cellStyle name="Обычный 5 3 33 2 3" xfId="47341"/>
    <cellStyle name="Обычный 5 3 33 3" xfId="47342"/>
    <cellStyle name="Обычный 5 3 33 3 2" xfId="47343"/>
    <cellStyle name="Обычный 5 3 33 4" xfId="47344"/>
    <cellStyle name="Обычный 5 3 34" xfId="47345"/>
    <cellStyle name="Обычный 5 3 34 2" xfId="47346"/>
    <cellStyle name="Обычный 5 3 34 2 2" xfId="47347"/>
    <cellStyle name="Обычный 5 3 34 2 2 2" xfId="47348"/>
    <cellStyle name="Обычный 5 3 34 2 3" xfId="47349"/>
    <cellStyle name="Обычный 5 3 34 3" xfId="47350"/>
    <cellStyle name="Обычный 5 3 34 3 2" xfId="47351"/>
    <cellStyle name="Обычный 5 3 34 4" xfId="47352"/>
    <cellStyle name="Обычный 5 3 35" xfId="47353"/>
    <cellStyle name="Обычный 5 3 35 2" xfId="47354"/>
    <cellStyle name="Обычный 5 3 35 2 2" xfId="47355"/>
    <cellStyle name="Обычный 5 3 35 3" xfId="47356"/>
    <cellStyle name="Обычный 5 3 36" xfId="47357"/>
    <cellStyle name="Обычный 5 3 36 2" xfId="47358"/>
    <cellStyle name="Обычный 5 3 37" xfId="47359"/>
    <cellStyle name="Обычный 5 3 37 2" xfId="47360"/>
    <cellStyle name="Обычный 5 3 38" xfId="47361"/>
    <cellStyle name="Обычный 5 3 4" xfId="47362"/>
    <cellStyle name="Обычный 5 3 4 2" xfId="47363"/>
    <cellStyle name="Обычный 5 3 4 2 2" xfId="47364"/>
    <cellStyle name="Обычный 5 3 4 2 2 2" xfId="47365"/>
    <cellStyle name="Обычный 5 3 4 2 2 2 2" xfId="47366"/>
    <cellStyle name="Обычный 5 3 4 2 2 3" xfId="47367"/>
    <cellStyle name="Обычный 5 3 4 2 3" xfId="47368"/>
    <cellStyle name="Обычный 5 3 4 2 3 2" xfId="47369"/>
    <cellStyle name="Обычный 5 3 4 2 4" xfId="47370"/>
    <cellStyle name="Обычный 5 3 4 3" xfId="47371"/>
    <cellStyle name="Обычный 5 3 4 3 2" xfId="47372"/>
    <cellStyle name="Обычный 5 3 4 3 2 2" xfId="47373"/>
    <cellStyle name="Обычный 5 3 4 3 2 2 2" xfId="47374"/>
    <cellStyle name="Обычный 5 3 4 3 2 3" xfId="47375"/>
    <cellStyle name="Обычный 5 3 4 3 3" xfId="47376"/>
    <cellStyle name="Обычный 5 3 4 3 3 2" xfId="47377"/>
    <cellStyle name="Обычный 5 3 4 3 4" xfId="47378"/>
    <cellStyle name="Обычный 5 3 4 4" xfId="47379"/>
    <cellStyle name="Обычный 5 3 4 4 2" xfId="47380"/>
    <cellStyle name="Обычный 5 3 4 4 2 2" xfId="47381"/>
    <cellStyle name="Обычный 5 3 4 4 2 2 2" xfId="47382"/>
    <cellStyle name="Обычный 5 3 4 4 2 3" xfId="47383"/>
    <cellStyle name="Обычный 5 3 4 4 3" xfId="47384"/>
    <cellStyle name="Обычный 5 3 4 4 3 2" xfId="47385"/>
    <cellStyle name="Обычный 5 3 4 4 4" xfId="47386"/>
    <cellStyle name="Обычный 5 3 4 5" xfId="47387"/>
    <cellStyle name="Обычный 5 3 4 5 2" xfId="47388"/>
    <cellStyle name="Обычный 5 3 4 5 2 2" xfId="47389"/>
    <cellStyle name="Обычный 5 3 4 5 3" xfId="47390"/>
    <cellStyle name="Обычный 5 3 4 6" xfId="47391"/>
    <cellStyle name="Обычный 5 3 4 6 2" xfId="47392"/>
    <cellStyle name="Обычный 5 3 4 7" xfId="47393"/>
    <cellStyle name="Обычный 5 3 4 7 2" xfId="47394"/>
    <cellStyle name="Обычный 5 3 4 8" xfId="47395"/>
    <cellStyle name="Обычный 5 3 5" xfId="47396"/>
    <cellStyle name="Обычный 5 3 5 2" xfId="47397"/>
    <cellStyle name="Обычный 5 3 5 2 2" xfId="47398"/>
    <cellStyle name="Обычный 5 3 5 2 2 2" xfId="47399"/>
    <cellStyle name="Обычный 5 3 5 2 2 2 2" xfId="47400"/>
    <cellStyle name="Обычный 5 3 5 2 2 3" xfId="47401"/>
    <cellStyle name="Обычный 5 3 5 2 3" xfId="47402"/>
    <cellStyle name="Обычный 5 3 5 2 3 2" xfId="47403"/>
    <cellStyle name="Обычный 5 3 5 2 4" xfId="47404"/>
    <cellStyle name="Обычный 5 3 5 3" xfId="47405"/>
    <cellStyle name="Обычный 5 3 5 3 2" xfId="47406"/>
    <cellStyle name="Обычный 5 3 5 3 2 2" xfId="47407"/>
    <cellStyle name="Обычный 5 3 5 3 2 2 2" xfId="47408"/>
    <cellStyle name="Обычный 5 3 5 3 2 3" xfId="47409"/>
    <cellStyle name="Обычный 5 3 5 3 3" xfId="47410"/>
    <cellStyle name="Обычный 5 3 5 3 3 2" xfId="47411"/>
    <cellStyle name="Обычный 5 3 5 3 4" xfId="47412"/>
    <cellStyle name="Обычный 5 3 5 4" xfId="47413"/>
    <cellStyle name="Обычный 5 3 5 4 2" xfId="47414"/>
    <cellStyle name="Обычный 5 3 5 4 2 2" xfId="47415"/>
    <cellStyle name="Обычный 5 3 5 4 2 2 2" xfId="47416"/>
    <cellStyle name="Обычный 5 3 5 4 2 3" xfId="47417"/>
    <cellStyle name="Обычный 5 3 5 4 3" xfId="47418"/>
    <cellStyle name="Обычный 5 3 5 4 3 2" xfId="47419"/>
    <cellStyle name="Обычный 5 3 5 4 4" xfId="47420"/>
    <cellStyle name="Обычный 5 3 5 5" xfId="47421"/>
    <cellStyle name="Обычный 5 3 5 5 2" xfId="47422"/>
    <cellStyle name="Обычный 5 3 5 5 2 2" xfId="47423"/>
    <cellStyle name="Обычный 5 3 5 5 3" xfId="47424"/>
    <cellStyle name="Обычный 5 3 5 6" xfId="47425"/>
    <cellStyle name="Обычный 5 3 5 6 2" xfId="47426"/>
    <cellStyle name="Обычный 5 3 5 7" xfId="47427"/>
    <cellStyle name="Обычный 5 3 5 7 2" xfId="47428"/>
    <cellStyle name="Обычный 5 3 5 8" xfId="47429"/>
    <cellStyle name="Обычный 5 3 6" xfId="47430"/>
    <cellStyle name="Обычный 5 3 6 2" xfId="47431"/>
    <cellStyle name="Обычный 5 3 6 2 2" xfId="47432"/>
    <cellStyle name="Обычный 5 3 6 2 2 2" xfId="47433"/>
    <cellStyle name="Обычный 5 3 6 2 2 2 2" xfId="47434"/>
    <cellStyle name="Обычный 5 3 6 2 2 3" xfId="47435"/>
    <cellStyle name="Обычный 5 3 6 2 3" xfId="47436"/>
    <cellStyle name="Обычный 5 3 6 2 3 2" xfId="47437"/>
    <cellStyle name="Обычный 5 3 6 2 4" xfId="47438"/>
    <cellStyle name="Обычный 5 3 6 3" xfId="47439"/>
    <cellStyle name="Обычный 5 3 6 3 2" xfId="47440"/>
    <cellStyle name="Обычный 5 3 6 3 2 2" xfId="47441"/>
    <cellStyle name="Обычный 5 3 6 3 2 2 2" xfId="47442"/>
    <cellStyle name="Обычный 5 3 6 3 2 3" xfId="47443"/>
    <cellStyle name="Обычный 5 3 6 3 3" xfId="47444"/>
    <cellStyle name="Обычный 5 3 6 3 3 2" xfId="47445"/>
    <cellStyle name="Обычный 5 3 6 3 4" xfId="47446"/>
    <cellStyle name="Обычный 5 3 6 4" xfId="47447"/>
    <cellStyle name="Обычный 5 3 6 4 2" xfId="47448"/>
    <cellStyle name="Обычный 5 3 6 4 2 2" xfId="47449"/>
    <cellStyle name="Обычный 5 3 6 4 2 2 2" xfId="47450"/>
    <cellStyle name="Обычный 5 3 6 4 2 3" xfId="47451"/>
    <cellStyle name="Обычный 5 3 6 4 3" xfId="47452"/>
    <cellStyle name="Обычный 5 3 6 4 3 2" xfId="47453"/>
    <cellStyle name="Обычный 5 3 6 4 4" xfId="47454"/>
    <cellStyle name="Обычный 5 3 6 5" xfId="47455"/>
    <cellStyle name="Обычный 5 3 6 5 2" xfId="47456"/>
    <cellStyle name="Обычный 5 3 6 5 2 2" xfId="47457"/>
    <cellStyle name="Обычный 5 3 6 5 3" xfId="47458"/>
    <cellStyle name="Обычный 5 3 6 6" xfId="47459"/>
    <cellStyle name="Обычный 5 3 6 6 2" xfId="47460"/>
    <cellStyle name="Обычный 5 3 6 7" xfId="47461"/>
    <cellStyle name="Обычный 5 3 6 7 2" xfId="47462"/>
    <cellStyle name="Обычный 5 3 6 8" xfId="47463"/>
    <cellStyle name="Обычный 5 3 7" xfId="47464"/>
    <cellStyle name="Обычный 5 3 7 2" xfId="47465"/>
    <cellStyle name="Обычный 5 3 7 2 2" xfId="47466"/>
    <cellStyle name="Обычный 5 3 7 2 2 2" xfId="47467"/>
    <cellStyle name="Обычный 5 3 7 2 2 2 2" xfId="47468"/>
    <cellStyle name="Обычный 5 3 7 2 2 3" xfId="47469"/>
    <cellStyle name="Обычный 5 3 7 2 3" xfId="47470"/>
    <cellStyle name="Обычный 5 3 7 2 3 2" xfId="47471"/>
    <cellStyle name="Обычный 5 3 7 2 4" xfId="47472"/>
    <cellStyle name="Обычный 5 3 7 3" xfId="47473"/>
    <cellStyle name="Обычный 5 3 7 3 2" xfId="47474"/>
    <cellStyle name="Обычный 5 3 7 3 2 2" xfId="47475"/>
    <cellStyle name="Обычный 5 3 7 3 2 2 2" xfId="47476"/>
    <cellStyle name="Обычный 5 3 7 3 2 3" xfId="47477"/>
    <cellStyle name="Обычный 5 3 7 3 3" xfId="47478"/>
    <cellStyle name="Обычный 5 3 7 3 3 2" xfId="47479"/>
    <cellStyle name="Обычный 5 3 7 3 4" xfId="47480"/>
    <cellStyle name="Обычный 5 3 7 4" xfId="47481"/>
    <cellStyle name="Обычный 5 3 7 4 2" xfId="47482"/>
    <cellStyle name="Обычный 5 3 7 4 2 2" xfId="47483"/>
    <cellStyle name="Обычный 5 3 7 4 2 2 2" xfId="47484"/>
    <cellStyle name="Обычный 5 3 7 4 2 3" xfId="47485"/>
    <cellStyle name="Обычный 5 3 7 4 3" xfId="47486"/>
    <cellStyle name="Обычный 5 3 7 4 3 2" xfId="47487"/>
    <cellStyle name="Обычный 5 3 7 4 4" xfId="47488"/>
    <cellStyle name="Обычный 5 3 7 5" xfId="47489"/>
    <cellStyle name="Обычный 5 3 7 5 2" xfId="47490"/>
    <cellStyle name="Обычный 5 3 7 5 2 2" xfId="47491"/>
    <cellStyle name="Обычный 5 3 7 5 3" xfId="47492"/>
    <cellStyle name="Обычный 5 3 7 6" xfId="47493"/>
    <cellStyle name="Обычный 5 3 7 6 2" xfId="47494"/>
    <cellStyle name="Обычный 5 3 7 7" xfId="47495"/>
    <cellStyle name="Обычный 5 3 7 7 2" xfId="47496"/>
    <cellStyle name="Обычный 5 3 7 8" xfId="47497"/>
    <cellStyle name="Обычный 5 3 8" xfId="47498"/>
    <cellStyle name="Обычный 5 3 8 2" xfId="47499"/>
    <cellStyle name="Обычный 5 3 8 2 2" xfId="47500"/>
    <cellStyle name="Обычный 5 3 8 2 2 2" xfId="47501"/>
    <cellStyle name="Обычный 5 3 8 2 2 2 2" xfId="47502"/>
    <cellStyle name="Обычный 5 3 8 2 2 3" xfId="47503"/>
    <cellStyle name="Обычный 5 3 8 2 3" xfId="47504"/>
    <cellStyle name="Обычный 5 3 8 2 3 2" xfId="47505"/>
    <cellStyle name="Обычный 5 3 8 2 4" xfId="47506"/>
    <cellStyle name="Обычный 5 3 8 3" xfId="47507"/>
    <cellStyle name="Обычный 5 3 8 3 2" xfId="47508"/>
    <cellStyle name="Обычный 5 3 8 3 2 2" xfId="47509"/>
    <cellStyle name="Обычный 5 3 8 3 2 2 2" xfId="47510"/>
    <cellStyle name="Обычный 5 3 8 3 2 3" xfId="47511"/>
    <cellStyle name="Обычный 5 3 8 3 3" xfId="47512"/>
    <cellStyle name="Обычный 5 3 8 3 3 2" xfId="47513"/>
    <cellStyle name="Обычный 5 3 8 3 4" xfId="47514"/>
    <cellStyle name="Обычный 5 3 8 4" xfId="47515"/>
    <cellStyle name="Обычный 5 3 8 4 2" xfId="47516"/>
    <cellStyle name="Обычный 5 3 8 4 2 2" xfId="47517"/>
    <cellStyle name="Обычный 5 3 8 4 2 2 2" xfId="47518"/>
    <cellStyle name="Обычный 5 3 8 4 2 3" xfId="47519"/>
    <cellStyle name="Обычный 5 3 8 4 3" xfId="47520"/>
    <cellStyle name="Обычный 5 3 8 4 3 2" xfId="47521"/>
    <cellStyle name="Обычный 5 3 8 4 4" xfId="47522"/>
    <cellStyle name="Обычный 5 3 8 5" xfId="47523"/>
    <cellStyle name="Обычный 5 3 8 5 2" xfId="47524"/>
    <cellStyle name="Обычный 5 3 8 5 2 2" xfId="47525"/>
    <cellStyle name="Обычный 5 3 8 5 3" xfId="47526"/>
    <cellStyle name="Обычный 5 3 8 6" xfId="47527"/>
    <cellStyle name="Обычный 5 3 8 6 2" xfId="47528"/>
    <cellStyle name="Обычный 5 3 8 7" xfId="47529"/>
    <cellStyle name="Обычный 5 3 8 7 2" xfId="47530"/>
    <cellStyle name="Обычный 5 3 8 8" xfId="47531"/>
    <cellStyle name="Обычный 5 3 9" xfId="47532"/>
    <cellStyle name="Обычный 5 3 9 2" xfId="47533"/>
    <cellStyle name="Обычный 5 3 9 2 2" xfId="47534"/>
    <cellStyle name="Обычный 5 3 9 2 2 2" xfId="47535"/>
    <cellStyle name="Обычный 5 3 9 2 2 2 2" xfId="47536"/>
    <cellStyle name="Обычный 5 3 9 2 2 3" xfId="47537"/>
    <cellStyle name="Обычный 5 3 9 2 3" xfId="47538"/>
    <cellStyle name="Обычный 5 3 9 2 3 2" xfId="47539"/>
    <cellStyle name="Обычный 5 3 9 2 4" xfId="47540"/>
    <cellStyle name="Обычный 5 3 9 3" xfId="47541"/>
    <cellStyle name="Обычный 5 3 9 3 2" xfId="47542"/>
    <cellStyle name="Обычный 5 3 9 3 2 2" xfId="47543"/>
    <cellStyle name="Обычный 5 3 9 3 2 2 2" xfId="47544"/>
    <cellStyle name="Обычный 5 3 9 3 2 3" xfId="47545"/>
    <cellStyle name="Обычный 5 3 9 3 3" xfId="47546"/>
    <cellStyle name="Обычный 5 3 9 3 3 2" xfId="47547"/>
    <cellStyle name="Обычный 5 3 9 3 4" xfId="47548"/>
    <cellStyle name="Обычный 5 3 9 4" xfId="47549"/>
    <cellStyle name="Обычный 5 3 9 4 2" xfId="47550"/>
    <cellStyle name="Обычный 5 3 9 4 2 2" xfId="47551"/>
    <cellStyle name="Обычный 5 3 9 4 2 2 2" xfId="47552"/>
    <cellStyle name="Обычный 5 3 9 4 2 3" xfId="47553"/>
    <cellStyle name="Обычный 5 3 9 4 3" xfId="47554"/>
    <cellStyle name="Обычный 5 3 9 4 3 2" xfId="47555"/>
    <cellStyle name="Обычный 5 3 9 4 4" xfId="47556"/>
    <cellStyle name="Обычный 5 3 9 5" xfId="47557"/>
    <cellStyle name="Обычный 5 3 9 5 2" xfId="47558"/>
    <cellStyle name="Обычный 5 3 9 5 2 2" xfId="47559"/>
    <cellStyle name="Обычный 5 3 9 5 3" xfId="47560"/>
    <cellStyle name="Обычный 5 3 9 6" xfId="47561"/>
    <cellStyle name="Обычный 5 3 9 6 2" xfId="47562"/>
    <cellStyle name="Обычный 5 3 9 7" xfId="47563"/>
    <cellStyle name="Обычный 5 3 9 7 2" xfId="47564"/>
    <cellStyle name="Обычный 5 3 9 8" xfId="47565"/>
    <cellStyle name="Обычный 5 30" xfId="47566"/>
    <cellStyle name="Обычный 5 30 2" xfId="47567"/>
    <cellStyle name="Обычный 5 30 2 2" xfId="47568"/>
    <cellStyle name="Обычный 5 30 2 2 2" xfId="47569"/>
    <cellStyle name="Обычный 5 30 2 2 2 2" xfId="47570"/>
    <cellStyle name="Обычный 5 30 2 2 3" xfId="47571"/>
    <cellStyle name="Обычный 5 30 2 3" xfId="47572"/>
    <cellStyle name="Обычный 5 30 2 3 2" xfId="47573"/>
    <cellStyle name="Обычный 5 30 2 4" xfId="47574"/>
    <cellStyle name="Обычный 5 30 3" xfId="47575"/>
    <cellStyle name="Обычный 5 30 3 2" xfId="47576"/>
    <cellStyle name="Обычный 5 30 3 2 2" xfId="47577"/>
    <cellStyle name="Обычный 5 30 3 2 2 2" xfId="47578"/>
    <cellStyle name="Обычный 5 30 3 2 3" xfId="47579"/>
    <cellStyle name="Обычный 5 30 3 3" xfId="47580"/>
    <cellStyle name="Обычный 5 30 3 3 2" xfId="47581"/>
    <cellStyle name="Обычный 5 30 3 4" xfId="47582"/>
    <cellStyle name="Обычный 5 30 4" xfId="47583"/>
    <cellStyle name="Обычный 5 30 4 2" xfId="47584"/>
    <cellStyle name="Обычный 5 30 4 2 2" xfId="47585"/>
    <cellStyle name="Обычный 5 30 4 2 2 2" xfId="47586"/>
    <cellStyle name="Обычный 5 30 4 2 3" xfId="47587"/>
    <cellStyle name="Обычный 5 30 4 3" xfId="47588"/>
    <cellStyle name="Обычный 5 30 4 3 2" xfId="47589"/>
    <cellStyle name="Обычный 5 30 4 4" xfId="47590"/>
    <cellStyle name="Обычный 5 30 5" xfId="47591"/>
    <cellStyle name="Обычный 5 30 5 2" xfId="47592"/>
    <cellStyle name="Обычный 5 30 5 2 2" xfId="47593"/>
    <cellStyle name="Обычный 5 30 5 3" xfId="47594"/>
    <cellStyle name="Обычный 5 30 6" xfId="47595"/>
    <cellStyle name="Обычный 5 30 6 2" xfId="47596"/>
    <cellStyle name="Обычный 5 30 7" xfId="47597"/>
    <cellStyle name="Обычный 5 30 7 2" xfId="47598"/>
    <cellStyle name="Обычный 5 30 8" xfId="47599"/>
    <cellStyle name="Обычный 5 31" xfId="47600"/>
    <cellStyle name="Обычный 5 31 2" xfId="47601"/>
    <cellStyle name="Обычный 5 31 2 2" xfId="47602"/>
    <cellStyle name="Обычный 5 31 2 2 2" xfId="47603"/>
    <cellStyle name="Обычный 5 31 2 2 2 2" xfId="47604"/>
    <cellStyle name="Обычный 5 31 2 2 3" xfId="47605"/>
    <cellStyle name="Обычный 5 31 2 3" xfId="47606"/>
    <cellStyle name="Обычный 5 31 2 3 2" xfId="47607"/>
    <cellStyle name="Обычный 5 31 2 4" xfId="47608"/>
    <cellStyle name="Обычный 5 31 3" xfId="47609"/>
    <cellStyle name="Обычный 5 31 3 2" xfId="47610"/>
    <cellStyle name="Обычный 5 31 3 2 2" xfId="47611"/>
    <cellStyle name="Обычный 5 31 3 2 2 2" xfId="47612"/>
    <cellStyle name="Обычный 5 31 3 2 3" xfId="47613"/>
    <cellStyle name="Обычный 5 31 3 3" xfId="47614"/>
    <cellStyle name="Обычный 5 31 3 3 2" xfId="47615"/>
    <cellStyle name="Обычный 5 31 3 4" xfId="47616"/>
    <cellStyle name="Обычный 5 31 4" xfId="47617"/>
    <cellStyle name="Обычный 5 31 4 2" xfId="47618"/>
    <cellStyle name="Обычный 5 31 4 2 2" xfId="47619"/>
    <cellStyle name="Обычный 5 31 4 2 2 2" xfId="47620"/>
    <cellStyle name="Обычный 5 31 4 2 3" xfId="47621"/>
    <cellStyle name="Обычный 5 31 4 3" xfId="47622"/>
    <cellStyle name="Обычный 5 31 4 3 2" xfId="47623"/>
    <cellStyle name="Обычный 5 31 4 4" xfId="47624"/>
    <cellStyle name="Обычный 5 31 5" xfId="47625"/>
    <cellStyle name="Обычный 5 31 5 2" xfId="47626"/>
    <cellStyle name="Обычный 5 31 5 2 2" xfId="47627"/>
    <cellStyle name="Обычный 5 31 5 3" xfId="47628"/>
    <cellStyle name="Обычный 5 31 6" xfId="47629"/>
    <cellStyle name="Обычный 5 31 6 2" xfId="47630"/>
    <cellStyle name="Обычный 5 31 7" xfId="47631"/>
    <cellStyle name="Обычный 5 31 7 2" xfId="47632"/>
    <cellStyle name="Обычный 5 31 8" xfId="47633"/>
    <cellStyle name="Обычный 5 32" xfId="47634"/>
    <cellStyle name="Обычный 5 32 2" xfId="47635"/>
    <cellStyle name="Обычный 5 32 2 2" xfId="47636"/>
    <cellStyle name="Обычный 5 32 2 2 2" xfId="47637"/>
    <cellStyle name="Обычный 5 32 2 2 2 2" xfId="47638"/>
    <cellStyle name="Обычный 5 32 2 2 3" xfId="47639"/>
    <cellStyle name="Обычный 5 32 2 3" xfId="47640"/>
    <cellStyle name="Обычный 5 32 2 3 2" xfId="47641"/>
    <cellStyle name="Обычный 5 32 2 4" xfId="47642"/>
    <cellStyle name="Обычный 5 32 3" xfId="47643"/>
    <cellStyle name="Обычный 5 32 3 2" xfId="47644"/>
    <cellStyle name="Обычный 5 32 3 2 2" xfId="47645"/>
    <cellStyle name="Обычный 5 32 3 2 2 2" xfId="47646"/>
    <cellStyle name="Обычный 5 32 3 2 3" xfId="47647"/>
    <cellStyle name="Обычный 5 32 3 3" xfId="47648"/>
    <cellStyle name="Обычный 5 32 3 3 2" xfId="47649"/>
    <cellStyle name="Обычный 5 32 3 4" xfId="47650"/>
    <cellStyle name="Обычный 5 32 4" xfId="47651"/>
    <cellStyle name="Обычный 5 32 4 2" xfId="47652"/>
    <cellStyle name="Обычный 5 32 4 2 2" xfId="47653"/>
    <cellStyle name="Обычный 5 32 4 2 2 2" xfId="47654"/>
    <cellStyle name="Обычный 5 32 4 2 3" xfId="47655"/>
    <cellStyle name="Обычный 5 32 4 3" xfId="47656"/>
    <cellStyle name="Обычный 5 32 4 3 2" xfId="47657"/>
    <cellStyle name="Обычный 5 32 4 4" xfId="47658"/>
    <cellStyle name="Обычный 5 32 5" xfId="47659"/>
    <cellStyle name="Обычный 5 32 5 2" xfId="47660"/>
    <cellStyle name="Обычный 5 32 5 2 2" xfId="47661"/>
    <cellStyle name="Обычный 5 32 5 3" xfId="47662"/>
    <cellStyle name="Обычный 5 32 6" xfId="47663"/>
    <cellStyle name="Обычный 5 32 6 2" xfId="47664"/>
    <cellStyle name="Обычный 5 32 7" xfId="47665"/>
    <cellStyle name="Обычный 5 32 7 2" xfId="47666"/>
    <cellStyle name="Обычный 5 32 8" xfId="47667"/>
    <cellStyle name="Обычный 5 33" xfId="47668"/>
    <cellStyle name="Обычный 5 33 2" xfId="47669"/>
    <cellStyle name="Обычный 5 33 2 2" xfId="47670"/>
    <cellStyle name="Обычный 5 33 2 2 2" xfId="47671"/>
    <cellStyle name="Обычный 5 33 2 2 2 2" xfId="47672"/>
    <cellStyle name="Обычный 5 33 2 2 3" xfId="47673"/>
    <cellStyle name="Обычный 5 33 2 3" xfId="47674"/>
    <cellStyle name="Обычный 5 33 2 3 2" xfId="47675"/>
    <cellStyle name="Обычный 5 33 2 4" xfId="47676"/>
    <cellStyle name="Обычный 5 33 3" xfId="47677"/>
    <cellStyle name="Обычный 5 33 3 2" xfId="47678"/>
    <cellStyle name="Обычный 5 33 3 2 2" xfId="47679"/>
    <cellStyle name="Обычный 5 33 3 2 2 2" xfId="47680"/>
    <cellStyle name="Обычный 5 33 3 2 3" xfId="47681"/>
    <cellStyle name="Обычный 5 33 3 3" xfId="47682"/>
    <cellStyle name="Обычный 5 33 3 3 2" xfId="47683"/>
    <cellStyle name="Обычный 5 33 3 4" xfId="47684"/>
    <cellStyle name="Обычный 5 33 4" xfId="47685"/>
    <cellStyle name="Обычный 5 33 4 2" xfId="47686"/>
    <cellStyle name="Обычный 5 33 4 2 2" xfId="47687"/>
    <cellStyle name="Обычный 5 33 4 2 2 2" xfId="47688"/>
    <cellStyle name="Обычный 5 33 4 2 3" xfId="47689"/>
    <cellStyle name="Обычный 5 33 4 3" xfId="47690"/>
    <cellStyle name="Обычный 5 33 4 3 2" xfId="47691"/>
    <cellStyle name="Обычный 5 33 4 4" xfId="47692"/>
    <cellStyle name="Обычный 5 33 5" xfId="47693"/>
    <cellStyle name="Обычный 5 33 5 2" xfId="47694"/>
    <cellStyle name="Обычный 5 33 5 2 2" xfId="47695"/>
    <cellStyle name="Обычный 5 33 5 3" xfId="47696"/>
    <cellStyle name="Обычный 5 33 6" xfId="47697"/>
    <cellStyle name="Обычный 5 33 6 2" xfId="47698"/>
    <cellStyle name="Обычный 5 33 7" xfId="47699"/>
    <cellStyle name="Обычный 5 33 7 2" xfId="47700"/>
    <cellStyle name="Обычный 5 33 8" xfId="47701"/>
    <cellStyle name="Обычный 5 34" xfId="47702"/>
    <cellStyle name="Обычный 5 34 2" xfId="47703"/>
    <cellStyle name="Обычный 5 34 2 2" xfId="47704"/>
    <cellStyle name="Обычный 5 34 2 2 2" xfId="47705"/>
    <cellStyle name="Обычный 5 34 2 2 2 2" xfId="47706"/>
    <cellStyle name="Обычный 5 34 2 2 3" xfId="47707"/>
    <cellStyle name="Обычный 5 34 2 3" xfId="47708"/>
    <cellStyle name="Обычный 5 34 2 3 2" xfId="47709"/>
    <cellStyle name="Обычный 5 34 2 4" xfId="47710"/>
    <cellStyle name="Обычный 5 34 3" xfId="47711"/>
    <cellStyle name="Обычный 5 34 3 2" xfId="47712"/>
    <cellStyle name="Обычный 5 34 3 2 2" xfId="47713"/>
    <cellStyle name="Обычный 5 34 3 2 2 2" xfId="47714"/>
    <cellStyle name="Обычный 5 34 3 2 3" xfId="47715"/>
    <cellStyle name="Обычный 5 34 3 3" xfId="47716"/>
    <cellStyle name="Обычный 5 34 3 3 2" xfId="47717"/>
    <cellStyle name="Обычный 5 34 3 4" xfId="47718"/>
    <cellStyle name="Обычный 5 34 4" xfId="47719"/>
    <cellStyle name="Обычный 5 34 4 2" xfId="47720"/>
    <cellStyle name="Обычный 5 34 4 2 2" xfId="47721"/>
    <cellStyle name="Обычный 5 34 4 2 2 2" xfId="47722"/>
    <cellStyle name="Обычный 5 34 4 2 3" xfId="47723"/>
    <cellStyle name="Обычный 5 34 4 3" xfId="47724"/>
    <cellStyle name="Обычный 5 34 4 3 2" xfId="47725"/>
    <cellStyle name="Обычный 5 34 4 4" xfId="47726"/>
    <cellStyle name="Обычный 5 34 5" xfId="47727"/>
    <cellStyle name="Обычный 5 34 5 2" xfId="47728"/>
    <cellStyle name="Обычный 5 34 5 2 2" xfId="47729"/>
    <cellStyle name="Обычный 5 34 5 3" xfId="47730"/>
    <cellStyle name="Обычный 5 34 6" xfId="47731"/>
    <cellStyle name="Обычный 5 34 6 2" xfId="47732"/>
    <cellStyle name="Обычный 5 34 7" xfId="47733"/>
    <cellStyle name="Обычный 5 34 7 2" xfId="47734"/>
    <cellStyle name="Обычный 5 34 8" xfId="47735"/>
    <cellStyle name="Обычный 5 35" xfId="47736"/>
    <cellStyle name="Обычный 5 35 2" xfId="47737"/>
    <cellStyle name="Обычный 5 35 2 2" xfId="47738"/>
    <cellStyle name="Обычный 5 35 2 2 2" xfId="47739"/>
    <cellStyle name="Обычный 5 35 2 2 2 2" xfId="47740"/>
    <cellStyle name="Обычный 5 35 2 2 3" xfId="47741"/>
    <cellStyle name="Обычный 5 35 2 3" xfId="47742"/>
    <cellStyle name="Обычный 5 35 2 3 2" xfId="47743"/>
    <cellStyle name="Обычный 5 35 2 4" xfId="47744"/>
    <cellStyle name="Обычный 5 35 3" xfId="47745"/>
    <cellStyle name="Обычный 5 35 3 2" xfId="47746"/>
    <cellStyle name="Обычный 5 35 3 2 2" xfId="47747"/>
    <cellStyle name="Обычный 5 35 3 2 2 2" xfId="47748"/>
    <cellStyle name="Обычный 5 35 3 2 3" xfId="47749"/>
    <cellStyle name="Обычный 5 35 3 3" xfId="47750"/>
    <cellStyle name="Обычный 5 35 3 3 2" xfId="47751"/>
    <cellStyle name="Обычный 5 35 3 4" xfId="47752"/>
    <cellStyle name="Обычный 5 35 4" xfId="47753"/>
    <cellStyle name="Обычный 5 35 4 2" xfId="47754"/>
    <cellStyle name="Обычный 5 35 4 2 2" xfId="47755"/>
    <cellStyle name="Обычный 5 35 4 2 2 2" xfId="47756"/>
    <cellStyle name="Обычный 5 35 4 2 3" xfId="47757"/>
    <cellStyle name="Обычный 5 35 4 3" xfId="47758"/>
    <cellStyle name="Обычный 5 35 4 3 2" xfId="47759"/>
    <cellStyle name="Обычный 5 35 4 4" xfId="47760"/>
    <cellStyle name="Обычный 5 35 5" xfId="47761"/>
    <cellStyle name="Обычный 5 35 5 2" xfId="47762"/>
    <cellStyle name="Обычный 5 35 5 2 2" xfId="47763"/>
    <cellStyle name="Обычный 5 35 5 3" xfId="47764"/>
    <cellStyle name="Обычный 5 35 6" xfId="47765"/>
    <cellStyle name="Обычный 5 35 6 2" xfId="47766"/>
    <cellStyle name="Обычный 5 35 7" xfId="47767"/>
    <cellStyle name="Обычный 5 35 7 2" xfId="47768"/>
    <cellStyle name="Обычный 5 35 8" xfId="47769"/>
    <cellStyle name="Обычный 5 36" xfId="47770"/>
    <cellStyle name="Обычный 5 36 2" xfId="47771"/>
    <cellStyle name="Обычный 5 36 2 2" xfId="47772"/>
    <cellStyle name="Обычный 5 36 2 2 2" xfId="47773"/>
    <cellStyle name="Обычный 5 36 2 2 2 2" xfId="47774"/>
    <cellStyle name="Обычный 5 36 2 2 3" xfId="47775"/>
    <cellStyle name="Обычный 5 36 2 3" xfId="47776"/>
    <cellStyle name="Обычный 5 36 2 3 2" xfId="47777"/>
    <cellStyle name="Обычный 5 36 2 4" xfId="47778"/>
    <cellStyle name="Обычный 5 36 3" xfId="47779"/>
    <cellStyle name="Обычный 5 36 3 2" xfId="47780"/>
    <cellStyle name="Обычный 5 36 3 2 2" xfId="47781"/>
    <cellStyle name="Обычный 5 36 3 2 2 2" xfId="47782"/>
    <cellStyle name="Обычный 5 36 3 2 3" xfId="47783"/>
    <cellStyle name="Обычный 5 36 3 3" xfId="47784"/>
    <cellStyle name="Обычный 5 36 3 3 2" xfId="47785"/>
    <cellStyle name="Обычный 5 36 3 4" xfId="47786"/>
    <cellStyle name="Обычный 5 36 4" xfId="47787"/>
    <cellStyle name="Обычный 5 36 4 2" xfId="47788"/>
    <cellStyle name="Обычный 5 36 4 2 2" xfId="47789"/>
    <cellStyle name="Обычный 5 36 4 2 2 2" xfId="47790"/>
    <cellStyle name="Обычный 5 36 4 2 3" xfId="47791"/>
    <cellStyle name="Обычный 5 36 4 3" xfId="47792"/>
    <cellStyle name="Обычный 5 36 4 3 2" xfId="47793"/>
    <cellStyle name="Обычный 5 36 4 4" xfId="47794"/>
    <cellStyle name="Обычный 5 36 5" xfId="47795"/>
    <cellStyle name="Обычный 5 36 5 2" xfId="47796"/>
    <cellStyle name="Обычный 5 36 5 2 2" xfId="47797"/>
    <cellStyle name="Обычный 5 36 5 3" xfId="47798"/>
    <cellStyle name="Обычный 5 36 6" xfId="47799"/>
    <cellStyle name="Обычный 5 36 6 2" xfId="47800"/>
    <cellStyle name="Обычный 5 36 7" xfId="47801"/>
    <cellStyle name="Обычный 5 36 7 2" xfId="47802"/>
    <cellStyle name="Обычный 5 36 8" xfId="47803"/>
    <cellStyle name="Обычный 5 37" xfId="47804"/>
    <cellStyle name="Обычный 5 37 2" xfId="47805"/>
    <cellStyle name="Обычный 5 37 2 2" xfId="47806"/>
    <cellStyle name="Обычный 5 37 2 2 2" xfId="47807"/>
    <cellStyle name="Обычный 5 37 2 2 2 2" xfId="47808"/>
    <cellStyle name="Обычный 5 37 2 2 3" xfId="47809"/>
    <cellStyle name="Обычный 5 37 2 3" xfId="47810"/>
    <cellStyle name="Обычный 5 37 2 3 2" xfId="47811"/>
    <cellStyle name="Обычный 5 37 2 4" xfId="47812"/>
    <cellStyle name="Обычный 5 37 3" xfId="47813"/>
    <cellStyle name="Обычный 5 37 3 2" xfId="47814"/>
    <cellStyle name="Обычный 5 37 3 2 2" xfId="47815"/>
    <cellStyle name="Обычный 5 37 3 2 2 2" xfId="47816"/>
    <cellStyle name="Обычный 5 37 3 2 3" xfId="47817"/>
    <cellStyle name="Обычный 5 37 3 3" xfId="47818"/>
    <cellStyle name="Обычный 5 37 3 3 2" xfId="47819"/>
    <cellStyle name="Обычный 5 37 3 4" xfId="47820"/>
    <cellStyle name="Обычный 5 37 4" xfId="47821"/>
    <cellStyle name="Обычный 5 37 4 2" xfId="47822"/>
    <cellStyle name="Обычный 5 37 4 2 2" xfId="47823"/>
    <cellStyle name="Обычный 5 37 4 2 2 2" xfId="47824"/>
    <cellStyle name="Обычный 5 37 4 2 3" xfId="47825"/>
    <cellStyle name="Обычный 5 37 4 3" xfId="47826"/>
    <cellStyle name="Обычный 5 37 4 3 2" xfId="47827"/>
    <cellStyle name="Обычный 5 37 4 4" xfId="47828"/>
    <cellStyle name="Обычный 5 37 5" xfId="47829"/>
    <cellStyle name="Обычный 5 37 5 2" xfId="47830"/>
    <cellStyle name="Обычный 5 37 5 2 2" xfId="47831"/>
    <cellStyle name="Обычный 5 37 5 3" xfId="47832"/>
    <cellStyle name="Обычный 5 37 6" xfId="47833"/>
    <cellStyle name="Обычный 5 37 6 2" xfId="47834"/>
    <cellStyle name="Обычный 5 37 7" xfId="47835"/>
    <cellStyle name="Обычный 5 37 7 2" xfId="47836"/>
    <cellStyle name="Обычный 5 37 8" xfId="47837"/>
    <cellStyle name="Обычный 5 38" xfId="47838"/>
    <cellStyle name="Обычный 5 38 2" xfId="47839"/>
    <cellStyle name="Обычный 5 38 2 2" xfId="47840"/>
    <cellStyle name="Обычный 5 38 2 2 2" xfId="47841"/>
    <cellStyle name="Обычный 5 38 2 2 2 2" xfId="47842"/>
    <cellStyle name="Обычный 5 38 2 2 3" xfId="47843"/>
    <cellStyle name="Обычный 5 38 2 3" xfId="47844"/>
    <cellStyle name="Обычный 5 38 2 3 2" xfId="47845"/>
    <cellStyle name="Обычный 5 38 2 4" xfId="47846"/>
    <cellStyle name="Обычный 5 38 3" xfId="47847"/>
    <cellStyle name="Обычный 5 38 3 2" xfId="47848"/>
    <cellStyle name="Обычный 5 38 3 2 2" xfId="47849"/>
    <cellStyle name="Обычный 5 38 3 2 2 2" xfId="47850"/>
    <cellStyle name="Обычный 5 38 3 2 3" xfId="47851"/>
    <cellStyle name="Обычный 5 38 3 3" xfId="47852"/>
    <cellStyle name="Обычный 5 38 3 3 2" xfId="47853"/>
    <cellStyle name="Обычный 5 38 3 4" xfId="47854"/>
    <cellStyle name="Обычный 5 38 4" xfId="47855"/>
    <cellStyle name="Обычный 5 38 4 2" xfId="47856"/>
    <cellStyle name="Обычный 5 38 4 2 2" xfId="47857"/>
    <cellStyle name="Обычный 5 38 4 2 2 2" xfId="47858"/>
    <cellStyle name="Обычный 5 38 4 2 3" xfId="47859"/>
    <cellStyle name="Обычный 5 38 4 3" xfId="47860"/>
    <cellStyle name="Обычный 5 38 4 3 2" xfId="47861"/>
    <cellStyle name="Обычный 5 38 4 4" xfId="47862"/>
    <cellStyle name="Обычный 5 38 5" xfId="47863"/>
    <cellStyle name="Обычный 5 38 5 2" xfId="47864"/>
    <cellStyle name="Обычный 5 38 5 2 2" xfId="47865"/>
    <cellStyle name="Обычный 5 38 5 3" xfId="47866"/>
    <cellStyle name="Обычный 5 38 6" xfId="47867"/>
    <cellStyle name="Обычный 5 38 6 2" xfId="47868"/>
    <cellStyle name="Обычный 5 38 7" xfId="47869"/>
    <cellStyle name="Обычный 5 38 7 2" xfId="47870"/>
    <cellStyle name="Обычный 5 38 8" xfId="47871"/>
    <cellStyle name="Обычный 5 39" xfId="47872"/>
    <cellStyle name="Обычный 5 39 2" xfId="47873"/>
    <cellStyle name="Обычный 5 39 2 2" xfId="47874"/>
    <cellStyle name="Обычный 5 39 2 2 2" xfId="47875"/>
    <cellStyle name="Обычный 5 39 2 2 2 2" xfId="47876"/>
    <cellStyle name="Обычный 5 39 2 2 3" xfId="47877"/>
    <cellStyle name="Обычный 5 39 2 3" xfId="47878"/>
    <cellStyle name="Обычный 5 39 2 3 2" xfId="47879"/>
    <cellStyle name="Обычный 5 39 2 4" xfId="47880"/>
    <cellStyle name="Обычный 5 39 3" xfId="47881"/>
    <cellStyle name="Обычный 5 39 3 2" xfId="47882"/>
    <cellStyle name="Обычный 5 39 3 2 2" xfId="47883"/>
    <cellStyle name="Обычный 5 39 3 2 2 2" xfId="47884"/>
    <cellStyle name="Обычный 5 39 3 2 3" xfId="47885"/>
    <cellStyle name="Обычный 5 39 3 3" xfId="47886"/>
    <cellStyle name="Обычный 5 39 3 3 2" xfId="47887"/>
    <cellStyle name="Обычный 5 39 3 4" xfId="47888"/>
    <cellStyle name="Обычный 5 39 4" xfId="47889"/>
    <cellStyle name="Обычный 5 39 4 2" xfId="47890"/>
    <cellStyle name="Обычный 5 39 4 2 2" xfId="47891"/>
    <cellStyle name="Обычный 5 39 4 2 2 2" xfId="47892"/>
    <cellStyle name="Обычный 5 39 4 2 3" xfId="47893"/>
    <cellStyle name="Обычный 5 39 4 3" xfId="47894"/>
    <cellStyle name="Обычный 5 39 4 3 2" xfId="47895"/>
    <cellStyle name="Обычный 5 39 4 4" xfId="47896"/>
    <cellStyle name="Обычный 5 39 5" xfId="47897"/>
    <cellStyle name="Обычный 5 39 5 2" xfId="47898"/>
    <cellStyle name="Обычный 5 39 5 2 2" xfId="47899"/>
    <cellStyle name="Обычный 5 39 5 3" xfId="47900"/>
    <cellStyle name="Обычный 5 39 6" xfId="47901"/>
    <cellStyle name="Обычный 5 39 6 2" xfId="47902"/>
    <cellStyle name="Обычный 5 39 7" xfId="47903"/>
    <cellStyle name="Обычный 5 39 7 2" xfId="47904"/>
    <cellStyle name="Обычный 5 39 8" xfId="47905"/>
    <cellStyle name="Обычный 5 4" xfId="47906"/>
    <cellStyle name="Обычный 5 4 10" xfId="47907"/>
    <cellStyle name="Обычный 5 4 10 2" xfId="47908"/>
    <cellStyle name="Обычный 5 4 10 2 2" xfId="47909"/>
    <cellStyle name="Обычный 5 4 10 2 2 2" xfId="47910"/>
    <cellStyle name="Обычный 5 4 10 2 2 2 2" xfId="47911"/>
    <cellStyle name="Обычный 5 4 10 2 2 3" xfId="47912"/>
    <cellStyle name="Обычный 5 4 10 2 3" xfId="47913"/>
    <cellStyle name="Обычный 5 4 10 2 3 2" xfId="47914"/>
    <cellStyle name="Обычный 5 4 10 2 4" xfId="47915"/>
    <cellStyle name="Обычный 5 4 10 3" xfId="47916"/>
    <cellStyle name="Обычный 5 4 10 3 2" xfId="47917"/>
    <cellStyle name="Обычный 5 4 10 3 2 2" xfId="47918"/>
    <cellStyle name="Обычный 5 4 10 3 2 2 2" xfId="47919"/>
    <cellStyle name="Обычный 5 4 10 3 2 3" xfId="47920"/>
    <cellStyle name="Обычный 5 4 10 3 3" xfId="47921"/>
    <cellStyle name="Обычный 5 4 10 3 3 2" xfId="47922"/>
    <cellStyle name="Обычный 5 4 10 3 4" xfId="47923"/>
    <cellStyle name="Обычный 5 4 10 4" xfId="47924"/>
    <cellStyle name="Обычный 5 4 10 4 2" xfId="47925"/>
    <cellStyle name="Обычный 5 4 10 4 2 2" xfId="47926"/>
    <cellStyle name="Обычный 5 4 10 4 2 2 2" xfId="47927"/>
    <cellStyle name="Обычный 5 4 10 4 2 3" xfId="47928"/>
    <cellStyle name="Обычный 5 4 10 4 3" xfId="47929"/>
    <cellStyle name="Обычный 5 4 10 4 3 2" xfId="47930"/>
    <cellStyle name="Обычный 5 4 10 4 4" xfId="47931"/>
    <cellStyle name="Обычный 5 4 10 5" xfId="47932"/>
    <cellStyle name="Обычный 5 4 10 5 2" xfId="47933"/>
    <cellStyle name="Обычный 5 4 10 5 2 2" xfId="47934"/>
    <cellStyle name="Обычный 5 4 10 5 3" xfId="47935"/>
    <cellStyle name="Обычный 5 4 10 6" xfId="47936"/>
    <cellStyle name="Обычный 5 4 10 6 2" xfId="47937"/>
    <cellStyle name="Обычный 5 4 10 7" xfId="47938"/>
    <cellStyle name="Обычный 5 4 10 7 2" xfId="47939"/>
    <cellStyle name="Обычный 5 4 10 8" xfId="47940"/>
    <cellStyle name="Обычный 5 4 11" xfId="47941"/>
    <cellStyle name="Обычный 5 4 11 2" xfId="47942"/>
    <cellStyle name="Обычный 5 4 11 2 2" xfId="47943"/>
    <cellStyle name="Обычный 5 4 11 2 2 2" xfId="47944"/>
    <cellStyle name="Обычный 5 4 11 2 2 2 2" xfId="47945"/>
    <cellStyle name="Обычный 5 4 11 2 2 3" xfId="47946"/>
    <cellStyle name="Обычный 5 4 11 2 3" xfId="47947"/>
    <cellStyle name="Обычный 5 4 11 2 3 2" xfId="47948"/>
    <cellStyle name="Обычный 5 4 11 2 4" xfId="47949"/>
    <cellStyle name="Обычный 5 4 11 3" xfId="47950"/>
    <cellStyle name="Обычный 5 4 11 3 2" xfId="47951"/>
    <cellStyle name="Обычный 5 4 11 3 2 2" xfId="47952"/>
    <cellStyle name="Обычный 5 4 11 3 2 2 2" xfId="47953"/>
    <cellStyle name="Обычный 5 4 11 3 2 3" xfId="47954"/>
    <cellStyle name="Обычный 5 4 11 3 3" xfId="47955"/>
    <cellStyle name="Обычный 5 4 11 3 3 2" xfId="47956"/>
    <cellStyle name="Обычный 5 4 11 3 4" xfId="47957"/>
    <cellStyle name="Обычный 5 4 11 4" xfId="47958"/>
    <cellStyle name="Обычный 5 4 11 4 2" xfId="47959"/>
    <cellStyle name="Обычный 5 4 11 4 2 2" xfId="47960"/>
    <cellStyle name="Обычный 5 4 11 4 2 2 2" xfId="47961"/>
    <cellStyle name="Обычный 5 4 11 4 2 3" xfId="47962"/>
    <cellStyle name="Обычный 5 4 11 4 3" xfId="47963"/>
    <cellStyle name="Обычный 5 4 11 4 3 2" xfId="47964"/>
    <cellStyle name="Обычный 5 4 11 4 4" xfId="47965"/>
    <cellStyle name="Обычный 5 4 11 5" xfId="47966"/>
    <cellStyle name="Обычный 5 4 11 5 2" xfId="47967"/>
    <cellStyle name="Обычный 5 4 11 5 2 2" xfId="47968"/>
    <cellStyle name="Обычный 5 4 11 5 3" xfId="47969"/>
    <cellStyle name="Обычный 5 4 11 6" xfId="47970"/>
    <cellStyle name="Обычный 5 4 11 6 2" xfId="47971"/>
    <cellStyle name="Обычный 5 4 11 7" xfId="47972"/>
    <cellStyle name="Обычный 5 4 11 7 2" xfId="47973"/>
    <cellStyle name="Обычный 5 4 11 8" xfId="47974"/>
    <cellStyle name="Обычный 5 4 12" xfId="47975"/>
    <cellStyle name="Обычный 5 4 12 2" xfId="47976"/>
    <cellStyle name="Обычный 5 4 12 2 2" xfId="47977"/>
    <cellStyle name="Обычный 5 4 12 2 2 2" xfId="47978"/>
    <cellStyle name="Обычный 5 4 12 2 2 2 2" xfId="47979"/>
    <cellStyle name="Обычный 5 4 12 2 2 3" xfId="47980"/>
    <cellStyle name="Обычный 5 4 12 2 3" xfId="47981"/>
    <cellStyle name="Обычный 5 4 12 2 3 2" xfId="47982"/>
    <cellStyle name="Обычный 5 4 12 2 4" xfId="47983"/>
    <cellStyle name="Обычный 5 4 12 3" xfId="47984"/>
    <cellStyle name="Обычный 5 4 12 3 2" xfId="47985"/>
    <cellStyle name="Обычный 5 4 12 3 2 2" xfId="47986"/>
    <cellStyle name="Обычный 5 4 12 3 2 2 2" xfId="47987"/>
    <cellStyle name="Обычный 5 4 12 3 2 3" xfId="47988"/>
    <cellStyle name="Обычный 5 4 12 3 3" xfId="47989"/>
    <cellStyle name="Обычный 5 4 12 3 3 2" xfId="47990"/>
    <cellStyle name="Обычный 5 4 12 3 4" xfId="47991"/>
    <cellStyle name="Обычный 5 4 12 4" xfId="47992"/>
    <cellStyle name="Обычный 5 4 12 4 2" xfId="47993"/>
    <cellStyle name="Обычный 5 4 12 4 2 2" xfId="47994"/>
    <cellStyle name="Обычный 5 4 12 4 2 2 2" xfId="47995"/>
    <cellStyle name="Обычный 5 4 12 4 2 3" xfId="47996"/>
    <cellStyle name="Обычный 5 4 12 4 3" xfId="47997"/>
    <cellStyle name="Обычный 5 4 12 4 3 2" xfId="47998"/>
    <cellStyle name="Обычный 5 4 12 4 4" xfId="47999"/>
    <cellStyle name="Обычный 5 4 12 5" xfId="48000"/>
    <cellStyle name="Обычный 5 4 12 5 2" xfId="48001"/>
    <cellStyle name="Обычный 5 4 12 5 2 2" xfId="48002"/>
    <cellStyle name="Обычный 5 4 12 5 3" xfId="48003"/>
    <cellStyle name="Обычный 5 4 12 6" xfId="48004"/>
    <cellStyle name="Обычный 5 4 12 6 2" xfId="48005"/>
    <cellStyle name="Обычный 5 4 12 7" xfId="48006"/>
    <cellStyle name="Обычный 5 4 12 7 2" xfId="48007"/>
    <cellStyle name="Обычный 5 4 12 8" xfId="48008"/>
    <cellStyle name="Обычный 5 4 13" xfId="48009"/>
    <cellStyle name="Обычный 5 4 13 2" xfId="48010"/>
    <cellStyle name="Обычный 5 4 13 2 2" xfId="48011"/>
    <cellStyle name="Обычный 5 4 13 2 2 2" xfId="48012"/>
    <cellStyle name="Обычный 5 4 13 2 2 2 2" xfId="48013"/>
    <cellStyle name="Обычный 5 4 13 2 2 3" xfId="48014"/>
    <cellStyle name="Обычный 5 4 13 2 3" xfId="48015"/>
    <cellStyle name="Обычный 5 4 13 2 3 2" xfId="48016"/>
    <cellStyle name="Обычный 5 4 13 2 4" xfId="48017"/>
    <cellStyle name="Обычный 5 4 13 3" xfId="48018"/>
    <cellStyle name="Обычный 5 4 13 3 2" xfId="48019"/>
    <cellStyle name="Обычный 5 4 13 3 2 2" xfId="48020"/>
    <cellStyle name="Обычный 5 4 13 3 2 2 2" xfId="48021"/>
    <cellStyle name="Обычный 5 4 13 3 2 3" xfId="48022"/>
    <cellStyle name="Обычный 5 4 13 3 3" xfId="48023"/>
    <cellStyle name="Обычный 5 4 13 3 3 2" xfId="48024"/>
    <cellStyle name="Обычный 5 4 13 3 4" xfId="48025"/>
    <cellStyle name="Обычный 5 4 13 4" xfId="48026"/>
    <cellStyle name="Обычный 5 4 13 4 2" xfId="48027"/>
    <cellStyle name="Обычный 5 4 13 4 2 2" xfId="48028"/>
    <cellStyle name="Обычный 5 4 13 4 2 2 2" xfId="48029"/>
    <cellStyle name="Обычный 5 4 13 4 2 3" xfId="48030"/>
    <cellStyle name="Обычный 5 4 13 4 3" xfId="48031"/>
    <cellStyle name="Обычный 5 4 13 4 3 2" xfId="48032"/>
    <cellStyle name="Обычный 5 4 13 4 4" xfId="48033"/>
    <cellStyle name="Обычный 5 4 13 5" xfId="48034"/>
    <cellStyle name="Обычный 5 4 13 5 2" xfId="48035"/>
    <cellStyle name="Обычный 5 4 13 5 2 2" xfId="48036"/>
    <cellStyle name="Обычный 5 4 13 5 3" xfId="48037"/>
    <cellStyle name="Обычный 5 4 13 6" xfId="48038"/>
    <cellStyle name="Обычный 5 4 13 6 2" xfId="48039"/>
    <cellStyle name="Обычный 5 4 13 7" xfId="48040"/>
    <cellStyle name="Обычный 5 4 13 7 2" xfId="48041"/>
    <cellStyle name="Обычный 5 4 13 8" xfId="48042"/>
    <cellStyle name="Обычный 5 4 14" xfId="48043"/>
    <cellStyle name="Обычный 5 4 14 2" xfId="48044"/>
    <cellStyle name="Обычный 5 4 14 2 2" xfId="48045"/>
    <cellStyle name="Обычный 5 4 14 2 2 2" xfId="48046"/>
    <cellStyle name="Обычный 5 4 14 2 2 2 2" xfId="48047"/>
    <cellStyle name="Обычный 5 4 14 2 2 3" xfId="48048"/>
    <cellStyle name="Обычный 5 4 14 2 3" xfId="48049"/>
    <cellStyle name="Обычный 5 4 14 2 3 2" xfId="48050"/>
    <cellStyle name="Обычный 5 4 14 2 4" xfId="48051"/>
    <cellStyle name="Обычный 5 4 14 3" xfId="48052"/>
    <cellStyle name="Обычный 5 4 14 3 2" xfId="48053"/>
    <cellStyle name="Обычный 5 4 14 3 2 2" xfId="48054"/>
    <cellStyle name="Обычный 5 4 14 3 2 2 2" xfId="48055"/>
    <cellStyle name="Обычный 5 4 14 3 2 3" xfId="48056"/>
    <cellStyle name="Обычный 5 4 14 3 3" xfId="48057"/>
    <cellStyle name="Обычный 5 4 14 3 3 2" xfId="48058"/>
    <cellStyle name="Обычный 5 4 14 3 4" xfId="48059"/>
    <cellStyle name="Обычный 5 4 14 4" xfId="48060"/>
    <cellStyle name="Обычный 5 4 14 4 2" xfId="48061"/>
    <cellStyle name="Обычный 5 4 14 4 2 2" xfId="48062"/>
    <cellStyle name="Обычный 5 4 14 4 2 2 2" xfId="48063"/>
    <cellStyle name="Обычный 5 4 14 4 2 3" xfId="48064"/>
    <cellStyle name="Обычный 5 4 14 4 3" xfId="48065"/>
    <cellStyle name="Обычный 5 4 14 4 3 2" xfId="48066"/>
    <cellStyle name="Обычный 5 4 14 4 4" xfId="48067"/>
    <cellStyle name="Обычный 5 4 14 5" xfId="48068"/>
    <cellStyle name="Обычный 5 4 14 5 2" xfId="48069"/>
    <cellStyle name="Обычный 5 4 14 5 2 2" xfId="48070"/>
    <cellStyle name="Обычный 5 4 14 5 3" xfId="48071"/>
    <cellStyle name="Обычный 5 4 14 6" xfId="48072"/>
    <cellStyle name="Обычный 5 4 14 6 2" xfId="48073"/>
    <cellStyle name="Обычный 5 4 14 7" xfId="48074"/>
    <cellStyle name="Обычный 5 4 14 7 2" xfId="48075"/>
    <cellStyle name="Обычный 5 4 14 8" xfId="48076"/>
    <cellStyle name="Обычный 5 4 15" xfId="48077"/>
    <cellStyle name="Обычный 5 4 15 2" xfId="48078"/>
    <cellStyle name="Обычный 5 4 15 2 2" xfId="48079"/>
    <cellStyle name="Обычный 5 4 15 2 2 2" xfId="48080"/>
    <cellStyle name="Обычный 5 4 15 2 2 2 2" xfId="48081"/>
    <cellStyle name="Обычный 5 4 15 2 2 3" xfId="48082"/>
    <cellStyle name="Обычный 5 4 15 2 3" xfId="48083"/>
    <cellStyle name="Обычный 5 4 15 2 3 2" xfId="48084"/>
    <cellStyle name="Обычный 5 4 15 2 4" xfId="48085"/>
    <cellStyle name="Обычный 5 4 15 3" xfId="48086"/>
    <cellStyle name="Обычный 5 4 15 3 2" xfId="48087"/>
    <cellStyle name="Обычный 5 4 15 3 2 2" xfId="48088"/>
    <cellStyle name="Обычный 5 4 15 3 2 2 2" xfId="48089"/>
    <cellStyle name="Обычный 5 4 15 3 2 3" xfId="48090"/>
    <cellStyle name="Обычный 5 4 15 3 3" xfId="48091"/>
    <cellStyle name="Обычный 5 4 15 3 3 2" xfId="48092"/>
    <cellStyle name="Обычный 5 4 15 3 4" xfId="48093"/>
    <cellStyle name="Обычный 5 4 15 4" xfId="48094"/>
    <cellStyle name="Обычный 5 4 15 4 2" xfId="48095"/>
    <cellStyle name="Обычный 5 4 15 4 2 2" xfId="48096"/>
    <cellStyle name="Обычный 5 4 15 4 2 2 2" xfId="48097"/>
    <cellStyle name="Обычный 5 4 15 4 2 3" xfId="48098"/>
    <cellStyle name="Обычный 5 4 15 4 3" xfId="48099"/>
    <cellStyle name="Обычный 5 4 15 4 3 2" xfId="48100"/>
    <cellStyle name="Обычный 5 4 15 4 4" xfId="48101"/>
    <cellStyle name="Обычный 5 4 15 5" xfId="48102"/>
    <cellStyle name="Обычный 5 4 15 5 2" xfId="48103"/>
    <cellStyle name="Обычный 5 4 15 5 2 2" xfId="48104"/>
    <cellStyle name="Обычный 5 4 15 5 3" xfId="48105"/>
    <cellStyle name="Обычный 5 4 15 6" xfId="48106"/>
    <cellStyle name="Обычный 5 4 15 6 2" xfId="48107"/>
    <cellStyle name="Обычный 5 4 15 7" xfId="48108"/>
    <cellStyle name="Обычный 5 4 15 7 2" xfId="48109"/>
    <cellStyle name="Обычный 5 4 15 8" xfId="48110"/>
    <cellStyle name="Обычный 5 4 16" xfId="48111"/>
    <cellStyle name="Обычный 5 4 16 2" xfId="48112"/>
    <cellStyle name="Обычный 5 4 16 2 2" xfId="48113"/>
    <cellStyle name="Обычный 5 4 16 2 2 2" xfId="48114"/>
    <cellStyle name="Обычный 5 4 16 2 2 2 2" xfId="48115"/>
    <cellStyle name="Обычный 5 4 16 2 2 3" xfId="48116"/>
    <cellStyle name="Обычный 5 4 16 2 3" xfId="48117"/>
    <cellStyle name="Обычный 5 4 16 2 3 2" xfId="48118"/>
    <cellStyle name="Обычный 5 4 16 2 4" xfId="48119"/>
    <cellStyle name="Обычный 5 4 16 3" xfId="48120"/>
    <cellStyle name="Обычный 5 4 16 3 2" xfId="48121"/>
    <cellStyle name="Обычный 5 4 16 3 2 2" xfId="48122"/>
    <cellStyle name="Обычный 5 4 16 3 2 2 2" xfId="48123"/>
    <cellStyle name="Обычный 5 4 16 3 2 3" xfId="48124"/>
    <cellStyle name="Обычный 5 4 16 3 3" xfId="48125"/>
    <cellStyle name="Обычный 5 4 16 3 3 2" xfId="48126"/>
    <cellStyle name="Обычный 5 4 16 3 4" xfId="48127"/>
    <cellStyle name="Обычный 5 4 16 4" xfId="48128"/>
    <cellStyle name="Обычный 5 4 16 4 2" xfId="48129"/>
    <cellStyle name="Обычный 5 4 16 4 2 2" xfId="48130"/>
    <cellStyle name="Обычный 5 4 16 4 2 2 2" xfId="48131"/>
    <cellStyle name="Обычный 5 4 16 4 2 3" xfId="48132"/>
    <cellStyle name="Обычный 5 4 16 4 3" xfId="48133"/>
    <cellStyle name="Обычный 5 4 16 4 3 2" xfId="48134"/>
    <cellStyle name="Обычный 5 4 16 4 4" xfId="48135"/>
    <cellStyle name="Обычный 5 4 16 5" xfId="48136"/>
    <cellStyle name="Обычный 5 4 16 5 2" xfId="48137"/>
    <cellStyle name="Обычный 5 4 16 5 2 2" xfId="48138"/>
    <cellStyle name="Обычный 5 4 16 5 3" xfId="48139"/>
    <cellStyle name="Обычный 5 4 16 6" xfId="48140"/>
    <cellStyle name="Обычный 5 4 16 6 2" xfId="48141"/>
    <cellStyle name="Обычный 5 4 16 7" xfId="48142"/>
    <cellStyle name="Обычный 5 4 16 7 2" xfId="48143"/>
    <cellStyle name="Обычный 5 4 16 8" xfId="48144"/>
    <cellStyle name="Обычный 5 4 17" xfId="48145"/>
    <cellStyle name="Обычный 5 4 17 2" xfId="48146"/>
    <cellStyle name="Обычный 5 4 17 2 2" xfId="48147"/>
    <cellStyle name="Обычный 5 4 17 2 2 2" xfId="48148"/>
    <cellStyle name="Обычный 5 4 17 2 2 2 2" xfId="48149"/>
    <cellStyle name="Обычный 5 4 17 2 2 3" xfId="48150"/>
    <cellStyle name="Обычный 5 4 17 2 3" xfId="48151"/>
    <cellStyle name="Обычный 5 4 17 2 3 2" xfId="48152"/>
    <cellStyle name="Обычный 5 4 17 2 4" xfId="48153"/>
    <cellStyle name="Обычный 5 4 17 3" xfId="48154"/>
    <cellStyle name="Обычный 5 4 17 3 2" xfId="48155"/>
    <cellStyle name="Обычный 5 4 17 3 2 2" xfId="48156"/>
    <cellStyle name="Обычный 5 4 17 3 2 2 2" xfId="48157"/>
    <cellStyle name="Обычный 5 4 17 3 2 3" xfId="48158"/>
    <cellStyle name="Обычный 5 4 17 3 3" xfId="48159"/>
    <cellStyle name="Обычный 5 4 17 3 3 2" xfId="48160"/>
    <cellStyle name="Обычный 5 4 17 3 4" xfId="48161"/>
    <cellStyle name="Обычный 5 4 17 4" xfId="48162"/>
    <cellStyle name="Обычный 5 4 17 4 2" xfId="48163"/>
    <cellStyle name="Обычный 5 4 17 4 2 2" xfId="48164"/>
    <cellStyle name="Обычный 5 4 17 4 2 2 2" xfId="48165"/>
    <cellStyle name="Обычный 5 4 17 4 2 3" xfId="48166"/>
    <cellStyle name="Обычный 5 4 17 4 3" xfId="48167"/>
    <cellStyle name="Обычный 5 4 17 4 3 2" xfId="48168"/>
    <cellStyle name="Обычный 5 4 17 4 4" xfId="48169"/>
    <cellStyle name="Обычный 5 4 17 5" xfId="48170"/>
    <cellStyle name="Обычный 5 4 17 5 2" xfId="48171"/>
    <cellStyle name="Обычный 5 4 17 5 2 2" xfId="48172"/>
    <cellStyle name="Обычный 5 4 17 5 3" xfId="48173"/>
    <cellStyle name="Обычный 5 4 17 6" xfId="48174"/>
    <cellStyle name="Обычный 5 4 17 6 2" xfId="48175"/>
    <cellStyle name="Обычный 5 4 17 7" xfId="48176"/>
    <cellStyle name="Обычный 5 4 17 7 2" xfId="48177"/>
    <cellStyle name="Обычный 5 4 17 8" xfId="48178"/>
    <cellStyle name="Обычный 5 4 18" xfId="48179"/>
    <cellStyle name="Обычный 5 4 18 2" xfId="48180"/>
    <cellStyle name="Обычный 5 4 18 2 2" xfId="48181"/>
    <cellStyle name="Обычный 5 4 18 2 2 2" xfId="48182"/>
    <cellStyle name="Обычный 5 4 18 2 2 2 2" xfId="48183"/>
    <cellStyle name="Обычный 5 4 18 2 2 3" xfId="48184"/>
    <cellStyle name="Обычный 5 4 18 2 3" xfId="48185"/>
    <cellStyle name="Обычный 5 4 18 2 3 2" xfId="48186"/>
    <cellStyle name="Обычный 5 4 18 2 4" xfId="48187"/>
    <cellStyle name="Обычный 5 4 18 3" xfId="48188"/>
    <cellStyle name="Обычный 5 4 18 3 2" xfId="48189"/>
    <cellStyle name="Обычный 5 4 18 3 2 2" xfId="48190"/>
    <cellStyle name="Обычный 5 4 18 3 2 2 2" xfId="48191"/>
    <cellStyle name="Обычный 5 4 18 3 2 3" xfId="48192"/>
    <cellStyle name="Обычный 5 4 18 3 3" xfId="48193"/>
    <cellStyle name="Обычный 5 4 18 3 3 2" xfId="48194"/>
    <cellStyle name="Обычный 5 4 18 3 4" xfId="48195"/>
    <cellStyle name="Обычный 5 4 18 4" xfId="48196"/>
    <cellStyle name="Обычный 5 4 18 4 2" xfId="48197"/>
    <cellStyle name="Обычный 5 4 18 4 2 2" xfId="48198"/>
    <cellStyle name="Обычный 5 4 18 4 2 2 2" xfId="48199"/>
    <cellStyle name="Обычный 5 4 18 4 2 3" xfId="48200"/>
    <cellStyle name="Обычный 5 4 18 4 3" xfId="48201"/>
    <cellStyle name="Обычный 5 4 18 4 3 2" xfId="48202"/>
    <cellStyle name="Обычный 5 4 18 4 4" xfId="48203"/>
    <cellStyle name="Обычный 5 4 18 5" xfId="48204"/>
    <cellStyle name="Обычный 5 4 18 5 2" xfId="48205"/>
    <cellStyle name="Обычный 5 4 18 5 2 2" xfId="48206"/>
    <cellStyle name="Обычный 5 4 18 5 3" xfId="48207"/>
    <cellStyle name="Обычный 5 4 18 6" xfId="48208"/>
    <cellStyle name="Обычный 5 4 18 6 2" xfId="48209"/>
    <cellStyle name="Обычный 5 4 18 7" xfId="48210"/>
    <cellStyle name="Обычный 5 4 18 7 2" xfId="48211"/>
    <cellStyle name="Обычный 5 4 18 8" xfId="48212"/>
    <cellStyle name="Обычный 5 4 19" xfId="48213"/>
    <cellStyle name="Обычный 5 4 19 2" xfId="48214"/>
    <cellStyle name="Обычный 5 4 19 2 2" xfId="48215"/>
    <cellStyle name="Обычный 5 4 19 2 2 2" xfId="48216"/>
    <cellStyle name="Обычный 5 4 19 2 2 2 2" xfId="48217"/>
    <cellStyle name="Обычный 5 4 19 2 2 3" xfId="48218"/>
    <cellStyle name="Обычный 5 4 19 2 3" xfId="48219"/>
    <cellStyle name="Обычный 5 4 19 2 3 2" xfId="48220"/>
    <cellStyle name="Обычный 5 4 19 2 4" xfId="48221"/>
    <cellStyle name="Обычный 5 4 19 3" xfId="48222"/>
    <cellStyle name="Обычный 5 4 19 3 2" xfId="48223"/>
    <cellStyle name="Обычный 5 4 19 3 2 2" xfId="48224"/>
    <cellStyle name="Обычный 5 4 19 3 2 2 2" xfId="48225"/>
    <cellStyle name="Обычный 5 4 19 3 2 3" xfId="48226"/>
    <cellStyle name="Обычный 5 4 19 3 3" xfId="48227"/>
    <cellStyle name="Обычный 5 4 19 3 3 2" xfId="48228"/>
    <cellStyle name="Обычный 5 4 19 3 4" xfId="48229"/>
    <cellStyle name="Обычный 5 4 19 4" xfId="48230"/>
    <cellStyle name="Обычный 5 4 19 4 2" xfId="48231"/>
    <cellStyle name="Обычный 5 4 19 4 2 2" xfId="48232"/>
    <cellStyle name="Обычный 5 4 19 4 2 2 2" xfId="48233"/>
    <cellStyle name="Обычный 5 4 19 4 2 3" xfId="48234"/>
    <cellStyle name="Обычный 5 4 19 4 3" xfId="48235"/>
    <cellStyle name="Обычный 5 4 19 4 3 2" xfId="48236"/>
    <cellStyle name="Обычный 5 4 19 4 4" xfId="48237"/>
    <cellStyle name="Обычный 5 4 19 5" xfId="48238"/>
    <cellStyle name="Обычный 5 4 19 5 2" xfId="48239"/>
    <cellStyle name="Обычный 5 4 19 5 2 2" xfId="48240"/>
    <cellStyle name="Обычный 5 4 19 5 3" xfId="48241"/>
    <cellStyle name="Обычный 5 4 19 6" xfId="48242"/>
    <cellStyle name="Обычный 5 4 19 6 2" xfId="48243"/>
    <cellStyle name="Обычный 5 4 19 7" xfId="48244"/>
    <cellStyle name="Обычный 5 4 19 7 2" xfId="48245"/>
    <cellStyle name="Обычный 5 4 19 8" xfId="48246"/>
    <cellStyle name="Обычный 5 4 2" xfId="48247"/>
    <cellStyle name="Обычный 5 4 2 2" xfId="48248"/>
    <cellStyle name="Обычный 5 4 2 2 2" xfId="48249"/>
    <cellStyle name="Обычный 5 4 2 2 2 2" xfId="48250"/>
    <cellStyle name="Обычный 5 4 2 2 2 2 2" xfId="48251"/>
    <cellStyle name="Обычный 5 4 2 2 2 3" xfId="48252"/>
    <cellStyle name="Обычный 5 4 2 2 3" xfId="48253"/>
    <cellStyle name="Обычный 5 4 2 2 3 2" xfId="48254"/>
    <cellStyle name="Обычный 5 4 2 2 4" xfId="48255"/>
    <cellStyle name="Обычный 5 4 2 3" xfId="48256"/>
    <cellStyle name="Обычный 5 4 2 3 2" xfId="48257"/>
    <cellStyle name="Обычный 5 4 2 3 2 2" xfId="48258"/>
    <cellStyle name="Обычный 5 4 2 3 2 2 2" xfId="48259"/>
    <cellStyle name="Обычный 5 4 2 3 2 3" xfId="48260"/>
    <cellStyle name="Обычный 5 4 2 3 3" xfId="48261"/>
    <cellStyle name="Обычный 5 4 2 3 3 2" xfId="48262"/>
    <cellStyle name="Обычный 5 4 2 3 4" xfId="48263"/>
    <cellStyle name="Обычный 5 4 2 4" xfId="48264"/>
    <cellStyle name="Обычный 5 4 2 4 2" xfId="48265"/>
    <cellStyle name="Обычный 5 4 2 4 2 2" xfId="48266"/>
    <cellStyle name="Обычный 5 4 2 4 2 2 2" xfId="48267"/>
    <cellStyle name="Обычный 5 4 2 4 2 3" xfId="48268"/>
    <cellStyle name="Обычный 5 4 2 4 3" xfId="48269"/>
    <cellStyle name="Обычный 5 4 2 4 3 2" xfId="48270"/>
    <cellStyle name="Обычный 5 4 2 4 4" xfId="48271"/>
    <cellStyle name="Обычный 5 4 2 5" xfId="48272"/>
    <cellStyle name="Обычный 5 4 2 5 2" xfId="48273"/>
    <cellStyle name="Обычный 5 4 2 5 2 2" xfId="48274"/>
    <cellStyle name="Обычный 5 4 2 5 2 2 2" xfId="48275"/>
    <cellStyle name="Обычный 5 4 2 5 2 3" xfId="48276"/>
    <cellStyle name="Обычный 5 4 2 5 3" xfId="48277"/>
    <cellStyle name="Обычный 5 4 2 5 3 2" xfId="48278"/>
    <cellStyle name="Обычный 5 4 2 5 4" xfId="48279"/>
    <cellStyle name="Обычный 5 4 2 6" xfId="48280"/>
    <cellStyle name="Обычный 5 4 2 6 2" xfId="48281"/>
    <cellStyle name="Обычный 5 4 2 6 2 2" xfId="48282"/>
    <cellStyle name="Обычный 5 4 2 6 3" xfId="48283"/>
    <cellStyle name="Обычный 5 4 2 7" xfId="48284"/>
    <cellStyle name="Обычный 5 4 2 7 2" xfId="48285"/>
    <cellStyle name="Обычный 5 4 2 8" xfId="48286"/>
    <cellStyle name="Обычный 5 4 2 8 2" xfId="48287"/>
    <cellStyle name="Обычный 5 4 2 9" xfId="48288"/>
    <cellStyle name="Обычный 5 4 20" xfId="48289"/>
    <cellStyle name="Обычный 5 4 20 2" xfId="48290"/>
    <cellStyle name="Обычный 5 4 20 2 2" xfId="48291"/>
    <cellStyle name="Обычный 5 4 20 2 2 2" xfId="48292"/>
    <cellStyle name="Обычный 5 4 20 2 2 2 2" xfId="48293"/>
    <cellStyle name="Обычный 5 4 20 2 2 3" xfId="48294"/>
    <cellStyle name="Обычный 5 4 20 2 3" xfId="48295"/>
    <cellStyle name="Обычный 5 4 20 2 3 2" xfId="48296"/>
    <cellStyle name="Обычный 5 4 20 2 4" xfId="48297"/>
    <cellStyle name="Обычный 5 4 20 3" xfId="48298"/>
    <cellStyle name="Обычный 5 4 20 3 2" xfId="48299"/>
    <cellStyle name="Обычный 5 4 20 3 2 2" xfId="48300"/>
    <cellStyle name="Обычный 5 4 20 3 2 2 2" xfId="48301"/>
    <cellStyle name="Обычный 5 4 20 3 2 3" xfId="48302"/>
    <cellStyle name="Обычный 5 4 20 3 3" xfId="48303"/>
    <cellStyle name="Обычный 5 4 20 3 3 2" xfId="48304"/>
    <cellStyle name="Обычный 5 4 20 3 4" xfId="48305"/>
    <cellStyle name="Обычный 5 4 20 4" xfId="48306"/>
    <cellStyle name="Обычный 5 4 20 4 2" xfId="48307"/>
    <cellStyle name="Обычный 5 4 20 4 2 2" xfId="48308"/>
    <cellStyle name="Обычный 5 4 20 4 2 2 2" xfId="48309"/>
    <cellStyle name="Обычный 5 4 20 4 2 3" xfId="48310"/>
    <cellStyle name="Обычный 5 4 20 4 3" xfId="48311"/>
    <cellStyle name="Обычный 5 4 20 4 3 2" xfId="48312"/>
    <cellStyle name="Обычный 5 4 20 4 4" xfId="48313"/>
    <cellStyle name="Обычный 5 4 20 5" xfId="48314"/>
    <cellStyle name="Обычный 5 4 20 5 2" xfId="48315"/>
    <cellStyle name="Обычный 5 4 20 5 2 2" xfId="48316"/>
    <cellStyle name="Обычный 5 4 20 5 3" xfId="48317"/>
    <cellStyle name="Обычный 5 4 20 6" xfId="48318"/>
    <cellStyle name="Обычный 5 4 20 6 2" xfId="48319"/>
    <cellStyle name="Обычный 5 4 20 7" xfId="48320"/>
    <cellStyle name="Обычный 5 4 20 7 2" xfId="48321"/>
    <cellStyle name="Обычный 5 4 20 8" xfId="48322"/>
    <cellStyle name="Обычный 5 4 21" xfId="48323"/>
    <cellStyle name="Обычный 5 4 21 2" xfId="48324"/>
    <cellStyle name="Обычный 5 4 21 2 2" xfId="48325"/>
    <cellStyle name="Обычный 5 4 21 2 2 2" xfId="48326"/>
    <cellStyle name="Обычный 5 4 21 2 2 2 2" xfId="48327"/>
    <cellStyle name="Обычный 5 4 21 2 2 3" xfId="48328"/>
    <cellStyle name="Обычный 5 4 21 2 3" xfId="48329"/>
    <cellStyle name="Обычный 5 4 21 2 3 2" xfId="48330"/>
    <cellStyle name="Обычный 5 4 21 2 4" xfId="48331"/>
    <cellStyle name="Обычный 5 4 21 3" xfId="48332"/>
    <cellStyle name="Обычный 5 4 21 3 2" xfId="48333"/>
    <cellStyle name="Обычный 5 4 21 3 2 2" xfId="48334"/>
    <cellStyle name="Обычный 5 4 21 3 2 2 2" xfId="48335"/>
    <cellStyle name="Обычный 5 4 21 3 2 3" xfId="48336"/>
    <cellStyle name="Обычный 5 4 21 3 3" xfId="48337"/>
    <cellStyle name="Обычный 5 4 21 3 3 2" xfId="48338"/>
    <cellStyle name="Обычный 5 4 21 3 4" xfId="48339"/>
    <cellStyle name="Обычный 5 4 21 4" xfId="48340"/>
    <cellStyle name="Обычный 5 4 21 4 2" xfId="48341"/>
    <cellStyle name="Обычный 5 4 21 4 2 2" xfId="48342"/>
    <cellStyle name="Обычный 5 4 21 4 2 2 2" xfId="48343"/>
    <cellStyle name="Обычный 5 4 21 4 2 3" xfId="48344"/>
    <cellStyle name="Обычный 5 4 21 4 3" xfId="48345"/>
    <cellStyle name="Обычный 5 4 21 4 3 2" xfId="48346"/>
    <cellStyle name="Обычный 5 4 21 4 4" xfId="48347"/>
    <cellStyle name="Обычный 5 4 21 5" xfId="48348"/>
    <cellStyle name="Обычный 5 4 21 5 2" xfId="48349"/>
    <cellStyle name="Обычный 5 4 21 5 2 2" xfId="48350"/>
    <cellStyle name="Обычный 5 4 21 5 3" xfId="48351"/>
    <cellStyle name="Обычный 5 4 21 6" xfId="48352"/>
    <cellStyle name="Обычный 5 4 21 6 2" xfId="48353"/>
    <cellStyle name="Обычный 5 4 21 7" xfId="48354"/>
    <cellStyle name="Обычный 5 4 21 7 2" xfId="48355"/>
    <cellStyle name="Обычный 5 4 21 8" xfId="48356"/>
    <cellStyle name="Обычный 5 4 22" xfId="48357"/>
    <cellStyle name="Обычный 5 4 22 2" xfId="48358"/>
    <cellStyle name="Обычный 5 4 22 2 2" xfId="48359"/>
    <cellStyle name="Обычный 5 4 22 2 2 2" xfId="48360"/>
    <cellStyle name="Обычный 5 4 22 2 2 2 2" xfId="48361"/>
    <cellStyle name="Обычный 5 4 22 2 2 3" xfId="48362"/>
    <cellStyle name="Обычный 5 4 22 2 3" xfId="48363"/>
    <cellStyle name="Обычный 5 4 22 2 3 2" xfId="48364"/>
    <cellStyle name="Обычный 5 4 22 2 4" xfId="48365"/>
    <cellStyle name="Обычный 5 4 22 3" xfId="48366"/>
    <cellStyle name="Обычный 5 4 22 3 2" xfId="48367"/>
    <cellStyle name="Обычный 5 4 22 3 2 2" xfId="48368"/>
    <cellStyle name="Обычный 5 4 22 3 2 2 2" xfId="48369"/>
    <cellStyle name="Обычный 5 4 22 3 2 3" xfId="48370"/>
    <cellStyle name="Обычный 5 4 22 3 3" xfId="48371"/>
    <cellStyle name="Обычный 5 4 22 3 3 2" xfId="48372"/>
    <cellStyle name="Обычный 5 4 22 3 4" xfId="48373"/>
    <cellStyle name="Обычный 5 4 22 4" xfId="48374"/>
    <cellStyle name="Обычный 5 4 22 4 2" xfId="48375"/>
    <cellStyle name="Обычный 5 4 22 4 2 2" xfId="48376"/>
    <cellStyle name="Обычный 5 4 22 4 2 2 2" xfId="48377"/>
    <cellStyle name="Обычный 5 4 22 4 2 3" xfId="48378"/>
    <cellStyle name="Обычный 5 4 22 4 3" xfId="48379"/>
    <cellStyle name="Обычный 5 4 22 4 3 2" xfId="48380"/>
    <cellStyle name="Обычный 5 4 22 4 4" xfId="48381"/>
    <cellStyle name="Обычный 5 4 22 5" xfId="48382"/>
    <cellStyle name="Обычный 5 4 22 5 2" xfId="48383"/>
    <cellStyle name="Обычный 5 4 22 5 2 2" xfId="48384"/>
    <cellStyle name="Обычный 5 4 22 5 3" xfId="48385"/>
    <cellStyle name="Обычный 5 4 22 6" xfId="48386"/>
    <cellStyle name="Обычный 5 4 22 6 2" xfId="48387"/>
    <cellStyle name="Обычный 5 4 22 7" xfId="48388"/>
    <cellStyle name="Обычный 5 4 22 7 2" xfId="48389"/>
    <cellStyle name="Обычный 5 4 22 8" xfId="48390"/>
    <cellStyle name="Обычный 5 4 23" xfId="48391"/>
    <cellStyle name="Обычный 5 4 23 2" xfId="48392"/>
    <cellStyle name="Обычный 5 4 23 2 2" xfId="48393"/>
    <cellStyle name="Обычный 5 4 23 2 2 2" xfId="48394"/>
    <cellStyle name="Обычный 5 4 23 2 2 2 2" xfId="48395"/>
    <cellStyle name="Обычный 5 4 23 2 2 3" xfId="48396"/>
    <cellStyle name="Обычный 5 4 23 2 3" xfId="48397"/>
    <cellStyle name="Обычный 5 4 23 2 3 2" xfId="48398"/>
    <cellStyle name="Обычный 5 4 23 2 4" xfId="48399"/>
    <cellStyle name="Обычный 5 4 23 3" xfId="48400"/>
    <cellStyle name="Обычный 5 4 23 3 2" xfId="48401"/>
    <cellStyle name="Обычный 5 4 23 3 2 2" xfId="48402"/>
    <cellStyle name="Обычный 5 4 23 3 2 2 2" xfId="48403"/>
    <cellStyle name="Обычный 5 4 23 3 2 3" xfId="48404"/>
    <cellStyle name="Обычный 5 4 23 3 3" xfId="48405"/>
    <cellStyle name="Обычный 5 4 23 3 3 2" xfId="48406"/>
    <cellStyle name="Обычный 5 4 23 3 4" xfId="48407"/>
    <cellStyle name="Обычный 5 4 23 4" xfId="48408"/>
    <cellStyle name="Обычный 5 4 23 4 2" xfId="48409"/>
    <cellStyle name="Обычный 5 4 23 4 2 2" xfId="48410"/>
    <cellStyle name="Обычный 5 4 23 4 2 2 2" xfId="48411"/>
    <cellStyle name="Обычный 5 4 23 4 2 3" xfId="48412"/>
    <cellStyle name="Обычный 5 4 23 4 3" xfId="48413"/>
    <cellStyle name="Обычный 5 4 23 4 3 2" xfId="48414"/>
    <cellStyle name="Обычный 5 4 23 4 4" xfId="48415"/>
    <cellStyle name="Обычный 5 4 23 5" xfId="48416"/>
    <cellStyle name="Обычный 5 4 23 5 2" xfId="48417"/>
    <cellStyle name="Обычный 5 4 23 5 2 2" xfId="48418"/>
    <cellStyle name="Обычный 5 4 23 5 3" xfId="48419"/>
    <cellStyle name="Обычный 5 4 23 6" xfId="48420"/>
    <cellStyle name="Обычный 5 4 23 6 2" xfId="48421"/>
    <cellStyle name="Обычный 5 4 23 7" xfId="48422"/>
    <cellStyle name="Обычный 5 4 23 7 2" xfId="48423"/>
    <cellStyle name="Обычный 5 4 23 8" xfId="48424"/>
    <cellStyle name="Обычный 5 4 24" xfId="48425"/>
    <cellStyle name="Обычный 5 4 24 2" xfId="48426"/>
    <cellStyle name="Обычный 5 4 24 2 2" xfId="48427"/>
    <cellStyle name="Обычный 5 4 24 2 2 2" xfId="48428"/>
    <cellStyle name="Обычный 5 4 24 2 2 2 2" xfId="48429"/>
    <cellStyle name="Обычный 5 4 24 2 2 3" xfId="48430"/>
    <cellStyle name="Обычный 5 4 24 2 3" xfId="48431"/>
    <cellStyle name="Обычный 5 4 24 2 3 2" xfId="48432"/>
    <cellStyle name="Обычный 5 4 24 2 4" xfId="48433"/>
    <cellStyle name="Обычный 5 4 24 3" xfId="48434"/>
    <cellStyle name="Обычный 5 4 24 3 2" xfId="48435"/>
    <cellStyle name="Обычный 5 4 24 3 2 2" xfId="48436"/>
    <cellStyle name="Обычный 5 4 24 3 2 2 2" xfId="48437"/>
    <cellStyle name="Обычный 5 4 24 3 2 3" xfId="48438"/>
    <cellStyle name="Обычный 5 4 24 3 3" xfId="48439"/>
    <cellStyle name="Обычный 5 4 24 3 3 2" xfId="48440"/>
    <cellStyle name="Обычный 5 4 24 3 4" xfId="48441"/>
    <cellStyle name="Обычный 5 4 24 4" xfId="48442"/>
    <cellStyle name="Обычный 5 4 24 4 2" xfId="48443"/>
    <cellStyle name="Обычный 5 4 24 4 2 2" xfId="48444"/>
    <cellStyle name="Обычный 5 4 24 4 2 2 2" xfId="48445"/>
    <cellStyle name="Обычный 5 4 24 4 2 3" xfId="48446"/>
    <cellStyle name="Обычный 5 4 24 4 3" xfId="48447"/>
    <cellStyle name="Обычный 5 4 24 4 3 2" xfId="48448"/>
    <cellStyle name="Обычный 5 4 24 4 4" xfId="48449"/>
    <cellStyle name="Обычный 5 4 24 5" xfId="48450"/>
    <cellStyle name="Обычный 5 4 24 5 2" xfId="48451"/>
    <cellStyle name="Обычный 5 4 24 5 2 2" xfId="48452"/>
    <cellStyle name="Обычный 5 4 24 5 3" xfId="48453"/>
    <cellStyle name="Обычный 5 4 24 6" xfId="48454"/>
    <cellStyle name="Обычный 5 4 24 6 2" xfId="48455"/>
    <cellStyle name="Обычный 5 4 24 7" xfId="48456"/>
    <cellStyle name="Обычный 5 4 24 7 2" xfId="48457"/>
    <cellStyle name="Обычный 5 4 24 8" xfId="48458"/>
    <cellStyle name="Обычный 5 4 25" xfId="48459"/>
    <cellStyle name="Обычный 5 4 25 2" xfId="48460"/>
    <cellStyle name="Обычный 5 4 25 2 2" xfId="48461"/>
    <cellStyle name="Обычный 5 4 25 2 2 2" xfId="48462"/>
    <cellStyle name="Обычный 5 4 25 2 2 2 2" xfId="48463"/>
    <cellStyle name="Обычный 5 4 25 2 2 3" xfId="48464"/>
    <cellStyle name="Обычный 5 4 25 2 3" xfId="48465"/>
    <cellStyle name="Обычный 5 4 25 2 3 2" xfId="48466"/>
    <cellStyle name="Обычный 5 4 25 2 4" xfId="48467"/>
    <cellStyle name="Обычный 5 4 25 3" xfId="48468"/>
    <cellStyle name="Обычный 5 4 25 3 2" xfId="48469"/>
    <cellStyle name="Обычный 5 4 25 3 2 2" xfId="48470"/>
    <cellStyle name="Обычный 5 4 25 3 2 2 2" xfId="48471"/>
    <cellStyle name="Обычный 5 4 25 3 2 3" xfId="48472"/>
    <cellStyle name="Обычный 5 4 25 3 3" xfId="48473"/>
    <cellStyle name="Обычный 5 4 25 3 3 2" xfId="48474"/>
    <cellStyle name="Обычный 5 4 25 3 4" xfId="48475"/>
    <cellStyle name="Обычный 5 4 25 4" xfId="48476"/>
    <cellStyle name="Обычный 5 4 25 4 2" xfId="48477"/>
    <cellStyle name="Обычный 5 4 25 4 2 2" xfId="48478"/>
    <cellStyle name="Обычный 5 4 25 4 2 2 2" xfId="48479"/>
    <cellStyle name="Обычный 5 4 25 4 2 3" xfId="48480"/>
    <cellStyle name="Обычный 5 4 25 4 3" xfId="48481"/>
    <cellStyle name="Обычный 5 4 25 4 3 2" xfId="48482"/>
    <cellStyle name="Обычный 5 4 25 4 4" xfId="48483"/>
    <cellStyle name="Обычный 5 4 25 5" xfId="48484"/>
    <cellStyle name="Обычный 5 4 25 5 2" xfId="48485"/>
    <cellStyle name="Обычный 5 4 25 5 2 2" xfId="48486"/>
    <cellStyle name="Обычный 5 4 25 5 3" xfId="48487"/>
    <cellStyle name="Обычный 5 4 25 6" xfId="48488"/>
    <cellStyle name="Обычный 5 4 25 6 2" xfId="48489"/>
    <cellStyle name="Обычный 5 4 25 7" xfId="48490"/>
    <cellStyle name="Обычный 5 4 25 7 2" xfId="48491"/>
    <cellStyle name="Обычный 5 4 25 8" xfId="48492"/>
    <cellStyle name="Обычный 5 4 26" xfId="48493"/>
    <cellStyle name="Обычный 5 4 26 2" xfId="48494"/>
    <cellStyle name="Обычный 5 4 26 2 2" xfId="48495"/>
    <cellStyle name="Обычный 5 4 26 2 2 2" xfId="48496"/>
    <cellStyle name="Обычный 5 4 26 2 2 2 2" xfId="48497"/>
    <cellStyle name="Обычный 5 4 26 2 2 3" xfId="48498"/>
    <cellStyle name="Обычный 5 4 26 2 3" xfId="48499"/>
    <cellStyle name="Обычный 5 4 26 2 3 2" xfId="48500"/>
    <cellStyle name="Обычный 5 4 26 2 4" xfId="48501"/>
    <cellStyle name="Обычный 5 4 26 3" xfId="48502"/>
    <cellStyle name="Обычный 5 4 26 3 2" xfId="48503"/>
    <cellStyle name="Обычный 5 4 26 3 2 2" xfId="48504"/>
    <cellStyle name="Обычный 5 4 26 3 2 2 2" xfId="48505"/>
    <cellStyle name="Обычный 5 4 26 3 2 3" xfId="48506"/>
    <cellStyle name="Обычный 5 4 26 3 3" xfId="48507"/>
    <cellStyle name="Обычный 5 4 26 3 3 2" xfId="48508"/>
    <cellStyle name="Обычный 5 4 26 3 4" xfId="48509"/>
    <cellStyle name="Обычный 5 4 26 4" xfId="48510"/>
    <cellStyle name="Обычный 5 4 26 4 2" xfId="48511"/>
    <cellStyle name="Обычный 5 4 26 4 2 2" xfId="48512"/>
    <cellStyle name="Обычный 5 4 26 4 2 2 2" xfId="48513"/>
    <cellStyle name="Обычный 5 4 26 4 2 3" xfId="48514"/>
    <cellStyle name="Обычный 5 4 26 4 3" xfId="48515"/>
    <cellStyle name="Обычный 5 4 26 4 3 2" xfId="48516"/>
    <cellStyle name="Обычный 5 4 26 4 4" xfId="48517"/>
    <cellStyle name="Обычный 5 4 26 5" xfId="48518"/>
    <cellStyle name="Обычный 5 4 26 5 2" xfId="48519"/>
    <cellStyle name="Обычный 5 4 26 5 2 2" xfId="48520"/>
    <cellStyle name="Обычный 5 4 26 5 3" xfId="48521"/>
    <cellStyle name="Обычный 5 4 26 6" xfId="48522"/>
    <cellStyle name="Обычный 5 4 26 6 2" xfId="48523"/>
    <cellStyle name="Обычный 5 4 26 7" xfId="48524"/>
    <cellStyle name="Обычный 5 4 26 7 2" xfId="48525"/>
    <cellStyle name="Обычный 5 4 26 8" xfId="48526"/>
    <cellStyle name="Обычный 5 4 27" xfId="48527"/>
    <cellStyle name="Обычный 5 4 27 2" xfId="48528"/>
    <cellStyle name="Обычный 5 4 27 2 2" xfId="48529"/>
    <cellStyle name="Обычный 5 4 27 2 2 2" xfId="48530"/>
    <cellStyle name="Обычный 5 4 27 2 2 2 2" xfId="48531"/>
    <cellStyle name="Обычный 5 4 27 2 2 3" xfId="48532"/>
    <cellStyle name="Обычный 5 4 27 2 3" xfId="48533"/>
    <cellStyle name="Обычный 5 4 27 2 3 2" xfId="48534"/>
    <cellStyle name="Обычный 5 4 27 2 4" xfId="48535"/>
    <cellStyle name="Обычный 5 4 27 3" xfId="48536"/>
    <cellStyle name="Обычный 5 4 27 3 2" xfId="48537"/>
    <cellStyle name="Обычный 5 4 27 3 2 2" xfId="48538"/>
    <cellStyle name="Обычный 5 4 27 3 2 2 2" xfId="48539"/>
    <cellStyle name="Обычный 5 4 27 3 2 3" xfId="48540"/>
    <cellStyle name="Обычный 5 4 27 3 3" xfId="48541"/>
    <cellStyle name="Обычный 5 4 27 3 3 2" xfId="48542"/>
    <cellStyle name="Обычный 5 4 27 3 4" xfId="48543"/>
    <cellStyle name="Обычный 5 4 27 4" xfId="48544"/>
    <cellStyle name="Обычный 5 4 27 4 2" xfId="48545"/>
    <cellStyle name="Обычный 5 4 27 4 2 2" xfId="48546"/>
    <cellStyle name="Обычный 5 4 27 4 2 2 2" xfId="48547"/>
    <cellStyle name="Обычный 5 4 27 4 2 3" xfId="48548"/>
    <cellStyle name="Обычный 5 4 27 4 3" xfId="48549"/>
    <cellStyle name="Обычный 5 4 27 4 3 2" xfId="48550"/>
    <cellStyle name="Обычный 5 4 27 4 4" xfId="48551"/>
    <cellStyle name="Обычный 5 4 27 5" xfId="48552"/>
    <cellStyle name="Обычный 5 4 27 5 2" xfId="48553"/>
    <cellStyle name="Обычный 5 4 27 5 2 2" xfId="48554"/>
    <cellStyle name="Обычный 5 4 27 5 3" xfId="48555"/>
    <cellStyle name="Обычный 5 4 27 6" xfId="48556"/>
    <cellStyle name="Обычный 5 4 27 6 2" xfId="48557"/>
    <cellStyle name="Обычный 5 4 27 7" xfId="48558"/>
    <cellStyle name="Обычный 5 4 27 7 2" xfId="48559"/>
    <cellStyle name="Обычный 5 4 27 8" xfId="48560"/>
    <cellStyle name="Обычный 5 4 28" xfId="48561"/>
    <cellStyle name="Обычный 5 4 28 2" xfId="48562"/>
    <cellStyle name="Обычный 5 4 28 2 2" xfId="48563"/>
    <cellStyle name="Обычный 5 4 28 2 2 2" xfId="48564"/>
    <cellStyle name="Обычный 5 4 28 2 2 2 2" xfId="48565"/>
    <cellStyle name="Обычный 5 4 28 2 2 3" xfId="48566"/>
    <cellStyle name="Обычный 5 4 28 2 3" xfId="48567"/>
    <cellStyle name="Обычный 5 4 28 2 3 2" xfId="48568"/>
    <cellStyle name="Обычный 5 4 28 2 4" xfId="48569"/>
    <cellStyle name="Обычный 5 4 28 3" xfId="48570"/>
    <cellStyle name="Обычный 5 4 28 3 2" xfId="48571"/>
    <cellStyle name="Обычный 5 4 28 3 2 2" xfId="48572"/>
    <cellStyle name="Обычный 5 4 28 3 2 2 2" xfId="48573"/>
    <cellStyle name="Обычный 5 4 28 3 2 3" xfId="48574"/>
    <cellStyle name="Обычный 5 4 28 3 3" xfId="48575"/>
    <cellStyle name="Обычный 5 4 28 3 3 2" xfId="48576"/>
    <cellStyle name="Обычный 5 4 28 3 4" xfId="48577"/>
    <cellStyle name="Обычный 5 4 28 4" xfId="48578"/>
    <cellStyle name="Обычный 5 4 28 4 2" xfId="48579"/>
    <cellStyle name="Обычный 5 4 28 4 2 2" xfId="48580"/>
    <cellStyle name="Обычный 5 4 28 4 2 2 2" xfId="48581"/>
    <cellStyle name="Обычный 5 4 28 4 2 3" xfId="48582"/>
    <cellStyle name="Обычный 5 4 28 4 3" xfId="48583"/>
    <cellStyle name="Обычный 5 4 28 4 3 2" xfId="48584"/>
    <cellStyle name="Обычный 5 4 28 4 4" xfId="48585"/>
    <cellStyle name="Обычный 5 4 28 5" xfId="48586"/>
    <cellStyle name="Обычный 5 4 28 5 2" xfId="48587"/>
    <cellStyle name="Обычный 5 4 28 5 2 2" xfId="48588"/>
    <cellStyle name="Обычный 5 4 28 5 3" xfId="48589"/>
    <cellStyle name="Обычный 5 4 28 6" xfId="48590"/>
    <cellStyle name="Обычный 5 4 28 6 2" xfId="48591"/>
    <cellStyle name="Обычный 5 4 28 7" xfId="48592"/>
    <cellStyle name="Обычный 5 4 28 7 2" xfId="48593"/>
    <cellStyle name="Обычный 5 4 28 8" xfId="48594"/>
    <cellStyle name="Обычный 5 4 29" xfId="48595"/>
    <cellStyle name="Обычный 5 4 29 2" xfId="48596"/>
    <cellStyle name="Обычный 5 4 29 2 2" xfId="48597"/>
    <cellStyle name="Обычный 5 4 29 2 2 2" xfId="48598"/>
    <cellStyle name="Обычный 5 4 29 2 2 2 2" xfId="48599"/>
    <cellStyle name="Обычный 5 4 29 2 2 3" xfId="48600"/>
    <cellStyle name="Обычный 5 4 29 2 3" xfId="48601"/>
    <cellStyle name="Обычный 5 4 29 2 3 2" xfId="48602"/>
    <cellStyle name="Обычный 5 4 29 2 4" xfId="48603"/>
    <cellStyle name="Обычный 5 4 29 3" xfId="48604"/>
    <cellStyle name="Обычный 5 4 29 3 2" xfId="48605"/>
    <cellStyle name="Обычный 5 4 29 3 2 2" xfId="48606"/>
    <cellStyle name="Обычный 5 4 29 3 2 2 2" xfId="48607"/>
    <cellStyle name="Обычный 5 4 29 3 2 3" xfId="48608"/>
    <cellStyle name="Обычный 5 4 29 3 3" xfId="48609"/>
    <cellStyle name="Обычный 5 4 29 3 3 2" xfId="48610"/>
    <cellStyle name="Обычный 5 4 29 3 4" xfId="48611"/>
    <cellStyle name="Обычный 5 4 29 4" xfId="48612"/>
    <cellStyle name="Обычный 5 4 29 4 2" xfId="48613"/>
    <cellStyle name="Обычный 5 4 29 4 2 2" xfId="48614"/>
    <cellStyle name="Обычный 5 4 29 4 2 2 2" xfId="48615"/>
    <cellStyle name="Обычный 5 4 29 4 2 3" xfId="48616"/>
    <cellStyle name="Обычный 5 4 29 4 3" xfId="48617"/>
    <cellStyle name="Обычный 5 4 29 4 3 2" xfId="48618"/>
    <cellStyle name="Обычный 5 4 29 4 4" xfId="48619"/>
    <cellStyle name="Обычный 5 4 29 5" xfId="48620"/>
    <cellStyle name="Обычный 5 4 29 5 2" xfId="48621"/>
    <cellStyle name="Обычный 5 4 29 5 2 2" xfId="48622"/>
    <cellStyle name="Обычный 5 4 29 5 3" xfId="48623"/>
    <cellStyle name="Обычный 5 4 29 6" xfId="48624"/>
    <cellStyle name="Обычный 5 4 29 6 2" xfId="48625"/>
    <cellStyle name="Обычный 5 4 29 7" xfId="48626"/>
    <cellStyle name="Обычный 5 4 29 7 2" xfId="48627"/>
    <cellStyle name="Обычный 5 4 29 8" xfId="48628"/>
    <cellStyle name="Обычный 5 4 3" xfId="48629"/>
    <cellStyle name="Обычный 5 4 3 2" xfId="48630"/>
    <cellStyle name="Обычный 5 4 3 2 2" xfId="48631"/>
    <cellStyle name="Обычный 5 4 3 2 2 2" xfId="48632"/>
    <cellStyle name="Обычный 5 4 3 2 2 2 2" xfId="48633"/>
    <cellStyle name="Обычный 5 4 3 2 2 3" xfId="48634"/>
    <cellStyle name="Обычный 5 4 3 2 3" xfId="48635"/>
    <cellStyle name="Обычный 5 4 3 2 3 2" xfId="48636"/>
    <cellStyle name="Обычный 5 4 3 2 4" xfId="48637"/>
    <cellStyle name="Обычный 5 4 3 3" xfId="48638"/>
    <cellStyle name="Обычный 5 4 3 3 2" xfId="48639"/>
    <cellStyle name="Обычный 5 4 3 3 2 2" xfId="48640"/>
    <cellStyle name="Обычный 5 4 3 3 2 2 2" xfId="48641"/>
    <cellStyle name="Обычный 5 4 3 3 2 3" xfId="48642"/>
    <cellStyle name="Обычный 5 4 3 3 3" xfId="48643"/>
    <cellStyle name="Обычный 5 4 3 3 3 2" xfId="48644"/>
    <cellStyle name="Обычный 5 4 3 3 4" xfId="48645"/>
    <cellStyle name="Обычный 5 4 3 4" xfId="48646"/>
    <cellStyle name="Обычный 5 4 3 4 2" xfId="48647"/>
    <cellStyle name="Обычный 5 4 3 4 2 2" xfId="48648"/>
    <cellStyle name="Обычный 5 4 3 4 2 2 2" xfId="48649"/>
    <cellStyle name="Обычный 5 4 3 4 2 3" xfId="48650"/>
    <cellStyle name="Обычный 5 4 3 4 3" xfId="48651"/>
    <cellStyle name="Обычный 5 4 3 4 3 2" xfId="48652"/>
    <cellStyle name="Обычный 5 4 3 4 4" xfId="48653"/>
    <cellStyle name="Обычный 5 4 3 5" xfId="48654"/>
    <cellStyle name="Обычный 5 4 3 5 2" xfId="48655"/>
    <cellStyle name="Обычный 5 4 3 5 2 2" xfId="48656"/>
    <cellStyle name="Обычный 5 4 3 5 3" xfId="48657"/>
    <cellStyle name="Обычный 5 4 3 6" xfId="48658"/>
    <cellStyle name="Обычный 5 4 3 6 2" xfId="48659"/>
    <cellStyle name="Обычный 5 4 3 7" xfId="48660"/>
    <cellStyle name="Обычный 5 4 3 7 2" xfId="48661"/>
    <cellStyle name="Обычный 5 4 3 8" xfId="48662"/>
    <cellStyle name="Обычный 5 4 30" xfId="48663"/>
    <cellStyle name="Обычный 5 4 30 2" xfId="48664"/>
    <cellStyle name="Обычный 5 4 31" xfId="48665"/>
    <cellStyle name="Обычный 5 4 31 2" xfId="48666"/>
    <cellStyle name="Обычный 5 4 31 2 2" xfId="48667"/>
    <cellStyle name="Обычный 5 4 31 2 2 2" xfId="48668"/>
    <cellStyle name="Обычный 5 4 31 2 3" xfId="48669"/>
    <cellStyle name="Обычный 5 4 31 3" xfId="48670"/>
    <cellStyle name="Обычный 5 4 31 3 2" xfId="48671"/>
    <cellStyle name="Обычный 5 4 31 4" xfId="48672"/>
    <cellStyle name="Обычный 5 4 32" xfId="48673"/>
    <cellStyle name="Обычный 5 4 32 2" xfId="48674"/>
    <cellStyle name="Обычный 5 4 32 2 2" xfId="48675"/>
    <cellStyle name="Обычный 5 4 32 2 2 2" xfId="48676"/>
    <cellStyle name="Обычный 5 4 32 2 3" xfId="48677"/>
    <cellStyle name="Обычный 5 4 32 3" xfId="48678"/>
    <cellStyle name="Обычный 5 4 32 3 2" xfId="48679"/>
    <cellStyle name="Обычный 5 4 32 4" xfId="48680"/>
    <cellStyle name="Обычный 5 4 33" xfId="48681"/>
    <cellStyle name="Обычный 5 4 33 2" xfId="48682"/>
    <cellStyle name="Обычный 5 4 33 2 2" xfId="48683"/>
    <cellStyle name="Обычный 5 4 33 2 2 2" xfId="48684"/>
    <cellStyle name="Обычный 5 4 33 2 3" xfId="48685"/>
    <cellStyle name="Обычный 5 4 33 3" xfId="48686"/>
    <cellStyle name="Обычный 5 4 33 3 2" xfId="48687"/>
    <cellStyle name="Обычный 5 4 33 4" xfId="48688"/>
    <cellStyle name="Обычный 5 4 34" xfId="48689"/>
    <cellStyle name="Обычный 5 4 34 2" xfId="48690"/>
    <cellStyle name="Обычный 5 4 34 2 2" xfId="48691"/>
    <cellStyle name="Обычный 5 4 34 2 2 2" xfId="48692"/>
    <cellStyle name="Обычный 5 4 34 2 3" xfId="48693"/>
    <cellStyle name="Обычный 5 4 34 3" xfId="48694"/>
    <cellStyle name="Обычный 5 4 34 3 2" xfId="48695"/>
    <cellStyle name="Обычный 5 4 34 4" xfId="48696"/>
    <cellStyle name="Обычный 5 4 35" xfId="48697"/>
    <cellStyle name="Обычный 5 4 35 2" xfId="48698"/>
    <cellStyle name="Обычный 5 4 35 2 2" xfId="48699"/>
    <cellStyle name="Обычный 5 4 35 3" xfId="48700"/>
    <cellStyle name="Обычный 5 4 36" xfId="48701"/>
    <cellStyle name="Обычный 5 4 36 2" xfId="48702"/>
    <cellStyle name="Обычный 5 4 37" xfId="48703"/>
    <cellStyle name="Обычный 5 4 37 2" xfId="48704"/>
    <cellStyle name="Обычный 5 4 38" xfId="48705"/>
    <cellStyle name="Обычный 5 4 4" xfId="48706"/>
    <cellStyle name="Обычный 5 4 4 2" xfId="48707"/>
    <cellStyle name="Обычный 5 4 4 2 2" xfId="48708"/>
    <cellStyle name="Обычный 5 4 4 2 2 2" xfId="48709"/>
    <cellStyle name="Обычный 5 4 4 2 2 2 2" xfId="48710"/>
    <cellStyle name="Обычный 5 4 4 2 2 3" xfId="48711"/>
    <cellStyle name="Обычный 5 4 4 2 3" xfId="48712"/>
    <cellStyle name="Обычный 5 4 4 2 3 2" xfId="48713"/>
    <cellStyle name="Обычный 5 4 4 2 4" xfId="48714"/>
    <cellStyle name="Обычный 5 4 4 3" xfId="48715"/>
    <cellStyle name="Обычный 5 4 4 3 2" xfId="48716"/>
    <cellStyle name="Обычный 5 4 4 3 2 2" xfId="48717"/>
    <cellStyle name="Обычный 5 4 4 3 2 2 2" xfId="48718"/>
    <cellStyle name="Обычный 5 4 4 3 2 3" xfId="48719"/>
    <cellStyle name="Обычный 5 4 4 3 3" xfId="48720"/>
    <cellStyle name="Обычный 5 4 4 3 3 2" xfId="48721"/>
    <cellStyle name="Обычный 5 4 4 3 4" xfId="48722"/>
    <cellStyle name="Обычный 5 4 4 4" xfId="48723"/>
    <cellStyle name="Обычный 5 4 4 4 2" xfId="48724"/>
    <cellStyle name="Обычный 5 4 4 4 2 2" xfId="48725"/>
    <cellStyle name="Обычный 5 4 4 4 2 2 2" xfId="48726"/>
    <cellStyle name="Обычный 5 4 4 4 2 3" xfId="48727"/>
    <cellStyle name="Обычный 5 4 4 4 3" xfId="48728"/>
    <cellStyle name="Обычный 5 4 4 4 3 2" xfId="48729"/>
    <cellStyle name="Обычный 5 4 4 4 4" xfId="48730"/>
    <cellStyle name="Обычный 5 4 4 5" xfId="48731"/>
    <cellStyle name="Обычный 5 4 4 5 2" xfId="48732"/>
    <cellStyle name="Обычный 5 4 4 5 2 2" xfId="48733"/>
    <cellStyle name="Обычный 5 4 4 5 3" xfId="48734"/>
    <cellStyle name="Обычный 5 4 4 6" xfId="48735"/>
    <cellStyle name="Обычный 5 4 4 6 2" xfId="48736"/>
    <cellStyle name="Обычный 5 4 4 7" xfId="48737"/>
    <cellStyle name="Обычный 5 4 4 7 2" xfId="48738"/>
    <cellStyle name="Обычный 5 4 4 8" xfId="48739"/>
    <cellStyle name="Обычный 5 4 5" xfId="48740"/>
    <cellStyle name="Обычный 5 4 5 2" xfId="48741"/>
    <cellStyle name="Обычный 5 4 5 2 2" xfId="48742"/>
    <cellStyle name="Обычный 5 4 5 2 2 2" xfId="48743"/>
    <cellStyle name="Обычный 5 4 5 2 2 2 2" xfId="48744"/>
    <cellStyle name="Обычный 5 4 5 2 2 3" xfId="48745"/>
    <cellStyle name="Обычный 5 4 5 2 3" xfId="48746"/>
    <cellStyle name="Обычный 5 4 5 2 3 2" xfId="48747"/>
    <cellStyle name="Обычный 5 4 5 2 4" xfId="48748"/>
    <cellStyle name="Обычный 5 4 5 3" xfId="48749"/>
    <cellStyle name="Обычный 5 4 5 3 2" xfId="48750"/>
    <cellStyle name="Обычный 5 4 5 3 2 2" xfId="48751"/>
    <cellStyle name="Обычный 5 4 5 3 2 2 2" xfId="48752"/>
    <cellStyle name="Обычный 5 4 5 3 2 3" xfId="48753"/>
    <cellStyle name="Обычный 5 4 5 3 3" xfId="48754"/>
    <cellStyle name="Обычный 5 4 5 3 3 2" xfId="48755"/>
    <cellStyle name="Обычный 5 4 5 3 4" xfId="48756"/>
    <cellStyle name="Обычный 5 4 5 4" xfId="48757"/>
    <cellStyle name="Обычный 5 4 5 4 2" xfId="48758"/>
    <cellStyle name="Обычный 5 4 5 4 2 2" xfId="48759"/>
    <cellStyle name="Обычный 5 4 5 4 2 2 2" xfId="48760"/>
    <cellStyle name="Обычный 5 4 5 4 2 3" xfId="48761"/>
    <cellStyle name="Обычный 5 4 5 4 3" xfId="48762"/>
    <cellStyle name="Обычный 5 4 5 4 3 2" xfId="48763"/>
    <cellStyle name="Обычный 5 4 5 4 4" xfId="48764"/>
    <cellStyle name="Обычный 5 4 5 5" xfId="48765"/>
    <cellStyle name="Обычный 5 4 5 5 2" xfId="48766"/>
    <cellStyle name="Обычный 5 4 5 5 2 2" xfId="48767"/>
    <cellStyle name="Обычный 5 4 5 5 3" xfId="48768"/>
    <cellStyle name="Обычный 5 4 5 6" xfId="48769"/>
    <cellStyle name="Обычный 5 4 5 6 2" xfId="48770"/>
    <cellStyle name="Обычный 5 4 5 7" xfId="48771"/>
    <cellStyle name="Обычный 5 4 5 7 2" xfId="48772"/>
    <cellStyle name="Обычный 5 4 5 8" xfId="48773"/>
    <cellStyle name="Обычный 5 4 6" xfId="48774"/>
    <cellStyle name="Обычный 5 4 6 2" xfId="48775"/>
    <cellStyle name="Обычный 5 4 6 2 2" xfId="48776"/>
    <cellStyle name="Обычный 5 4 6 2 2 2" xfId="48777"/>
    <cellStyle name="Обычный 5 4 6 2 2 2 2" xfId="48778"/>
    <cellStyle name="Обычный 5 4 6 2 2 3" xfId="48779"/>
    <cellStyle name="Обычный 5 4 6 2 3" xfId="48780"/>
    <cellStyle name="Обычный 5 4 6 2 3 2" xfId="48781"/>
    <cellStyle name="Обычный 5 4 6 2 4" xfId="48782"/>
    <cellStyle name="Обычный 5 4 6 3" xfId="48783"/>
    <cellStyle name="Обычный 5 4 6 3 2" xfId="48784"/>
    <cellStyle name="Обычный 5 4 6 3 2 2" xfId="48785"/>
    <cellStyle name="Обычный 5 4 6 3 2 2 2" xfId="48786"/>
    <cellStyle name="Обычный 5 4 6 3 2 3" xfId="48787"/>
    <cellStyle name="Обычный 5 4 6 3 3" xfId="48788"/>
    <cellStyle name="Обычный 5 4 6 3 3 2" xfId="48789"/>
    <cellStyle name="Обычный 5 4 6 3 4" xfId="48790"/>
    <cellStyle name="Обычный 5 4 6 4" xfId="48791"/>
    <cellStyle name="Обычный 5 4 6 4 2" xfId="48792"/>
    <cellStyle name="Обычный 5 4 6 4 2 2" xfId="48793"/>
    <cellStyle name="Обычный 5 4 6 4 2 2 2" xfId="48794"/>
    <cellStyle name="Обычный 5 4 6 4 2 3" xfId="48795"/>
    <cellStyle name="Обычный 5 4 6 4 3" xfId="48796"/>
    <cellStyle name="Обычный 5 4 6 4 3 2" xfId="48797"/>
    <cellStyle name="Обычный 5 4 6 4 4" xfId="48798"/>
    <cellStyle name="Обычный 5 4 6 5" xfId="48799"/>
    <cellStyle name="Обычный 5 4 6 5 2" xfId="48800"/>
    <cellStyle name="Обычный 5 4 6 5 2 2" xfId="48801"/>
    <cellStyle name="Обычный 5 4 6 5 3" xfId="48802"/>
    <cellStyle name="Обычный 5 4 6 6" xfId="48803"/>
    <cellStyle name="Обычный 5 4 6 6 2" xfId="48804"/>
    <cellStyle name="Обычный 5 4 6 7" xfId="48805"/>
    <cellStyle name="Обычный 5 4 6 7 2" xfId="48806"/>
    <cellStyle name="Обычный 5 4 6 8" xfId="48807"/>
    <cellStyle name="Обычный 5 4 7" xfId="48808"/>
    <cellStyle name="Обычный 5 4 7 2" xfId="48809"/>
    <cellStyle name="Обычный 5 4 7 2 2" xfId="48810"/>
    <cellStyle name="Обычный 5 4 7 2 2 2" xfId="48811"/>
    <cellStyle name="Обычный 5 4 7 2 2 2 2" xfId="48812"/>
    <cellStyle name="Обычный 5 4 7 2 2 3" xfId="48813"/>
    <cellStyle name="Обычный 5 4 7 2 3" xfId="48814"/>
    <cellStyle name="Обычный 5 4 7 2 3 2" xfId="48815"/>
    <cellStyle name="Обычный 5 4 7 2 4" xfId="48816"/>
    <cellStyle name="Обычный 5 4 7 3" xfId="48817"/>
    <cellStyle name="Обычный 5 4 7 3 2" xfId="48818"/>
    <cellStyle name="Обычный 5 4 7 3 2 2" xfId="48819"/>
    <cellStyle name="Обычный 5 4 7 3 2 2 2" xfId="48820"/>
    <cellStyle name="Обычный 5 4 7 3 2 3" xfId="48821"/>
    <cellStyle name="Обычный 5 4 7 3 3" xfId="48822"/>
    <cellStyle name="Обычный 5 4 7 3 3 2" xfId="48823"/>
    <cellStyle name="Обычный 5 4 7 3 4" xfId="48824"/>
    <cellStyle name="Обычный 5 4 7 4" xfId="48825"/>
    <cellStyle name="Обычный 5 4 7 4 2" xfId="48826"/>
    <cellStyle name="Обычный 5 4 7 4 2 2" xfId="48827"/>
    <cellStyle name="Обычный 5 4 7 4 2 2 2" xfId="48828"/>
    <cellStyle name="Обычный 5 4 7 4 2 3" xfId="48829"/>
    <cellStyle name="Обычный 5 4 7 4 3" xfId="48830"/>
    <cellStyle name="Обычный 5 4 7 4 3 2" xfId="48831"/>
    <cellStyle name="Обычный 5 4 7 4 4" xfId="48832"/>
    <cellStyle name="Обычный 5 4 7 5" xfId="48833"/>
    <cellStyle name="Обычный 5 4 7 5 2" xfId="48834"/>
    <cellStyle name="Обычный 5 4 7 5 2 2" xfId="48835"/>
    <cellStyle name="Обычный 5 4 7 5 3" xfId="48836"/>
    <cellStyle name="Обычный 5 4 7 6" xfId="48837"/>
    <cellStyle name="Обычный 5 4 7 6 2" xfId="48838"/>
    <cellStyle name="Обычный 5 4 7 7" xfId="48839"/>
    <cellStyle name="Обычный 5 4 7 7 2" xfId="48840"/>
    <cellStyle name="Обычный 5 4 7 8" xfId="48841"/>
    <cellStyle name="Обычный 5 4 8" xfId="48842"/>
    <cellStyle name="Обычный 5 4 8 2" xfId="48843"/>
    <cellStyle name="Обычный 5 4 8 2 2" xfId="48844"/>
    <cellStyle name="Обычный 5 4 8 2 2 2" xfId="48845"/>
    <cellStyle name="Обычный 5 4 8 2 2 2 2" xfId="48846"/>
    <cellStyle name="Обычный 5 4 8 2 2 3" xfId="48847"/>
    <cellStyle name="Обычный 5 4 8 2 3" xfId="48848"/>
    <cellStyle name="Обычный 5 4 8 2 3 2" xfId="48849"/>
    <cellStyle name="Обычный 5 4 8 2 4" xfId="48850"/>
    <cellStyle name="Обычный 5 4 8 3" xfId="48851"/>
    <cellStyle name="Обычный 5 4 8 3 2" xfId="48852"/>
    <cellStyle name="Обычный 5 4 8 3 2 2" xfId="48853"/>
    <cellStyle name="Обычный 5 4 8 3 2 2 2" xfId="48854"/>
    <cellStyle name="Обычный 5 4 8 3 2 3" xfId="48855"/>
    <cellStyle name="Обычный 5 4 8 3 3" xfId="48856"/>
    <cellStyle name="Обычный 5 4 8 3 3 2" xfId="48857"/>
    <cellStyle name="Обычный 5 4 8 3 4" xfId="48858"/>
    <cellStyle name="Обычный 5 4 8 4" xfId="48859"/>
    <cellStyle name="Обычный 5 4 8 4 2" xfId="48860"/>
    <cellStyle name="Обычный 5 4 8 4 2 2" xfId="48861"/>
    <cellStyle name="Обычный 5 4 8 4 2 2 2" xfId="48862"/>
    <cellStyle name="Обычный 5 4 8 4 2 3" xfId="48863"/>
    <cellStyle name="Обычный 5 4 8 4 3" xfId="48864"/>
    <cellStyle name="Обычный 5 4 8 4 3 2" xfId="48865"/>
    <cellStyle name="Обычный 5 4 8 4 4" xfId="48866"/>
    <cellStyle name="Обычный 5 4 8 5" xfId="48867"/>
    <cellStyle name="Обычный 5 4 8 5 2" xfId="48868"/>
    <cellStyle name="Обычный 5 4 8 5 2 2" xfId="48869"/>
    <cellStyle name="Обычный 5 4 8 5 3" xfId="48870"/>
    <cellStyle name="Обычный 5 4 8 6" xfId="48871"/>
    <cellStyle name="Обычный 5 4 8 6 2" xfId="48872"/>
    <cellStyle name="Обычный 5 4 8 7" xfId="48873"/>
    <cellStyle name="Обычный 5 4 8 7 2" xfId="48874"/>
    <cellStyle name="Обычный 5 4 8 8" xfId="48875"/>
    <cellStyle name="Обычный 5 4 9" xfId="48876"/>
    <cellStyle name="Обычный 5 4 9 2" xfId="48877"/>
    <cellStyle name="Обычный 5 4 9 2 2" xfId="48878"/>
    <cellStyle name="Обычный 5 4 9 2 2 2" xfId="48879"/>
    <cellStyle name="Обычный 5 4 9 2 2 2 2" xfId="48880"/>
    <cellStyle name="Обычный 5 4 9 2 2 3" xfId="48881"/>
    <cellStyle name="Обычный 5 4 9 2 3" xfId="48882"/>
    <cellStyle name="Обычный 5 4 9 2 3 2" xfId="48883"/>
    <cellStyle name="Обычный 5 4 9 2 4" xfId="48884"/>
    <cellStyle name="Обычный 5 4 9 3" xfId="48885"/>
    <cellStyle name="Обычный 5 4 9 3 2" xfId="48886"/>
    <cellStyle name="Обычный 5 4 9 3 2 2" xfId="48887"/>
    <cellStyle name="Обычный 5 4 9 3 2 2 2" xfId="48888"/>
    <cellStyle name="Обычный 5 4 9 3 2 3" xfId="48889"/>
    <cellStyle name="Обычный 5 4 9 3 3" xfId="48890"/>
    <cellStyle name="Обычный 5 4 9 3 3 2" xfId="48891"/>
    <cellStyle name="Обычный 5 4 9 3 4" xfId="48892"/>
    <cellStyle name="Обычный 5 4 9 4" xfId="48893"/>
    <cellStyle name="Обычный 5 4 9 4 2" xfId="48894"/>
    <cellStyle name="Обычный 5 4 9 4 2 2" xfId="48895"/>
    <cellStyle name="Обычный 5 4 9 4 2 2 2" xfId="48896"/>
    <cellStyle name="Обычный 5 4 9 4 2 3" xfId="48897"/>
    <cellStyle name="Обычный 5 4 9 4 3" xfId="48898"/>
    <cellStyle name="Обычный 5 4 9 4 3 2" xfId="48899"/>
    <cellStyle name="Обычный 5 4 9 4 4" xfId="48900"/>
    <cellStyle name="Обычный 5 4 9 5" xfId="48901"/>
    <cellStyle name="Обычный 5 4 9 5 2" xfId="48902"/>
    <cellStyle name="Обычный 5 4 9 5 2 2" xfId="48903"/>
    <cellStyle name="Обычный 5 4 9 5 3" xfId="48904"/>
    <cellStyle name="Обычный 5 4 9 6" xfId="48905"/>
    <cellStyle name="Обычный 5 4 9 6 2" xfId="48906"/>
    <cellStyle name="Обычный 5 4 9 7" xfId="48907"/>
    <cellStyle name="Обычный 5 4 9 7 2" xfId="48908"/>
    <cellStyle name="Обычный 5 4 9 8" xfId="48909"/>
    <cellStyle name="Обычный 5 40" xfId="48910"/>
    <cellStyle name="Обычный 5 40 2" xfId="48911"/>
    <cellStyle name="Обычный 5 40 2 2" xfId="48912"/>
    <cellStyle name="Обычный 5 40 2 2 2" xfId="48913"/>
    <cellStyle name="Обычный 5 40 2 2 2 2" xfId="48914"/>
    <cellStyle name="Обычный 5 40 2 2 3" xfId="48915"/>
    <cellStyle name="Обычный 5 40 2 3" xfId="48916"/>
    <cellStyle name="Обычный 5 40 2 3 2" xfId="48917"/>
    <cellStyle name="Обычный 5 40 2 4" xfId="48918"/>
    <cellStyle name="Обычный 5 40 3" xfId="48919"/>
    <cellStyle name="Обычный 5 40 3 2" xfId="48920"/>
    <cellStyle name="Обычный 5 40 3 2 2" xfId="48921"/>
    <cellStyle name="Обычный 5 40 3 2 2 2" xfId="48922"/>
    <cellStyle name="Обычный 5 40 3 2 3" xfId="48923"/>
    <cellStyle name="Обычный 5 40 3 3" xfId="48924"/>
    <cellStyle name="Обычный 5 40 3 3 2" xfId="48925"/>
    <cellStyle name="Обычный 5 40 3 4" xfId="48926"/>
    <cellStyle name="Обычный 5 40 4" xfId="48927"/>
    <cellStyle name="Обычный 5 40 4 2" xfId="48928"/>
    <cellStyle name="Обычный 5 40 4 2 2" xfId="48929"/>
    <cellStyle name="Обычный 5 40 4 2 2 2" xfId="48930"/>
    <cellStyle name="Обычный 5 40 4 2 3" xfId="48931"/>
    <cellStyle name="Обычный 5 40 4 3" xfId="48932"/>
    <cellStyle name="Обычный 5 40 4 3 2" xfId="48933"/>
    <cellStyle name="Обычный 5 40 4 4" xfId="48934"/>
    <cellStyle name="Обычный 5 40 5" xfId="48935"/>
    <cellStyle name="Обычный 5 40 5 2" xfId="48936"/>
    <cellStyle name="Обычный 5 40 5 2 2" xfId="48937"/>
    <cellStyle name="Обычный 5 40 5 3" xfId="48938"/>
    <cellStyle name="Обычный 5 40 6" xfId="48939"/>
    <cellStyle name="Обычный 5 40 6 2" xfId="48940"/>
    <cellStyle name="Обычный 5 40 7" xfId="48941"/>
    <cellStyle name="Обычный 5 40 7 2" xfId="48942"/>
    <cellStyle name="Обычный 5 40 8" xfId="48943"/>
    <cellStyle name="Обычный 5 41" xfId="48944"/>
    <cellStyle name="Обычный 5 41 2" xfId="48945"/>
    <cellStyle name="Обычный 5 41 2 2" xfId="48946"/>
    <cellStyle name="Обычный 5 41 2 2 2" xfId="48947"/>
    <cellStyle name="Обычный 5 41 2 2 2 2" xfId="48948"/>
    <cellStyle name="Обычный 5 41 2 2 3" xfId="48949"/>
    <cellStyle name="Обычный 5 41 2 3" xfId="48950"/>
    <cellStyle name="Обычный 5 41 2 3 2" xfId="48951"/>
    <cellStyle name="Обычный 5 41 2 4" xfId="48952"/>
    <cellStyle name="Обычный 5 41 3" xfId="48953"/>
    <cellStyle name="Обычный 5 41 3 2" xfId="48954"/>
    <cellStyle name="Обычный 5 41 3 2 2" xfId="48955"/>
    <cellStyle name="Обычный 5 41 3 2 2 2" xfId="48956"/>
    <cellStyle name="Обычный 5 41 3 2 3" xfId="48957"/>
    <cellStyle name="Обычный 5 41 3 3" xfId="48958"/>
    <cellStyle name="Обычный 5 41 3 3 2" xfId="48959"/>
    <cellStyle name="Обычный 5 41 3 4" xfId="48960"/>
    <cellStyle name="Обычный 5 41 4" xfId="48961"/>
    <cellStyle name="Обычный 5 41 4 2" xfId="48962"/>
    <cellStyle name="Обычный 5 41 4 2 2" xfId="48963"/>
    <cellStyle name="Обычный 5 41 4 2 2 2" xfId="48964"/>
    <cellStyle name="Обычный 5 41 4 2 3" xfId="48965"/>
    <cellStyle name="Обычный 5 41 4 3" xfId="48966"/>
    <cellStyle name="Обычный 5 41 4 3 2" xfId="48967"/>
    <cellStyle name="Обычный 5 41 4 4" xfId="48968"/>
    <cellStyle name="Обычный 5 41 5" xfId="48969"/>
    <cellStyle name="Обычный 5 41 5 2" xfId="48970"/>
    <cellStyle name="Обычный 5 41 5 2 2" xfId="48971"/>
    <cellStyle name="Обычный 5 41 5 3" xfId="48972"/>
    <cellStyle name="Обычный 5 41 6" xfId="48973"/>
    <cellStyle name="Обычный 5 41 6 2" xfId="48974"/>
    <cellStyle name="Обычный 5 41 7" xfId="48975"/>
    <cellStyle name="Обычный 5 41 7 2" xfId="48976"/>
    <cellStyle name="Обычный 5 41 8" xfId="48977"/>
    <cellStyle name="Обычный 5 42" xfId="48978"/>
    <cellStyle name="Обычный 5 42 2" xfId="48979"/>
    <cellStyle name="Обычный 5 42 2 2" xfId="48980"/>
    <cellStyle name="Обычный 5 42 2 2 2" xfId="48981"/>
    <cellStyle name="Обычный 5 42 2 2 2 2" xfId="48982"/>
    <cellStyle name="Обычный 5 42 2 2 3" xfId="48983"/>
    <cellStyle name="Обычный 5 42 2 3" xfId="48984"/>
    <cellStyle name="Обычный 5 42 2 3 2" xfId="48985"/>
    <cellStyle name="Обычный 5 42 2 4" xfId="48986"/>
    <cellStyle name="Обычный 5 42 3" xfId="48987"/>
    <cellStyle name="Обычный 5 42 3 2" xfId="48988"/>
    <cellStyle name="Обычный 5 42 3 2 2" xfId="48989"/>
    <cellStyle name="Обычный 5 42 3 2 2 2" xfId="48990"/>
    <cellStyle name="Обычный 5 42 3 2 3" xfId="48991"/>
    <cellStyle name="Обычный 5 42 3 3" xfId="48992"/>
    <cellStyle name="Обычный 5 42 3 3 2" xfId="48993"/>
    <cellStyle name="Обычный 5 42 3 4" xfId="48994"/>
    <cellStyle name="Обычный 5 42 4" xfId="48995"/>
    <cellStyle name="Обычный 5 42 4 2" xfId="48996"/>
    <cellStyle name="Обычный 5 42 4 2 2" xfId="48997"/>
    <cellStyle name="Обычный 5 42 4 2 2 2" xfId="48998"/>
    <cellStyle name="Обычный 5 42 4 2 3" xfId="48999"/>
    <cellStyle name="Обычный 5 42 4 3" xfId="49000"/>
    <cellStyle name="Обычный 5 42 4 3 2" xfId="49001"/>
    <cellStyle name="Обычный 5 42 4 4" xfId="49002"/>
    <cellStyle name="Обычный 5 42 5" xfId="49003"/>
    <cellStyle name="Обычный 5 42 5 2" xfId="49004"/>
    <cellStyle name="Обычный 5 42 5 2 2" xfId="49005"/>
    <cellStyle name="Обычный 5 42 5 3" xfId="49006"/>
    <cellStyle name="Обычный 5 42 6" xfId="49007"/>
    <cellStyle name="Обычный 5 42 6 2" xfId="49008"/>
    <cellStyle name="Обычный 5 42 7" xfId="49009"/>
    <cellStyle name="Обычный 5 42 7 2" xfId="49010"/>
    <cellStyle name="Обычный 5 42 8" xfId="49011"/>
    <cellStyle name="Обычный 5 43" xfId="49012"/>
    <cellStyle name="Обычный 5 43 2" xfId="49013"/>
    <cellStyle name="Обычный 5 43 2 2" xfId="49014"/>
    <cellStyle name="Обычный 5 43 2 2 2" xfId="49015"/>
    <cellStyle name="Обычный 5 43 2 2 2 2" xfId="49016"/>
    <cellStyle name="Обычный 5 43 2 2 3" xfId="49017"/>
    <cellStyle name="Обычный 5 43 2 3" xfId="49018"/>
    <cellStyle name="Обычный 5 43 2 3 2" xfId="49019"/>
    <cellStyle name="Обычный 5 43 2 4" xfId="49020"/>
    <cellStyle name="Обычный 5 43 3" xfId="49021"/>
    <cellStyle name="Обычный 5 43 3 2" xfId="49022"/>
    <cellStyle name="Обычный 5 43 3 2 2" xfId="49023"/>
    <cellStyle name="Обычный 5 43 3 2 2 2" xfId="49024"/>
    <cellStyle name="Обычный 5 43 3 2 3" xfId="49025"/>
    <cellStyle name="Обычный 5 43 3 3" xfId="49026"/>
    <cellStyle name="Обычный 5 43 3 3 2" xfId="49027"/>
    <cellStyle name="Обычный 5 43 3 4" xfId="49028"/>
    <cellStyle name="Обычный 5 43 4" xfId="49029"/>
    <cellStyle name="Обычный 5 43 4 2" xfId="49030"/>
    <cellStyle name="Обычный 5 43 4 2 2" xfId="49031"/>
    <cellStyle name="Обычный 5 43 4 2 2 2" xfId="49032"/>
    <cellStyle name="Обычный 5 43 4 2 3" xfId="49033"/>
    <cellStyle name="Обычный 5 43 4 3" xfId="49034"/>
    <cellStyle name="Обычный 5 43 4 3 2" xfId="49035"/>
    <cellStyle name="Обычный 5 43 4 4" xfId="49036"/>
    <cellStyle name="Обычный 5 43 5" xfId="49037"/>
    <cellStyle name="Обычный 5 43 5 2" xfId="49038"/>
    <cellStyle name="Обычный 5 43 5 2 2" xfId="49039"/>
    <cellStyle name="Обычный 5 43 5 3" xfId="49040"/>
    <cellStyle name="Обычный 5 43 6" xfId="49041"/>
    <cellStyle name="Обычный 5 43 6 2" xfId="49042"/>
    <cellStyle name="Обычный 5 43 7" xfId="49043"/>
    <cellStyle name="Обычный 5 43 7 2" xfId="49044"/>
    <cellStyle name="Обычный 5 43 8" xfId="49045"/>
    <cellStyle name="Обычный 5 44" xfId="49046"/>
    <cellStyle name="Обычный 5 44 2" xfId="49047"/>
    <cellStyle name="Обычный 5 44 2 2" xfId="49048"/>
    <cellStyle name="Обычный 5 44 2 2 2" xfId="49049"/>
    <cellStyle name="Обычный 5 44 2 2 2 2" xfId="49050"/>
    <cellStyle name="Обычный 5 44 2 2 3" xfId="49051"/>
    <cellStyle name="Обычный 5 44 2 3" xfId="49052"/>
    <cellStyle name="Обычный 5 44 2 3 2" xfId="49053"/>
    <cellStyle name="Обычный 5 44 2 4" xfId="49054"/>
    <cellStyle name="Обычный 5 44 3" xfId="49055"/>
    <cellStyle name="Обычный 5 44 3 2" xfId="49056"/>
    <cellStyle name="Обычный 5 44 3 2 2" xfId="49057"/>
    <cellStyle name="Обычный 5 44 3 2 2 2" xfId="49058"/>
    <cellStyle name="Обычный 5 44 3 2 3" xfId="49059"/>
    <cellStyle name="Обычный 5 44 3 3" xfId="49060"/>
    <cellStyle name="Обычный 5 44 3 3 2" xfId="49061"/>
    <cellStyle name="Обычный 5 44 3 4" xfId="49062"/>
    <cellStyle name="Обычный 5 44 4" xfId="49063"/>
    <cellStyle name="Обычный 5 44 4 2" xfId="49064"/>
    <cellStyle name="Обычный 5 44 4 2 2" xfId="49065"/>
    <cellStyle name="Обычный 5 44 4 2 2 2" xfId="49066"/>
    <cellStyle name="Обычный 5 44 4 2 3" xfId="49067"/>
    <cellStyle name="Обычный 5 44 4 3" xfId="49068"/>
    <cellStyle name="Обычный 5 44 4 3 2" xfId="49069"/>
    <cellStyle name="Обычный 5 44 4 4" xfId="49070"/>
    <cellStyle name="Обычный 5 44 5" xfId="49071"/>
    <cellStyle name="Обычный 5 44 5 2" xfId="49072"/>
    <cellStyle name="Обычный 5 44 5 2 2" xfId="49073"/>
    <cellStyle name="Обычный 5 44 5 3" xfId="49074"/>
    <cellStyle name="Обычный 5 44 6" xfId="49075"/>
    <cellStyle name="Обычный 5 44 6 2" xfId="49076"/>
    <cellStyle name="Обычный 5 44 7" xfId="49077"/>
    <cellStyle name="Обычный 5 44 7 2" xfId="49078"/>
    <cellStyle name="Обычный 5 44 8" xfId="49079"/>
    <cellStyle name="Обычный 5 45" xfId="49080"/>
    <cellStyle name="Обычный 5 45 2" xfId="49081"/>
    <cellStyle name="Обычный 5 45 2 2" xfId="49082"/>
    <cellStyle name="Обычный 5 45 2 2 2" xfId="49083"/>
    <cellStyle name="Обычный 5 45 2 2 2 2" xfId="49084"/>
    <cellStyle name="Обычный 5 45 2 2 3" xfId="49085"/>
    <cellStyle name="Обычный 5 45 2 3" xfId="49086"/>
    <cellStyle name="Обычный 5 45 2 3 2" xfId="49087"/>
    <cellStyle name="Обычный 5 45 2 4" xfId="49088"/>
    <cellStyle name="Обычный 5 45 3" xfId="49089"/>
    <cellStyle name="Обычный 5 45 3 2" xfId="49090"/>
    <cellStyle name="Обычный 5 45 3 2 2" xfId="49091"/>
    <cellStyle name="Обычный 5 45 3 2 2 2" xfId="49092"/>
    <cellStyle name="Обычный 5 45 3 2 3" xfId="49093"/>
    <cellStyle name="Обычный 5 45 3 3" xfId="49094"/>
    <cellStyle name="Обычный 5 45 3 3 2" xfId="49095"/>
    <cellStyle name="Обычный 5 45 3 4" xfId="49096"/>
    <cellStyle name="Обычный 5 45 4" xfId="49097"/>
    <cellStyle name="Обычный 5 45 4 2" xfId="49098"/>
    <cellStyle name="Обычный 5 45 4 2 2" xfId="49099"/>
    <cellStyle name="Обычный 5 45 4 2 2 2" xfId="49100"/>
    <cellStyle name="Обычный 5 45 4 2 3" xfId="49101"/>
    <cellStyle name="Обычный 5 45 4 3" xfId="49102"/>
    <cellStyle name="Обычный 5 45 4 3 2" xfId="49103"/>
    <cellStyle name="Обычный 5 45 4 4" xfId="49104"/>
    <cellStyle name="Обычный 5 45 5" xfId="49105"/>
    <cellStyle name="Обычный 5 45 5 2" xfId="49106"/>
    <cellStyle name="Обычный 5 45 5 2 2" xfId="49107"/>
    <cellStyle name="Обычный 5 45 5 3" xfId="49108"/>
    <cellStyle name="Обычный 5 45 6" xfId="49109"/>
    <cellStyle name="Обычный 5 45 6 2" xfId="49110"/>
    <cellStyle name="Обычный 5 45 7" xfId="49111"/>
    <cellStyle name="Обычный 5 45 7 2" xfId="49112"/>
    <cellStyle name="Обычный 5 45 8" xfId="49113"/>
    <cellStyle name="Обычный 5 46" xfId="49114"/>
    <cellStyle name="Обычный 5 46 2" xfId="49115"/>
    <cellStyle name="Обычный 5 46 2 2" xfId="49116"/>
    <cellStyle name="Обычный 5 46 2 2 2" xfId="49117"/>
    <cellStyle name="Обычный 5 46 2 2 2 2" xfId="49118"/>
    <cellStyle name="Обычный 5 46 2 2 3" xfId="49119"/>
    <cellStyle name="Обычный 5 46 2 3" xfId="49120"/>
    <cellStyle name="Обычный 5 46 2 3 2" xfId="49121"/>
    <cellStyle name="Обычный 5 46 2 4" xfId="49122"/>
    <cellStyle name="Обычный 5 46 3" xfId="49123"/>
    <cellStyle name="Обычный 5 46 3 2" xfId="49124"/>
    <cellStyle name="Обычный 5 46 3 2 2" xfId="49125"/>
    <cellStyle name="Обычный 5 46 3 2 2 2" xfId="49126"/>
    <cellStyle name="Обычный 5 46 3 2 3" xfId="49127"/>
    <cellStyle name="Обычный 5 46 3 3" xfId="49128"/>
    <cellStyle name="Обычный 5 46 3 3 2" xfId="49129"/>
    <cellStyle name="Обычный 5 46 3 4" xfId="49130"/>
    <cellStyle name="Обычный 5 46 4" xfId="49131"/>
    <cellStyle name="Обычный 5 46 4 2" xfId="49132"/>
    <cellStyle name="Обычный 5 46 4 2 2" xfId="49133"/>
    <cellStyle name="Обычный 5 46 4 2 2 2" xfId="49134"/>
    <cellStyle name="Обычный 5 46 4 2 3" xfId="49135"/>
    <cellStyle name="Обычный 5 46 4 3" xfId="49136"/>
    <cellStyle name="Обычный 5 46 4 3 2" xfId="49137"/>
    <cellStyle name="Обычный 5 46 4 4" xfId="49138"/>
    <cellStyle name="Обычный 5 46 5" xfId="49139"/>
    <cellStyle name="Обычный 5 46 5 2" xfId="49140"/>
    <cellStyle name="Обычный 5 46 5 2 2" xfId="49141"/>
    <cellStyle name="Обычный 5 46 5 3" xfId="49142"/>
    <cellStyle name="Обычный 5 46 6" xfId="49143"/>
    <cellStyle name="Обычный 5 46 6 2" xfId="49144"/>
    <cellStyle name="Обычный 5 46 7" xfId="49145"/>
    <cellStyle name="Обычный 5 46 7 2" xfId="49146"/>
    <cellStyle name="Обычный 5 46 8" xfId="49147"/>
    <cellStyle name="Обычный 5 47" xfId="49148"/>
    <cellStyle name="Обычный 5 47 2" xfId="49149"/>
    <cellStyle name="Обычный 5 47 2 2" xfId="49150"/>
    <cellStyle name="Обычный 5 47 2 2 2" xfId="49151"/>
    <cellStyle name="Обычный 5 47 2 2 2 2" xfId="49152"/>
    <cellStyle name="Обычный 5 47 2 2 3" xfId="49153"/>
    <cellStyle name="Обычный 5 47 2 3" xfId="49154"/>
    <cellStyle name="Обычный 5 47 2 3 2" xfId="49155"/>
    <cellStyle name="Обычный 5 47 2 4" xfId="49156"/>
    <cellStyle name="Обычный 5 47 3" xfId="49157"/>
    <cellStyle name="Обычный 5 47 3 2" xfId="49158"/>
    <cellStyle name="Обычный 5 47 3 2 2" xfId="49159"/>
    <cellStyle name="Обычный 5 47 3 2 2 2" xfId="49160"/>
    <cellStyle name="Обычный 5 47 3 2 3" xfId="49161"/>
    <cellStyle name="Обычный 5 47 3 3" xfId="49162"/>
    <cellStyle name="Обычный 5 47 3 3 2" xfId="49163"/>
    <cellStyle name="Обычный 5 47 3 4" xfId="49164"/>
    <cellStyle name="Обычный 5 47 4" xfId="49165"/>
    <cellStyle name="Обычный 5 47 4 2" xfId="49166"/>
    <cellStyle name="Обычный 5 47 4 2 2" xfId="49167"/>
    <cellStyle name="Обычный 5 47 4 2 2 2" xfId="49168"/>
    <cellStyle name="Обычный 5 47 4 2 3" xfId="49169"/>
    <cellStyle name="Обычный 5 47 4 3" xfId="49170"/>
    <cellStyle name="Обычный 5 47 4 3 2" xfId="49171"/>
    <cellStyle name="Обычный 5 47 4 4" xfId="49172"/>
    <cellStyle name="Обычный 5 47 5" xfId="49173"/>
    <cellStyle name="Обычный 5 47 5 2" xfId="49174"/>
    <cellStyle name="Обычный 5 47 5 2 2" xfId="49175"/>
    <cellStyle name="Обычный 5 47 5 3" xfId="49176"/>
    <cellStyle name="Обычный 5 47 6" xfId="49177"/>
    <cellStyle name="Обычный 5 47 6 2" xfId="49178"/>
    <cellStyle name="Обычный 5 47 7" xfId="49179"/>
    <cellStyle name="Обычный 5 47 7 2" xfId="49180"/>
    <cellStyle name="Обычный 5 47 8" xfId="49181"/>
    <cellStyle name="Обычный 5 48" xfId="49182"/>
    <cellStyle name="Обычный 5 48 2" xfId="49183"/>
    <cellStyle name="Обычный 5 48 2 2" xfId="49184"/>
    <cellStyle name="Обычный 5 48 2 2 2" xfId="49185"/>
    <cellStyle name="Обычный 5 48 2 2 2 2" xfId="49186"/>
    <cellStyle name="Обычный 5 48 2 2 3" xfId="49187"/>
    <cellStyle name="Обычный 5 48 2 3" xfId="49188"/>
    <cellStyle name="Обычный 5 48 2 3 2" xfId="49189"/>
    <cellStyle name="Обычный 5 48 2 4" xfId="49190"/>
    <cellStyle name="Обычный 5 48 3" xfId="49191"/>
    <cellStyle name="Обычный 5 48 3 2" xfId="49192"/>
    <cellStyle name="Обычный 5 48 3 2 2" xfId="49193"/>
    <cellStyle name="Обычный 5 48 3 2 2 2" xfId="49194"/>
    <cellStyle name="Обычный 5 48 3 2 3" xfId="49195"/>
    <cellStyle name="Обычный 5 48 3 3" xfId="49196"/>
    <cellStyle name="Обычный 5 48 3 3 2" xfId="49197"/>
    <cellStyle name="Обычный 5 48 3 4" xfId="49198"/>
    <cellStyle name="Обычный 5 48 4" xfId="49199"/>
    <cellStyle name="Обычный 5 48 4 2" xfId="49200"/>
    <cellStyle name="Обычный 5 48 4 2 2" xfId="49201"/>
    <cellStyle name="Обычный 5 48 4 2 2 2" xfId="49202"/>
    <cellStyle name="Обычный 5 48 4 2 3" xfId="49203"/>
    <cellStyle name="Обычный 5 48 4 3" xfId="49204"/>
    <cellStyle name="Обычный 5 48 4 3 2" xfId="49205"/>
    <cellStyle name="Обычный 5 48 4 4" xfId="49206"/>
    <cellStyle name="Обычный 5 48 5" xfId="49207"/>
    <cellStyle name="Обычный 5 48 5 2" xfId="49208"/>
    <cellStyle name="Обычный 5 48 5 2 2" xfId="49209"/>
    <cellStyle name="Обычный 5 48 5 3" xfId="49210"/>
    <cellStyle name="Обычный 5 48 6" xfId="49211"/>
    <cellStyle name="Обычный 5 48 6 2" xfId="49212"/>
    <cellStyle name="Обычный 5 48 7" xfId="49213"/>
    <cellStyle name="Обычный 5 48 7 2" xfId="49214"/>
    <cellStyle name="Обычный 5 48 8" xfId="49215"/>
    <cellStyle name="Обычный 5 49" xfId="49216"/>
    <cellStyle name="Обычный 5 49 2" xfId="49217"/>
    <cellStyle name="Обычный 5 49 2 2" xfId="49218"/>
    <cellStyle name="Обычный 5 49 2 2 2" xfId="49219"/>
    <cellStyle name="Обычный 5 49 2 2 2 2" xfId="49220"/>
    <cellStyle name="Обычный 5 49 2 2 3" xfId="49221"/>
    <cellStyle name="Обычный 5 49 2 3" xfId="49222"/>
    <cellStyle name="Обычный 5 49 2 3 2" xfId="49223"/>
    <cellStyle name="Обычный 5 49 2 4" xfId="49224"/>
    <cellStyle name="Обычный 5 49 3" xfId="49225"/>
    <cellStyle name="Обычный 5 49 3 2" xfId="49226"/>
    <cellStyle name="Обычный 5 49 3 2 2" xfId="49227"/>
    <cellStyle name="Обычный 5 49 3 2 2 2" xfId="49228"/>
    <cellStyle name="Обычный 5 49 3 2 3" xfId="49229"/>
    <cellStyle name="Обычный 5 49 3 3" xfId="49230"/>
    <cellStyle name="Обычный 5 49 3 3 2" xfId="49231"/>
    <cellStyle name="Обычный 5 49 3 4" xfId="49232"/>
    <cellStyle name="Обычный 5 49 4" xfId="49233"/>
    <cellStyle name="Обычный 5 49 4 2" xfId="49234"/>
    <cellStyle name="Обычный 5 49 4 2 2" xfId="49235"/>
    <cellStyle name="Обычный 5 49 4 2 2 2" xfId="49236"/>
    <cellStyle name="Обычный 5 49 4 2 3" xfId="49237"/>
    <cellStyle name="Обычный 5 49 4 3" xfId="49238"/>
    <cellStyle name="Обычный 5 49 4 3 2" xfId="49239"/>
    <cellStyle name="Обычный 5 49 4 4" xfId="49240"/>
    <cellStyle name="Обычный 5 49 5" xfId="49241"/>
    <cellStyle name="Обычный 5 49 5 2" xfId="49242"/>
    <cellStyle name="Обычный 5 49 5 2 2" xfId="49243"/>
    <cellStyle name="Обычный 5 49 5 3" xfId="49244"/>
    <cellStyle name="Обычный 5 49 6" xfId="49245"/>
    <cellStyle name="Обычный 5 49 6 2" xfId="49246"/>
    <cellStyle name="Обычный 5 49 7" xfId="49247"/>
    <cellStyle name="Обычный 5 49 7 2" xfId="49248"/>
    <cellStyle name="Обычный 5 49 8" xfId="49249"/>
    <cellStyle name="Обычный 5 5" xfId="49250"/>
    <cellStyle name="Обычный 5 5 10" xfId="49251"/>
    <cellStyle name="Обычный 5 5 10 2" xfId="49252"/>
    <cellStyle name="Обычный 5 5 10 2 2" xfId="49253"/>
    <cellStyle name="Обычный 5 5 10 2 2 2" xfId="49254"/>
    <cellStyle name="Обычный 5 5 10 2 2 2 2" xfId="49255"/>
    <cellStyle name="Обычный 5 5 10 2 2 3" xfId="49256"/>
    <cellStyle name="Обычный 5 5 10 2 3" xfId="49257"/>
    <cellStyle name="Обычный 5 5 10 2 3 2" xfId="49258"/>
    <cellStyle name="Обычный 5 5 10 2 4" xfId="49259"/>
    <cellStyle name="Обычный 5 5 10 3" xfId="49260"/>
    <cellStyle name="Обычный 5 5 10 3 2" xfId="49261"/>
    <cellStyle name="Обычный 5 5 10 3 2 2" xfId="49262"/>
    <cellStyle name="Обычный 5 5 10 3 2 2 2" xfId="49263"/>
    <cellStyle name="Обычный 5 5 10 3 2 3" xfId="49264"/>
    <cellStyle name="Обычный 5 5 10 3 3" xfId="49265"/>
    <cellStyle name="Обычный 5 5 10 3 3 2" xfId="49266"/>
    <cellStyle name="Обычный 5 5 10 3 4" xfId="49267"/>
    <cellStyle name="Обычный 5 5 10 4" xfId="49268"/>
    <cellStyle name="Обычный 5 5 10 4 2" xfId="49269"/>
    <cellStyle name="Обычный 5 5 10 4 2 2" xfId="49270"/>
    <cellStyle name="Обычный 5 5 10 4 2 2 2" xfId="49271"/>
    <cellStyle name="Обычный 5 5 10 4 2 3" xfId="49272"/>
    <cellStyle name="Обычный 5 5 10 4 3" xfId="49273"/>
    <cellStyle name="Обычный 5 5 10 4 3 2" xfId="49274"/>
    <cellStyle name="Обычный 5 5 10 4 4" xfId="49275"/>
    <cellStyle name="Обычный 5 5 10 5" xfId="49276"/>
    <cellStyle name="Обычный 5 5 10 5 2" xfId="49277"/>
    <cellStyle name="Обычный 5 5 10 5 2 2" xfId="49278"/>
    <cellStyle name="Обычный 5 5 10 5 3" xfId="49279"/>
    <cellStyle name="Обычный 5 5 10 6" xfId="49280"/>
    <cellStyle name="Обычный 5 5 10 6 2" xfId="49281"/>
    <cellStyle name="Обычный 5 5 10 7" xfId="49282"/>
    <cellStyle name="Обычный 5 5 10 7 2" xfId="49283"/>
    <cellStyle name="Обычный 5 5 10 8" xfId="49284"/>
    <cellStyle name="Обычный 5 5 11" xfId="49285"/>
    <cellStyle name="Обычный 5 5 11 2" xfId="49286"/>
    <cellStyle name="Обычный 5 5 11 2 2" xfId="49287"/>
    <cellStyle name="Обычный 5 5 11 2 2 2" xfId="49288"/>
    <cellStyle name="Обычный 5 5 11 2 2 2 2" xfId="49289"/>
    <cellStyle name="Обычный 5 5 11 2 2 3" xfId="49290"/>
    <cellStyle name="Обычный 5 5 11 2 3" xfId="49291"/>
    <cellStyle name="Обычный 5 5 11 2 3 2" xfId="49292"/>
    <cellStyle name="Обычный 5 5 11 2 4" xfId="49293"/>
    <cellStyle name="Обычный 5 5 11 3" xfId="49294"/>
    <cellStyle name="Обычный 5 5 11 3 2" xfId="49295"/>
    <cellStyle name="Обычный 5 5 11 3 2 2" xfId="49296"/>
    <cellStyle name="Обычный 5 5 11 3 2 2 2" xfId="49297"/>
    <cellStyle name="Обычный 5 5 11 3 2 3" xfId="49298"/>
    <cellStyle name="Обычный 5 5 11 3 3" xfId="49299"/>
    <cellStyle name="Обычный 5 5 11 3 3 2" xfId="49300"/>
    <cellStyle name="Обычный 5 5 11 3 4" xfId="49301"/>
    <cellStyle name="Обычный 5 5 11 4" xfId="49302"/>
    <cellStyle name="Обычный 5 5 11 4 2" xfId="49303"/>
    <cellStyle name="Обычный 5 5 11 4 2 2" xfId="49304"/>
    <cellStyle name="Обычный 5 5 11 4 2 2 2" xfId="49305"/>
    <cellStyle name="Обычный 5 5 11 4 2 3" xfId="49306"/>
    <cellStyle name="Обычный 5 5 11 4 3" xfId="49307"/>
    <cellStyle name="Обычный 5 5 11 4 3 2" xfId="49308"/>
    <cellStyle name="Обычный 5 5 11 4 4" xfId="49309"/>
    <cellStyle name="Обычный 5 5 11 5" xfId="49310"/>
    <cellStyle name="Обычный 5 5 11 5 2" xfId="49311"/>
    <cellStyle name="Обычный 5 5 11 5 2 2" xfId="49312"/>
    <cellStyle name="Обычный 5 5 11 5 3" xfId="49313"/>
    <cellStyle name="Обычный 5 5 11 6" xfId="49314"/>
    <cellStyle name="Обычный 5 5 11 6 2" xfId="49315"/>
    <cellStyle name="Обычный 5 5 11 7" xfId="49316"/>
    <cellStyle name="Обычный 5 5 11 7 2" xfId="49317"/>
    <cellStyle name="Обычный 5 5 11 8" xfId="49318"/>
    <cellStyle name="Обычный 5 5 12" xfId="49319"/>
    <cellStyle name="Обычный 5 5 12 2" xfId="49320"/>
    <cellStyle name="Обычный 5 5 12 2 2" xfId="49321"/>
    <cellStyle name="Обычный 5 5 12 2 2 2" xfId="49322"/>
    <cellStyle name="Обычный 5 5 12 2 2 2 2" xfId="49323"/>
    <cellStyle name="Обычный 5 5 12 2 2 3" xfId="49324"/>
    <cellStyle name="Обычный 5 5 12 2 3" xfId="49325"/>
    <cellStyle name="Обычный 5 5 12 2 3 2" xfId="49326"/>
    <cellStyle name="Обычный 5 5 12 2 4" xfId="49327"/>
    <cellStyle name="Обычный 5 5 12 3" xfId="49328"/>
    <cellStyle name="Обычный 5 5 12 3 2" xfId="49329"/>
    <cellStyle name="Обычный 5 5 12 3 2 2" xfId="49330"/>
    <cellStyle name="Обычный 5 5 12 3 2 2 2" xfId="49331"/>
    <cellStyle name="Обычный 5 5 12 3 2 3" xfId="49332"/>
    <cellStyle name="Обычный 5 5 12 3 3" xfId="49333"/>
    <cellStyle name="Обычный 5 5 12 3 3 2" xfId="49334"/>
    <cellStyle name="Обычный 5 5 12 3 4" xfId="49335"/>
    <cellStyle name="Обычный 5 5 12 4" xfId="49336"/>
    <cellStyle name="Обычный 5 5 12 4 2" xfId="49337"/>
    <cellStyle name="Обычный 5 5 12 4 2 2" xfId="49338"/>
    <cellStyle name="Обычный 5 5 12 4 2 2 2" xfId="49339"/>
    <cellStyle name="Обычный 5 5 12 4 2 3" xfId="49340"/>
    <cellStyle name="Обычный 5 5 12 4 3" xfId="49341"/>
    <cellStyle name="Обычный 5 5 12 4 3 2" xfId="49342"/>
    <cellStyle name="Обычный 5 5 12 4 4" xfId="49343"/>
    <cellStyle name="Обычный 5 5 12 5" xfId="49344"/>
    <cellStyle name="Обычный 5 5 12 5 2" xfId="49345"/>
    <cellStyle name="Обычный 5 5 12 5 2 2" xfId="49346"/>
    <cellStyle name="Обычный 5 5 12 5 3" xfId="49347"/>
    <cellStyle name="Обычный 5 5 12 6" xfId="49348"/>
    <cellStyle name="Обычный 5 5 12 6 2" xfId="49349"/>
    <cellStyle name="Обычный 5 5 12 7" xfId="49350"/>
    <cellStyle name="Обычный 5 5 12 7 2" xfId="49351"/>
    <cellStyle name="Обычный 5 5 12 8" xfId="49352"/>
    <cellStyle name="Обычный 5 5 13" xfId="49353"/>
    <cellStyle name="Обычный 5 5 13 2" xfId="49354"/>
    <cellStyle name="Обычный 5 5 13 2 2" xfId="49355"/>
    <cellStyle name="Обычный 5 5 13 2 2 2" xfId="49356"/>
    <cellStyle name="Обычный 5 5 13 2 2 2 2" xfId="49357"/>
    <cellStyle name="Обычный 5 5 13 2 2 3" xfId="49358"/>
    <cellStyle name="Обычный 5 5 13 2 3" xfId="49359"/>
    <cellStyle name="Обычный 5 5 13 2 3 2" xfId="49360"/>
    <cellStyle name="Обычный 5 5 13 2 4" xfId="49361"/>
    <cellStyle name="Обычный 5 5 13 3" xfId="49362"/>
    <cellStyle name="Обычный 5 5 13 3 2" xfId="49363"/>
    <cellStyle name="Обычный 5 5 13 3 2 2" xfId="49364"/>
    <cellStyle name="Обычный 5 5 13 3 2 2 2" xfId="49365"/>
    <cellStyle name="Обычный 5 5 13 3 2 3" xfId="49366"/>
    <cellStyle name="Обычный 5 5 13 3 3" xfId="49367"/>
    <cellStyle name="Обычный 5 5 13 3 3 2" xfId="49368"/>
    <cellStyle name="Обычный 5 5 13 3 4" xfId="49369"/>
    <cellStyle name="Обычный 5 5 13 4" xfId="49370"/>
    <cellStyle name="Обычный 5 5 13 4 2" xfId="49371"/>
    <cellStyle name="Обычный 5 5 13 4 2 2" xfId="49372"/>
    <cellStyle name="Обычный 5 5 13 4 2 2 2" xfId="49373"/>
    <cellStyle name="Обычный 5 5 13 4 2 3" xfId="49374"/>
    <cellStyle name="Обычный 5 5 13 4 3" xfId="49375"/>
    <cellStyle name="Обычный 5 5 13 4 3 2" xfId="49376"/>
    <cellStyle name="Обычный 5 5 13 4 4" xfId="49377"/>
    <cellStyle name="Обычный 5 5 13 5" xfId="49378"/>
    <cellStyle name="Обычный 5 5 13 5 2" xfId="49379"/>
    <cellStyle name="Обычный 5 5 13 5 2 2" xfId="49380"/>
    <cellStyle name="Обычный 5 5 13 5 3" xfId="49381"/>
    <cellStyle name="Обычный 5 5 13 6" xfId="49382"/>
    <cellStyle name="Обычный 5 5 13 6 2" xfId="49383"/>
    <cellStyle name="Обычный 5 5 13 7" xfId="49384"/>
    <cellStyle name="Обычный 5 5 13 7 2" xfId="49385"/>
    <cellStyle name="Обычный 5 5 13 8" xfId="49386"/>
    <cellStyle name="Обычный 5 5 14" xfId="49387"/>
    <cellStyle name="Обычный 5 5 14 2" xfId="49388"/>
    <cellStyle name="Обычный 5 5 14 2 2" xfId="49389"/>
    <cellStyle name="Обычный 5 5 14 2 2 2" xfId="49390"/>
    <cellStyle name="Обычный 5 5 14 2 2 2 2" xfId="49391"/>
    <cellStyle name="Обычный 5 5 14 2 2 3" xfId="49392"/>
    <cellStyle name="Обычный 5 5 14 2 3" xfId="49393"/>
    <cellStyle name="Обычный 5 5 14 2 3 2" xfId="49394"/>
    <cellStyle name="Обычный 5 5 14 2 4" xfId="49395"/>
    <cellStyle name="Обычный 5 5 14 3" xfId="49396"/>
    <cellStyle name="Обычный 5 5 14 3 2" xfId="49397"/>
    <cellStyle name="Обычный 5 5 14 3 2 2" xfId="49398"/>
    <cellStyle name="Обычный 5 5 14 3 2 2 2" xfId="49399"/>
    <cellStyle name="Обычный 5 5 14 3 2 3" xfId="49400"/>
    <cellStyle name="Обычный 5 5 14 3 3" xfId="49401"/>
    <cellStyle name="Обычный 5 5 14 3 3 2" xfId="49402"/>
    <cellStyle name="Обычный 5 5 14 3 4" xfId="49403"/>
    <cellStyle name="Обычный 5 5 14 4" xfId="49404"/>
    <cellStyle name="Обычный 5 5 14 4 2" xfId="49405"/>
    <cellStyle name="Обычный 5 5 14 4 2 2" xfId="49406"/>
    <cellStyle name="Обычный 5 5 14 4 2 2 2" xfId="49407"/>
    <cellStyle name="Обычный 5 5 14 4 2 3" xfId="49408"/>
    <cellStyle name="Обычный 5 5 14 4 3" xfId="49409"/>
    <cellStyle name="Обычный 5 5 14 4 3 2" xfId="49410"/>
    <cellStyle name="Обычный 5 5 14 4 4" xfId="49411"/>
    <cellStyle name="Обычный 5 5 14 5" xfId="49412"/>
    <cellStyle name="Обычный 5 5 14 5 2" xfId="49413"/>
    <cellStyle name="Обычный 5 5 14 5 2 2" xfId="49414"/>
    <cellStyle name="Обычный 5 5 14 5 3" xfId="49415"/>
    <cellStyle name="Обычный 5 5 14 6" xfId="49416"/>
    <cellStyle name="Обычный 5 5 14 6 2" xfId="49417"/>
    <cellStyle name="Обычный 5 5 14 7" xfId="49418"/>
    <cellStyle name="Обычный 5 5 14 7 2" xfId="49419"/>
    <cellStyle name="Обычный 5 5 14 8" xfId="49420"/>
    <cellStyle name="Обычный 5 5 15" xfId="49421"/>
    <cellStyle name="Обычный 5 5 15 2" xfId="49422"/>
    <cellStyle name="Обычный 5 5 15 2 2" xfId="49423"/>
    <cellStyle name="Обычный 5 5 15 2 2 2" xfId="49424"/>
    <cellStyle name="Обычный 5 5 15 2 2 2 2" xfId="49425"/>
    <cellStyle name="Обычный 5 5 15 2 2 3" xfId="49426"/>
    <cellStyle name="Обычный 5 5 15 2 3" xfId="49427"/>
    <cellStyle name="Обычный 5 5 15 2 3 2" xfId="49428"/>
    <cellStyle name="Обычный 5 5 15 2 4" xfId="49429"/>
    <cellStyle name="Обычный 5 5 15 3" xfId="49430"/>
    <cellStyle name="Обычный 5 5 15 3 2" xfId="49431"/>
    <cellStyle name="Обычный 5 5 15 3 2 2" xfId="49432"/>
    <cellStyle name="Обычный 5 5 15 3 2 2 2" xfId="49433"/>
    <cellStyle name="Обычный 5 5 15 3 2 3" xfId="49434"/>
    <cellStyle name="Обычный 5 5 15 3 3" xfId="49435"/>
    <cellStyle name="Обычный 5 5 15 3 3 2" xfId="49436"/>
    <cellStyle name="Обычный 5 5 15 3 4" xfId="49437"/>
    <cellStyle name="Обычный 5 5 15 4" xfId="49438"/>
    <cellStyle name="Обычный 5 5 15 4 2" xfId="49439"/>
    <cellStyle name="Обычный 5 5 15 4 2 2" xfId="49440"/>
    <cellStyle name="Обычный 5 5 15 4 2 2 2" xfId="49441"/>
    <cellStyle name="Обычный 5 5 15 4 2 3" xfId="49442"/>
    <cellStyle name="Обычный 5 5 15 4 3" xfId="49443"/>
    <cellStyle name="Обычный 5 5 15 4 3 2" xfId="49444"/>
    <cellStyle name="Обычный 5 5 15 4 4" xfId="49445"/>
    <cellStyle name="Обычный 5 5 15 5" xfId="49446"/>
    <cellStyle name="Обычный 5 5 15 5 2" xfId="49447"/>
    <cellStyle name="Обычный 5 5 15 5 2 2" xfId="49448"/>
    <cellStyle name="Обычный 5 5 15 5 3" xfId="49449"/>
    <cellStyle name="Обычный 5 5 15 6" xfId="49450"/>
    <cellStyle name="Обычный 5 5 15 6 2" xfId="49451"/>
    <cellStyle name="Обычный 5 5 15 7" xfId="49452"/>
    <cellStyle name="Обычный 5 5 15 7 2" xfId="49453"/>
    <cellStyle name="Обычный 5 5 15 8" xfId="49454"/>
    <cellStyle name="Обычный 5 5 16" xfId="49455"/>
    <cellStyle name="Обычный 5 5 16 2" xfId="49456"/>
    <cellStyle name="Обычный 5 5 16 2 2" xfId="49457"/>
    <cellStyle name="Обычный 5 5 16 2 2 2" xfId="49458"/>
    <cellStyle name="Обычный 5 5 16 2 2 2 2" xfId="49459"/>
    <cellStyle name="Обычный 5 5 16 2 2 3" xfId="49460"/>
    <cellStyle name="Обычный 5 5 16 2 3" xfId="49461"/>
    <cellStyle name="Обычный 5 5 16 2 3 2" xfId="49462"/>
    <cellStyle name="Обычный 5 5 16 2 4" xfId="49463"/>
    <cellStyle name="Обычный 5 5 16 3" xfId="49464"/>
    <cellStyle name="Обычный 5 5 16 3 2" xfId="49465"/>
    <cellStyle name="Обычный 5 5 16 3 2 2" xfId="49466"/>
    <cellStyle name="Обычный 5 5 16 3 2 2 2" xfId="49467"/>
    <cellStyle name="Обычный 5 5 16 3 2 3" xfId="49468"/>
    <cellStyle name="Обычный 5 5 16 3 3" xfId="49469"/>
    <cellStyle name="Обычный 5 5 16 3 3 2" xfId="49470"/>
    <cellStyle name="Обычный 5 5 16 3 4" xfId="49471"/>
    <cellStyle name="Обычный 5 5 16 4" xfId="49472"/>
    <cellStyle name="Обычный 5 5 16 4 2" xfId="49473"/>
    <cellStyle name="Обычный 5 5 16 4 2 2" xfId="49474"/>
    <cellStyle name="Обычный 5 5 16 4 2 2 2" xfId="49475"/>
    <cellStyle name="Обычный 5 5 16 4 2 3" xfId="49476"/>
    <cellStyle name="Обычный 5 5 16 4 3" xfId="49477"/>
    <cellStyle name="Обычный 5 5 16 4 3 2" xfId="49478"/>
    <cellStyle name="Обычный 5 5 16 4 4" xfId="49479"/>
    <cellStyle name="Обычный 5 5 16 5" xfId="49480"/>
    <cellStyle name="Обычный 5 5 16 5 2" xfId="49481"/>
    <cellStyle name="Обычный 5 5 16 5 2 2" xfId="49482"/>
    <cellStyle name="Обычный 5 5 16 5 3" xfId="49483"/>
    <cellStyle name="Обычный 5 5 16 6" xfId="49484"/>
    <cellStyle name="Обычный 5 5 16 6 2" xfId="49485"/>
    <cellStyle name="Обычный 5 5 16 7" xfId="49486"/>
    <cellStyle name="Обычный 5 5 16 7 2" xfId="49487"/>
    <cellStyle name="Обычный 5 5 16 8" xfId="49488"/>
    <cellStyle name="Обычный 5 5 17" xfId="49489"/>
    <cellStyle name="Обычный 5 5 17 2" xfId="49490"/>
    <cellStyle name="Обычный 5 5 17 2 2" xfId="49491"/>
    <cellStyle name="Обычный 5 5 17 2 2 2" xfId="49492"/>
    <cellStyle name="Обычный 5 5 17 2 2 2 2" xfId="49493"/>
    <cellStyle name="Обычный 5 5 17 2 2 3" xfId="49494"/>
    <cellStyle name="Обычный 5 5 17 2 3" xfId="49495"/>
    <cellStyle name="Обычный 5 5 17 2 3 2" xfId="49496"/>
    <cellStyle name="Обычный 5 5 17 2 4" xfId="49497"/>
    <cellStyle name="Обычный 5 5 17 3" xfId="49498"/>
    <cellStyle name="Обычный 5 5 17 3 2" xfId="49499"/>
    <cellStyle name="Обычный 5 5 17 3 2 2" xfId="49500"/>
    <cellStyle name="Обычный 5 5 17 3 2 2 2" xfId="49501"/>
    <cellStyle name="Обычный 5 5 17 3 2 3" xfId="49502"/>
    <cellStyle name="Обычный 5 5 17 3 3" xfId="49503"/>
    <cellStyle name="Обычный 5 5 17 3 3 2" xfId="49504"/>
    <cellStyle name="Обычный 5 5 17 3 4" xfId="49505"/>
    <cellStyle name="Обычный 5 5 17 4" xfId="49506"/>
    <cellStyle name="Обычный 5 5 17 4 2" xfId="49507"/>
    <cellStyle name="Обычный 5 5 17 4 2 2" xfId="49508"/>
    <cellStyle name="Обычный 5 5 17 4 2 2 2" xfId="49509"/>
    <cellStyle name="Обычный 5 5 17 4 2 3" xfId="49510"/>
    <cellStyle name="Обычный 5 5 17 4 3" xfId="49511"/>
    <cellStyle name="Обычный 5 5 17 4 3 2" xfId="49512"/>
    <cellStyle name="Обычный 5 5 17 4 4" xfId="49513"/>
    <cellStyle name="Обычный 5 5 17 5" xfId="49514"/>
    <cellStyle name="Обычный 5 5 17 5 2" xfId="49515"/>
    <cellStyle name="Обычный 5 5 17 5 2 2" xfId="49516"/>
    <cellStyle name="Обычный 5 5 17 5 3" xfId="49517"/>
    <cellStyle name="Обычный 5 5 17 6" xfId="49518"/>
    <cellStyle name="Обычный 5 5 17 6 2" xfId="49519"/>
    <cellStyle name="Обычный 5 5 17 7" xfId="49520"/>
    <cellStyle name="Обычный 5 5 17 7 2" xfId="49521"/>
    <cellStyle name="Обычный 5 5 17 8" xfId="49522"/>
    <cellStyle name="Обычный 5 5 18" xfId="49523"/>
    <cellStyle name="Обычный 5 5 18 2" xfId="49524"/>
    <cellStyle name="Обычный 5 5 18 2 2" xfId="49525"/>
    <cellStyle name="Обычный 5 5 18 2 2 2" xfId="49526"/>
    <cellStyle name="Обычный 5 5 18 2 2 2 2" xfId="49527"/>
    <cellStyle name="Обычный 5 5 18 2 2 3" xfId="49528"/>
    <cellStyle name="Обычный 5 5 18 2 3" xfId="49529"/>
    <cellStyle name="Обычный 5 5 18 2 3 2" xfId="49530"/>
    <cellStyle name="Обычный 5 5 18 2 4" xfId="49531"/>
    <cellStyle name="Обычный 5 5 18 3" xfId="49532"/>
    <cellStyle name="Обычный 5 5 18 3 2" xfId="49533"/>
    <cellStyle name="Обычный 5 5 18 3 2 2" xfId="49534"/>
    <cellStyle name="Обычный 5 5 18 3 2 2 2" xfId="49535"/>
    <cellStyle name="Обычный 5 5 18 3 2 3" xfId="49536"/>
    <cellStyle name="Обычный 5 5 18 3 3" xfId="49537"/>
    <cellStyle name="Обычный 5 5 18 3 3 2" xfId="49538"/>
    <cellStyle name="Обычный 5 5 18 3 4" xfId="49539"/>
    <cellStyle name="Обычный 5 5 18 4" xfId="49540"/>
    <cellStyle name="Обычный 5 5 18 4 2" xfId="49541"/>
    <cellStyle name="Обычный 5 5 18 4 2 2" xfId="49542"/>
    <cellStyle name="Обычный 5 5 18 4 2 2 2" xfId="49543"/>
    <cellStyle name="Обычный 5 5 18 4 2 3" xfId="49544"/>
    <cellStyle name="Обычный 5 5 18 4 3" xfId="49545"/>
    <cellStyle name="Обычный 5 5 18 4 3 2" xfId="49546"/>
    <cellStyle name="Обычный 5 5 18 4 4" xfId="49547"/>
    <cellStyle name="Обычный 5 5 18 5" xfId="49548"/>
    <cellStyle name="Обычный 5 5 18 5 2" xfId="49549"/>
    <cellStyle name="Обычный 5 5 18 5 2 2" xfId="49550"/>
    <cellStyle name="Обычный 5 5 18 5 3" xfId="49551"/>
    <cellStyle name="Обычный 5 5 18 6" xfId="49552"/>
    <cellStyle name="Обычный 5 5 18 6 2" xfId="49553"/>
    <cellStyle name="Обычный 5 5 18 7" xfId="49554"/>
    <cellStyle name="Обычный 5 5 18 7 2" xfId="49555"/>
    <cellStyle name="Обычный 5 5 18 8" xfId="49556"/>
    <cellStyle name="Обычный 5 5 19" xfId="49557"/>
    <cellStyle name="Обычный 5 5 19 2" xfId="49558"/>
    <cellStyle name="Обычный 5 5 19 2 2" xfId="49559"/>
    <cellStyle name="Обычный 5 5 19 2 2 2" xfId="49560"/>
    <cellStyle name="Обычный 5 5 19 2 2 2 2" xfId="49561"/>
    <cellStyle name="Обычный 5 5 19 2 2 3" xfId="49562"/>
    <cellStyle name="Обычный 5 5 19 2 3" xfId="49563"/>
    <cellStyle name="Обычный 5 5 19 2 3 2" xfId="49564"/>
    <cellStyle name="Обычный 5 5 19 2 4" xfId="49565"/>
    <cellStyle name="Обычный 5 5 19 3" xfId="49566"/>
    <cellStyle name="Обычный 5 5 19 3 2" xfId="49567"/>
    <cellStyle name="Обычный 5 5 19 3 2 2" xfId="49568"/>
    <cellStyle name="Обычный 5 5 19 3 2 2 2" xfId="49569"/>
    <cellStyle name="Обычный 5 5 19 3 2 3" xfId="49570"/>
    <cellStyle name="Обычный 5 5 19 3 3" xfId="49571"/>
    <cellStyle name="Обычный 5 5 19 3 3 2" xfId="49572"/>
    <cellStyle name="Обычный 5 5 19 3 4" xfId="49573"/>
    <cellStyle name="Обычный 5 5 19 4" xfId="49574"/>
    <cellStyle name="Обычный 5 5 19 4 2" xfId="49575"/>
    <cellStyle name="Обычный 5 5 19 4 2 2" xfId="49576"/>
    <cellStyle name="Обычный 5 5 19 4 2 2 2" xfId="49577"/>
    <cellStyle name="Обычный 5 5 19 4 2 3" xfId="49578"/>
    <cellStyle name="Обычный 5 5 19 4 3" xfId="49579"/>
    <cellStyle name="Обычный 5 5 19 4 3 2" xfId="49580"/>
    <cellStyle name="Обычный 5 5 19 4 4" xfId="49581"/>
    <cellStyle name="Обычный 5 5 19 5" xfId="49582"/>
    <cellStyle name="Обычный 5 5 19 5 2" xfId="49583"/>
    <cellStyle name="Обычный 5 5 19 5 2 2" xfId="49584"/>
    <cellStyle name="Обычный 5 5 19 5 3" xfId="49585"/>
    <cellStyle name="Обычный 5 5 19 6" xfId="49586"/>
    <cellStyle name="Обычный 5 5 19 6 2" xfId="49587"/>
    <cellStyle name="Обычный 5 5 19 7" xfId="49588"/>
    <cellStyle name="Обычный 5 5 19 7 2" xfId="49589"/>
    <cellStyle name="Обычный 5 5 19 8" xfId="49590"/>
    <cellStyle name="Обычный 5 5 2" xfId="49591"/>
    <cellStyle name="Обычный 5 5 2 2" xfId="49592"/>
    <cellStyle name="Обычный 5 5 2 2 2" xfId="49593"/>
    <cellStyle name="Обычный 5 5 2 2 2 2" xfId="49594"/>
    <cellStyle name="Обычный 5 5 2 2 2 2 2" xfId="49595"/>
    <cellStyle name="Обычный 5 5 2 2 2 3" xfId="49596"/>
    <cellStyle name="Обычный 5 5 2 2 3" xfId="49597"/>
    <cellStyle name="Обычный 5 5 2 2 3 2" xfId="49598"/>
    <cellStyle name="Обычный 5 5 2 2 4" xfId="49599"/>
    <cellStyle name="Обычный 5 5 2 3" xfId="49600"/>
    <cellStyle name="Обычный 5 5 2 3 2" xfId="49601"/>
    <cellStyle name="Обычный 5 5 2 3 2 2" xfId="49602"/>
    <cellStyle name="Обычный 5 5 2 3 2 2 2" xfId="49603"/>
    <cellStyle name="Обычный 5 5 2 3 2 3" xfId="49604"/>
    <cellStyle name="Обычный 5 5 2 3 3" xfId="49605"/>
    <cellStyle name="Обычный 5 5 2 3 3 2" xfId="49606"/>
    <cellStyle name="Обычный 5 5 2 3 4" xfId="49607"/>
    <cellStyle name="Обычный 5 5 2 4" xfId="49608"/>
    <cellStyle name="Обычный 5 5 2 4 2" xfId="49609"/>
    <cellStyle name="Обычный 5 5 2 4 2 2" xfId="49610"/>
    <cellStyle name="Обычный 5 5 2 4 2 2 2" xfId="49611"/>
    <cellStyle name="Обычный 5 5 2 4 2 3" xfId="49612"/>
    <cellStyle name="Обычный 5 5 2 4 3" xfId="49613"/>
    <cellStyle name="Обычный 5 5 2 4 3 2" xfId="49614"/>
    <cellStyle name="Обычный 5 5 2 4 4" xfId="49615"/>
    <cellStyle name="Обычный 5 5 2 5" xfId="49616"/>
    <cellStyle name="Обычный 5 5 2 5 2" xfId="49617"/>
    <cellStyle name="Обычный 5 5 2 5 2 2" xfId="49618"/>
    <cellStyle name="Обычный 5 5 2 5 2 2 2" xfId="49619"/>
    <cellStyle name="Обычный 5 5 2 5 2 3" xfId="49620"/>
    <cellStyle name="Обычный 5 5 2 5 3" xfId="49621"/>
    <cellStyle name="Обычный 5 5 2 5 3 2" xfId="49622"/>
    <cellStyle name="Обычный 5 5 2 5 4" xfId="49623"/>
    <cellStyle name="Обычный 5 5 2 6" xfId="49624"/>
    <cellStyle name="Обычный 5 5 2 6 2" xfId="49625"/>
    <cellStyle name="Обычный 5 5 2 6 2 2" xfId="49626"/>
    <cellStyle name="Обычный 5 5 2 6 3" xfId="49627"/>
    <cellStyle name="Обычный 5 5 2 7" xfId="49628"/>
    <cellStyle name="Обычный 5 5 2 7 2" xfId="49629"/>
    <cellStyle name="Обычный 5 5 2 8" xfId="49630"/>
    <cellStyle name="Обычный 5 5 2 8 2" xfId="49631"/>
    <cellStyle name="Обычный 5 5 2 9" xfId="49632"/>
    <cellStyle name="Обычный 5 5 20" xfId="49633"/>
    <cellStyle name="Обычный 5 5 20 2" xfId="49634"/>
    <cellStyle name="Обычный 5 5 20 2 2" xfId="49635"/>
    <cellStyle name="Обычный 5 5 20 2 2 2" xfId="49636"/>
    <cellStyle name="Обычный 5 5 20 2 2 2 2" xfId="49637"/>
    <cellStyle name="Обычный 5 5 20 2 2 3" xfId="49638"/>
    <cellStyle name="Обычный 5 5 20 2 3" xfId="49639"/>
    <cellStyle name="Обычный 5 5 20 2 3 2" xfId="49640"/>
    <cellStyle name="Обычный 5 5 20 2 4" xfId="49641"/>
    <cellStyle name="Обычный 5 5 20 3" xfId="49642"/>
    <cellStyle name="Обычный 5 5 20 3 2" xfId="49643"/>
    <cellStyle name="Обычный 5 5 20 3 2 2" xfId="49644"/>
    <cellStyle name="Обычный 5 5 20 3 2 2 2" xfId="49645"/>
    <cellStyle name="Обычный 5 5 20 3 2 3" xfId="49646"/>
    <cellStyle name="Обычный 5 5 20 3 3" xfId="49647"/>
    <cellStyle name="Обычный 5 5 20 3 3 2" xfId="49648"/>
    <cellStyle name="Обычный 5 5 20 3 4" xfId="49649"/>
    <cellStyle name="Обычный 5 5 20 4" xfId="49650"/>
    <cellStyle name="Обычный 5 5 20 4 2" xfId="49651"/>
    <cellStyle name="Обычный 5 5 20 4 2 2" xfId="49652"/>
    <cellStyle name="Обычный 5 5 20 4 2 2 2" xfId="49653"/>
    <cellStyle name="Обычный 5 5 20 4 2 3" xfId="49654"/>
    <cellStyle name="Обычный 5 5 20 4 3" xfId="49655"/>
    <cellStyle name="Обычный 5 5 20 4 3 2" xfId="49656"/>
    <cellStyle name="Обычный 5 5 20 4 4" xfId="49657"/>
    <cellStyle name="Обычный 5 5 20 5" xfId="49658"/>
    <cellStyle name="Обычный 5 5 20 5 2" xfId="49659"/>
    <cellStyle name="Обычный 5 5 20 5 2 2" xfId="49660"/>
    <cellStyle name="Обычный 5 5 20 5 3" xfId="49661"/>
    <cellStyle name="Обычный 5 5 20 6" xfId="49662"/>
    <cellStyle name="Обычный 5 5 20 6 2" xfId="49663"/>
    <cellStyle name="Обычный 5 5 20 7" xfId="49664"/>
    <cellStyle name="Обычный 5 5 20 7 2" xfId="49665"/>
    <cellStyle name="Обычный 5 5 20 8" xfId="49666"/>
    <cellStyle name="Обычный 5 5 21" xfId="49667"/>
    <cellStyle name="Обычный 5 5 21 2" xfId="49668"/>
    <cellStyle name="Обычный 5 5 21 2 2" xfId="49669"/>
    <cellStyle name="Обычный 5 5 21 2 2 2" xfId="49670"/>
    <cellStyle name="Обычный 5 5 21 2 2 2 2" xfId="49671"/>
    <cellStyle name="Обычный 5 5 21 2 2 3" xfId="49672"/>
    <cellStyle name="Обычный 5 5 21 2 3" xfId="49673"/>
    <cellStyle name="Обычный 5 5 21 2 3 2" xfId="49674"/>
    <cellStyle name="Обычный 5 5 21 2 4" xfId="49675"/>
    <cellStyle name="Обычный 5 5 21 3" xfId="49676"/>
    <cellStyle name="Обычный 5 5 21 3 2" xfId="49677"/>
    <cellStyle name="Обычный 5 5 21 3 2 2" xfId="49678"/>
    <cellStyle name="Обычный 5 5 21 3 2 2 2" xfId="49679"/>
    <cellStyle name="Обычный 5 5 21 3 2 3" xfId="49680"/>
    <cellStyle name="Обычный 5 5 21 3 3" xfId="49681"/>
    <cellStyle name="Обычный 5 5 21 3 3 2" xfId="49682"/>
    <cellStyle name="Обычный 5 5 21 3 4" xfId="49683"/>
    <cellStyle name="Обычный 5 5 21 4" xfId="49684"/>
    <cellStyle name="Обычный 5 5 21 4 2" xfId="49685"/>
    <cellStyle name="Обычный 5 5 21 4 2 2" xfId="49686"/>
    <cellStyle name="Обычный 5 5 21 4 2 2 2" xfId="49687"/>
    <cellStyle name="Обычный 5 5 21 4 2 3" xfId="49688"/>
    <cellStyle name="Обычный 5 5 21 4 3" xfId="49689"/>
    <cellStyle name="Обычный 5 5 21 4 3 2" xfId="49690"/>
    <cellStyle name="Обычный 5 5 21 4 4" xfId="49691"/>
    <cellStyle name="Обычный 5 5 21 5" xfId="49692"/>
    <cellStyle name="Обычный 5 5 21 5 2" xfId="49693"/>
    <cellStyle name="Обычный 5 5 21 5 2 2" xfId="49694"/>
    <cellStyle name="Обычный 5 5 21 5 3" xfId="49695"/>
    <cellStyle name="Обычный 5 5 21 6" xfId="49696"/>
    <cellStyle name="Обычный 5 5 21 6 2" xfId="49697"/>
    <cellStyle name="Обычный 5 5 21 7" xfId="49698"/>
    <cellStyle name="Обычный 5 5 21 7 2" xfId="49699"/>
    <cellStyle name="Обычный 5 5 21 8" xfId="49700"/>
    <cellStyle name="Обычный 5 5 22" xfId="49701"/>
    <cellStyle name="Обычный 5 5 22 2" xfId="49702"/>
    <cellStyle name="Обычный 5 5 22 2 2" xfId="49703"/>
    <cellStyle name="Обычный 5 5 22 2 2 2" xfId="49704"/>
    <cellStyle name="Обычный 5 5 22 2 2 2 2" xfId="49705"/>
    <cellStyle name="Обычный 5 5 22 2 2 3" xfId="49706"/>
    <cellStyle name="Обычный 5 5 22 2 3" xfId="49707"/>
    <cellStyle name="Обычный 5 5 22 2 3 2" xfId="49708"/>
    <cellStyle name="Обычный 5 5 22 2 4" xfId="49709"/>
    <cellStyle name="Обычный 5 5 22 3" xfId="49710"/>
    <cellStyle name="Обычный 5 5 22 3 2" xfId="49711"/>
    <cellStyle name="Обычный 5 5 22 3 2 2" xfId="49712"/>
    <cellStyle name="Обычный 5 5 22 3 2 2 2" xfId="49713"/>
    <cellStyle name="Обычный 5 5 22 3 2 3" xfId="49714"/>
    <cellStyle name="Обычный 5 5 22 3 3" xfId="49715"/>
    <cellStyle name="Обычный 5 5 22 3 3 2" xfId="49716"/>
    <cellStyle name="Обычный 5 5 22 3 4" xfId="49717"/>
    <cellStyle name="Обычный 5 5 22 4" xfId="49718"/>
    <cellStyle name="Обычный 5 5 22 4 2" xfId="49719"/>
    <cellStyle name="Обычный 5 5 22 4 2 2" xfId="49720"/>
    <cellStyle name="Обычный 5 5 22 4 2 2 2" xfId="49721"/>
    <cellStyle name="Обычный 5 5 22 4 2 3" xfId="49722"/>
    <cellStyle name="Обычный 5 5 22 4 3" xfId="49723"/>
    <cellStyle name="Обычный 5 5 22 4 3 2" xfId="49724"/>
    <cellStyle name="Обычный 5 5 22 4 4" xfId="49725"/>
    <cellStyle name="Обычный 5 5 22 5" xfId="49726"/>
    <cellStyle name="Обычный 5 5 22 5 2" xfId="49727"/>
    <cellStyle name="Обычный 5 5 22 5 2 2" xfId="49728"/>
    <cellStyle name="Обычный 5 5 22 5 3" xfId="49729"/>
    <cellStyle name="Обычный 5 5 22 6" xfId="49730"/>
    <cellStyle name="Обычный 5 5 22 6 2" xfId="49731"/>
    <cellStyle name="Обычный 5 5 22 7" xfId="49732"/>
    <cellStyle name="Обычный 5 5 22 7 2" xfId="49733"/>
    <cellStyle name="Обычный 5 5 22 8" xfId="49734"/>
    <cellStyle name="Обычный 5 5 23" xfId="49735"/>
    <cellStyle name="Обычный 5 5 23 2" xfId="49736"/>
    <cellStyle name="Обычный 5 5 23 2 2" xfId="49737"/>
    <cellStyle name="Обычный 5 5 23 2 2 2" xfId="49738"/>
    <cellStyle name="Обычный 5 5 23 2 2 2 2" xfId="49739"/>
    <cellStyle name="Обычный 5 5 23 2 2 3" xfId="49740"/>
    <cellStyle name="Обычный 5 5 23 2 3" xfId="49741"/>
    <cellStyle name="Обычный 5 5 23 2 3 2" xfId="49742"/>
    <cellStyle name="Обычный 5 5 23 2 4" xfId="49743"/>
    <cellStyle name="Обычный 5 5 23 3" xfId="49744"/>
    <cellStyle name="Обычный 5 5 23 3 2" xfId="49745"/>
    <cellStyle name="Обычный 5 5 23 3 2 2" xfId="49746"/>
    <cellStyle name="Обычный 5 5 23 3 2 2 2" xfId="49747"/>
    <cellStyle name="Обычный 5 5 23 3 2 3" xfId="49748"/>
    <cellStyle name="Обычный 5 5 23 3 3" xfId="49749"/>
    <cellStyle name="Обычный 5 5 23 3 3 2" xfId="49750"/>
    <cellStyle name="Обычный 5 5 23 3 4" xfId="49751"/>
    <cellStyle name="Обычный 5 5 23 4" xfId="49752"/>
    <cellStyle name="Обычный 5 5 23 4 2" xfId="49753"/>
    <cellStyle name="Обычный 5 5 23 4 2 2" xfId="49754"/>
    <cellStyle name="Обычный 5 5 23 4 2 2 2" xfId="49755"/>
    <cellStyle name="Обычный 5 5 23 4 2 3" xfId="49756"/>
    <cellStyle name="Обычный 5 5 23 4 3" xfId="49757"/>
    <cellStyle name="Обычный 5 5 23 4 3 2" xfId="49758"/>
    <cellStyle name="Обычный 5 5 23 4 4" xfId="49759"/>
    <cellStyle name="Обычный 5 5 23 5" xfId="49760"/>
    <cellStyle name="Обычный 5 5 23 5 2" xfId="49761"/>
    <cellStyle name="Обычный 5 5 23 5 2 2" xfId="49762"/>
    <cellStyle name="Обычный 5 5 23 5 3" xfId="49763"/>
    <cellStyle name="Обычный 5 5 23 6" xfId="49764"/>
    <cellStyle name="Обычный 5 5 23 6 2" xfId="49765"/>
    <cellStyle name="Обычный 5 5 23 7" xfId="49766"/>
    <cellStyle name="Обычный 5 5 23 7 2" xfId="49767"/>
    <cellStyle name="Обычный 5 5 23 8" xfId="49768"/>
    <cellStyle name="Обычный 5 5 24" xfId="49769"/>
    <cellStyle name="Обычный 5 5 24 2" xfId="49770"/>
    <cellStyle name="Обычный 5 5 24 2 2" xfId="49771"/>
    <cellStyle name="Обычный 5 5 24 2 2 2" xfId="49772"/>
    <cellStyle name="Обычный 5 5 24 2 2 2 2" xfId="49773"/>
    <cellStyle name="Обычный 5 5 24 2 2 3" xfId="49774"/>
    <cellStyle name="Обычный 5 5 24 2 3" xfId="49775"/>
    <cellStyle name="Обычный 5 5 24 2 3 2" xfId="49776"/>
    <cellStyle name="Обычный 5 5 24 2 4" xfId="49777"/>
    <cellStyle name="Обычный 5 5 24 3" xfId="49778"/>
    <cellStyle name="Обычный 5 5 24 3 2" xfId="49779"/>
    <cellStyle name="Обычный 5 5 24 3 2 2" xfId="49780"/>
    <cellStyle name="Обычный 5 5 24 3 2 2 2" xfId="49781"/>
    <cellStyle name="Обычный 5 5 24 3 2 3" xfId="49782"/>
    <cellStyle name="Обычный 5 5 24 3 3" xfId="49783"/>
    <cellStyle name="Обычный 5 5 24 3 3 2" xfId="49784"/>
    <cellStyle name="Обычный 5 5 24 3 4" xfId="49785"/>
    <cellStyle name="Обычный 5 5 24 4" xfId="49786"/>
    <cellStyle name="Обычный 5 5 24 4 2" xfId="49787"/>
    <cellStyle name="Обычный 5 5 24 4 2 2" xfId="49788"/>
    <cellStyle name="Обычный 5 5 24 4 2 2 2" xfId="49789"/>
    <cellStyle name="Обычный 5 5 24 4 2 3" xfId="49790"/>
    <cellStyle name="Обычный 5 5 24 4 3" xfId="49791"/>
    <cellStyle name="Обычный 5 5 24 4 3 2" xfId="49792"/>
    <cellStyle name="Обычный 5 5 24 4 4" xfId="49793"/>
    <cellStyle name="Обычный 5 5 24 5" xfId="49794"/>
    <cellStyle name="Обычный 5 5 24 5 2" xfId="49795"/>
    <cellStyle name="Обычный 5 5 24 5 2 2" xfId="49796"/>
    <cellStyle name="Обычный 5 5 24 5 3" xfId="49797"/>
    <cellStyle name="Обычный 5 5 24 6" xfId="49798"/>
    <cellStyle name="Обычный 5 5 24 6 2" xfId="49799"/>
    <cellStyle name="Обычный 5 5 24 7" xfId="49800"/>
    <cellStyle name="Обычный 5 5 24 7 2" xfId="49801"/>
    <cellStyle name="Обычный 5 5 24 8" xfId="49802"/>
    <cellStyle name="Обычный 5 5 25" xfId="49803"/>
    <cellStyle name="Обычный 5 5 25 2" xfId="49804"/>
    <cellStyle name="Обычный 5 5 25 2 2" xfId="49805"/>
    <cellStyle name="Обычный 5 5 25 2 2 2" xfId="49806"/>
    <cellStyle name="Обычный 5 5 25 2 2 2 2" xfId="49807"/>
    <cellStyle name="Обычный 5 5 25 2 2 3" xfId="49808"/>
    <cellStyle name="Обычный 5 5 25 2 3" xfId="49809"/>
    <cellStyle name="Обычный 5 5 25 2 3 2" xfId="49810"/>
    <cellStyle name="Обычный 5 5 25 2 4" xfId="49811"/>
    <cellStyle name="Обычный 5 5 25 3" xfId="49812"/>
    <cellStyle name="Обычный 5 5 25 3 2" xfId="49813"/>
    <cellStyle name="Обычный 5 5 25 3 2 2" xfId="49814"/>
    <cellStyle name="Обычный 5 5 25 3 2 2 2" xfId="49815"/>
    <cellStyle name="Обычный 5 5 25 3 2 3" xfId="49816"/>
    <cellStyle name="Обычный 5 5 25 3 3" xfId="49817"/>
    <cellStyle name="Обычный 5 5 25 3 3 2" xfId="49818"/>
    <cellStyle name="Обычный 5 5 25 3 4" xfId="49819"/>
    <cellStyle name="Обычный 5 5 25 4" xfId="49820"/>
    <cellStyle name="Обычный 5 5 25 4 2" xfId="49821"/>
    <cellStyle name="Обычный 5 5 25 4 2 2" xfId="49822"/>
    <cellStyle name="Обычный 5 5 25 4 2 2 2" xfId="49823"/>
    <cellStyle name="Обычный 5 5 25 4 2 3" xfId="49824"/>
    <cellStyle name="Обычный 5 5 25 4 3" xfId="49825"/>
    <cellStyle name="Обычный 5 5 25 4 3 2" xfId="49826"/>
    <cellStyle name="Обычный 5 5 25 4 4" xfId="49827"/>
    <cellStyle name="Обычный 5 5 25 5" xfId="49828"/>
    <cellStyle name="Обычный 5 5 25 5 2" xfId="49829"/>
    <cellStyle name="Обычный 5 5 25 5 2 2" xfId="49830"/>
    <cellStyle name="Обычный 5 5 25 5 3" xfId="49831"/>
    <cellStyle name="Обычный 5 5 25 6" xfId="49832"/>
    <cellStyle name="Обычный 5 5 25 6 2" xfId="49833"/>
    <cellStyle name="Обычный 5 5 25 7" xfId="49834"/>
    <cellStyle name="Обычный 5 5 25 7 2" xfId="49835"/>
    <cellStyle name="Обычный 5 5 25 8" xfId="49836"/>
    <cellStyle name="Обычный 5 5 26" xfId="49837"/>
    <cellStyle name="Обычный 5 5 26 2" xfId="49838"/>
    <cellStyle name="Обычный 5 5 26 2 2" xfId="49839"/>
    <cellStyle name="Обычный 5 5 26 2 2 2" xfId="49840"/>
    <cellStyle name="Обычный 5 5 26 2 2 2 2" xfId="49841"/>
    <cellStyle name="Обычный 5 5 26 2 2 3" xfId="49842"/>
    <cellStyle name="Обычный 5 5 26 2 3" xfId="49843"/>
    <cellStyle name="Обычный 5 5 26 2 3 2" xfId="49844"/>
    <cellStyle name="Обычный 5 5 26 2 4" xfId="49845"/>
    <cellStyle name="Обычный 5 5 26 3" xfId="49846"/>
    <cellStyle name="Обычный 5 5 26 3 2" xfId="49847"/>
    <cellStyle name="Обычный 5 5 26 3 2 2" xfId="49848"/>
    <cellStyle name="Обычный 5 5 26 3 2 2 2" xfId="49849"/>
    <cellStyle name="Обычный 5 5 26 3 2 3" xfId="49850"/>
    <cellStyle name="Обычный 5 5 26 3 3" xfId="49851"/>
    <cellStyle name="Обычный 5 5 26 3 3 2" xfId="49852"/>
    <cellStyle name="Обычный 5 5 26 3 4" xfId="49853"/>
    <cellStyle name="Обычный 5 5 26 4" xfId="49854"/>
    <cellStyle name="Обычный 5 5 26 4 2" xfId="49855"/>
    <cellStyle name="Обычный 5 5 26 4 2 2" xfId="49856"/>
    <cellStyle name="Обычный 5 5 26 4 2 2 2" xfId="49857"/>
    <cellStyle name="Обычный 5 5 26 4 2 3" xfId="49858"/>
    <cellStyle name="Обычный 5 5 26 4 3" xfId="49859"/>
    <cellStyle name="Обычный 5 5 26 4 3 2" xfId="49860"/>
    <cellStyle name="Обычный 5 5 26 4 4" xfId="49861"/>
    <cellStyle name="Обычный 5 5 26 5" xfId="49862"/>
    <cellStyle name="Обычный 5 5 26 5 2" xfId="49863"/>
    <cellStyle name="Обычный 5 5 26 5 2 2" xfId="49864"/>
    <cellStyle name="Обычный 5 5 26 5 3" xfId="49865"/>
    <cellStyle name="Обычный 5 5 26 6" xfId="49866"/>
    <cellStyle name="Обычный 5 5 26 6 2" xfId="49867"/>
    <cellStyle name="Обычный 5 5 26 7" xfId="49868"/>
    <cellStyle name="Обычный 5 5 26 7 2" xfId="49869"/>
    <cellStyle name="Обычный 5 5 26 8" xfId="49870"/>
    <cellStyle name="Обычный 5 5 27" xfId="49871"/>
    <cellStyle name="Обычный 5 5 27 2" xfId="49872"/>
    <cellStyle name="Обычный 5 5 27 2 2" xfId="49873"/>
    <cellStyle name="Обычный 5 5 27 2 2 2" xfId="49874"/>
    <cellStyle name="Обычный 5 5 27 2 2 2 2" xfId="49875"/>
    <cellStyle name="Обычный 5 5 27 2 2 3" xfId="49876"/>
    <cellStyle name="Обычный 5 5 27 2 3" xfId="49877"/>
    <cellStyle name="Обычный 5 5 27 2 3 2" xfId="49878"/>
    <cellStyle name="Обычный 5 5 27 2 4" xfId="49879"/>
    <cellStyle name="Обычный 5 5 27 3" xfId="49880"/>
    <cellStyle name="Обычный 5 5 27 3 2" xfId="49881"/>
    <cellStyle name="Обычный 5 5 27 3 2 2" xfId="49882"/>
    <cellStyle name="Обычный 5 5 27 3 2 2 2" xfId="49883"/>
    <cellStyle name="Обычный 5 5 27 3 2 3" xfId="49884"/>
    <cellStyle name="Обычный 5 5 27 3 3" xfId="49885"/>
    <cellStyle name="Обычный 5 5 27 3 3 2" xfId="49886"/>
    <cellStyle name="Обычный 5 5 27 3 4" xfId="49887"/>
    <cellStyle name="Обычный 5 5 27 4" xfId="49888"/>
    <cellStyle name="Обычный 5 5 27 4 2" xfId="49889"/>
    <cellStyle name="Обычный 5 5 27 4 2 2" xfId="49890"/>
    <cellStyle name="Обычный 5 5 27 4 2 2 2" xfId="49891"/>
    <cellStyle name="Обычный 5 5 27 4 2 3" xfId="49892"/>
    <cellStyle name="Обычный 5 5 27 4 3" xfId="49893"/>
    <cellStyle name="Обычный 5 5 27 4 3 2" xfId="49894"/>
    <cellStyle name="Обычный 5 5 27 4 4" xfId="49895"/>
    <cellStyle name="Обычный 5 5 27 5" xfId="49896"/>
    <cellStyle name="Обычный 5 5 27 5 2" xfId="49897"/>
    <cellStyle name="Обычный 5 5 27 5 2 2" xfId="49898"/>
    <cellStyle name="Обычный 5 5 27 5 3" xfId="49899"/>
    <cellStyle name="Обычный 5 5 27 6" xfId="49900"/>
    <cellStyle name="Обычный 5 5 27 6 2" xfId="49901"/>
    <cellStyle name="Обычный 5 5 27 7" xfId="49902"/>
    <cellStyle name="Обычный 5 5 27 7 2" xfId="49903"/>
    <cellStyle name="Обычный 5 5 27 8" xfId="49904"/>
    <cellStyle name="Обычный 5 5 28" xfId="49905"/>
    <cellStyle name="Обычный 5 5 28 2" xfId="49906"/>
    <cellStyle name="Обычный 5 5 28 2 2" xfId="49907"/>
    <cellStyle name="Обычный 5 5 28 2 2 2" xfId="49908"/>
    <cellStyle name="Обычный 5 5 28 2 2 2 2" xfId="49909"/>
    <cellStyle name="Обычный 5 5 28 2 2 3" xfId="49910"/>
    <cellStyle name="Обычный 5 5 28 2 3" xfId="49911"/>
    <cellStyle name="Обычный 5 5 28 2 3 2" xfId="49912"/>
    <cellStyle name="Обычный 5 5 28 2 4" xfId="49913"/>
    <cellStyle name="Обычный 5 5 28 3" xfId="49914"/>
    <cellStyle name="Обычный 5 5 28 3 2" xfId="49915"/>
    <cellStyle name="Обычный 5 5 28 3 2 2" xfId="49916"/>
    <cellStyle name="Обычный 5 5 28 3 2 2 2" xfId="49917"/>
    <cellStyle name="Обычный 5 5 28 3 2 3" xfId="49918"/>
    <cellStyle name="Обычный 5 5 28 3 3" xfId="49919"/>
    <cellStyle name="Обычный 5 5 28 3 3 2" xfId="49920"/>
    <cellStyle name="Обычный 5 5 28 3 4" xfId="49921"/>
    <cellStyle name="Обычный 5 5 28 4" xfId="49922"/>
    <cellStyle name="Обычный 5 5 28 4 2" xfId="49923"/>
    <cellStyle name="Обычный 5 5 28 4 2 2" xfId="49924"/>
    <cellStyle name="Обычный 5 5 28 4 2 2 2" xfId="49925"/>
    <cellStyle name="Обычный 5 5 28 4 2 3" xfId="49926"/>
    <cellStyle name="Обычный 5 5 28 4 3" xfId="49927"/>
    <cellStyle name="Обычный 5 5 28 4 3 2" xfId="49928"/>
    <cellStyle name="Обычный 5 5 28 4 4" xfId="49929"/>
    <cellStyle name="Обычный 5 5 28 5" xfId="49930"/>
    <cellStyle name="Обычный 5 5 28 5 2" xfId="49931"/>
    <cellStyle name="Обычный 5 5 28 5 2 2" xfId="49932"/>
    <cellStyle name="Обычный 5 5 28 5 3" xfId="49933"/>
    <cellStyle name="Обычный 5 5 28 6" xfId="49934"/>
    <cellStyle name="Обычный 5 5 28 6 2" xfId="49935"/>
    <cellStyle name="Обычный 5 5 28 7" xfId="49936"/>
    <cellStyle name="Обычный 5 5 28 7 2" xfId="49937"/>
    <cellStyle name="Обычный 5 5 28 8" xfId="49938"/>
    <cellStyle name="Обычный 5 5 29" xfId="49939"/>
    <cellStyle name="Обычный 5 5 29 2" xfId="49940"/>
    <cellStyle name="Обычный 5 5 29 2 2" xfId="49941"/>
    <cellStyle name="Обычный 5 5 29 2 2 2" xfId="49942"/>
    <cellStyle name="Обычный 5 5 29 2 2 2 2" xfId="49943"/>
    <cellStyle name="Обычный 5 5 29 2 2 3" xfId="49944"/>
    <cellStyle name="Обычный 5 5 29 2 3" xfId="49945"/>
    <cellStyle name="Обычный 5 5 29 2 3 2" xfId="49946"/>
    <cellStyle name="Обычный 5 5 29 2 4" xfId="49947"/>
    <cellStyle name="Обычный 5 5 29 3" xfId="49948"/>
    <cellStyle name="Обычный 5 5 29 3 2" xfId="49949"/>
    <cellStyle name="Обычный 5 5 29 3 2 2" xfId="49950"/>
    <cellStyle name="Обычный 5 5 29 3 2 2 2" xfId="49951"/>
    <cellStyle name="Обычный 5 5 29 3 2 3" xfId="49952"/>
    <cellStyle name="Обычный 5 5 29 3 3" xfId="49953"/>
    <cellStyle name="Обычный 5 5 29 3 3 2" xfId="49954"/>
    <cellStyle name="Обычный 5 5 29 3 4" xfId="49955"/>
    <cellStyle name="Обычный 5 5 29 4" xfId="49956"/>
    <cellStyle name="Обычный 5 5 29 4 2" xfId="49957"/>
    <cellStyle name="Обычный 5 5 29 4 2 2" xfId="49958"/>
    <cellStyle name="Обычный 5 5 29 4 2 2 2" xfId="49959"/>
    <cellStyle name="Обычный 5 5 29 4 2 3" xfId="49960"/>
    <cellStyle name="Обычный 5 5 29 4 3" xfId="49961"/>
    <cellStyle name="Обычный 5 5 29 4 3 2" xfId="49962"/>
    <cellStyle name="Обычный 5 5 29 4 4" xfId="49963"/>
    <cellStyle name="Обычный 5 5 29 5" xfId="49964"/>
    <cellStyle name="Обычный 5 5 29 5 2" xfId="49965"/>
    <cellStyle name="Обычный 5 5 29 5 2 2" xfId="49966"/>
    <cellStyle name="Обычный 5 5 29 5 3" xfId="49967"/>
    <cellStyle name="Обычный 5 5 29 6" xfId="49968"/>
    <cellStyle name="Обычный 5 5 29 6 2" xfId="49969"/>
    <cellStyle name="Обычный 5 5 29 7" xfId="49970"/>
    <cellStyle name="Обычный 5 5 29 7 2" xfId="49971"/>
    <cellStyle name="Обычный 5 5 29 8" xfId="49972"/>
    <cellStyle name="Обычный 5 5 3" xfId="49973"/>
    <cellStyle name="Обычный 5 5 3 2" xfId="49974"/>
    <cellStyle name="Обычный 5 5 3 2 2" xfId="49975"/>
    <cellStyle name="Обычный 5 5 3 2 2 2" xfId="49976"/>
    <cellStyle name="Обычный 5 5 3 2 2 2 2" xfId="49977"/>
    <cellStyle name="Обычный 5 5 3 2 2 3" xfId="49978"/>
    <cellStyle name="Обычный 5 5 3 2 3" xfId="49979"/>
    <cellStyle name="Обычный 5 5 3 2 3 2" xfId="49980"/>
    <cellStyle name="Обычный 5 5 3 2 4" xfId="49981"/>
    <cellStyle name="Обычный 5 5 3 3" xfId="49982"/>
    <cellStyle name="Обычный 5 5 3 3 2" xfId="49983"/>
    <cellStyle name="Обычный 5 5 3 3 2 2" xfId="49984"/>
    <cellStyle name="Обычный 5 5 3 3 2 2 2" xfId="49985"/>
    <cellStyle name="Обычный 5 5 3 3 2 3" xfId="49986"/>
    <cellStyle name="Обычный 5 5 3 3 3" xfId="49987"/>
    <cellStyle name="Обычный 5 5 3 3 3 2" xfId="49988"/>
    <cellStyle name="Обычный 5 5 3 3 4" xfId="49989"/>
    <cellStyle name="Обычный 5 5 3 4" xfId="49990"/>
    <cellStyle name="Обычный 5 5 3 4 2" xfId="49991"/>
    <cellStyle name="Обычный 5 5 3 4 2 2" xfId="49992"/>
    <cellStyle name="Обычный 5 5 3 4 2 2 2" xfId="49993"/>
    <cellStyle name="Обычный 5 5 3 4 2 3" xfId="49994"/>
    <cellStyle name="Обычный 5 5 3 4 3" xfId="49995"/>
    <cellStyle name="Обычный 5 5 3 4 3 2" xfId="49996"/>
    <cellStyle name="Обычный 5 5 3 4 4" xfId="49997"/>
    <cellStyle name="Обычный 5 5 3 5" xfId="49998"/>
    <cellStyle name="Обычный 5 5 3 5 2" xfId="49999"/>
    <cellStyle name="Обычный 5 5 3 5 2 2" xfId="50000"/>
    <cellStyle name="Обычный 5 5 3 5 3" xfId="50001"/>
    <cellStyle name="Обычный 5 5 3 6" xfId="50002"/>
    <cellStyle name="Обычный 5 5 3 6 2" xfId="50003"/>
    <cellStyle name="Обычный 5 5 3 7" xfId="50004"/>
    <cellStyle name="Обычный 5 5 3 7 2" xfId="50005"/>
    <cellStyle name="Обычный 5 5 3 8" xfId="50006"/>
    <cellStyle name="Обычный 5 5 30" xfId="50007"/>
    <cellStyle name="Обычный 5 5 30 2" xfId="50008"/>
    <cellStyle name="Обычный 5 5 31" xfId="50009"/>
    <cellStyle name="Обычный 5 5 31 2" xfId="50010"/>
    <cellStyle name="Обычный 5 5 31 2 2" xfId="50011"/>
    <cellStyle name="Обычный 5 5 31 2 2 2" xfId="50012"/>
    <cellStyle name="Обычный 5 5 31 2 3" xfId="50013"/>
    <cellStyle name="Обычный 5 5 31 3" xfId="50014"/>
    <cellStyle name="Обычный 5 5 31 3 2" xfId="50015"/>
    <cellStyle name="Обычный 5 5 31 4" xfId="50016"/>
    <cellStyle name="Обычный 5 5 32" xfId="50017"/>
    <cellStyle name="Обычный 5 5 32 2" xfId="50018"/>
    <cellStyle name="Обычный 5 5 32 2 2" xfId="50019"/>
    <cellStyle name="Обычный 5 5 32 2 2 2" xfId="50020"/>
    <cellStyle name="Обычный 5 5 32 2 3" xfId="50021"/>
    <cellStyle name="Обычный 5 5 32 3" xfId="50022"/>
    <cellStyle name="Обычный 5 5 32 3 2" xfId="50023"/>
    <cellStyle name="Обычный 5 5 32 4" xfId="50024"/>
    <cellStyle name="Обычный 5 5 33" xfId="50025"/>
    <cellStyle name="Обычный 5 5 33 2" xfId="50026"/>
    <cellStyle name="Обычный 5 5 33 2 2" xfId="50027"/>
    <cellStyle name="Обычный 5 5 33 2 2 2" xfId="50028"/>
    <cellStyle name="Обычный 5 5 33 2 3" xfId="50029"/>
    <cellStyle name="Обычный 5 5 33 3" xfId="50030"/>
    <cellStyle name="Обычный 5 5 33 3 2" xfId="50031"/>
    <cellStyle name="Обычный 5 5 33 4" xfId="50032"/>
    <cellStyle name="Обычный 5 5 34" xfId="50033"/>
    <cellStyle name="Обычный 5 5 34 2" xfId="50034"/>
    <cellStyle name="Обычный 5 5 34 2 2" xfId="50035"/>
    <cellStyle name="Обычный 5 5 34 2 2 2" xfId="50036"/>
    <cellStyle name="Обычный 5 5 34 2 3" xfId="50037"/>
    <cellStyle name="Обычный 5 5 34 3" xfId="50038"/>
    <cellStyle name="Обычный 5 5 34 3 2" xfId="50039"/>
    <cellStyle name="Обычный 5 5 34 4" xfId="50040"/>
    <cellStyle name="Обычный 5 5 35" xfId="50041"/>
    <cellStyle name="Обычный 5 5 35 2" xfId="50042"/>
    <cellStyle name="Обычный 5 5 35 2 2" xfId="50043"/>
    <cellStyle name="Обычный 5 5 35 3" xfId="50044"/>
    <cellStyle name="Обычный 5 5 36" xfId="50045"/>
    <cellStyle name="Обычный 5 5 36 2" xfId="50046"/>
    <cellStyle name="Обычный 5 5 37" xfId="50047"/>
    <cellStyle name="Обычный 5 5 37 2" xfId="50048"/>
    <cellStyle name="Обычный 5 5 38" xfId="50049"/>
    <cellStyle name="Обычный 5 5 4" xfId="50050"/>
    <cellStyle name="Обычный 5 5 4 2" xfId="50051"/>
    <cellStyle name="Обычный 5 5 4 2 2" xfId="50052"/>
    <cellStyle name="Обычный 5 5 4 2 2 2" xfId="50053"/>
    <cellStyle name="Обычный 5 5 4 2 2 2 2" xfId="50054"/>
    <cellStyle name="Обычный 5 5 4 2 2 3" xfId="50055"/>
    <cellStyle name="Обычный 5 5 4 2 3" xfId="50056"/>
    <cellStyle name="Обычный 5 5 4 2 3 2" xfId="50057"/>
    <cellStyle name="Обычный 5 5 4 2 4" xfId="50058"/>
    <cellStyle name="Обычный 5 5 4 3" xfId="50059"/>
    <cellStyle name="Обычный 5 5 4 3 2" xfId="50060"/>
    <cellStyle name="Обычный 5 5 4 3 2 2" xfId="50061"/>
    <cellStyle name="Обычный 5 5 4 3 2 2 2" xfId="50062"/>
    <cellStyle name="Обычный 5 5 4 3 2 3" xfId="50063"/>
    <cellStyle name="Обычный 5 5 4 3 3" xfId="50064"/>
    <cellStyle name="Обычный 5 5 4 3 3 2" xfId="50065"/>
    <cellStyle name="Обычный 5 5 4 3 4" xfId="50066"/>
    <cellStyle name="Обычный 5 5 4 4" xfId="50067"/>
    <cellStyle name="Обычный 5 5 4 4 2" xfId="50068"/>
    <cellStyle name="Обычный 5 5 4 4 2 2" xfId="50069"/>
    <cellStyle name="Обычный 5 5 4 4 2 2 2" xfId="50070"/>
    <cellStyle name="Обычный 5 5 4 4 2 3" xfId="50071"/>
    <cellStyle name="Обычный 5 5 4 4 3" xfId="50072"/>
    <cellStyle name="Обычный 5 5 4 4 3 2" xfId="50073"/>
    <cellStyle name="Обычный 5 5 4 4 4" xfId="50074"/>
    <cellStyle name="Обычный 5 5 4 5" xfId="50075"/>
    <cellStyle name="Обычный 5 5 4 5 2" xfId="50076"/>
    <cellStyle name="Обычный 5 5 4 5 2 2" xfId="50077"/>
    <cellStyle name="Обычный 5 5 4 5 3" xfId="50078"/>
    <cellStyle name="Обычный 5 5 4 6" xfId="50079"/>
    <cellStyle name="Обычный 5 5 4 6 2" xfId="50080"/>
    <cellStyle name="Обычный 5 5 4 7" xfId="50081"/>
    <cellStyle name="Обычный 5 5 4 7 2" xfId="50082"/>
    <cellStyle name="Обычный 5 5 4 8" xfId="50083"/>
    <cellStyle name="Обычный 5 5 5" xfId="50084"/>
    <cellStyle name="Обычный 5 5 5 2" xfId="50085"/>
    <cellStyle name="Обычный 5 5 5 2 2" xfId="50086"/>
    <cellStyle name="Обычный 5 5 5 2 2 2" xfId="50087"/>
    <cellStyle name="Обычный 5 5 5 2 2 2 2" xfId="50088"/>
    <cellStyle name="Обычный 5 5 5 2 2 3" xfId="50089"/>
    <cellStyle name="Обычный 5 5 5 2 3" xfId="50090"/>
    <cellStyle name="Обычный 5 5 5 2 3 2" xfId="50091"/>
    <cellStyle name="Обычный 5 5 5 2 4" xfId="50092"/>
    <cellStyle name="Обычный 5 5 5 3" xfId="50093"/>
    <cellStyle name="Обычный 5 5 5 3 2" xfId="50094"/>
    <cellStyle name="Обычный 5 5 5 3 2 2" xfId="50095"/>
    <cellStyle name="Обычный 5 5 5 3 2 2 2" xfId="50096"/>
    <cellStyle name="Обычный 5 5 5 3 2 3" xfId="50097"/>
    <cellStyle name="Обычный 5 5 5 3 3" xfId="50098"/>
    <cellStyle name="Обычный 5 5 5 3 3 2" xfId="50099"/>
    <cellStyle name="Обычный 5 5 5 3 4" xfId="50100"/>
    <cellStyle name="Обычный 5 5 5 4" xfId="50101"/>
    <cellStyle name="Обычный 5 5 5 4 2" xfId="50102"/>
    <cellStyle name="Обычный 5 5 5 4 2 2" xfId="50103"/>
    <cellStyle name="Обычный 5 5 5 4 2 2 2" xfId="50104"/>
    <cellStyle name="Обычный 5 5 5 4 2 3" xfId="50105"/>
    <cellStyle name="Обычный 5 5 5 4 3" xfId="50106"/>
    <cellStyle name="Обычный 5 5 5 4 3 2" xfId="50107"/>
    <cellStyle name="Обычный 5 5 5 4 4" xfId="50108"/>
    <cellStyle name="Обычный 5 5 5 5" xfId="50109"/>
    <cellStyle name="Обычный 5 5 5 5 2" xfId="50110"/>
    <cellStyle name="Обычный 5 5 5 5 2 2" xfId="50111"/>
    <cellStyle name="Обычный 5 5 5 5 3" xfId="50112"/>
    <cellStyle name="Обычный 5 5 5 6" xfId="50113"/>
    <cellStyle name="Обычный 5 5 5 6 2" xfId="50114"/>
    <cellStyle name="Обычный 5 5 5 7" xfId="50115"/>
    <cellStyle name="Обычный 5 5 5 7 2" xfId="50116"/>
    <cellStyle name="Обычный 5 5 5 8" xfId="50117"/>
    <cellStyle name="Обычный 5 5 6" xfId="50118"/>
    <cellStyle name="Обычный 5 5 6 2" xfId="50119"/>
    <cellStyle name="Обычный 5 5 6 2 2" xfId="50120"/>
    <cellStyle name="Обычный 5 5 6 2 2 2" xfId="50121"/>
    <cellStyle name="Обычный 5 5 6 2 2 2 2" xfId="50122"/>
    <cellStyle name="Обычный 5 5 6 2 2 3" xfId="50123"/>
    <cellStyle name="Обычный 5 5 6 2 3" xfId="50124"/>
    <cellStyle name="Обычный 5 5 6 2 3 2" xfId="50125"/>
    <cellStyle name="Обычный 5 5 6 2 4" xfId="50126"/>
    <cellStyle name="Обычный 5 5 6 3" xfId="50127"/>
    <cellStyle name="Обычный 5 5 6 3 2" xfId="50128"/>
    <cellStyle name="Обычный 5 5 6 3 2 2" xfId="50129"/>
    <cellStyle name="Обычный 5 5 6 3 2 2 2" xfId="50130"/>
    <cellStyle name="Обычный 5 5 6 3 2 3" xfId="50131"/>
    <cellStyle name="Обычный 5 5 6 3 3" xfId="50132"/>
    <cellStyle name="Обычный 5 5 6 3 3 2" xfId="50133"/>
    <cellStyle name="Обычный 5 5 6 3 4" xfId="50134"/>
    <cellStyle name="Обычный 5 5 6 4" xfId="50135"/>
    <cellStyle name="Обычный 5 5 6 4 2" xfId="50136"/>
    <cellStyle name="Обычный 5 5 6 4 2 2" xfId="50137"/>
    <cellStyle name="Обычный 5 5 6 4 2 2 2" xfId="50138"/>
    <cellStyle name="Обычный 5 5 6 4 2 3" xfId="50139"/>
    <cellStyle name="Обычный 5 5 6 4 3" xfId="50140"/>
    <cellStyle name="Обычный 5 5 6 4 3 2" xfId="50141"/>
    <cellStyle name="Обычный 5 5 6 4 4" xfId="50142"/>
    <cellStyle name="Обычный 5 5 6 5" xfId="50143"/>
    <cellStyle name="Обычный 5 5 6 5 2" xfId="50144"/>
    <cellStyle name="Обычный 5 5 6 5 2 2" xfId="50145"/>
    <cellStyle name="Обычный 5 5 6 5 3" xfId="50146"/>
    <cellStyle name="Обычный 5 5 6 6" xfId="50147"/>
    <cellStyle name="Обычный 5 5 6 6 2" xfId="50148"/>
    <cellStyle name="Обычный 5 5 6 7" xfId="50149"/>
    <cellStyle name="Обычный 5 5 6 7 2" xfId="50150"/>
    <cellStyle name="Обычный 5 5 6 8" xfId="50151"/>
    <cellStyle name="Обычный 5 5 7" xfId="50152"/>
    <cellStyle name="Обычный 5 5 7 2" xfId="50153"/>
    <cellStyle name="Обычный 5 5 7 2 2" xfId="50154"/>
    <cellStyle name="Обычный 5 5 7 2 2 2" xfId="50155"/>
    <cellStyle name="Обычный 5 5 7 2 2 2 2" xfId="50156"/>
    <cellStyle name="Обычный 5 5 7 2 2 3" xfId="50157"/>
    <cellStyle name="Обычный 5 5 7 2 3" xfId="50158"/>
    <cellStyle name="Обычный 5 5 7 2 3 2" xfId="50159"/>
    <cellStyle name="Обычный 5 5 7 2 4" xfId="50160"/>
    <cellStyle name="Обычный 5 5 7 3" xfId="50161"/>
    <cellStyle name="Обычный 5 5 7 3 2" xfId="50162"/>
    <cellStyle name="Обычный 5 5 7 3 2 2" xfId="50163"/>
    <cellStyle name="Обычный 5 5 7 3 2 2 2" xfId="50164"/>
    <cellStyle name="Обычный 5 5 7 3 2 3" xfId="50165"/>
    <cellStyle name="Обычный 5 5 7 3 3" xfId="50166"/>
    <cellStyle name="Обычный 5 5 7 3 3 2" xfId="50167"/>
    <cellStyle name="Обычный 5 5 7 3 4" xfId="50168"/>
    <cellStyle name="Обычный 5 5 7 4" xfId="50169"/>
    <cellStyle name="Обычный 5 5 7 4 2" xfId="50170"/>
    <cellStyle name="Обычный 5 5 7 4 2 2" xfId="50171"/>
    <cellStyle name="Обычный 5 5 7 4 2 2 2" xfId="50172"/>
    <cellStyle name="Обычный 5 5 7 4 2 3" xfId="50173"/>
    <cellStyle name="Обычный 5 5 7 4 3" xfId="50174"/>
    <cellStyle name="Обычный 5 5 7 4 3 2" xfId="50175"/>
    <cellStyle name="Обычный 5 5 7 4 4" xfId="50176"/>
    <cellStyle name="Обычный 5 5 7 5" xfId="50177"/>
    <cellStyle name="Обычный 5 5 7 5 2" xfId="50178"/>
    <cellStyle name="Обычный 5 5 7 5 2 2" xfId="50179"/>
    <cellStyle name="Обычный 5 5 7 5 3" xfId="50180"/>
    <cellStyle name="Обычный 5 5 7 6" xfId="50181"/>
    <cellStyle name="Обычный 5 5 7 6 2" xfId="50182"/>
    <cellStyle name="Обычный 5 5 7 7" xfId="50183"/>
    <cellStyle name="Обычный 5 5 7 7 2" xfId="50184"/>
    <cellStyle name="Обычный 5 5 7 8" xfId="50185"/>
    <cellStyle name="Обычный 5 5 8" xfId="50186"/>
    <cellStyle name="Обычный 5 5 8 2" xfId="50187"/>
    <cellStyle name="Обычный 5 5 8 2 2" xfId="50188"/>
    <cellStyle name="Обычный 5 5 8 2 2 2" xfId="50189"/>
    <cellStyle name="Обычный 5 5 8 2 2 2 2" xfId="50190"/>
    <cellStyle name="Обычный 5 5 8 2 2 3" xfId="50191"/>
    <cellStyle name="Обычный 5 5 8 2 3" xfId="50192"/>
    <cellStyle name="Обычный 5 5 8 2 3 2" xfId="50193"/>
    <cellStyle name="Обычный 5 5 8 2 4" xfId="50194"/>
    <cellStyle name="Обычный 5 5 8 3" xfId="50195"/>
    <cellStyle name="Обычный 5 5 8 3 2" xfId="50196"/>
    <cellStyle name="Обычный 5 5 8 3 2 2" xfId="50197"/>
    <cellStyle name="Обычный 5 5 8 3 2 2 2" xfId="50198"/>
    <cellStyle name="Обычный 5 5 8 3 2 3" xfId="50199"/>
    <cellStyle name="Обычный 5 5 8 3 3" xfId="50200"/>
    <cellStyle name="Обычный 5 5 8 3 3 2" xfId="50201"/>
    <cellStyle name="Обычный 5 5 8 3 4" xfId="50202"/>
    <cellStyle name="Обычный 5 5 8 4" xfId="50203"/>
    <cellStyle name="Обычный 5 5 8 4 2" xfId="50204"/>
    <cellStyle name="Обычный 5 5 8 4 2 2" xfId="50205"/>
    <cellStyle name="Обычный 5 5 8 4 2 2 2" xfId="50206"/>
    <cellStyle name="Обычный 5 5 8 4 2 3" xfId="50207"/>
    <cellStyle name="Обычный 5 5 8 4 3" xfId="50208"/>
    <cellStyle name="Обычный 5 5 8 4 3 2" xfId="50209"/>
    <cellStyle name="Обычный 5 5 8 4 4" xfId="50210"/>
    <cellStyle name="Обычный 5 5 8 5" xfId="50211"/>
    <cellStyle name="Обычный 5 5 8 5 2" xfId="50212"/>
    <cellStyle name="Обычный 5 5 8 5 2 2" xfId="50213"/>
    <cellStyle name="Обычный 5 5 8 5 3" xfId="50214"/>
    <cellStyle name="Обычный 5 5 8 6" xfId="50215"/>
    <cellStyle name="Обычный 5 5 8 6 2" xfId="50216"/>
    <cellStyle name="Обычный 5 5 8 7" xfId="50217"/>
    <cellStyle name="Обычный 5 5 8 7 2" xfId="50218"/>
    <cellStyle name="Обычный 5 5 8 8" xfId="50219"/>
    <cellStyle name="Обычный 5 5 9" xfId="50220"/>
    <cellStyle name="Обычный 5 5 9 2" xfId="50221"/>
    <cellStyle name="Обычный 5 5 9 2 2" xfId="50222"/>
    <cellStyle name="Обычный 5 5 9 2 2 2" xfId="50223"/>
    <cellStyle name="Обычный 5 5 9 2 2 2 2" xfId="50224"/>
    <cellStyle name="Обычный 5 5 9 2 2 3" xfId="50225"/>
    <cellStyle name="Обычный 5 5 9 2 3" xfId="50226"/>
    <cellStyle name="Обычный 5 5 9 2 3 2" xfId="50227"/>
    <cellStyle name="Обычный 5 5 9 2 4" xfId="50228"/>
    <cellStyle name="Обычный 5 5 9 3" xfId="50229"/>
    <cellStyle name="Обычный 5 5 9 3 2" xfId="50230"/>
    <cellStyle name="Обычный 5 5 9 3 2 2" xfId="50231"/>
    <cellStyle name="Обычный 5 5 9 3 2 2 2" xfId="50232"/>
    <cellStyle name="Обычный 5 5 9 3 2 3" xfId="50233"/>
    <cellStyle name="Обычный 5 5 9 3 3" xfId="50234"/>
    <cellStyle name="Обычный 5 5 9 3 3 2" xfId="50235"/>
    <cellStyle name="Обычный 5 5 9 3 4" xfId="50236"/>
    <cellStyle name="Обычный 5 5 9 4" xfId="50237"/>
    <cellStyle name="Обычный 5 5 9 4 2" xfId="50238"/>
    <cellStyle name="Обычный 5 5 9 4 2 2" xfId="50239"/>
    <cellStyle name="Обычный 5 5 9 4 2 2 2" xfId="50240"/>
    <cellStyle name="Обычный 5 5 9 4 2 3" xfId="50241"/>
    <cellStyle name="Обычный 5 5 9 4 3" xfId="50242"/>
    <cellStyle name="Обычный 5 5 9 4 3 2" xfId="50243"/>
    <cellStyle name="Обычный 5 5 9 4 4" xfId="50244"/>
    <cellStyle name="Обычный 5 5 9 5" xfId="50245"/>
    <cellStyle name="Обычный 5 5 9 5 2" xfId="50246"/>
    <cellStyle name="Обычный 5 5 9 5 2 2" xfId="50247"/>
    <cellStyle name="Обычный 5 5 9 5 3" xfId="50248"/>
    <cellStyle name="Обычный 5 5 9 6" xfId="50249"/>
    <cellStyle name="Обычный 5 5 9 6 2" xfId="50250"/>
    <cellStyle name="Обычный 5 5 9 7" xfId="50251"/>
    <cellStyle name="Обычный 5 5 9 7 2" xfId="50252"/>
    <cellStyle name="Обычный 5 5 9 8" xfId="50253"/>
    <cellStyle name="Обычный 5 50" xfId="50254"/>
    <cellStyle name="Обычный 5 50 2" xfId="50255"/>
    <cellStyle name="Обычный 5 50 2 2" xfId="50256"/>
    <cellStyle name="Обычный 5 50 2 2 2" xfId="50257"/>
    <cellStyle name="Обычный 5 50 2 2 2 2" xfId="50258"/>
    <cellStyle name="Обычный 5 50 2 2 3" xfId="50259"/>
    <cellStyle name="Обычный 5 50 2 3" xfId="50260"/>
    <cellStyle name="Обычный 5 50 2 3 2" xfId="50261"/>
    <cellStyle name="Обычный 5 50 2 4" xfId="50262"/>
    <cellStyle name="Обычный 5 50 3" xfId="50263"/>
    <cellStyle name="Обычный 5 50 3 2" xfId="50264"/>
    <cellStyle name="Обычный 5 50 3 2 2" xfId="50265"/>
    <cellStyle name="Обычный 5 50 3 2 2 2" xfId="50266"/>
    <cellStyle name="Обычный 5 50 3 2 3" xfId="50267"/>
    <cellStyle name="Обычный 5 50 3 3" xfId="50268"/>
    <cellStyle name="Обычный 5 50 3 3 2" xfId="50269"/>
    <cellStyle name="Обычный 5 50 3 4" xfId="50270"/>
    <cellStyle name="Обычный 5 50 4" xfId="50271"/>
    <cellStyle name="Обычный 5 50 4 2" xfId="50272"/>
    <cellStyle name="Обычный 5 50 4 2 2" xfId="50273"/>
    <cellStyle name="Обычный 5 50 4 2 2 2" xfId="50274"/>
    <cellStyle name="Обычный 5 50 4 2 3" xfId="50275"/>
    <cellStyle name="Обычный 5 50 4 3" xfId="50276"/>
    <cellStyle name="Обычный 5 50 4 3 2" xfId="50277"/>
    <cellStyle name="Обычный 5 50 4 4" xfId="50278"/>
    <cellStyle name="Обычный 5 50 5" xfId="50279"/>
    <cellStyle name="Обычный 5 50 5 2" xfId="50280"/>
    <cellStyle name="Обычный 5 50 5 2 2" xfId="50281"/>
    <cellStyle name="Обычный 5 50 5 3" xfId="50282"/>
    <cellStyle name="Обычный 5 50 6" xfId="50283"/>
    <cellStyle name="Обычный 5 50 6 2" xfId="50284"/>
    <cellStyle name="Обычный 5 50 7" xfId="50285"/>
    <cellStyle name="Обычный 5 50 7 2" xfId="50286"/>
    <cellStyle name="Обычный 5 50 8" xfId="50287"/>
    <cellStyle name="Обычный 5 51" xfId="50288"/>
    <cellStyle name="Обычный 5 51 2" xfId="50289"/>
    <cellStyle name="Обычный 5 51 2 2" xfId="50290"/>
    <cellStyle name="Обычный 5 51 2 2 2" xfId="50291"/>
    <cellStyle name="Обычный 5 51 2 2 2 2" xfId="50292"/>
    <cellStyle name="Обычный 5 51 2 2 3" xfId="50293"/>
    <cellStyle name="Обычный 5 51 2 3" xfId="50294"/>
    <cellStyle name="Обычный 5 51 2 3 2" xfId="50295"/>
    <cellStyle name="Обычный 5 51 2 4" xfId="50296"/>
    <cellStyle name="Обычный 5 51 3" xfId="50297"/>
    <cellStyle name="Обычный 5 51 3 2" xfId="50298"/>
    <cellStyle name="Обычный 5 51 3 2 2" xfId="50299"/>
    <cellStyle name="Обычный 5 51 3 2 2 2" xfId="50300"/>
    <cellStyle name="Обычный 5 51 3 2 3" xfId="50301"/>
    <cellStyle name="Обычный 5 51 3 3" xfId="50302"/>
    <cellStyle name="Обычный 5 51 3 3 2" xfId="50303"/>
    <cellStyle name="Обычный 5 51 3 4" xfId="50304"/>
    <cellStyle name="Обычный 5 51 4" xfId="50305"/>
    <cellStyle name="Обычный 5 51 4 2" xfId="50306"/>
    <cellStyle name="Обычный 5 51 4 2 2" xfId="50307"/>
    <cellStyle name="Обычный 5 51 4 2 2 2" xfId="50308"/>
    <cellStyle name="Обычный 5 51 4 2 3" xfId="50309"/>
    <cellStyle name="Обычный 5 51 4 3" xfId="50310"/>
    <cellStyle name="Обычный 5 51 4 3 2" xfId="50311"/>
    <cellStyle name="Обычный 5 51 4 4" xfId="50312"/>
    <cellStyle name="Обычный 5 51 5" xfId="50313"/>
    <cellStyle name="Обычный 5 51 5 2" xfId="50314"/>
    <cellStyle name="Обычный 5 51 5 2 2" xfId="50315"/>
    <cellStyle name="Обычный 5 51 5 3" xfId="50316"/>
    <cellStyle name="Обычный 5 51 6" xfId="50317"/>
    <cellStyle name="Обычный 5 51 6 2" xfId="50318"/>
    <cellStyle name="Обычный 5 51 7" xfId="50319"/>
    <cellStyle name="Обычный 5 51 7 2" xfId="50320"/>
    <cellStyle name="Обычный 5 51 8" xfId="50321"/>
    <cellStyle name="Обычный 5 52" xfId="50322"/>
    <cellStyle name="Обычный 5 52 2" xfId="50323"/>
    <cellStyle name="Обычный 5 52 2 2" xfId="50324"/>
    <cellStyle name="Обычный 5 52 2 2 2" xfId="50325"/>
    <cellStyle name="Обычный 5 52 2 2 2 2" xfId="50326"/>
    <cellStyle name="Обычный 5 52 2 2 3" xfId="50327"/>
    <cellStyle name="Обычный 5 52 2 3" xfId="50328"/>
    <cellStyle name="Обычный 5 52 2 3 2" xfId="50329"/>
    <cellStyle name="Обычный 5 52 2 4" xfId="50330"/>
    <cellStyle name="Обычный 5 52 3" xfId="50331"/>
    <cellStyle name="Обычный 5 52 3 2" xfId="50332"/>
    <cellStyle name="Обычный 5 52 3 2 2" xfId="50333"/>
    <cellStyle name="Обычный 5 52 3 2 2 2" xfId="50334"/>
    <cellStyle name="Обычный 5 52 3 2 3" xfId="50335"/>
    <cellStyle name="Обычный 5 52 3 3" xfId="50336"/>
    <cellStyle name="Обычный 5 52 3 3 2" xfId="50337"/>
    <cellStyle name="Обычный 5 52 3 4" xfId="50338"/>
    <cellStyle name="Обычный 5 52 4" xfId="50339"/>
    <cellStyle name="Обычный 5 52 4 2" xfId="50340"/>
    <cellStyle name="Обычный 5 52 4 2 2" xfId="50341"/>
    <cellStyle name="Обычный 5 52 4 2 2 2" xfId="50342"/>
    <cellStyle name="Обычный 5 52 4 2 3" xfId="50343"/>
    <cellStyle name="Обычный 5 52 4 3" xfId="50344"/>
    <cellStyle name="Обычный 5 52 4 3 2" xfId="50345"/>
    <cellStyle name="Обычный 5 52 4 4" xfId="50346"/>
    <cellStyle name="Обычный 5 52 5" xfId="50347"/>
    <cellStyle name="Обычный 5 52 5 2" xfId="50348"/>
    <cellStyle name="Обычный 5 52 5 2 2" xfId="50349"/>
    <cellStyle name="Обычный 5 52 5 3" xfId="50350"/>
    <cellStyle name="Обычный 5 52 6" xfId="50351"/>
    <cellStyle name="Обычный 5 52 6 2" xfId="50352"/>
    <cellStyle name="Обычный 5 52 7" xfId="50353"/>
    <cellStyle name="Обычный 5 52 7 2" xfId="50354"/>
    <cellStyle name="Обычный 5 52 8" xfId="50355"/>
    <cellStyle name="Обычный 5 53" xfId="50356"/>
    <cellStyle name="Обычный 5 53 2" xfId="50357"/>
    <cellStyle name="Обычный 5 53 2 2" xfId="50358"/>
    <cellStyle name="Обычный 5 53 2 2 2" xfId="50359"/>
    <cellStyle name="Обычный 5 53 2 2 2 2" xfId="50360"/>
    <cellStyle name="Обычный 5 53 2 2 3" xfId="50361"/>
    <cellStyle name="Обычный 5 53 2 3" xfId="50362"/>
    <cellStyle name="Обычный 5 53 2 3 2" xfId="50363"/>
    <cellStyle name="Обычный 5 53 2 4" xfId="50364"/>
    <cellStyle name="Обычный 5 53 3" xfId="50365"/>
    <cellStyle name="Обычный 5 53 3 2" xfId="50366"/>
    <cellStyle name="Обычный 5 53 3 2 2" xfId="50367"/>
    <cellStyle name="Обычный 5 53 3 2 2 2" xfId="50368"/>
    <cellStyle name="Обычный 5 53 3 2 3" xfId="50369"/>
    <cellStyle name="Обычный 5 53 3 3" xfId="50370"/>
    <cellStyle name="Обычный 5 53 3 3 2" xfId="50371"/>
    <cellStyle name="Обычный 5 53 3 4" xfId="50372"/>
    <cellStyle name="Обычный 5 53 4" xfId="50373"/>
    <cellStyle name="Обычный 5 53 4 2" xfId="50374"/>
    <cellStyle name="Обычный 5 53 4 2 2" xfId="50375"/>
    <cellStyle name="Обычный 5 53 4 2 2 2" xfId="50376"/>
    <cellStyle name="Обычный 5 53 4 2 3" xfId="50377"/>
    <cellStyle name="Обычный 5 53 4 3" xfId="50378"/>
    <cellStyle name="Обычный 5 53 4 3 2" xfId="50379"/>
    <cellStyle name="Обычный 5 53 4 4" xfId="50380"/>
    <cellStyle name="Обычный 5 53 5" xfId="50381"/>
    <cellStyle name="Обычный 5 53 5 2" xfId="50382"/>
    <cellStyle name="Обычный 5 53 5 2 2" xfId="50383"/>
    <cellStyle name="Обычный 5 53 5 3" xfId="50384"/>
    <cellStyle name="Обычный 5 53 6" xfId="50385"/>
    <cellStyle name="Обычный 5 53 6 2" xfId="50386"/>
    <cellStyle name="Обычный 5 53 7" xfId="50387"/>
    <cellStyle name="Обычный 5 53 7 2" xfId="50388"/>
    <cellStyle name="Обычный 5 53 8" xfId="50389"/>
    <cellStyle name="Обычный 5 54" xfId="50390"/>
    <cellStyle name="Обычный 5 54 2" xfId="50391"/>
    <cellStyle name="Обычный 5 54 2 2" xfId="50392"/>
    <cellStyle name="Обычный 5 54 2 2 2" xfId="50393"/>
    <cellStyle name="Обычный 5 54 2 2 2 2" xfId="50394"/>
    <cellStyle name="Обычный 5 54 2 2 3" xfId="50395"/>
    <cellStyle name="Обычный 5 54 2 3" xfId="50396"/>
    <cellStyle name="Обычный 5 54 2 3 2" xfId="50397"/>
    <cellStyle name="Обычный 5 54 2 4" xfId="50398"/>
    <cellStyle name="Обычный 5 54 3" xfId="50399"/>
    <cellStyle name="Обычный 5 54 3 2" xfId="50400"/>
    <cellStyle name="Обычный 5 54 3 2 2" xfId="50401"/>
    <cellStyle name="Обычный 5 54 3 2 2 2" xfId="50402"/>
    <cellStyle name="Обычный 5 54 3 2 3" xfId="50403"/>
    <cellStyle name="Обычный 5 54 3 3" xfId="50404"/>
    <cellStyle name="Обычный 5 54 3 3 2" xfId="50405"/>
    <cellStyle name="Обычный 5 54 3 4" xfId="50406"/>
    <cellStyle name="Обычный 5 54 4" xfId="50407"/>
    <cellStyle name="Обычный 5 54 4 2" xfId="50408"/>
    <cellStyle name="Обычный 5 54 4 2 2" xfId="50409"/>
    <cellStyle name="Обычный 5 54 4 2 2 2" xfId="50410"/>
    <cellStyle name="Обычный 5 54 4 2 3" xfId="50411"/>
    <cellStyle name="Обычный 5 54 4 3" xfId="50412"/>
    <cellStyle name="Обычный 5 54 4 3 2" xfId="50413"/>
    <cellStyle name="Обычный 5 54 4 4" xfId="50414"/>
    <cellStyle name="Обычный 5 54 5" xfId="50415"/>
    <cellStyle name="Обычный 5 54 5 2" xfId="50416"/>
    <cellStyle name="Обычный 5 54 5 2 2" xfId="50417"/>
    <cellStyle name="Обычный 5 54 5 3" xfId="50418"/>
    <cellStyle name="Обычный 5 54 6" xfId="50419"/>
    <cellStyle name="Обычный 5 54 6 2" xfId="50420"/>
    <cellStyle name="Обычный 5 54 7" xfId="50421"/>
    <cellStyle name="Обычный 5 54 7 2" xfId="50422"/>
    <cellStyle name="Обычный 5 54 8" xfId="50423"/>
    <cellStyle name="Обычный 5 55" xfId="50424"/>
    <cellStyle name="Обычный 5 55 2" xfId="50425"/>
    <cellStyle name="Обычный 5 55 2 2" xfId="50426"/>
    <cellStyle name="Обычный 5 55 2 2 2" xfId="50427"/>
    <cellStyle name="Обычный 5 55 2 2 2 2" xfId="50428"/>
    <cellStyle name="Обычный 5 55 2 2 3" xfId="50429"/>
    <cellStyle name="Обычный 5 55 2 3" xfId="50430"/>
    <cellStyle name="Обычный 5 55 2 3 2" xfId="50431"/>
    <cellStyle name="Обычный 5 55 2 4" xfId="50432"/>
    <cellStyle name="Обычный 5 55 3" xfId="50433"/>
    <cellStyle name="Обычный 5 55 3 2" xfId="50434"/>
    <cellStyle name="Обычный 5 55 3 2 2" xfId="50435"/>
    <cellStyle name="Обычный 5 55 3 2 2 2" xfId="50436"/>
    <cellStyle name="Обычный 5 55 3 2 3" xfId="50437"/>
    <cellStyle name="Обычный 5 55 3 3" xfId="50438"/>
    <cellStyle name="Обычный 5 55 3 3 2" xfId="50439"/>
    <cellStyle name="Обычный 5 55 3 4" xfId="50440"/>
    <cellStyle name="Обычный 5 55 4" xfId="50441"/>
    <cellStyle name="Обычный 5 55 4 2" xfId="50442"/>
    <cellStyle name="Обычный 5 55 4 2 2" xfId="50443"/>
    <cellStyle name="Обычный 5 55 4 2 2 2" xfId="50444"/>
    <cellStyle name="Обычный 5 55 4 2 3" xfId="50445"/>
    <cellStyle name="Обычный 5 55 4 3" xfId="50446"/>
    <cellStyle name="Обычный 5 55 4 3 2" xfId="50447"/>
    <cellStyle name="Обычный 5 55 4 4" xfId="50448"/>
    <cellStyle name="Обычный 5 55 5" xfId="50449"/>
    <cellStyle name="Обычный 5 55 5 2" xfId="50450"/>
    <cellStyle name="Обычный 5 55 5 2 2" xfId="50451"/>
    <cellStyle name="Обычный 5 55 5 3" xfId="50452"/>
    <cellStyle name="Обычный 5 55 6" xfId="50453"/>
    <cellStyle name="Обычный 5 55 6 2" xfId="50454"/>
    <cellStyle name="Обычный 5 55 7" xfId="50455"/>
    <cellStyle name="Обычный 5 55 7 2" xfId="50456"/>
    <cellStyle name="Обычный 5 55 8" xfId="50457"/>
    <cellStyle name="Обычный 5 56" xfId="50458"/>
    <cellStyle name="Обычный 5 56 2" xfId="50459"/>
    <cellStyle name="Обычный 5 56 2 2" xfId="50460"/>
    <cellStyle name="Обычный 5 56 2 2 2" xfId="50461"/>
    <cellStyle name="Обычный 5 56 2 2 2 2" xfId="50462"/>
    <cellStyle name="Обычный 5 56 2 2 3" xfId="50463"/>
    <cellStyle name="Обычный 5 56 2 3" xfId="50464"/>
    <cellStyle name="Обычный 5 56 2 3 2" xfId="50465"/>
    <cellStyle name="Обычный 5 56 2 4" xfId="50466"/>
    <cellStyle name="Обычный 5 56 3" xfId="50467"/>
    <cellStyle name="Обычный 5 56 3 2" xfId="50468"/>
    <cellStyle name="Обычный 5 56 3 2 2" xfId="50469"/>
    <cellStyle name="Обычный 5 56 3 2 2 2" xfId="50470"/>
    <cellStyle name="Обычный 5 56 3 2 3" xfId="50471"/>
    <cellStyle name="Обычный 5 56 3 3" xfId="50472"/>
    <cellStyle name="Обычный 5 56 3 3 2" xfId="50473"/>
    <cellStyle name="Обычный 5 56 3 4" xfId="50474"/>
    <cellStyle name="Обычный 5 56 4" xfId="50475"/>
    <cellStyle name="Обычный 5 56 4 2" xfId="50476"/>
    <cellStyle name="Обычный 5 56 4 2 2" xfId="50477"/>
    <cellStyle name="Обычный 5 56 4 2 2 2" xfId="50478"/>
    <cellStyle name="Обычный 5 56 4 2 3" xfId="50479"/>
    <cellStyle name="Обычный 5 56 4 3" xfId="50480"/>
    <cellStyle name="Обычный 5 56 4 3 2" xfId="50481"/>
    <cellStyle name="Обычный 5 56 4 4" xfId="50482"/>
    <cellStyle name="Обычный 5 56 5" xfId="50483"/>
    <cellStyle name="Обычный 5 56 5 2" xfId="50484"/>
    <cellStyle name="Обычный 5 56 5 2 2" xfId="50485"/>
    <cellStyle name="Обычный 5 56 5 3" xfId="50486"/>
    <cellStyle name="Обычный 5 56 6" xfId="50487"/>
    <cellStyle name="Обычный 5 56 6 2" xfId="50488"/>
    <cellStyle name="Обычный 5 56 7" xfId="50489"/>
    <cellStyle name="Обычный 5 56 7 2" xfId="50490"/>
    <cellStyle name="Обычный 5 56 8" xfId="50491"/>
    <cellStyle name="Обычный 5 57" xfId="50492"/>
    <cellStyle name="Обычный 5 57 2" xfId="50493"/>
    <cellStyle name="Обычный 5 57 2 2" xfId="50494"/>
    <cellStyle name="Обычный 5 57 2 2 2" xfId="50495"/>
    <cellStyle name="Обычный 5 57 2 2 2 2" xfId="50496"/>
    <cellStyle name="Обычный 5 57 2 2 3" xfId="50497"/>
    <cellStyle name="Обычный 5 57 2 3" xfId="50498"/>
    <cellStyle name="Обычный 5 57 2 3 2" xfId="50499"/>
    <cellStyle name="Обычный 5 57 2 4" xfId="50500"/>
    <cellStyle name="Обычный 5 57 3" xfId="50501"/>
    <cellStyle name="Обычный 5 57 3 2" xfId="50502"/>
    <cellStyle name="Обычный 5 57 3 2 2" xfId="50503"/>
    <cellStyle name="Обычный 5 57 3 2 2 2" xfId="50504"/>
    <cellStyle name="Обычный 5 57 3 2 3" xfId="50505"/>
    <cellStyle name="Обычный 5 57 3 3" xfId="50506"/>
    <cellStyle name="Обычный 5 57 3 3 2" xfId="50507"/>
    <cellStyle name="Обычный 5 57 3 4" xfId="50508"/>
    <cellStyle name="Обычный 5 57 4" xfId="50509"/>
    <cellStyle name="Обычный 5 57 4 2" xfId="50510"/>
    <cellStyle name="Обычный 5 57 4 2 2" xfId="50511"/>
    <cellStyle name="Обычный 5 57 4 2 2 2" xfId="50512"/>
    <cellStyle name="Обычный 5 57 4 2 3" xfId="50513"/>
    <cellStyle name="Обычный 5 57 4 3" xfId="50514"/>
    <cellStyle name="Обычный 5 57 4 3 2" xfId="50515"/>
    <cellStyle name="Обычный 5 57 4 4" xfId="50516"/>
    <cellStyle name="Обычный 5 57 5" xfId="50517"/>
    <cellStyle name="Обычный 5 57 5 2" xfId="50518"/>
    <cellStyle name="Обычный 5 57 5 2 2" xfId="50519"/>
    <cellStyle name="Обычный 5 57 5 3" xfId="50520"/>
    <cellStyle name="Обычный 5 57 6" xfId="50521"/>
    <cellStyle name="Обычный 5 57 6 2" xfId="50522"/>
    <cellStyle name="Обычный 5 57 7" xfId="50523"/>
    <cellStyle name="Обычный 5 57 7 2" xfId="50524"/>
    <cellStyle name="Обычный 5 57 8" xfId="50525"/>
    <cellStyle name="Обычный 5 58" xfId="50526"/>
    <cellStyle name="Обычный 5 58 2" xfId="50527"/>
    <cellStyle name="Обычный 5 58 2 2" xfId="50528"/>
    <cellStyle name="Обычный 5 58 2 2 2" xfId="50529"/>
    <cellStyle name="Обычный 5 58 2 2 2 2" xfId="50530"/>
    <cellStyle name="Обычный 5 58 2 2 3" xfId="50531"/>
    <cellStyle name="Обычный 5 58 2 3" xfId="50532"/>
    <cellStyle name="Обычный 5 58 2 3 2" xfId="50533"/>
    <cellStyle name="Обычный 5 58 2 4" xfId="50534"/>
    <cellStyle name="Обычный 5 58 3" xfId="50535"/>
    <cellStyle name="Обычный 5 58 3 2" xfId="50536"/>
    <cellStyle name="Обычный 5 58 3 2 2" xfId="50537"/>
    <cellStyle name="Обычный 5 58 3 2 2 2" xfId="50538"/>
    <cellStyle name="Обычный 5 58 3 2 3" xfId="50539"/>
    <cellStyle name="Обычный 5 58 3 3" xfId="50540"/>
    <cellStyle name="Обычный 5 58 3 3 2" xfId="50541"/>
    <cellStyle name="Обычный 5 58 3 4" xfId="50542"/>
    <cellStyle name="Обычный 5 58 4" xfId="50543"/>
    <cellStyle name="Обычный 5 58 4 2" xfId="50544"/>
    <cellStyle name="Обычный 5 58 4 2 2" xfId="50545"/>
    <cellStyle name="Обычный 5 58 4 2 2 2" xfId="50546"/>
    <cellStyle name="Обычный 5 58 4 2 3" xfId="50547"/>
    <cellStyle name="Обычный 5 58 4 3" xfId="50548"/>
    <cellStyle name="Обычный 5 58 4 3 2" xfId="50549"/>
    <cellStyle name="Обычный 5 58 4 4" xfId="50550"/>
    <cellStyle name="Обычный 5 58 5" xfId="50551"/>
    <cellStyle name="Обычный 5 58 5 2" xfId="50552"/>
    <cellStyle name="Обычный 5 58 5 2 2" xfId="50553"/>
    <cellStyle name="Обычный 5 58 5 3" xfId="50554"/>
    <cellStyle name="Обычный 5 58 6" xfId="50555"/>
    <cellStyle name="Обычный 5 58 6 2" xfId="50556"/>
    <cellStyle name="Обычный 5 58 7" xfId="50557"/>
    <cellStyle name="Обычный 5 58 7 2" xfId="50558"/>
    <cellStyle name="Обычный 5 58 8" xfId="50559"/>
    <cellStyle name="Обычный 5 59" xfId="50560"/>
    <cellStyle name="Обычный 5 59 2" xfId="50561"/>
    <cellStyle name="Обычный 5 59 2 2" xfId="50562"/>
    <cellStyle name="Обычный 5 59 2 2 2" xfId="50563"/>
    <cellStyle name="Обычный 5 59 2 2 2 2" xfId="50564"/>
    <cellStyle name="Обычный 5 59 2 2 3" xfId="50565"/>
    <cellStyle name="Обычный 5 59 2 3" xfId="50566"/>
    <cellStyle name="Обычный 5 59 2 3 2" xfId="50567"/>
    <cellStyle name="Обычный 5 59 2 4" xfId="50568"/>
    <cellStyle name="Обычный 5 59 3" xfId="50569"/>
    <cellStyle name="Обычный 5 59 3 2" xfId="50570"/>
    <cellStyle name="Обычный 5 59 3 2 2" xfId="50571"/>
    <cellStyle name="Обычный 5 59 3 2 2 2" xfId="50572"/>
    <cellStyle name="Обычный 5 59 3 2 3" xfId="50573"/>
    <cellStyle name="Обычный 5 59 3 3" xfId="50574"/>
    <cellStyle name="Обычный 5 59 3 3 2" xfId="50575"/>
    <cellStyle name="Обычный 5 59 3 4" xfId="50576"/>
    <cellStyle name="Обычный 5 59 4" xfId="50577"/>
    <cellStyle name="Обычный 5 59 4 2" xfId="50578"/>
    <cellStyle name="Обычный 5 59 4 2 2" xfId="50579"/>
    <cellStyle name="Обычный 5 59 4 2 2 2" xfId="50580"/>
    <cellStyle name="Обычный 5 59 4 2 3" xfId="50581"/>
    <cellStyle name="Обычный 5 59 4 3" xfId="50582"/>
    <cellStyle name="Обычный 5 59 4 3 2" xfId="50583"/>
    <cellStyle name="Обычный 5 59 4 4" xfId="50584"/>
    <cellStyle name="Обычный 5 59 5" xfId="50585"/>
    <cellStyle name="Обычный 5 59 5 2" xfId="50586"/>
    <cellStyle name="Обычный 5 59 5 2 2" xfId="50587"/>
    <cellStyle name="Обычный 5 59 5 3" xfId="50588"/>
    <cellStyle name="Обычный 5 59 6" xfId="50589"/>
    <cellStyle name="Обычный 5 59 6 2" xfId="50590"/>
    <cellStyle name="Обычный 5 59 7" xfId="50591"/>
    <cellStyle name="Обычный 5 59 7 2" xfId="50592"/>
    <cellStyle name="Обычный 5 59 8" xfId="50593"/>
    <cellStyle name="Обычный 5 6" xfId="50594"/>
    <cellStyle name="Обычный 5 6 10" xfId="50595"/>
    <cellStyle name="Обычный 5 6 10 2" xfId="50596"/>
    <cellStyle name="Обычный 5 6 10 2 2" xfId="50597"/>
    <cellStyle name="Обычный 5 6 10 2 2 2" xfId="50598"/>
    <cellStyle name="Обычный 5 6 10 2 2 2 2" xfId="50599"/>
    <cellStyle name="Обычный 5 6 10 2 2 3" xfId="50600"/>
    <cellStyle name="Обычный 5 6 10 2 3" xfId="50601"/>
    <cellStyle name="Обычный 5 6 10 2 3 2" xfId="50602"/>
    <cellStyle name="Обычный 5 6 10 2 4" xfId="50603"/>
    <cellStyle name="Обычный 5 6 10 3" xfId="50604"/>
    <cellStyle name="Обычный 5 6 10 3 2" xfId="50605"/>
    <cellStyle name="Обычный 5 6 10 3 2 2" xfId="50606"/>
    <cellStyle name="Обычный 5 6 10 3 2 2 2" xfId="50607"/>
    <cellStyle name="Обычный 5 6 10 3 2 3" xfId="50608"/>
    <cellStyle name="Обычный 5 6 10 3 3" xfId="50609"/>
    <cellStyle name="Обычный 5 6 10 3 3 2" xfId="50610"/>
    <cellStyle name="Обычный 5 6 10 3 4" xfId="50611"/>
    <cellStyle name="Обычный 5 6 10 4" xfId="50612"/>
    <cellStyle name="Обычный 5 6 10 4 2" xfId="50613"/>
    <cellStyle name="Обычный 5 6 10 4 2 2" xfId="50614"/>
    <cellStyle name="Обычный 5 6 10 4 2 2 2" xfId="50615"/>
    <cellStyle name="Обычный 5 6 10 4 2 3" xfId="50616"/>
    <cellStyle name="Обычный 5 6 10 4 3" xfId="50617"/>
    <cellStyle name="Обычный 5 6 10 4 3 2" xfId="50618"/>
    <cellStyle name="Обычный 5 6 10 4 4" xfId="50619"/>
    <cellStyle name="Обычный 5 6 10 5" xfId="50620"/>
    <cellStyle name="Обычный 5 6 10 5 2" xfId="50621"/>
    <cellStyle name="Обычный 5 6 10 5 2 2" xfId="50622"/>
    <cellStyle name="Обычный 5 6 10 5 3" xfId="50623"/>
    <cellStyle name="Обычный 5 6 10 6" xfId="50624"/>
    <cellStyle name="Обычный 5 6 10 6 2" xfId="50625"/>
    <cellStyle name="Обычный 5 6 10 7" xfId="50626"/>
    <cellStyle name="Обычный 5 6 10 7 2" xfId="50627"/>
    <cellStyle name="Обычный 5 6 10 8" xfId="50628"/>
    <cellStyle name="Обычный 5 6 11" xfId="50629"/>
    <cellStyle name="Обычный 5 6 11 2" xfId="50630"/>
    <cellStyle name="Обычный 5 6 11 2 2" xfId="50631"/>
    <cellStyle name="Обычный 5 6 11 2 2 2" xfId="50632"/>
    <cellStyle name="Обычный 5 6 11 2 2 2 2" xfId="50633"/>
    <cellStyle name="Обычный 5 6 11 2 2 3" xfId="50634"/>
    <cellStyle name="Обычный 5 6 11 2 3" xfId="50635"/>
    <cellStyle name="Обычный 5 6 11 2 3 2" xfId="50636"/>
    <cellStyle name="Обычный 5 6 11 2 4" xfId="50637"/>
    <cellStyle name="Обычный 5 6 11 3" xfId="50638"/>
    <cellStyle name="Обычный 5 6 11 3 2" xfId="50639"/>
    <cellStyle name="Обычный 5 6 11 3 2 2" xfId="50640"/>
    <cellStyle name="Обычный 5 6 11 3 2 2 2" xfId="50641"/>
    <cellStyle name="Обычный 5 6 11 3 2 3" xfId="50642"/>
    <cellStyle name="Обычный 5 6 11 3 3" xfId="50643"/>
    <cellStyle name="Обычный 5 6 11 3 3 2" xfId="50644"/>
    <cellStyle name="Обычный 5 6 11 3 4" xfId="50645"/>
    <cellStyle name="Обычный 5 6 11 4" xfId="50646"/>
    <cellStyle name="Обычный 5 6 11 4 2" xfId="50647"/>
    <cellStyle name="Обычный 5 6 11 4 2 2" xfId="50648"/>
    <cellStyle name="Обычный 5 6 11 4 2 2 2" xfId="50649"/>
    <cellStyle name="Обычный 5 6 11 4 2 3" xfId="50650"/>
    <cellStyle name="Обычный 5 6 11 4 3" xfId="50651"/>
    <cellStyle name="Обычный 5 6 11 4 3 2" xfId="50652"/>
    <cellStyle name="Обычный 5 6 11 4 4" xfId="50653"/>
    <cellStyle name="Обычный 5 6 11 5" xfId="50654"/>
    <cellStyle name="Обычный 5 6 11 5 2" xfId="50655"/>
    <cellStyle name="Обычный 5 6 11 5 2 2" xfId="50656"/>
    <cellStyle name="Обычный 5 6 11 5 3" xfId="50657"/>
    <cellStyle name="Обычный 5 6 11 6" xfId="50658"/>
    <cellStyle name="Обычный 5 6 11 6 2" xfId="50659"/>
    <cellStyle name="Обычный 5 6 11 7" xfId="50660"/>
    <cellStyle name="Обычный 5 6 11 7 2" xfId="50661"/>
    <cellStyle name="Обычный 5 6 11 8" xfId="50662"/>
    <cellStyle name="Обычный 5 6 12" xfId="50663"/>
    <cellStyle name="Обычный 5 6 12 2" xfId="50664"/>
    <cellStyle name="Обычный 5 6 12 2 2" xfId="50665"/>
    <cellStyle name="Обычный 5 6 12 2 2 2" xfId="50666"/>
    <cellStyle name="Обычный 5 6 12 2 2 2 2" xfId="50667"/>
    <cellStyle name="Обычный 5 6 12 2 2 3" xfId="50668"/>
    <cellStyle name="Обычный 5 6 12 2 3" xfId="50669"/>
    <cellStyle name="Обычный 5 6 12 2 3 2" xfId="50670"/>
    <cellStyle name="Обычный 5 6 12 2 4" xfId="50671"/>
    <cellStyle name="Обычный 5 6 12 3" xfId="50672"/>
    <cellStyle name="Обычный 5 6 12 3 2" xfId="50673"/>
    <cellStyle name="Обычный 5 6 12 3 2 2" xfId="50674"/>
    <cellStyle name="Обычный 5 6 12 3 2 2 2" xfId="50675"/>
    <cellStyle name="Обычный 5 6 12 3 2 3" xfId="50676"/>
    <cellStyle name="Обычный 5 6 12 3 3" xfId="50677"/>
    <cellStyle name="Обычный 5 6 12 3 3 2" xfId="50678"/>
    <cellStyle name="Обычный 5 6 12 3 4" xfId="50679"/>
    <cellStyle name="Обычный 5 6 12 4" xfId="50680"/>
    <cellStyle name="Обычный 5 6 12 4 2" xfId="50681"/>
    <cellStyle name="Обычный 5 6 12 4 2 2" xfId="50682"/>
    <cellStyle name="Обычный 5 6 12 4 2 2 2" xfId="50683"/>
    <cellStyle name="Обычный 5 6 12 4 2 3" xfId="50684"/>
    <cellStyle name="Обычный 5 6 12 4 3" xfId="50685"/>
    <cellStyle name="Обычный 5 6 12 4 3 2" xfId="50686"/>
    <cellStyle name="Обычный 5 6 12 4 4" xfId="50687"/>
    <cellStyle name="Обычный 5 6 12 5" xfId="50688"/>
    <cellStyle name="Обычный 5 6 12 5 2" xfId="50689"/>
    <cellStyle name="Обычный 5 6 12 5 2 2" xfId="50690"/>
    <cellStyle name="Обычный 5 6 12 5 3" xfId="50691"/>
    <cellStyle name="Обычный 5 6 12 6" xfId="50692"/>
    <cellStyle name="Обычный 5 6 12 6 2" xfId="50693"/>
    <cellStyle name="Обычный 5 6 12 7" xfId="50694"/>
    <cellStyle name="Обычный 5 6 12 7 2" xfId="50695"/>
    <cellStyle name="Обычный 5 6 12 8" xfId="50696"/>
    <cellStyle name="Обычный 5 6 13" xfId="50697"/>
    <cellStyle name="Обычный 5 6 13 2" xfId="50698"/>
    <cellStyle name="Обычный 5 6 13 2 2" xfId="50699"/>
    <cellStyle name="Обычный 5 6 13 2 2 2" xfId="50700"/>
    <cellStyle name="Обычный 5 6 13 2 2 2 2" xfId="50701"/>
    <cellStyle name="Обычный 5 6 13 2 2 3" xfId="50702"/>
    <cellStyle name="Обычный 5 6 13 2 3" xfId="50703"/>
    <cellStyle name="Обычный 5 6 13 2 3 2" xfId="50704"/>
    <cellStyle name="Обычный 5 6 13 2 4" xfId="50705"/>
    <cellStyle name="Обычный 5 6 13 3" xfId="50706"/>
    <cellStyle name="Обычный 5 6 13 3 2" xfId="50707"/>
    <cellStyle name="Обычный 5 6 13 3 2 2" xfId="50708"/>
    <cellStyle name="Обычный 5 6 13 3 2 2 2" xfId="50709"/>
    <cellStyle name="Обычный 5 6 13 3 2 3" xfId="50710"/>
    <cellStyle name="Обычный 5 6 13 3 3" xfId="50711"/>
    <cellStyle name="Обычный 5 6 13 3 3 2" xfId="50712"/>
    <cellStyle name="Обычный 5 6 13 3 4" xfId="50713"/>
    <cellStyle name="Обычный 5 6 13 4" xfId="50714"/>
    <cellStyle name="Обычный 5 6 13 4 2" xfId="50715"/>
    <cellStyle name="Обычный 5 6 13 4 2 2" xfId="50716"/>
    <cellStyle name="Обычный 5 6 13 4 2 2 2" xfId="50717"/>
    <cellStyle name="Обычный 5 6 13 4 2 3" xfId="50718"/>
    <cellStyle name="Обычный 5 6 13 4 3" xfId="50719"/>
    <cellStyle name="Обычный 5 6 13 4 3 2" xfId="50720"/>
    <cellStyle name="Обычный 5 6 13 4 4" xfId="50721"/>
    <cellStyle name="Обычный 5 6 13 5" xfId="50722"/>
    <cellStyle name="Обычный 5 6 13 5 2" xfId="50723"/>
    <cellStyle name="Обычный 5 6 13 5 2 2" xfId="50724"/>
    <cellStyle name="Обычный 5 6 13 5 3" xfId="50725"/>
    <cellStyle name="Обычный 5 6 13 6" xfId="50726"/>
    <cellStyle name="Обычный 5 6 13 6 2" xfId="50727"/>
    <cellStyle name="Обычный 5 6 13 7" xfId="50728"/>
    <cellStyle name="Обычный 5 6 13 7 2" xfId="50729"/>
    <cellStyle name="Обычный 5 6 13 8" xfId="50730"/>
    <cellStyle name="Обычный 5 6 14" xfId="50731"/>
    <cellStyle name="Обычный 5 6 14 2" xfId="50732"/>
    <cellStyle name="Обычный 5 6 14 2 2" xfId="50733"/>
    <cellStyle name="Обычный 5 6 14 2 2 2" xfId="50734"/>
    <cellStyle name="Обычный 5 6 14 2 2 2 2" xfId="50735"/>
    <cellStyle name="Обычный 5 6 14 2 2 3" xfId="50736"/>
    <cellStyle name="Обычный 5 6 14 2 3" xfId="50737"/>
    <cellStyle name="Обычный 5 6 14 2 3 2" xfId="50738"/>
    <cellStyle name="Обычный 5 6 14 2 4" xfId="50739"/>
    <cellStyle name="Обычный 5 6 14 3" xfId="50740"/>
    <cellStyle name="Обычный 5 6 14 3 2" xfId="50741"/>
    <cellStyle name="Обычный 5 6 14 3 2 2" xfId="50742"/>
    <cellStyle name="Обычный 5 6 14 3 2 2 2" xfId="50743"/>
    <cellStyle name="Обычный 5 6 14 3 2 3" xfId="50744"/>
    <cellStyle name="Обычный 5 6 14 3 3" xfId="50745"/>
    <cellStyle name="Обычный 5 6 14 3 3 2" xfId="50746"/>
    <cellStyle name="Обычный 5 6 14 3 4" xfId="50747"/>
    <cellStyle name="Обычный 5 6 14 4" xfId="50748"/>
    <cellStyle name="Обычный 5 6 14 4 2" xfId="50749"/>
    <cellStyle name="Обычный 5 6 14 4 2 2" xfId="50750"/>
    <cellStyle name="Обычный 5 6 14 4 2 2 2" xfId="50751"/>
    <cellStyle name="Обычный 5 6 14 4 2 3" xfId="50752"/>
    <cellStyle name="Обычный 5 6 14 4 3" xfId="50753"/>
    <cellStyle name="Обычный 5 6 14 4 3 2" xfId="50754"/>
    <cellStyle name="Обычный 5 6 14 4 4" xfId="50755"/>
    <cellStyle name="Обычный 5 6 14 5" xfId="50756"/>
    <cellStyle name="Обычный 5 6 14 5 2" xfId="50757"/>
    <cellStyle name="Обычный 5 6 14 5 2 2" xfId="50758"/>
    <cellStyle name="Обычный 5 6 14 5 3" xfId="50759"/>
    <cellStyle name="Обычный 5 6 14 6" xfId="50760"/>
    <cellStyle name="Обычный 5 6 14 6 2" xfId="50761"/>
    <cellStyle name="Обычный 5 6 14 7" xfId="50762"/>
    <cellStyle name="Обычный 5 6 14 7 2" xfId="50763"/>
    <cellStyle name="Обычный 5 6 14 8" xfId="50764"/>
    <cellStyle name="Обычный 5 6 15" xfId="50765"/>
    <cellStyle name="Обычный 5 6 15 2" xfId="50766"/>
    <cellStyle name="Обычный 5 6 15 2 2" xfId="50767"/>
    <cellStyle name="Обычный 5 6 15 2 2 2" xfId="50768"/>
    <cellStyle name="Обычный 5 6 15 2 2 2 2" xfId="50769"/>
    <cellStyle name="Обычный 5 6 15 2 2 3" xfId="50770"/>
    <cellStyle name="Обычный 5 6 15 2 3" xfId="50771"/>
    <cellStyle name="Обычный 5 6 15 2 3 2" xfId="50772"/>
    <cellStyle name="Обычный 5 6 15 2 4" xfId="50773"/>
    <cellStyle name="Обычный 5 6 15 3" xfId="50774"/>
    <cellStyle name="Обычный 5 6 15 3 2" xfId="50775"/>
    <cellStyle name="Обычный 5 6 15 3 2 2" xfId="50776"/>
    <cellStyle name="Обычный 5 6 15 3 2 2 2" xfId="50777"/>
    <cellStyle name="Обычный 5 6 15 3 2 3" xfId="50778"/>
    <cellStyle name="Обычный 5 6 15 3 3" xfId="50779"/>
    <cellStyle name="Обычный 5 6 15 3 3 2" xfId="50780"/>
    <cellStyle name="Обычный 5 6 15 3 4" xfId="50781"/>
    <cellStyle name="Обычный 5 6 15 4" xfId="50782"/>
    <cellStyle name="Обычный 5 6 15 4 2" xfId="50783"/>
    <cellStyle name="Обычный 5 6 15 4 2 2" xfId="50784"/>
    <cellStyle name="Обычный 5 6 15 4 2 2 2" xfId="50785"/>
    <cellStyle name="Обычный 5 6 15 4 2 3" xfId="50786"/>
    <cellStyle name="Обычный 5 6 15 4 3" xfId="50787"/>
    <cellStyle name="Обычный 5 6 15 4 3 2" xfId="50788"/>
    <cellStyle name="Обычный 5 6 15 4 4" xfId="50789"/>
    <cellStyle name="Обычный 5 6 15 5" xfId="50790"/>
    <cellStyle name="Обычный 5 6 15 5 2" xfId="50791"/>
    <cellStyle name="Обычный 5 6 15 5 2 2" xfId="50792"/>
    <cellStyle name="Обычный 5 6 15 5 3" xfId="50793"/>
    <cellStyle name="Обычный 5 6 15 6" xfId="50794"/>
    <cellStyle name="Обычный 5 6 15 6 2" xfId="50795"/>
    <cellStyle name="Обычный 5 6 15 7" xfId="50796"/>
    <cellStyle name="Обычный 5 6 15 7 2" xfId="50797"/>
    <cellStyle name="Обычный 5 6 15 8" xfId="50798"/>
    <cellStyle name="Обычный 5 6 16" xfId="50799"/>
    <cellStyle name="Обычный 5 6 16 2" xfId="50800"/>
    <cellStyle name="Обычный 5 6 16 2 2" xfId="50801"/>
    <cellStyle name="Обычный 5 6 16 2 2 2" xfId="50802"/>
    <cellStyle name="Обычный 5 6 16 2 2 2 2" xfId="50803"/>
    <cellStyle name="Обычный 5 6 16 2 2 3" xfId="50804"/>
    <cellStyle name="Обычный 5 6 16 2 3" xfId="50805"/>
    <cellStyle name="Обычный 5 6 16 2 3 2" xfId="50806"/>
    <cellStyle name="Обычный 5 6 16 2 4" xfId="50807"/>
    <cellStyle name="Обычный 5 6 16 3" xfId="50808"/>
    <cellStyle name="Обычный 5 6 16 3 2" xfId="50809"/>
    <cellStyle name="Обычный 5 6 16 3 2 2" xfId="50810"/>
    <cellStyle name="Обычный 5 6 16 3 2 2 2" xfId="50811"/>
    <cellStyle name="Обычный 5 6 16 3 2 3" xfId="50812"/>
    <cellStyle name="Обычный 5 6 16 3 3" xfId="50813"/>
    <cellStyle name="Обычный 5 6 16 3 3 2" xfId="50814"/>
    <cellStyle name="Обычный 5 6 16 3 4" xfId="50815"/>
    <cellStyle name="Обычный 5 6 16 4" xfId="50816"/>
    <cellStyle name="Обычный 5 6 16 4 2" xfId="50817"/>
    <cellStyle name="Обычный 5 6 16 4 2 2" xfId="50818"/>
    <cellStyle name="Обычный 5 6 16 4 2 2 2" xfId="50819"/>
    <cellStyle name="Обычный 5 6 16 4 2 3" xfId="50820"/>
    <cellStyle name="Обычный 5 6 16 4 3" xfId="50821"/>
    <cellStyle name="Обычный 5 6 16 4 3 2" xfId="50822"/>
    <cellStyle name="Обычный 5 6 16 4 4" xfId="50823"/>
    <cellStyle name="Обычный 5 6 16 5" xfId="50824"/>
    <cellStyle name="Обычный 5 6 16 5 2" xfId="50825"/>
    <cellStyle name="Обычный 5 6 16 5 2 2" xfId="50826"/>
    <cellStyle name="Обычный 5 6 16 5 3" xfId="50827"/>
    <cellStyle name="Обычный 5 6 16 6" xfId="50828"/>
    <cellStyle name="Обычный 5 6 16 6 2" xfId="50829"/>
    <cellStyle name="Обычный 5 6 16 7" xfId="50830"/>
    <cellStyle name="Обычный 5 6 16 7 2" xfId="50831"/>
    <cellStyle name="Обычный 5 6 16 8" xfId="50832"/>
    <cellStyle name="Обычный 5 6 17" xfId="50833"/>
    <cellStyle name="Обычный 5 6 17 2" xfId="50834"/>
    <cellStyle name="Обычный 5 6 17 2 2" xfId="50835"/>
    <cellStyle name="Обычный 5 6 17 2 2 2" xfId="50836"/>
    <cellStyle name="Обычный 5 6 17 2 2 2 2" xfId="50837"/>
    <cellStyle name="Обычный 5 6 17 2 2 3" xfId="50838"/>
    <cellStyle name="Обычный 5 6 17 2 3" xfId="50839"/>
    <cellStyle name="Обычный 5 6 17 2 3 2" xfId="50840"/>
    <cellStyle name="Обычный 5 6 17 2 4" xfId="50841"/>
    <cellStyle name="Обычный 5 6 17 3" xfId="50842"/>
    <cellStyle name="Обычный 5 6 17 3 2" xfId="50843"/>
    <cellStyle name="Обычный 5 6 17 3 2 2" xfId="50844"/>
    <cellStyle name="Обычный 5 6 17 3 2 2 2" xfId="50845"/>
    <cellStyle name="Обычный 5 6 17 3 2 3" xfId="50846"/>
    <cellStyle name="Обычный 5 6 17 3 3" xfId="50847"/>
    <cellStyle name="Обычный 5 6 17 3 3 2" xfId="50848"/>
    <cellStyle name="Обычный 5 6 17 3 4" xfId="50849"/>
    <cellStyle name="Обычный 5 6 17 4" xfId="50850"/>
    <cellStyle name="Обычный 5 6 17 4 2" xfId="50851"/>
    <cellStyle name="Обычный 5 6 17 4 2 2" xfId="50852"/>
    <cellStyle name="Обычный 5 6 17 4 2 2 2" xfId="50853"/>
    <cellStyle name="Обычный 5 6 17 4 2 3" xfId="50854"/>
    <cellStyle name="Обычный 5 6 17 4 3" xfId="50855"/>
    <cellStyle name="Обычный 5 6 17 4 3 2" xfId="50856"/>
    <cellStyle name="Обычный 5 6 17 4 4" xfId="50857"/>
    <cellStyle name="Обычный 5 6 17 5" xfId="50858"/>
    <cellStyle name="Обычный 5 6 17 5 2" xfId="50859"/>
    <cellStyle name="Обычный 5 6 17 5 2 2" xfId="50860"/>
    <cellStyle name="Обычный 5 6 17 5 3" xfId="50861"/>
    <cellStyle name="Обычный 5 6 17 6" xfId="50862"/>
    <cellStyle name="Обычный 5 6 17 6 2" xfId="50863"/>
    <cellStyle name="Обычный 5 6 17 7" xfId="50864"/>
    <cellStyle name="Обычный 5 6 17 7 2" xfId="50865"/>
    <cellStyle name="Обычный 5 6 17 8" xfId="50866"/>
    <cellStyle name="Обычный 5 6 18" xfId="50867"/>
    <cellStyle name="Обычный 5 6 18 2" xfId="50868"/>
    <cellStyle name="Обычный 5 6 18 2 2" xfId="50869"/>
    <cellStyle name="Обычный 5 6 18 2 2 2" xfId="50870"/>
    <cellStyle name="Обычный 5 6 18 2 2 2 2" xfId="50871"/>
    <cellStyle name="Обычный 5 6 18 2 2 3" xfId="50872"/>
    <cellStyle name="Обычный 5 6 18 2 3" xfId="50873"/>
    <cellStyle name="Обычный 5 6 18 2 3 2" xfId="50874"/>
    <cellStyle name="Обычный 5 6 18 2 4" xfId="50875"/>
    <cellStyle name="Обычный 5 6 18 3" xfId="50876"/>
    <cellStyle name="Обычный 5 6 18 3 2" xfId="50877"/>
    <cellStyle name="Обычный 5 6 18 3 2 2" xfId="50878"/>
    <cellStyle name="Обычный 5 6 18 3 2 2 2" xfId="50879"/>
    <cellStyle name="Обычный 5 6 18 3 2 3" xfId="50880"/>
    <cellStyle name="Обычный 5 6 18 3 3" xfId="50881"/>
    <cellStyle name="Обычный 5 6 18 3 3 2" xfId="50882"/>
    <cellStyle name="Обычный 5 6 18 3 4" xfId="50883"/>
    <cellStyle name="Обычный 5 6 18 4" xfId="50884"/>
    <cellStyle name="Обычный 5 6 18 4 2" xfId="50885"/>
    <cellStyle name="Обычный 5 6 18 4 2 2" xfId="50886"/>
    <cellStyle name="Обычный 5 6 18 4 2 2 2" xfId="50887"/>
    <cellStyle name="Обычный 5 6 18 4 2 3" xfId="50888"/>
    <cellStyle name="Обычный 5 6 18 4 3" xfId="50889"/>
    <cellStyle name="Обычный 5 6 18 4 3 2" xfId="50890"/>
    <cellStyle name="Обычный 5 6 18 4 4" xfId="50891"/>
    <cellStyle name="Обычный 5 6 18 5" xfId="50892"/>
    <cellStyle name="Обычный 5 6 18 5 2" xfId="50893"/>
    <cellStyle name="Обычный 5 6 18 5 2 2" xfId="50894"/>
    <cellStyle name="Обычный 5 6 18 5 3" xfId="50895"/>
    <cellStyle name="Обычный 5 6 18 6" xfId="50896"/>
    <cellStyle name="Обычный 5 6 18 6 2" xfId="50897"/>
    <cellStyle name="Обычный 5 6 18 7" xfId="50898"/>
    <cellStyle name="Обычный 5 6 18 7 2" xfId="50899"/>
    <cellStyle name="Обычный 5 6 18 8" xfId="50900"/>
    <cellStyle name="Обычный 5 6 19" xfId="50901"/>
    <cellStyle name="Обычный 5 6 19 2" xfId="50902"/>
    <cellStyle name="Обычный 5 6 19 2 2" xfId="50903"/>
    <cellStyle name="Обычный 5 6 19 2 2 2" xfId="50904"/>
    <cellStyle name="Обычный 5 6 19 2 2 2 2" xfId="50905"/>
    <cellStyle name="Обычный 5 6 19 2 2 3" xfId="50906"/>
    <cellStyle name="Обычный 5 6 19 2 3" xfId="50907"/>
    <cellStyle name="Обычный 5 6 19 2 3 2" xfId="50908"/>
    <cellStyle name="Обычный 5 6 19 2 4" xfId="50909"/>
    <cellStyle name="Обычный 5 6 19 3" xfId="50910"/>
    <cellStyle name="Обычный 5 6 19 3 2" xfId="50911"/>
    <cellStyle name="Обычный 5 6 19 3 2 2" xfId="50912"/>
    <cellStyle name="Обычный 5 6 19 3 2 2 2" xfId="50913"/>
    <cellStyle name="Обычный 5 6 19 3 2 3" xfId="50914"/>
    <cellStyle name="Обычный 5 6 19 3 3" xfId="50915"/>
    <cellStyle name="Обычный 5 6 19 3 3 2" xfId="50916"/>
    <cellStyle name="Обычный 5 6 19 3 4" xfId="50917"/>
    <cellStyle name="Обычный 5 6 19 4" xfId="50918"/>
    <cellStyle name="Обычный 5 6 19 4 2" xfId="50919"/>
    <cellStyle name="Обычный 5 6 19 4 2 2" xfId="50920"/>
    <cellStyle name="Обычный 5 6 19 4 2 2 2" xfId="50921"/>
    <cellStyle name="Обычный 5 6 19 4 2 3" xfId="50922"/>
    <cellStyle name="Обычный 5 6 19 4 3" xfId="50923"/>
    <cellStyle name="Обычный 5 6 19 4 3 2" xfId="50924"/>
    <cellStyle name="Обычный 5 6 19 4 4" xfId="50925"/>
    <cellStyle name="Обычный 5 6 19 5" xfId="50926"/>
    <cellStyle name="Обычный 5 6 19 5 2" xfId="50927"/>
    <cellStyle name="Обычный 5 6 19 5 2 2" xfId="50928"/>
    <cellStyle name="Обычный 5 6 19 5 3" xfId="50929"/>
    <cellStyle name="Обычный 5 6 19 6" xfId="50930"/>
    <cellStyle name="Обычный 5 6 19 6 2" xfId="50931"/>
    <cellStyle name="Обычный 5 6 19 7" xfId="50932"/>
    <cellStyle name="Обычный 5 6 19 7 2" xfId="50933"/>
    <cellStyle name="Обычный 5 6 19 8" xfId="50934"/>
    <cellStyle name="Обычный 5 6 2" xfId="50935"/>
    <cellStyle name="Обычный 5 6 2 2" xfId="50936"/>
    <cellStyle name="Обычный 5 6 2 2 2" xfId="50937"/>
    <cellStyle name="Обычный 5 6 2 2 2 2" xfId="50938"/>
    <cellStyle name="Обычный 5 6 2 2 2 2 2" xfId="50939"/>
    <cellStyle name="Обычный 5 6 2 2 2 3" xfId="50940"/>
    <cellStyle name="Обычный 5 6 2 2 3" xfId="50941"/>
    <cellStyle name="Обычный 5 6 2 2 3 2" xfId="50942"/>
    <cellStyle name="Обычный 5 6 2 2 4" xfId="50943"/>
    <cellStyle name="Обычный 5 6 2 3" xfId="50944"/>
    <cellStyle name="Обычный 5 6 2 3 2" xfId="50945"/>
    <cellStyle name="Обычный 5 6 2 3 2 2" xfId="50946"/>
    <cellStyle name="Обычный 5 6 2 3 2 2 2" xfId="50947"/>
    <cellStyle name="Обычный 5 6 2 3 2 3" xfId="50948"/>
    <cellStyle name="Обычный 5 6 2 3 3" xfId="50949"/>
    <cellStyle name="Обычный 5 6 2 3 3 2" xfId="50950"/>
    <cellStyle name="Обычный 5 6 2 3 4" xfId="50951"/>
    <cellStyle name="Обычный 5 6 2 4" xfId="50952"/>
    <cellStyle name="Обычный 5 6 2 4 2" xfId="50953"/>
    <cellStyle name="Обычный 5 6 2 4 2 2" xfId="50954"/>
    <cellStyle name="Обычный 5 6 2 4 2 2 2" xfId="50955"/>
    <cellStyle name="Обычный 5 6 2 4 2 3" xfId="50956"/>
    <cellStyle name="Обычный 5 6 2 4 3" xfId="50957"/>
    <cellStyle name="Обычный 5 6 2 4 3 2" xfId="50958"/>
    <cellStyle name="Обычный 5 6 2 4 4" xfId="50959"/>
    <cellStyle name="Обычный 5 6 2 5" xfId="50960"/>
    <cellStyle name="Обычный 5 6 2 5 2" xfId="50961"/>
    <cellStyle name="Обычный 5 6 2 5 2 2" xfId="50962"/>
    <cellStyle name="Обычный 5 6 2 5 3" xfId="50963"/>
    <cellStyle name="Обычный 5 6 2 6" xfId="50964"/>
    <cellStyle name="Обычный 5 6 2 6 2" xfId="50965"/>
    <cellStyle name="Обычный 5 6 2 7" xfId="50966"/>
    <cellStyle name="Обычный 5 6 2 7 2" xfId="50967"/>
    <cellStyle name="Обычный 5 6 2 8" xfId="50968"/>
    <cellStyle name="Обычный 5 6 20" xfId="50969"/>
    <cellStyle name="Обычный 5 6 20 2" xfId="50970"/>
    <cellStyle name="Обычный 5 6 20 2 2" xfId="50971"/>
    <cellStyle name="Обычный 5 6 20 2 2 2" xfId="50972"/>
    <cellStyle name="Обычный 5 6 20 2 2 2 2" xfId="50973"/>
    <cellStyle name="Обычный 5 6 20 2 2 3" xfId="50974"/>
    <cellStyle name="Обычный 5 6 20 2 3" xfId="50975"/>
    <cellStyle name="Обычный 5 6 20 2 3 2" xfId="50976"/>
    <cellStyle name="Обычный 5 6 20 2 4" xfId="50977"/>
    <cellStyle name="Обычный 5 6 20 3" xfId="50978"/>
    <cellStyle name="Обычный 5 6 20 3 2" xfId="50979"/>
    <cellStyle name="Обычный 5 6 20 3 2 2" xfId="50980"/>
    <cellStyle name="Обычный 5 6 20 3 2 2 2" xfId="50981"/>
    <cellStyle name="Обычный 5 6 20 3 2 3" xfId="50982"/>
    <cellStyle name="Обычный 5 6 20 3 3" xfId="50983"/>
    <cellStyle name="Обычный 5 6 20 3 3 2" xfId="50984"/>
    <cellStyle name="Обычный 5 6 20 3 4" xfId="50985"/>
    <cellStyle name="Обычный 5 6 20 4" xfId="50986"/>
    <cellStyle name="Обычный 5 6 20 4 2" xfId="50987"/>
    <cellStyle name="Обычный 5 6 20 4 2 2" xfId="50988"/>
    <cellStyle name="Обычный 5 6 20 4 2 2 2" xfId="50989"/>
    <cellStyle name="Обычный 5 6 20 4 2 3" xfId="50990"/>
    <cellStyle name="Обычный 5 6 20 4 3" xfId="50991"/>
    <cellStyle name="Обычный 5 6 20 4 3 2" xfId="50992"/>
    <cellStyle name="Обычный 5 6 20 4 4" xfId="50993"/>
    <cellStyle name="Обычный 5 6 20 5" xfId="50994"/>
    <cellStyle name="Обычный 5 6 20 5 2" xfId="50995"/>
    <cellStyle name="Обычный 5 6 20 5 2 2" xfId="50996"/>
    <cellStyle name="Обычный 5 6 20 5 3" xfId="50997"/>
    <cellStyle name="Обычный 5 6 20 6" xfId="50998"/>
    <cellStyle name="Обычный 5 6 20 6 2" xfId="50999"/>
    <cellStyle name="Обычный 5 6 20 7" xfId="51000"/>
    <cellStyle name="Обычный 5 6 20 7 2" xfId="51001"/>
    <cellStyle name="Обычный 5 6 20 8" xfId="51002"/>
    <cellStyle name="Обычный 5 6 21" xfId="51003"/>
    <cellStyle name="Обычный 5 6 21 2" xfId="51004"/>
    <cellStyle name="Обычный 5 6 21 2 2" xfId="51005"/>
    <cellStyle name="Обычный 5 6 21 2 2 2" xfId="51006"/>
    <cellStyle name="Обычный 5 6 21 2 2 2 2" xfId="51007"/>
    <cellStyle name="Обычный 5 6 21 2 2 3" xfId="51008"/>
    <cellStyle name="Обычный 5 6 21 2 3" xfId="51009"/>
    <cellStyle name="Обычный 5 6 21 2 3 2" xfId="51010"/>
    <cellStyle name="Обычный 5 6 21 2 4" xfId="51011"/>
    <cellStyle name="Обычный 5 6 21 3" xfId="51012"/>
    <cellStyle name="Обычный 5 6 21 3 2" xfId="51013"/>
    <cellStyle name="Обычный 5 6 21 3 2 2" xfId="51014"/>
    <cellStyle name="Обычный 5 6 21 3 2 2 2" xfId="51015"/>
    <cellStyle name="Обычный 5 6 21 3 2 3" xfId="51016"/>
    <cellStyle name="Обычный 5 6 21 3 3" xfId="51017"/>
    <cellStyle name="Обычный 5 6 21 3 3 2" xfId="51018"/>
    <cellStyle name="Обычный 5 6 21 3 4" xfId="51019"/>
    <cellStyle name="Обычный 5 6 21 4" xfId="51020"/>
    <cellStyle name="Обычный 5 6 21 4 2" xfId="51021"/>
    <cellStyle name="Обычный 5 6 21 4 2 2" xfId="51022"/>
    <cellStyle name="Обычный 5 6 21 4 2 2 2" xfId="51023"/>
    <cellStyle name="Обычный 5 6 21 4 2 3" xfId="51024"/>
    <cellStyle name="Обычный 5 6 21 4 3" xfId="51025"/>
    <cellStyle name="Обычный 5 6 21 4 3 2" xfId="51026"/>
    <cellStyle name="Обычный 5 6 21 4 4" xfId="51027"/>
    <cellStyle name="Обычный 5 6 21 5" xfId="51028"/>
    <cellStyle name="Обычный 5 6 21 5 2" xfId="51029"/>
    <cellStyle name="Обычный 5 6 21 5 2 2" xfId="51030"/>
    <cellStyle name="Обычный 5 6 21 5 3" xfId="51031"/>
    <cellStyle name="Обычный 5 6 21 6" xfId="51032"/>
    <cellStyle name="Обычный 5 6 21 6 2" xfId="51033"/>
    <cellStyle name="Обычный 5 6 21 7" xfId="51034"/>
    <cellStyle name="Обычный 5 6 21 7 2" xfId="51035"/>
    <cellStyle name="Обычный 5 6 21 8" xfId="51036"/>
    <cellStyle name="Обычный 5 6 22" xfId="51037"/>
    <cellStyle name="Обычный 5 6 22 2" xfId="51038"/>
    <cellStyle name="Обычный 5 6 22 2 2" xfId="51039"/>
    <cellStyle name="Обычный 5 6 22 2 2 2" xfId="51040"/>
    <cellStyle name="Обычный 5 6 22 2 2 2 2" xfId="51041"/>
    <cellStyle name="Обычный 5 6 22 2 2 3" xfId="51042"/>
    <cellStyle name="Обычный 5 6 22 2 3" xfId="51043"/>
    <cellStyle name="Обычный 5 6 22 2 3 2" xfId="51044"/>
    <cellStyle name="Обычный 5 6 22 2 4" xfId="51045"/>
    <cellStyle name="Обычный 5 6 22 3" xfId="51046"/>
    <cellStyle name="Обычный 5 6 22 3 2" xfId="51047"/>
    <cellStyle name="Обычный 5 6 22 3 2 2" xfId="51048"/>
    <cellStyle name="Обычный 5 6 22 3 2 2 2" xfId="51049"/>
    <cellStyle name="Обычный 5 6 22 3 2 3" xfId="51050"/>
    <cellStyle name="Обычный 5 6 22 3 3" xfId="51051"/>
    <cellStyle name="Обычный 5 6 22 3 3 2" xfId="51052"/>
    <cellStyle name="Обычный 5 6 22 3 4" xfId="51053"/>
    <cellStyle name="Обычный 5 6 22 4" xfId="51054"/>
    <cellStyle name="Обычный 5 6 22 4 2" xfId="51055"/>
    <cellStyle name="Обычный 5 6 22 4 2 2" xfId="51056"/>
    <cellStyle name="Обычный 5 6 22 4 2 2 2" xfId="51057"/>
    <cellStyle name="Обычный 5 6 22 4 2 3" xfId="51058"/>
    <cellStyle name="Обычный 5 6 22 4 3" xfId="51059"/>
    <cellStyle name="Обычный 5 6 22 4 3 2" xfId="51060"/>
    <cellStyle name="Обычный 5 6 22 4 4" xfId="51061"/>
    <cellStyle name="Обычный 5 6 22 5" xfId="51062"/>
    <cellStyle name="Обычный 5 6 22 5 2" xfId="51063"/>
    <cellStyle name="Обычный 5 6 22 5 2 2" xfId="51064"/>
    <cellStyle name="Обычный 5 6 22 5 3" xfId="51065"/>
    <cellStyle name="Обычный 5 6 22 6" xfId="51066"/>
    <cellStyle name="Обычный 5 6 22 6 2" xfId="51067"/>
    <cellStyle name="Обычный 5 6 22 7" xfId="51068"/>
    <cellStyle name="Обычный 5 6 22 7 2" xfId="51069"/>
    <cellStyle name="Обычный 5 6 22 8" xfId="51070"/>
    <cellStyle name="Обычный 5 6 23" xfId="51071"/>
    <cellStyle name="Обычный 5 6 23 2" xfId="51072"/>
    <cellStyle name="Обычный 5 6 23 2 2" xfId="51073"/>
    <cellStyle name="Обычный 5 6 23 2 2 2" xfId="51074"/>
    <cellStyle name="Обычный 5 6 23 2 2 2 2" xfId="51075"/>
    <cellStyle name="Обычный 5 6 23 2 2 3" xfId="51076"/>
    <cellStyle name="Обычный 5 6 23 2 3" xfId="51077"/>
    <cellStyle name="Обычный 5 6 23 2 3 2" xfId="51078"/>
    <cellStyle name="Обычный 5 6 23 2 4" xfId="51079"/>
    <cellStyle name="Обычный 5 6 23 3" xfId="51080"/>
    <cellStyle name="Обычный 5 6 23 3 2" xfId="51081"/>
    <cellStyle name="Обычный 5 6 23 3 2 2" xfId="51082"/>
    <cellStyle name="Обычный 5 6 23 3 2 2 2" xfId="51083"/>
    <cellStyle name="Обычный 5 6 23 3 2 3" xfId="51084"/>
    <cellStyle name="Обычный 5 6 23 3 3" xfId="51085"/>
    <cellStyle name="Обычный 5 6 23 3 3 2" xfId="51086"/>
    <cellStyle name="Обычный 5 6 23 3 4" xfId="51087"/>
    <cellStyle name="Обычный 5 6 23 4" xfId="51088"/>
    <cellStyle name="Обычный 5 6 23 4 2" xfId="51089"/>
    <cellStyle name="Обычный 5 6 23 4 2 2" xfId="51090"/>
    <cellStyle name="Обычный 5 6 23 4 2 2 2" xfId="51091"/>
    <cellStyle name="Обычный 5 6 23 4 2 3" xfId="51092"/>
    <cellStyle name="Обычный 5 6 23 4 3" xfId="51093"/>
    <cellStyle name="Обычный 5 6 23 4 3 2" xfId="51094"/>
    <cellStyle name="Обычный 5 6 23 4 4" xfId="51095"/>
    <cellStyle name="Обычный 5 6 23 5" xfId="51096"/>
    <cellStyle name="Обычный 5 6 23 5 2" xfId="51097"/>
    <cellStyle name="Обычный 5 6 23 5 2 2" xfId="51098"/>
    <cellStyle name="Обычный 5 6 23 5 3" xfId="51099"/>
    <cellStyle name="Обычный 5 6 23 6" xfId="51100"/>
    <cellStyle name="Обычный 5 6 23 6 2" xfId="51101"/>
    <cellStyle name="Обычный 5 6 23 7" xfId="51102"/>
    <cellStyle name="Обычный 5 6 23 7 2" xfId="51103"/>
    <cellStyle name="Обычный 5 6 23 8" xfId="51104"/>
    <cellStyle name="Обычный 5 6 24" xfId="51105"/>
    <cellStyle name="Обычный 5 6 24 2" xfId="51106"/>
    <cellStyle name="Обычный 5 6 24 2 2" xfId="51107"/>
    <cellStyle name="Обычный 5 6 24 2 2 2" xfId="51108"/>
    <cellStyle name="Обычный 5 6 24 2 2 2 2" xfId="51109"/>
    <cellStyle name="Обычный 5 6 24 2 2 3" xfId="51110"/>
    <cellStyle name="Обычный 5 6 24 2 3" xfId="51111"/>
    <cellStyle name="Обычный 5 6 24 2 3 2" xfId="51112"/>
    <cellStyle name="Обычный 5 6 24 2 4" xfId="51113"/>
    <cellStyle name="Обычный 5 6 24 3" xfId="51114"/>
    <cellStyle name="Обычный 5 6 24 3 2" xfId="51115"/>
    <cellStyle name="Обычный 5 6 24 3 2 2" xfId="51116"/>
    <cellStyle name="Обычный 5 6 24 3 2 2 2" xfId="51117"/>
    <cellStyle name="Обычный 5 6 24 3 2 3" xfId="51118"/>
    <cellStyle name="Обычный 5 6 24 3 3" xfId="51119"/>
    <cellStyle name="Обычный 5 6 24 3 3 2" xfId="51120"/>
    <cellStyle name="Обычный 5 6 24 3 4" xfId="51121"/>
    <cellStyle name="Обычный 5 6 24 4" xfId="51122"/>
    <cellStyle name="Обычный 5 6 24 4 2" xfId="51123"/>
    <cellStyle name="Обычный 5 6 24 4 2 2" xfId="51124"/>
    <cellStyle name="Обычный 5 6 24 4 2 2 2" xfId="51125"/>
    <cellStyle name="Обычный 5 6 24 4 2 3" xfId="51126"/>
    <cellStyle name="Обычный 5 6 24 4 3" xfId="51127"/>
    <cellStyle name="Обычный 5 6 24 4 3 2" xfId="51128"/>
    <cellStyle name="Обычный 5 6 24 4 4" xfId="51129"/>
    <cellStyle name="Обычный 5 6 24 5" xfId="51130"/>
    <cellStyle name="Обычный 5 6 24 5 2" xfId="51131"/>
    <cellStyle name="Обычный 5 6 24 5 2 2" xfId="51132"/>
    <cellStyle name="Обычный 5 6 24 5 3" xfId="51133"/>
    <cellStyle name="Обычный 5 6 24 6" xfId="51134"/>
    <cellStyle name="Обычный 5 6 24 6 2" xfId="51135"/>
    <cellStyle name="Обычный 5 6 24 7" xfId="51136"/>
    <cellStyle name="Обычный 5 6 24 7 2" xfId="51137"/>
    <cellStyle name="Обычный 5 6 24 8" xfId="51138"/>
    <cellStyle name="Обычный 5 6 25" xfId="51139"/>
    <cellStyle name="Обычный 5 6 25 2" xfId="51140"/>
    <cellStyle name="Обычный 5 6 25 2 2" xfId="51141"/>
    <cellStyle name="Обычный 5 6 25 2 2 2" xfId="51142"/>
    <cellStyle name="Обычный 5 6 25 2 2 2 2" xfId="51143"/>
    <cellStyle name="Обычный 5 6 25 2 2 3" xfId="51144"/>
    <cellStyle name="Обычный 5 6 25 2 3" xfId="51145"/>
    <cellStyle name="Обычный 5 6 25 2 3 2" xfId="51146"/>
    <cellStyle name="Обычный 5 6 25 2 4" xfId="51147"/>
    <cellStyle name="Обычный 5 6 25 3" xfId="51148"/>
    <cellStyle name="Обычный 5 6 25 3 2" xfId="51149"/>
    <cellStyle name="Обычный 5 6 25 3 2 2" xfId="51150"/>
    <cellStyle name="Обычный 5 6 25 3 2 2 2" xfId="51151"/>
    <cellStyle name="Обычный 5 6 25 3 2 3" xfId="51152"/>
    <cellStyle name="Обычный 5 6 25 3 3" xfId="51153"/>
    <cellStyle name="Обычный 5 6 25 3 3 2" xfId="51154"/>
    <cellStyle name="Обычный 5 6 25 3 4" xfId="51155"/>
    <cellStyle name="Обычный 5 6 25 4" xfId="51156"/>
    <cellStyle name="Обычный 5 6 25 4 2" xfId="51157"/>
    <cellStyle name="Обычный 5 6 25 4 2 2" xfId="51158"/>
    <cellStyle name="Обычный 5 6 25 4 2 2 2" xfId="51159"/>
    <cellStyle name="Обычный 5 6 25 4 2 3" xfId="51160"/>
    <cellStyle name="Обычный 5 6 25 4 3" xfId="51161"/>
    <cellStyle name="Обычный 5 6 25 4 3 2" xfId="51162"/>
    <cellStyle name="Обычный 5 6 25 4 4" xfId="51163"/>
    <cellStyle name="Обычный 5 6 25 5" xfId="51164"/>
    <cellStyle name="Обычный 5 6 25 5 2" xfId="51165"/>
    <cellStyle name="Обычный 5 6 25 5 2 2" xfId="51166"/>
    <cellStyle name="Обычный 5 6 25 5 3" xfId="51167"/>
    <cellStyle name="Обычный 5 6 25 6" xfId="51168"/>
    <cellStyle name="Обычный 5 6 25 6 2" xfId="51169"/>
    <cellStyle name="Обычный 5 6 25 7" xfId="51170"/>
    <cellStyle name="Обычный 5 6 25 7 2" xfId="51171"/>
    <cellStyle name="Обычный 5 6 25 8" xfId="51172"/>
    <cellStyle name="Обычный 5 6 26" xfId="51173"/>
    <cellStyle name="Обычный 5 6 26 2" xfId="51174"/>
    <cellStyle name="Обычный 5 6 26 2 2" xfId="51175"/>
    <cellStyle name="Обычный 5 6 26 2 2 2" xfId="51176"/>
    <cellStyle name="Обычный 5 6 26 2 2 2 2" xfId="51177"/>
    <cellStyle name="Обычный 5 6 26 2 2 3" xfId="51178"/>
    <cellStyle name="Обычный 5 6 26 2 3" xfId="51179"/>
    <cellStyle name="Обычный 5 6 26 2 3 2" xfId="51180"/>
    <cellStyle name="Обычный 5 6 26 2 4" xfId="51181"/>
    <cellStyle name="Обычный 5 6 26 3" xfId="51182"/>
    <cellStyle name="Обычный 5 6 26 3 2" xfId="51183"/>
    <cellStyle name="Обычный 5 6 26 3 2 2" xfId="51184"/>
    <cellStyle name="Обычный 5 6 26 3 2 2 2" xfId="51185"/>
    <cellStyle name="Обычный 5 6 26 3 2 3" xfId="51186"/>
    <cellStyle name="Обычный 5 6 26 3 3" xfId="51187"/>
    <cellStyle name="Обычный 5 6 26 3 3 2" xfId="51188"/>
    <cellStyle name="Обычный 5 6 26 3 4" xfId="51189"/>
    <cellStyle name="Обычный 5 6 26 4" xfId="51190"/>
    <cellStyle name="Обычный 5 6 26 4 2" xfId="51191"/>
    <cellStyle name="Обычный 5 6 26 4 2 2" xfId="51192"/>
    <cellStyle name="Обычный 5 6 26 4 2 2 2" xfId="51193"/>
    <cellStyle name="Обычный 5 6 26 4 2 3" xfId="51194"/>
    <cellStyle name="Обычный 5 6 26 4 3" xfId="51195"/>
    <cellStyle name="Обычный 5 6 26 4 3 2" xfId="51196"/>
    <cellStyle name="Обычный 5 6 26 4 4" xfId="51197"/>
    <cellStyle name="Обычный 5 6 26 5" xfId="51198"/>
    <cellStyle name="Обычный 5 6 26 5 2" xfId="51199"/>
    <cellStyle name="Обычный 5 6 26 5 2 2" xfId="51200"/>
    <cellStyle name="Обычный 5 6 26 5 3" xfId="51201"/>
    <cellStyle name="Обычный 5 6 26 6" xfId="51202"/>
    <cellStyle name="Обычный 5 6 26 6 2" xfId="51203"/>
    <cellStyle name="Обычный 5 6 26 7" xfId="51204"/>
    <cellStyle name="Обычный 5 6 26 7 2" xfId="51205"/>
    <cellStyle name="Обычный 5 6 26 8" xfId="51206"/>
    <cellStyle name="Обычный 5 6 27" xfId="51207"/>
    <cellStyle name="Обычный 5 6 27 2" xfId="51208"/>
    <cellStyle name="Обычный 5 6 27 2 2" xfId="51209"/>
    <cellStyle name="Обычный 5 6 27 2 2 2" xfId="51210"/>
    <cellStyle name="Обычный 5 6 27 2 2 2 2" xfId="51211"/>
    <cellStyle name="Обычный 5 6 27 2 2 3" xfId="51212"/>
    <cellStyle name="Обычный 5 6 27 2 3" xfId="51213"/>
    <cellStyle name="Обычный 5 6 27 2 3 2" xfId="51214"/>
    <cellStyle name="Обычный 5 6 27 2 4" xfId="51215"/>
    <cellStyle name="Обычный 5 6 27 3" xfId="51216"/>
    <cellStyle name="Обычный 5 6 27 3 2" xfId="51217"/>
    <cellStyle name="Обычный 5 6 27 3 2 2" xfId="51218"/>
    <cellStyle name="Обычный 5 6 27 3 2 2 2" xfId="51219"/>
    <cellStyle name="Обычный 5 6 27 3 2 3" xfId="51220"/>
    <cellStyle name="Обычный 5 6 27 3 3" xfId="51221"/>
    <cellStyle name="Обычный 5 6 27 3 3 2" xfId="51222"/>
    <cellStyle name="Обычный 5 6 27 3 4" xfId="51223"/>
    <cellStyle name="Обычный 5 6 27 4" xfId="51224"/>
    <cellStyle name="Обычный 5 6 27 4 2" xfId="51225"/>
    <cellStyle name="Обычный 5 6 27 4 2 2" xfId="51226"/>
    <cellStyle name="Обычный 5 6 27 4 2 2 2" xfId="51227"/>
    <cellStyle name="Обычный 5 6 27 4 2 3" xfId="51228"/>
    <cellStyle name="Обычный 5 6 27 4 3" xfId="51229"/>
    <cellStyle name="Обычный 5 6 27 4 3 2" xfId="51230"/>
    <cellStyle name="Обычный 5 6 27 4 4" xfId="51231"/>
    <cellStyle name="Обычный 5 6 27 5" xfId="51232"/>
    <cellStyle name="Обычный 5 6 27 5 2" xfId="51233"/>
    <cellStyle name="Обычный 5 6 27 5 2 2" xfId="51234"/>
    <cellStyle name="Обычный 5 6 27 5 3" xfId="51235"/>
    <cellStyle name="Обычный 5 6 27 6" xfId="51236"/>
    <cellStyle name="Обычный 5 6 27 6 2" xfId="51237"/>
    <cellStyle name="Обычный 5 6 27 7" xfId="51238"/>
    <cellStyle name="Обычный 5 6 27 7 2" xfId="51239"/>
    <cellStyle name="Обычный 5 6 27 8" xfId="51240"/>
    <cellStyle name="Обычный 5 6 28" xfId="51241"/>
    <cellStyle name="Обычный 5 6 28 2" xfId="51242"/>
    <cellStyle name="Обычный 5 6 28 2 2" xfId="51243"/>
    <cellStyle name="Обычный 5 6 28 2 2 2" xfId="51244"/>
    <cellStyle name="Обычный 5 6 28 2 2 2 2" xfId="51245"/>
    <cellStyle name="Обычный 5 6 28 2 2 3" xfId="51246"/>
    <cellStyle name="Обычный 5 6 28 2 3" xfId="51247"/>
    <cellStyle name="Обычный 5 6 28 2 3 2" xfId="51248"/>
    <cellStyle name="Обычный 5 6 28 2 4" xfId="51249"/>
    <cellStyle name="Обычный 5 6 28 3" xfId="51250"/>
    <cellStyle name="Обычный 5 6 28 3 2" xfId="51251"/>
    <cellStyle name="Обычный 5 6 28 3 2 2" xfId="51252"/>
    <cellStyle name="Обычный 5 6 28 3 2 2 2" xfId="51253"/>
    <cellStyle name="Обычный 5 6 28 3 2 3" xfId="51254"/>
    <cellStyle name="Обычный 5 6 28 3 3" xfId="51255"/>
    <cellStyle name="Обычный 5 6 28 3 3 2" xfId="51256"/>
    <cellStyle name="Обычный 5 6 28 3 4" xfId="51257"/>
    <cellStyle name="Обычный 5 6 28 4" xfId="51258"/>
    <cellStyle name="Обычный 5 6 28 4 2" xfId="51259"/>
    <cellStyle name="Обычный 5 6 28 4 2 2" xfId="51260"/>
    <cellStyle name="Обычный 5 6 28 4 2 2 2" xfId="51261"/>
    <cellStyle name="Обычный 5 6 28 4 2 3" xfId="51262"/>
    <cellStyle name="Обычный 5 6 28 4 3" xfId="51263"/>
    <cellStyle name="Обычный 5 6 28 4 3 2" xfId="51264"/>
    <cellStyle name="Обычный 5 6 28 4 4" xfId="51265"/>
    <cellStyle name="Обычный 5 6 28 5" xfId="51266"/>
    <cellStyle name="Обычный 5 6 28 5 2" xfId="51267"/>
    <cellStyle name="Обычный 5 6 28 5 2 2" xfId="51268"/>
    <cellStyle name="Обычный 5 6 28 5 3" xfId="51269"/>
    <cellStyle name="Обычный 5 6 28 6" xfId="51270"/>
    <cellStyle name="Обычный 5 6 28 6 2" xfId="51271"/>
    <cellStyle name="Обычный 5 6 28 7" xfId="51272"/>
    <cellStyle name="Обычный 5 6 28 7 2" xfId="51273"/>
    <cellStyle name="Обычный 5 6 28 8" xfId="51274"/>
    <cellStyle name="Обычный 5 6 29" xfId="51275"/>
    <cellStyle name="Обычный 5 6 29 2" xfId="51276"/>
    <cellStyle name="Обычный 5 6 29 2 2" xfId="51277"/>
    <cellStyle name="Обычный 5 6 29 2 2 2" xfId="51278"/>
    <cellStyle name="Обычный 5 6 29 2 2 2 2" xfId="51279"/>
    <cellStyle name="Обычный 5 6 29 2 2 3" xfId="51280"/>
    <cellStyle name="Обычный 5 6 29 2 3" xfId="51281"/>
    <cellStyle name="Обычный 5 6 29 2 3 2" xfId="51282"/>
    <cellStyle name="Обычный 5 6 29 2 4" xfId="51283"/>
    <cellStyle name="Обычный 5 6 29 3" xfId="51284"/>
    <cellStyle name="Обычный 5 6 29 3 2" xfId="51285"/>
    <cellStyle name="Обычный 5 6 29 3 2 2" xfId="51286"/>
    <cellStyle name="Обычный 5 6 29 3 2 2 2" xfId="51287"/>
    <cellStyle name="Обычный 5 6 29 3 2 3" xfId="51288"/>
    <cellStyle name="Обычный 5 6 29 3 3" xfId="51289"/>
    <cellStyle name="Обычный 5 6 29 3 3 2" xfId="51290"/>
    <cellStyle name="Обычный 5 6 29 3 4" xfId="51291"/>
    <cellStyle name="Обычный 5 6 29 4" xfId="51292"/>
    <cellStyle name="Обычный 5 6 29 4 2" xfId="51293"/>
    <cellStyle name="Обычный 5 6 29 4 2 2" xfId="51294"/>
    <cellStyle name="Обычный 5 6 29 4 2 2 2" xfId="51295"/>
    <cellStyle name="Обычный 5 6 29 4 2 3" xfId="51296"/>
    <cellStyle name="Обычный 5 6 29 4 3" xfId="51297"/>
    <cellStyle name="Обычный 5 6 29 4 3 2" xfId="51298"/>
    <cellStyle name="Обычный 5 6 29 4 4" xfId="51299"/>
    <cellStyle name="Обычный 5 6 29 5" xfId="51300"/>
    <cellStyle name="Обычный 5 6 29 5 2" xfId="51301"/>
    <cellStyle name="Обычный 5 6 29 5 2 2" xfId="51302"/>
    <cellStyle name="Обычный 5 6 29 5 3" xfId="51303"/>
    <cellStyle name="Обычный 5 6 29 6" xfId="51304"/>
    <cellStyle name="Обычный 5 6 29 6 2" xfId="51305"/>
    <cellStyle name="Обычный 5 6 29 7" xfId="51306"/>
    <cellStyle name="Обычный 5 6 29 7 2" xfId="51307"/>
    <cellStyle name="Обычный 5 6 29 8" xfId="51308"/>
    <cellStyle name="Обычный 5 6 3" xfId="51309"/>
    <cellStyle name="Обычный 5 6 3 2" xfId="51310"/>
    <cellStyle name="Обычный 5 6 3 2 2" xfId="51311"/>
    <cellStyle name="Обычный 5 6 3 2 2 2" xfId="51312"/>
    <cellStyle name="Обычный 5 6 3 2 2 2 2" xfId="51313"/>
    <cellStyle name="Обычный 5 6 3 2 2 3" xfId="51314"/>
    <cellStyle name="Обычный 5 6 3 2 3" xfId="51315"/>
    <cellStyle name="Обычный 5 6 3 2 3 2" xfId="51316"/>
    <cellStyle name="Обычный 5 6 3 2 4" xfId="51317"/>
    <cellStyle name="Обычный 5 6 3 3" xfId="51318"/>
    <cellStyle name="Обычный 5 6 3 3 2" xfId="51319"/>
    <cellStyle name="Обычный 5 6 3 3 2 2" xfId="51320"/>
    <cellStyle name="Обычный 5 6 3 3 2 2 2" xfId="51321"/>
    <cellStyle name="Обычный 5 6 3 3 2 3" xfId="51322"/>
    <cellStyle name="Обычный 5 6 3 3 3" xfId="51323"/>
    <cellStyle name="Обычный 5 6 3 3 3 2" xfId="51324"/>
    <cellStyle name="Обычный 5 6 3 3 4" xfId="51325"/>
    <cellStyle name="Обычный 5 6 3 4" xfId="51326"/>
    <cellStyle name="Обычный 5 6 3 4 2" xfId="51327"/>
    <cellStyle name="Обычный 5 6 3 4 2 2" xfId="51328"/>
    <cellStyle name="Обычный 5 6 3 4 2 2 2" xfId="51329"/>
    <cellStyle name="Обычный 5 6 3 4 2 3" xfId="51330"/>
    <cellStyle name="Обычный 5 6 3 4 3" xfId="51331"/>
    <cellStyle name="Обычный 5 6 3 4 3 2" xfId="51332"/>
    <cellStyle name="Обычный 5 6 3 4 4" xfId="51333"/>
    <cellStyle name="Обычный 5 6 3 5" xfId="51334"/>
    <cellStyle name="Обычный 5 6 3 5 2" xfId="51335"/>
    <cellStyle name="Обычный 5 6 3 5 2 2" xfId="51336"/>
    <cellStyle name="Обычный 5 6 3 5 3" xfId="51337"/>
    <cellStyle name="Обычный 5 6 3 6" xfId="51338"/>
    <cellStyle name="Обычный 5 6 3 6 2" xfId="51339"/>
    <cellStyle name="Обычный 5 6 3 7" xfId="51340"/>
    <cellStyle name="Обычный 5 6 3 7 2" xfId="51341"/>
    <cellStyle name="Обычный 5 6 3 8" xfId="51342"/>
    <cellStyle name="Обычный 5 6 30" xfId="51343"/>
    <cellStyle name="Обычный 5 6 30 2" xfId="51344"/>
    <cellStyle name="Обычный 5 6 30 2 2" xfId="51345"/>
    <cellStyle name="Обычный 5 6 30 2 2 2" xfId="51346"/>
    <cellStyle name="Обычный 5 6 30 2 3" xfId="51347"/>
    <cellStyle name="Обычный 5 6 30 3" xfId="51348"/>
    <cellStyle name="Обычный 5 6 30 3 2" xfId="51349"/>
    <cellStyle name="Обычный 5 6 30 4" xfId="51350"/>
    <cellStyle name="Обычный 5 6 31" xfId="51351"/>
    <cellStyle name="Обычный 5 6 31 2" xfId="51352"/>
    <cellStyle name="Обычный 5 6 31 2 2" xfId="51353"/>
    <cellStyle name="Обычный 5 6 31 2 2 2" xfId="51354"/>
    <cellStyle name="Обычный 5 6 31 2 3" xfId="51355"/>
    <cellStyle name="Обычный 5 6 31 3" xfId="51356"/>
    <cellStyle name="Обычный 5 6 31 3 2" xfId="51357"/>
    <cellStyle name="Обычный 5 6 31 4" xfId="51358"/>
    <cellStyle name="Обычный 5 6 32" xfId="51359"/>
    <cellStyle name="Обычный 5 6 32 2" xfId="51360"/>
    <cellStyle name="Обычный 5 6 32 2 2" xfId="51361"/>
    <cellStyle name="Обычный 5 6 32 2 2 2" xfId="51362"/>
    <cellStyle name="Обычный 5 6 32 2 3" xfId="51363"/>
    <cellStyle name="Обычный 5 6 32 3" xfId="51364"/>
    <cellStyle name="Обычный 5 6 32 3 2" xfId="51365"/>
    <cellStyle name="Обычный 5 6 32 4" xfId="51366"/>
    <cellStyle name="Обычный 5 6 33" xfId="51367"/>
    <cellStyle name="Обычный 5 6 33 2" xfId="51368"/>
    <cellStyle name="Обычный 5 6 33 2 2" xfId="51369"/>
    <cellStyle name="Обычный 5 6 33 2 2 2" xfId="51370"/>
    <cellStyle name="Обычный 5 6 33 2 3" xfId="51371"/>
    <cellStyle name="Обычный 5 6 33 3" xfId="51372"/>
    <cellStyle name="Обычный 5 6 33 3 2" xfId="51373"/>
    <cellStyle name="Обычный 5 6 33 4" xfId="51374"/>
    <cellStyle name="Обычный 5 6 34" xfId="51375"/>
    <cellStyle name="Обычный 5 6 34 2" xfId="51376"/>
    <cellStyle name="Обычный 5 6 34 2 2" xfId="51377"/>
    <cellStyle name="Обычный 5 6 34 3" xfId="51378"/>
    <cellStyle name="Обычный 5 6 35" xfId="51379"/>
    <cellStyle name="Обычный 5 6 35 2" xfId="51380"/>
    <cellStyle name="Обычный 5 6 36" xfId="51381"/>
    <cellStyle name="Обычный 5 6 36 2" xfId="51382"/>
    <cellStyle name="Обычный 5 6 37" xfId="51383"/>
    <cellStyle name="Обычный 5 6 4" xfId="51384"/>
    <cellStyle name="Обычный 5 6 4 2" xfId="51385"/>
    <cellStyle name="Обычный 5 6 4 2 2" xfId="51386"/>
    <cellStyle name="Обычный 5 6 4 2 2 2" xfId="51387"/>
    <cellStyle name="Обычный 5 6 4 2 2 2 2" xfId="51388"/>
    <cellStyle name="Обычный 5 6 4 2 2 3" xfId="51389"/>
    <cellStyle name="Обычный 5 6 4 2 3" xfId="51390"/>
    <cellStyle name="Обычный 5 6 4 2 3 2" xfId="51391"/>
    <cellStyle name="Обычный 5 6 4 2 4" xfId="51392"/>
    <cellStyle name="Обычный 5 6 4 3" xfId="51393"/>
    <cellStyle name="Обычный 5 6 4 3 2" xfId="51394"/>
    <cellStyle name="Обычный 5 6 4 3 2 2" xfId="51395"/>
    <cellStyle name="Обычный 5 6 4 3 2 2 2" xfId="51396"/>
    <cellStyle name="Обычный 5 6 4 3 2 3" xfId="51397"/>
    <cellStyle name="Обычный 5 6 4 3 3" xfId="51398"/>
    <cellStyle name="Обычный 5 6 4 3 3 2" xfId="51399"/>
    <cellStyle name="Обычный 5 6 4 3 4" xfId="51400"/>
    <cellStyle name="Обычный 5 6 4 4" xfId="51401"/>
    <cellStyle name="Обычный 5 6 4 4 2" xfId="51402"/>
    <cellStyle name="Обычный 5 6 4 4 2 2" xfId="51403"/>
    <cellStyle name="Обычный 5 6 4 4 2 2 2" xfId="51404"/>
    <cellStyle name="Обычный 5 6 4 4 2 3" xfId="51405"/>
    <cellStyle name="Обычный 5 6 4 4 3" xfId="51406"/>
    <cellStyle name="Обычный 5 6 4 4 3 2" xfId="51407"/>
    <cellStyle name="Обычный 5 6 4 4 4" xfId="51408"/>
    <cellStyle name="Обычный 5 6 4 5" xfId="51409"/>
    <cellStyle name="Обычный 5 6 4 5 2" xfId="51410"/>
    <cellStyle name="Обычный 5 6 4 5 2 2" xfId="51411"/>
    <cellStyle name="Обычный 5 6 4 5 3" xfId="51412"/>
    <cellStyle name="Обычный 5 6 4 6" xfId="51413"/>
    <cellStyle name="Обычный 5 6 4 6 2" xfId="51414"/>
    <cellStyle name="Обычный 5 6 4 7" xfId="51415"/>
    <cellStyle name="Обычный 5 6 4 7 2" xfId="51416"/>
    <cellStyle name="Обычный 5 6 4 8" xfId="51417"/>
    <cellStyle name="Обычный 5 6 5" xfId="51418"/>
    <cellStyle name="Обычный 5 6 5 2" xfId="51419"/>
    <cellStyle name="Обычный 5 6 5 2 2" xfId="51420"/>
    <cellStyle name="Обычный 5 6 5 2 2 2" xfId="51421"/>
    <cellStyle name="Обычный 5 6 5 2 2 2 2" xfId="51422"/>
    <cellStyle name="Обычный 5 6 5 2 2 3" xfId="51423"/>
    <cellStyle name="Обычный 5 6 5 2 3" xfId="51424"/>
    <cellStyle name="Обычный 5 6 5 2 3 2" xfId="51425"/>
    <cellStyle name="Обычный 5 6 5 2 4" xfId="51426"/>
    <cellStyle name="Обычный 5 6 5 3" xfId="51427"/>
    <cellStyle name="Обычный 5 6 5 3 2" xfId="51428"/>
    <cellStyle name="Обычный 5 6 5 3 2 2" xfId="51429"/>
    <cellStyle name="Обычный 5 6 5 3 2 2 2" xfId="51430"/>
    <cellStyle name="Обычный 5 6 5 3 2 3" xfId="51431"/>
    <cellStyle name="Обычный 5 6 5 3 3" xfId="51432"/>
    <cellStyle name="Обычный 5 6 5 3 3 2" xfId="51433"/>
    <cellStyle name="Обычный 5 6 5 3 4" xfId="51434"/>
    <cellStyle name="Обычный 5 6 5 4" xfId="51435"/>
    <cellStyle name="Обычный 5 6 5 4 2" xfId="51436"/>
    <cellStyle name="Обычный 5 6 5 4 2 2" xfId="51437"/>
    <cellStyle name="Обычный 5 6 5 4 2 2 2" xfId="51438"/>
    <cellStyle name="Обычный 5 6 5 4 2 3" xfId="51439"/>
    <cellStyle name="Обычный 5 6 5 4 3" xfId="51440"/>
    <cellStyle name="Обычный 5 6 5 4 3 2" xfId="51441"/>
    <cellStyle name="Обычный 5 6 5 4 4" xfId="51442"/>
    <cellStyle name="Обычный 5 6 5 5" xfId="51443"/>
    <cellStyle name="Обычный 5 6 5 5 2" xfId="51444"/>
    <cellStyle name="Обычный 5 6 5 5 2 2" xfId="51445"/>
    <cellStyle name="Обычный 5 6 5 5 3" xfId="51446"/>
    <cellStyle name="Обычный 5 6 5 6" xfId="51447"/>
    <cellStyle name="Обычный 5 6 5 6 2" xfId="51448"/>
    <cellStyle name="Обычный 5 6 5 7" xfId="51449"/>
    <cellStyle name="Обычный 5 6 5 7 2" xfId="51450"/>
    <cellStyle name="Обычный 5 6 5 8" xfId="51451"/>
    <cellStyle name="Обычный 5 6 6" xfId="51452"/>
    <cellStyle name="Обычный 5 6 6 2" xfId="51453"/>
    <cellStyle name="Обычный 5 6 6 2 2" xfId="51454"/>
    <cellStyle name="Обычный 5 6 6 2 2 2" xfId="51455"/>
    <cellStyle name="Обычный 5 6 6 2 2 2 2" xfId="51456"/>
    <cellStyle name="Обычный 5 6 6 2 2 3" xfId="51457"/>
    <cellStyle name="Обычный 5 6 6 2 3" xfId="51458"/>
    <cellStyle name="Обычный 5 6 6 2 3 2" xfId="51459"/>
    <cellStyle name="Обычный 5 6 6 2 4" xfId="51460"/>
    <cellStyle name="Обычный 5 6 6 3" xfId="51461"/>
    <cellStyle name="Обычный 5 6 6 3 2" xfId="51462"/>
    <cellStyle name="Обычный 5 6 6 3 2 2" xfId="51463"/>
    <cellStyle name="Обычный 5 6 6 3 2 2 2" xfId="51464"/>
    <cellStyle name="Обычный 5 6 6 3 2 3" xfId="51465"/>
    <cellStyle name="Обычный 5 6 6 3 3" xfId="51466"/>
    <cellStyle name="Обычный 5 6 6 3 3 2" xfId="51467"/>
    <cellStyle name="Обычный 5 6 6 3 4" xfId="51468"/>
    <cellStyle name="Обычный 5 6 6 4" xfId="51469"/>
    <cellStyle name="Обычный 5 6 6 4 2" xfId="51470"/>
    <cellStyle name="Обычный 5 6 6 4 2 2" xfId="51471"/>
    <cellStyle name="Обычный 5 6 6 4 2 2 2" xfId="51472"/>
    <cellStyle name="Обычный 5 6 6 4 2 3" xfId="51473"/>
    <cellStyle name="Обычный 5 6 6 4 3" xfId="51474"/>
    <cellStyle name="Обычный 5 6 6 4 3 2" xfId="51475"/>
    <cellStyle name="Обычный 5 6 6 4 4" xfId="51476"/>
    <cellStyle name="Обычный 5 6 6 5" xfId="51477"/>
    <cellStyle name="Обычный 5 6 6 5 2" xfId="51478"/>
    <cellStyle name="Обычный 5 6 6 5 2 2" xfId="51479"/>
    <cellStyle name="Обычный 5 6 6 5 3" xfId="51480"/>
    <cellStyle name="Обычный 5 6 6 6" xfId="51481"/>
    <cellStyle name="Обычный 5 6 6 6 2" xfId="51482"/>
    <cellStyle name="Обычный 5 6 6 7" xfId="51483"/>
    <cellStyle name="Обычный 5 6 6 7 2" xfId="51484"/>
    <cellStyle name="Обычный 5 6 6 8" xfId="51485"/>
    <cellStyle name="Обычный 5 6 7" xfId="51486"/>
    <cellStyle name="Обычный 5 6 7 2" xfId="51487"/>
    <cellStyle name="Обычный 5 6 7 2 2" xfId="51488"/>
    <cellStyle name="Обычный 5 6 7 2 2 2" xfId="51489"/>
    <cellStyle name="Обычный 5 6 7 2 2 2 2" xfId="51490"/>
    <cellStyle name="Обычный 5 6 7 2 2 3" xfId="51491"/>
    <cellStyle name="Обычный 5 6 7 2 3" xfId="51492"/>
    <cellStyle name="Обычный 5 6 7 2 3 2" xfId="51493"/>
    <cellStyle name="Обычный 5 6 7 2 4" xfId="51494"/>
    <cellStyle name="Обычный 5 6 7 3" xfId="51495"/>
    <cellStyle name="Обычный 5 6 7 3 2" xfId="51496"/>
    <cellStyle name="Обычный 5 6 7 3 2 2" xfId="51497"/>
    <cellStyle name="Обычный 5 6 7 3 2 2 2" xfId="51498"/>
    <cellStyle name="Обычный 5 6 7 3 2 3" xfId="51499"/>
    <cellStyle name="Обычный 5 6 7 3 3" xfId="51500"/>
    <cellStyle name="Обычный 5 6 7 3 3 2" xfId="51501"/>
    <cellStyle name="Обычный 5 6 7 3 4" xfId="51502"/>
    <cellStyle name="Обычный 5 6 7 4" xfId="51503"/>
    <cellStyle name="Обычный 5 6 7 4 2" xfId="51504"/>
    <cellStyle name="Обычный 5 6 7 4 2 2" xfId="51505"/>
    <cellStyle name="Обычный 5 6 7 4 2 2 2" xfId="51506"/>
    <cellStyle name="Обычный 5 6 7 4 2 3" xfId="51507"/>
    <cellStyle name="Обычный 5 6 7 4 3" xfId="51508"/>
    <cellStyle name="Обычный 5 6 7 4 3 2" xfId="51509"/>
    <cellStyle name="Обычный 5 6 7 4 4" xfId="51510"/>
    <cellStyle name="Обычный 5 6 7 5" xfId="51511"/>
    <cellStyle name="Обычный 5 6 7 5 2" xfId="51512"/>
    <cellStyle name="Обычный 5 6 7 5 2 2" xfId="51513"/>
    <cellStyle name="Обычный 5 6 7 5 3" xfId="51514"/>
    <cellStyle name="Обычный 5 6 7 6" xfId="51515"/>
    <cellStyle name="Обычный 5 6 7 6 2" xfId="51516"/>
    <cellStyle name="Обычный 5 6 7 7" xfId="51517"/>
    <cellStyle name="Обычный 5 6 7 7 2" xfId="51518"/>
    <cellStyle name="Обычный 5 6 7 8" xfId="51519"/>
    <cellStyle name="Обычный 5 6 8" xfId="51520"/>
    <cellStyle name="Обычный 5 6 8 2" xfId="51521"/>
    <cellStyle name="Обычный 5 6 8 2 2" xfId="51522"/>
    <cellStyle name="Обычный 5 6 8 2 2 2" xfId="51523"/>
    <cellStyle name="Обычный 5 6 8 2 2 2 2" xfId="51524"/>
    <cellStyle name="Обычный 5 6 8 2 2 3" xfId="51525"/>
    <cellStyle name="Обычный 5 6 8 2 3" xfId="51526"/>
    <cellStyle name="Обычный 5 6 8 2 3 2" xfId="51527"/>
    <cellStyle name="Обычный 5 6 8 2 4" xfId="51528"/>
    <cellStyle name="Обычный 5 6 8 3" xfId="51529"/>
    <cellStyle name="Обычный 5 6 8 3 2" xfId="51530"/>
    <cellStyle name="Обычный 5 6 8 3 2 2" xfId="51531"/>
    <cellStyle name="Обычный 5 6 8 3 2 2 2" xfId="51532"/>
    <cellStyle name="Обычный 5 6 8 3 2 3" xfId="51533"/>
    <cellStyle name="Обычный 5 6 8 3 3" xfId="51534"/>
    <cellStyle name="Обычный 5 6 8 3 3 2" xfId="51535"/>
    <cellStyle name="Обычный 5 6 8 3 4" xfId="51536"/>
    <cellStyle name="Обычный 5 6 8 4" xfId="51537"/>
    <cellStyle name="Обычный 5 6 8 4 2" xfId="51538"/>
    <cellStyle name="Обычный 5 6 8 4 2 2" xfId="51539"/>
    <cellStyle name="Обычный 5 6 8 4 2 2 2" xfId="51540"/>
    <cellStyle name="Обычный 5 6 8 4 2 3" xfId="51541"/>
    <cellStyle name="Обычный 5 6 8 4 3" xfId="51542"/>
    <cellStyle name="Обычный 5 6 8 4 3 2" xfId="51543"/>
    <cellStyle name="Обычный 5 6 8 4 4" xfId="51544"/>
    <cellStyle name="Обычный 5 6 8 5" xfId="51545"/>
    <cellStyle name="Обычный 5 6 8 5 2" xfId="51546"/>
    <cellStyle name="Обычный 5 6 8 5 2 2" xfId="51547"/>
    <cellStyle name="Обычный 5 6 8 5 3" xfId="51548"/>
    <cellStyle name="Обычный 5 6 8 6" xfId="51549"/>
    <cellStyle name="Обычный 5 6 8 6 2" xfId="51550"/>
    <cellStyle name="Обычный 5 6 8 7" xfId="51551"/>
    <cellStyle name="Обычный 5 6 8 7 2" xfId="51552"/>
    <cellStyle name="Обычный 5 6 8 8" xfId="51553"/>
    <cellStyle name="Обычный 5 6 9" xfId="51554"/>
    <cellStyle name="Обычный 5 6 9 2" xfId="51555"/>
    <cellStyle name="Обычный 5 6 9 2 2" xfId="51556"/>
    <cellStyle name="Обычный 5 6 9 2 2 2" xfId="51557"/>
    <cellStyle name="Обычный 5 6 9 2 2 2 2" xfId="51558"/>
    <cellStyle name="Обычный 5 6 9 2 2 3" xfId="51559"/>
    <cellStyle name="Обычный 5 6 9 2 3" xfId="51560"/>
    <cellStyle name="Обычный 5 6 9 2 3 2" xfId="51561"/>
    <cellStyle name="Обычный 5 6 9 2 4" xfId="51562"/>
    <cellStyle name="Обычный 5 6 9 3" xfId="51563"/>
    <cellStyle name="Обычный 5 6 9 3 2" xfId="51564"/>
    <cellStyle name="Обычный 5 6 9 3 2 2" xfId="51565"/>
    <cellStyle name="Обычный 5 6 9 3 2 2 2" xfId="51566"/>
    <cellStyle name="Обычный 5 6 9 3 2 3" xfId="51567"/>
    <cellStyle name="Обычный 5 6 9 3 3" xfId="51568"/>
    <cellStyle name="Обычный 5 6 9 3 3 2" xfId="51569"/>
    <cellStyle name="Обычный 5 6 9 3 4" xfId="51570"/>
    <cellStyle name="Обычный 5 6 9 4" xfId="51571"/>
    <cellStyle name="Обычный 5 6 9 4 2" xfId="51572"/>
    <cellStyle name="Обычный 5 6 9 4 2 2" xfId="51573"/>
    <cellStyle name="Обычный 5 6 9 4 2 2 2" xfId="51574"/>
    <cellStyle name="Обычный 5 6 9 4 2 3" xfId="51575"/>
    <cellStyle name="Обычный 5 6 9 4 3" xfId="51576"/>
    <cellStyle name="Обычный 5 6 9 4 3 2" xfId="51577"/>
    <cellStyle name="Обычный 5 6 9 4 4" xfId="51578"/>
    <cellStyle name="Обычный 5 6 9 5" xfId="51579"/>
    <cellStyle name="Обычный 5 6 9 5 2" xfId="51580"/>
    <cellStyle name="Обычный 5 6 9 5 2 2" xfId="51581"/>
    <cellStyle name="Обычный 5 6 9 5 3" xfId="51582"/>
    <cellStyle name="Обычный 5 6 9 6" xfId="51583"/>
    <cellStyle name="Обычный 5 6 9 6 2" xfId="51584"/>
    <cellStyle name="Обычный 5 6 9 7" xfId="51585"/>
    <cellStyle name="Обычный 5 6 9 7 2" xfId="51586"/>
    <cellStyle name="Обычный 5 6 9 8" xfId="51587"/>
    <cellStyle name="Обычный 5 60" xfId="51588"/>
    <cellStyle name="Обычный 5 60 2" xfId="51589"/>
    <cellStyle name="Обычный 5 60 2 2" xfId="51590"/>
    <cellStyle name="Обычный 5 60 2 2 2" xfId="51591"/>
    <cellStyle name="Обычный 5 60 2 2 2 2" xfId="51592"/>
    <cellStyle name="Обычный 5 60 2 2 3" xfId="51593"/>
    <cellStyle name="Обычный 5 60 2 3" xfId="51594"/>
    <cellStyle name="Обычный 5 60 2 3 2" xfId="51595"/>
    <cellStyle name="Обычный 5 60 2 4" xfId="51596"/>
    <cellStyle name="Обычный 5 60 3" xfId="51597"/>
    <cellStyle name="Обычный 5 60 3 2" xfId="51598"/>
    <cellStyle name="Обычный 5 60 3 2 2" xfId="51599"/>
    <cellStyle name="Обычный 5 60 3 2 2 2" xfId="51600"/>
    <cellStyle name="Обычный 5 60 3 2 3" xfId="51601"/>
    <cellStyle name="Обычный 5 60 3 3" xfId="51602"/>
    <cellStyle name="Обычный 5 60 3 3 2" xfId="51603"/>
    <cellStyle name="Обычный 5 60 3 4" xfId="51604"/>
    <cellStyle name="Обычный 5 60 4" xfId="51605"/>
    <cellStyle name="Обычный 5 60 4 2" xfId="51606"/>
    <cellStyle name="Обычный 5 60 4 2 2" xfId="51607"/>
    <cellStyle name="Обычный 5 60 4 2 2 2" xfId="51608"/>
    <cellStyle name="Обычный 5 60 4 2 3" xfId="51609"/>
    <cellStyle name="Обычный 5 60 4 3" xfId="51610"/>
    <cellStyle name="Обычный 5 60 4 3 2" xfId="51611"/>
    <cellStyle name="Обычный 5 60 4 4" xfId="51612"/>
    <cellStyle name="Обычный 5 60 5" xfId="51613"/>
    <cellStyle name="Обычный 5 60 5 2" xfId="51614"/>
    <cellStyle name="Обычный 5 60 5 2 2" xfId="51615"/>
    <cellStyle name="Обычный 5 60 5 3" xfId="51616"/>
    <cellStyle name="Обычный 5 60 6" xfId="51617"/>
    <cellStyle name="Обычный 5 60 6 2" xfId="51618"/>
    <cellStyle name="Обычный 5 60 7" xfId="51619"/>
    <cellStyle name="Обычный 5 60 7 2" xfId="51620"/>
    <cellStyle name="Обычный 5 60 8" xfId="51621"/>
    <cellStyle name="Обычный 5 61" xfId="51622"/>
    <cellStyle name="Обычный 5 61 2" xfId="51623"/>
    <cellStyle name="Обычный 5 61 2 2" xfId="51624"/>
    <cellStyle name="Обычный 5 61 2 2 2" xfId="51625"/>
    <cellStyle name="Обычный 5 61 2 2 2 2" xfId="51626"/>
    <cellStyle name="Обычный 5 61 2 2 3" xfId="51627"/>
    <cellStyle name="Обычный 5 61 2 3" xfId="51628"/>
    <cellStyle name="Обычный 5 61 2 3 2" xfId="51629"/>
    <cellStyle name="Обычный 5 61 2 4" xfId="51630"/>
    <cellStyle name="Обычный 5 61 3" xfId="51631"/>
    <cellStyle name="Обычный 5 61 3 2" xfId="51632"/>
    <cellStyle name="Обычный 5 61 3 2 2" xfId="51633"/>
    <cellStyle name="Обычный 5 61 3 2 2 2" xfId="51634"/>
    <cellStyle name="Обычный 5 61 3 2 3" xfId="51635"/>
    <cellStyle name="Обычный 5 61 3 3" xfId="51636"/>
    <cellStyle name="Обычный 5 61 3 3 2" xfId="51637"/>
    <cellStyle name="Обычный 5 61 3 4" xfId="51638"/>
    <cellStyle name="Обычный 5 61 4" xfId="51639"/>
    <cellStyle name="Обычный 5 61 4 2" xfId="51640"/>
    <cellStyle name="Обычный 5 61 4 2 2" xfId="51641"/>
    <cellStyle name="Обычный 5 61 4 2 2 2" xfId="51642"/>
    <cellStyle name="Обычный 5 61 4 2 3" xfId="51643"/>
    <cellStyle name="Обычный 5 61 4 3" xfId="51644"/>
    <cellStyle name="Обычный 5 61 4 3 2" xfId="51645"/>
    <cellStyle name="Обычный 5 61 4 4" xfId="51646"/>
    <cellStyle name="Обычный 5 61 5" xfId="51647"/>
    <cellStyle name="Обычный 5 61 5 2" xfId="51648"/>
    <cellStyle name="Обычный 5 61 5 2 2" xfId="51649"/>
    <cellStyle name="Обычный 5 61 5 3" xfId="51650"/>
    <cellStyle name="Обычный 5 61 6" xfId="51651"/>
    <cellStyle name="Обычный 5 61 6 2" xfId="51652"/>
    <cellStyle name="Обычный 5 61 7" xfId="51653"/>
    <cellStyle name="Обычный 5 61 7 2" xfId="51654"/>
    <cellStyle name="Обычный 5 61 8" xfId="51655"/>
    <cellStyle name="Обычный 5 62" xfId="51656"/>
    <cellStyle name="Обычный 5 62 2" xfId="51657"/>
    <cellStyle name="Обычный 5 62 2 2" xfId="51658"/>
    <cellStyle name="Обычный 5 62 2 2 2" xfId="51659"/>
    <cellStyle name="Обычный 5 62 2 2 2 2" xfId="51660"/>
    <cellStyle name="Обычный 5 62 2 2 3" xfId="51661"/>
    <cellStyle name="Обычный 5 62 2 3" xfId="51662"/>
    <cellStyle name="Обычный 5 62 2 3 2" xfId="51663"/>
    <cellStyle name="Обычный 5 62 2 4" xfId="51664"/>
    <cellStyle name="Обычный 5 62 3" xfId="51665"/>
    <cellStyle name="Обычный 5 62 3 2" xfId="51666"/>
    <cellStyle name="Обычный 5 62 3 2 2" xfId="51667"/>
    <cellStyle name="Обычный 5 62 3 2 2 2" xfId="51668"/>
    <cellStyle name="Обычный 5 62 3 2 3" xfId="51669"/>
    <cellStyle name="Обычный 5 62 3 3" xfId="51670"/>
    <cellStyle name="Обычный 5 62 3 3 2" xfId="51671"/>
    <cellStyle name="Обычный 5 62 3 4" xfId="51672"/>
    <cellStyle name="Обычный 5 62 4" xfId="51673"/>
    <cellStyle name="Обычный 5 62 4 2" xfId="51674"/>
    <cellStyle name="Обычный 5 62 4 2 2" xfId="51675"/>
    <cellStyle name="Обычный 5 62 4 2 2 2" xfId="51676"/>
    <cellStyle name="Обычный 5 62 4 2 3" xfId="51677"/>
    <cellStyle name="Обычный 5 62 4 3" xfId="51678"/>
    <cellStyle name="Обычный 5 62 4 3 2" xfId="51679"/>
    <cellStyle name="Обычный 5 62 4 4" xfId="51680"/>
    <cellStyle name="Обычный 5 62 5" xfId="51681"/>
    <cellStyle name="Обычный 5 62 5 2" xfId="51682"/>
    <cellStyle name="Обычный 5 62 5 2 2" xfId="51683"/>
    <cellStyle name="Обычный 5 62 5 3" xfId="51684"/>
    <cellStyle name="Обычный 5 62 6" xfId="51685"/>
    <cellStyle name="Обычный 5 62 6 2" xfId="51686"/>
    <cellStyle name="Обычный 5 62 7" xfId="51687"/>
    <cellStyle name="Обычный 5 62 7 2" xfId="51688"/>
    <cellStyle name="Обычный 5 62 8" xfId="51689"/>
    <cellStyle name="Обычный 5 63" xfId="51690"/>
    <cellStyle name="Обычный 5 63 2" xfId="51691"/>
    <cellStyle name="Обычный 5 63 2 2" xfId="51692"/>
    <cellStyle name="Обычный 5 63 2 2 2" xfId="51693"/>
    <cellStyle name="Обычный 5 63 2 2 2 2" xfId="51694"/>
    <cellStyle name="Обычный 5 63 2 2 3" xfId="51695"/>
    <cellStyle name="Обычный 5 63 2 3" xfId="51696"/>
    <cellStyle name="Обычный 5 63 2 3 2" xfId="51697"/>
    <cellStyle name="Обычный 5 63 2 4" xfId="51698"/>
    <cellStyle name="Обычный 5 63 3" xfId="51699"/>
    <cellStyle name="Обычный 5 63 3 2" xfId="51700"/>
    <cellStyle name="Обычный 5 63 3 2 2" xfId="51701"/>
    <cellStyle name="Обычный 5 63 3 2 2 2" xfId="51702"/>
    <cellStyle name="Обычный 5 63 3 2 3" xfId="51703"/>
    <cellStyle name="Обычный 5 63 3 3" xfId="51704"/>
    <cellStyle name="Обычный 5 63 3 3 2" xfId="51705"/>
    <cellStyle name="Обычный 5 63 3 4" xfId="51706"/>
    <cellStyle name="Обычный 5 63 4" xfId="51707"/>
    <cellStyle name="Обычный 5 63 4 2" xfId="51708"/>
    <cellStyle name="Обычный 5 63 4 2 2" xfId="51709"/>
    <cellStyle name="Обычный 5 63 4 2 2 2" xfId="51710"/>
    <cellStyle name="Обычный 5 63 4 2 3" xfId="51711"/>
    <cellStyle name="Обычный 5 63 4 3" xfId="51712"/>
    <cellStyle name="Обычный 5 63 4 3 2" xfId="51713"/>
    <cellStyle name="Обычный 5 63 4 4" xfId="51714"/>
    <cellStyle name="Обычный 5 63 5" xfId="51715"/>
    <cellStyle name="Обычный 5 63 5 2" xfId="51716"/>
    <cellStyle name="Обычный 5 63 5 2 2" xfId="51717"/>
    <cellStyle name="Обычный 5 63 5 3" xfId="51718"/>
    <cellStyle name="Обычный 5 63 6" xfId="51719"/>
    <cellStyle name="Обычный 5 63 6 2" xfId="51720"/>
    <cellStyle name="Обычный 5 63 7" xfId="51721"/>
    <cellStyle name="Обычный 5 63 7 2" xfId="51722"/>
    <cellStyle name="Обычный 5 63 8" xfId="51723"/>
    <cellStyle name="Обычный 5 64" xfId="51724"/>
    <cellStyle name="Обычный 5 64 2" xfId="51725"/>
    <cellStyle name="Обычный 5 64 2 2" xfId="51726"/>
    <cellStyle name="Обычный 5 64 2 2 2" xfId="51727"/>
    <cellStyle name="Обычный 5 64 2 2 2 2" xfId="51728"/>
    <cellStyle name="Обычный 5 64 2 2 3" xfId="51729"/>
    <cellStyle name="Обычный 5 64 2 3" xfId="51730"/>
    <cellStyle name="Обычный 5 64 2 3 2" xfId="51731"/>
    <cellStyle name="Обычный 5 64 2 4" xfId="51732"/>
    <cellStyle name="Обычный 5 64 3" xfId="51733"/>
    <cellStyle name="Обычный 5 64 3 2" xfId="51734"/>
    <cellStyle name="Обычный 5 64 3 2 2" xfId="51735"/>
    <cellStyle name="Обычный 5 64 3 2 2 2" xfId="51736"/>
    <cellStyle name="Обычный 5 64 3 2 3" xfId="51737"/>
    <cellStyle name="Обычный 5 64 3 3" xfId="51738"/>
    <cellStyle name="Обычный 5 64 3 3 2" xfId="51739"/>
    <cellStyle name="Обычный 5 64 3 4" xfId="51740"/>
    <cellStyle name="Обычный 5 64 4" xfId="51741"/>
    <cellStyle name="Обычный 5 64 4 2" xfId="51742"/>
    <cellStyle name="Обычный 5 64 4 2 2" xfId="51743"/>
    <cellStyle name="Обычный 5 64 4 2 2 2" xfId="51744"/>
    <cellStyle name="Обычный 5 64 4 2 3" xfId="51745"/>
    <cellStyle name="Обычный 5 64 4 3" xfId="51746"/>
    <cellStyle name="Обычный 5 64 4 3 2" xfId="51747"/>
    <cellStyle name="Обычный 5 64 4 4" xfId="51748"/>
    <cellStyle name="Обычный 5 64 5" xfId="51749"/>
    <cellStyle name="Обычный 5 64 5 2" xfId="51750"/>
    <cellStyle name="Обычный 5 64 5 2 2" xfId="51751"/>
    <cellStyle name="Обычный 5 64 5 3" xfId="51752"/>
    <cellStyle name="Обычный 5 64 6" xfId="51753"/>
    <cellStyle name="Обычный 5 64 6 2" xfId="51754"/>
    <cellStyle name="Обычный 5 64 7" xfId="51755"/>
    <cellStyle name="Обычный 5 64 7 2" xfId="51756"/>
    <cellStyle name="Обычный 5 64 8" xfId="51757"/>
    <cellStyle name="Обычный 5 65" xfId="51758"/>
    <cellStyle name="Обычный 5 65 2" xfId="51759"/>
    <cellStyle name="Обычный 5 65 2 2" xfId="51760"/>
    <cellStyle name="Обычный 5 65 2 2 2" xfId="51761"/>
    <cellStyle name="Обычный 5 65 2 2 2 2" xfId="51762"/>
    <cellStyle name="Обычный 5 65 2 2 3" xfId="51763"/>
    <cellStyle name="Обычный 5 65 2 3" xfId="51764"/>
    <cellStyle name="Обычный 5 65 2 3 2" xfId="51765"/>
    <cellStyle name="Обычный 5 65 2 4" xfId="51766"/>
    <cellStyle name="Обычный 5 65 3" xfId="51767"/>
    <cellStyle name="Обычный 5 65 3 2" xfId="51768"/>
    <cellStyle name="Обычный 5 65 3 2 2" xfId="51769"/>
    <cellStyle name="Обычный 5 65 3 2 2 2" xfId="51770"/>
    <cellStyle name="Обычный 5 65 3 2 3" xfId="51771"/>
    <cellStyle name="Обычный 5 65 3 3" xfId="51772"/>
    <cellStyle name="Обычный 5 65 3 3 2" xfId="51773"/>
    <cellStyle name="Обычный 5 65 3 4" xfId="51774"/>
    <cellStyle name="Обычный 5 65 4" xfId="51775"/>
    <cellStyle name="Обычный 5 65 4 2" xfId="51776"/>
    <cellStyle name="Обычный 5 65 4 2 2" xfId="51777"/>
    <cellStyle name="Обычный 5 65 4 2 2 2" xfId="51778"/>
    <cellStyle name="Обычный 5 65 4 2 3" xfId="51779"/>
    <cellStyle name="Обычный 5 65 4 3" xfId="51780"/>
    <cellStyle name="Обычный 5 65 4 3 2" xfId="51781"/>
    <cellStyle name="Обычный 5 65 4 4" xfId="51782"/>
    <cellStyle name="Обычный 5 65 5" xfId="51783"/>
    <cellStyle name="Обычный 5 65 5 2" xfId="51784"/>
    <cellStyle name="Обычный 5 65 5 2 2" xfId="51785"/>
    <cellStyle name="Обычный 5 65 5 3" xfId="51786"/>
    <cellStyle name="Обычный 5 65 6" xfId="51787"/>
    <cellStyle name="Обычный 5 65 6 2" xfId="51788"/>
    <cellStyle name="Обычный 5 65 7" xfId="51789"/>
    <cellStyle name="Обычный 5 65 7 2" xfId="51790"/>
    <cellStyle name="Обычный 5 65 8" xfId="51791"/>
    <cellStyle name="Обычный 5 66" xfId="51792"/>
    <cellStyle name="Обычный 5 66 2" xfId="51793"/>
    <cellStyle name="Обычный 5 66 2 2" xfId="51794"/>
    <cellStyle name="Обычный 5 66 2 2 2" xfId="51795"/>
    <cellStyle name="Обычный 5 66 2 2 2 2" xfId="51796"/>
    <cellStyle name="Обычный 5 66 2 2 3" xfId="51797"/>
    <cellStyle name="Обычный 5 66 2 3" xfId="51798"/>
    <cellStyle name="Обычный 5 66 2 3 2" xfId="51799"/>
    <cellStyle name="Обычный 5 66 2 4" xfId="51800"/>
    <cellStyle name="Обычный 5 66 3" xfId="51801"/>
    <cellStyle name="Обычный 5 66 3 2" xfId="51802"/>
    <cellStyle name="Обычный 5 66 3 2 2" xfId="51803"/>
    <cellStyle name="Обычный 5 66 3 2 2 2" xfId="51804"/>
    <cellStyle name="Обычный 5 66 3 2 3" xfId="51805"/>
    <cellStyle name="Обычный 5 66 3 3" xfId="51806"/>
    <cellStyle name="Обычный 5 66 3 3 2" xfId="51807"/>
    <cellStyle name="Обычный 5 66 3 4" xfId="51808"/>
    <cellStyle name="Обычный 5 66 4" xfId="51809"/>
    <cellStyle name="Обычный 5 66 4 2" xfId="51810"/>
    <cellStyle name="Обычный 5 66 4 2 2" xfId="51811"/>
    <cellStyle name="Обычный 5 66 4 2 2 2" xfId="51812"/>
    <cellStyle name="Обычный 5 66 4 2 3" xfId="51813"/>
    <cellStyle name="Обычный 5 66 4 3" xfId="51814"/>
    <cellStyle name="Обычный 5 66 4 3 2" xfId="51815"/>
    <cellStyle name="Обычный 5 66 4 4" xfId="51816"/>
    <cellStyle name="Обычный 5 66 5" xfId="51817"/>
    <cellStyle name="Обычный 5 66 5 2" xfId="51818"/>
    <cellStyle name="Обычный 5 66 5 2 2" xfId="51819"/>
    <cellStyle name="Обычный 5 66 5 3" xfId="51820"/>
    <cellStyle name="Обычный 5 66 6" xfId="51821"/>
    <cellStyle name="Обычный 5 66 6 2" xfId="51822"/>
    <cellStyle name="Обычный 5 66 7" xfId="51823"/>
    <cellStyle name="Обычный 5 66 7 2" xfId="51824"/>
    <cellStyle name="Обычный 5 66 8" xfId="51825"/>
    <cellStyle name="Обычный 5 67" xfId="51826"/>
    <cellStyle name="Обычный 5 67 2" xfId="51827"/>
    <cellStyle name="Обычный 5 67 2 2" xfId="51828"/>
    <cellStyle name="Обычный 5 67 2 2 2" xfId="51829"/>
    <cellStyle name="Обычный 5 67 2 2 2 2" xfId="51830"/>
    <cellStyle name="Обычный 5 67 2 2 3" xfId="51831"/>
    <cellStyle name="Обычный 5 67 2 3" xfId="51832"/>
    <cellStyle name="Обычный 5 67 2 3 2" xfId="51833"/>
    <cellStyle name="Обычный 5 67 2 4" xfId="51834"/>
    <cellStyle name="Обычный 5 67 3" xfId="51835"/>
    <cellStyle name="Обычный 5 67 3 2" xfId="51836"/>
    <cellStyle name="Обычный 5 67 3 2 2" xfId="51837"/>
    <cellStyle name="Обычный 5 67 3 2 2 2" xfId="51838"/>
    <cellStyle name="Обычный 5 67 3 2 3" xfId="51839"/>
    <cellStyle name="Обычный 5 67 3 3" xfId="51840"/>
    <cellStyle name="Обычный 5 67 3 3 2" xfId="51841"/>
    <cellStyle name="Обычный 5 67 3 4" xfId="51842"/>
    <cellStyle name="Обычный 5 67 4" xfId="51843"/>
    <cellStyle name="Обычный 5 67 4 2" xfId="51844"/>
    <cellStyle name="Обычный 5 67 4 2 2" xfId="51845"/>
    <cellStyle name="Обычный 5 67 4 2 2 2" xfId="51846"/>
    <cellStyle name="Обычный 5 67 4 2 3" xfId="51847"/>
    <cellStyle name="Обычный 5 67 4 3" xfId="51848"/>
    <cellStyle name="Обычный 5 67 4 3 2" xfId="51849"/>
    <cellStyle name="Обычный 5 67 4 4" xfId="51850"/>
    <cellStyle name="Обычный 5 67 5" xfId="51851"/>
    <cellStyle name="Обычный 5 67 5 2" xfId="51852"/>
    <cellStyle name="Обычный 5 67 5 2 2" xfId="51853"/>
    <cellStyle name="Обычный 5 67 5 3" xfId="51854"/>
    <cellStyle name="Обычный 5 67 6" xfId="51855"/>
    <cellStyle name="Обычный 5 67 6 2" xfId="51856"/>
    <cellStyle name="Обычный 5 67 7" xfId="51857"/>
    <cellStyle name="Обычный 5 67 7 2" xfId="51858"/>
    <cellStyle name="Обычный 5 67 8" xfId="51859"/>
    <cellStyle name="Обычный 5 68" xfId="51860"/>
    <cellStyle name="Обычный 5 68 2" xfId="51861"/>
    <cellStyle name="Обычный 5 68 2 2" xfId="51862"/>
    <cellStyle name="Обычный 5 68 2 2 2" xfId="51863"/>
    <cellStyle name="Обычный 5 68 2 2 2 2" xfId="51864"/>
    <cellStyle name="Обычный 5 68 2 2 3" xfId="51865"/>
    <cellStyle name="Обычный 5 68 2 3" xfId="51866"/>
    <cellStyle name="Обычный 5 68 2 3 2" xfId="51867"/>
    <cellStyle name="Обычный 5 68 2 4" xfId="51868"/>
    <cellStyle name="Обычный 5 68 3" xfId="51869"/>
    <cellStyle name="Обычный 5 68 3 2" xfId="51870"/>
    <cellStyle name="Обычный 5 68 3 2 2" xfId="51871"/>
    <cellStyle name="Обычный 5 68 3 2 2 2" xfId="51872"/>
    <cellStyle name="Обычный 5 68 3 2 3" xfId="51873"/>
    <cellStyle name="Обычный 5 68 3 3" xfId="51874"/>
    <cellStyle name="Обычный 5 68 3 3 2" xfId="51875"/>
    <cellStyle name="Обычный 5 68 3 4" xfId="51876"/>
    <cellStyle name="Обычный 5 68 4" xfId="51877"/>
    <cellStyle name="Обычный 5 68 4 2" xfId="51878"/>
    <cellStyle name="Обычный 5 68 4 2 2" xfId="51879"/>
    <cellStyle name="Обычный 5 68 4 2 2 2" xfId="51880"/>
    <cellStyle name="Обычный 5 68 4 2 3" xfId="51881"/>
    <cellStyle name="Обычный 5 68 4 3" xfId="51882"/>
    <cellStyle name="Обычный 5 68 4 3 2" xfId="51883"/>
    <cellStyle name="Обычный 5 68 4 4" xfId="51884"/>
    <cellStyle name="Обычный 5 68 5" xfId="51885"/>
    <cellStyle name="Обычный 5 68 5 2" xfId="51886"/>
    <cellStyle name="Обычный 5 68 5 2 2" xfId="51887"/>
    <cellStyle name="Обычный 5 68 5 3" xfId="51888"/>
    <cellStyle name="Обычный 5 68 6" xfId="51889"/>
    <cellStyle name="Обычный 5 68 6 2" xfId="51890"/>
    <cellStyle name="Обычный 5 68 7" xfId="51891"/>
    <cellStyle name="Обычный 5 68 7 2" xfId="51892"/>
    <cellStyle name="Обычный 5 68 8" xfId="51893"/>
    <cellStyle name="Обычный 5 69" xfId="51894"/>
    <cellStyle name="Обычный 5 69 2" xfId="51895"/>
    <cellStyle name="Обычный 5 69 2 2" xfId="51896"/>
    <cellStyle name="Обычный 5 69 2 2 2" xfId="51897"/>
    <cellStyle name="Обычный 5 69 2 2 2 2" xfId="51898"/>
    <cellStyle name="Обычный 5 69 2 2 3" xfId="51899"/>
    <cellStyle name="Обычный 5 69 2 3" xfId="51900"/>
    <cellStyle name="Обычный 5 69 2 3 2" xfId="51901"/>
    <cellStyle name="Обычный 5 69 2 4" xfId="51902"/>
    <cellStyle name="Обычный 5 69 3" xfId="51903"/>
    <cellStyle name="Обычный 5 69 3 2" xfId="51904"/>
    <cellStyle name="Обычный 5 69 3 2 2" xfId="51905"/>
    <cellStyle name="Обычный 5 69 3 2 2 2" xfId="51906"/>
    <cellStyle name="Обычный 5 69 3 2 3" xfId="51907"/>
    <cellStyle name="Обычный 5 69 3 3" xfId="51908"/>
    <cellStyle name="Обычный 5 69 3 3 2" xfId="51909"/>
    <cellStyle name="Обычный 5 69 3 4" xfId="51910"/>
    <cellStyle name="Обычный 5 69 4" xfId="51911"/>
    <cellStyle name="Обычный 5 69 4 2" xfId="51912"/>
    <cellStyle name="Обычный 5 69 4 2 2" xfId="51913"/>
    <cellStyle name="Обычный 5 69 4 2 2 2" xfId="51914"/>
    <cellStyle name="Обычный 5 69 4 2 3" xfId="51915"/>
    <cellStyle name="Обычный 5 69 4 3" xfId="51916"/>
    <cellStyle name="Обычный 5 69 4 3 2" xfId="51917"/>
    <cellStyle name="Обычный 5 69 4 4" xfId="51918"/>
    <cellStyle name="Обычный 5 69 5" xfId="51919"/>
    <cellStyle name="Обычный 5 69 5 2" xfId="51920"/>
    <cellStyle name="Обычный 5 69 5 2 2" xfId="51921"/>
    <cellStyle name="Обычный 5 69 5 3" xfId="51922"/>
    <cellStyle name="Обычный 5 69 6" xfId="51923"/>
    <cellStyle name="Обычный 5 69 6 2" xfId="51924"/>
    <cellStyle name="Обычный 5 69 7" xfId="51925"/>
    <cellStyle name="Обычный 5 69 7 2" xfId="51926"/>
    <cellStyle name="Обычный 5 69 8" xfId="51927"/>
    <cellStyle name="Обычный 5 7" xfId="51928"/>
    <cellStyle name="Обычный 5 7 10" xfId="51929"/>
    <cellStyle name="Обычный 5 7 10 2" xfId="51930"/>
    <cellStyle name="Обычный 5 7 10 2 2" xfId="51931"/>
    <cellStyle name="Обычный 5 7 10 2 2 2" xfId="51932"/>
    <cellStyle name="Обычный 5 7 10 2 2 2 2" xfId="51933"/>
    <cellStyle name="Обычный 5 7 10 2 2 3" xfId="51934"/>
    <cellStyle name="Обычный 5 7 10 2 3" xfId="51935"/>
    <cellStyle name="Обычный 5 7 10 2 3 2" xfId="51936"/>
    <cellStyle name="Обычный 5 7 10 2 4" xfId="51937"/>
    <cellStyle name="Обычный 5 7 10 3" xfId="51938"/>
    <cellStyle name="Обычный 5 7 10 3 2" xfId="51939"/>
    <cellStyle name="Обычный 5 7 10 3 2 2" xfId="51940"/>
    <cellStyle name="Обычный 5 7 10 3 2 2 2" xfId="51941"/>
    <cellStyle name="Обычный 5 7 10 3 2 3" xfId="51942"/>
    <cellStyle name="Обычный 5 7 10 3 3" xfId="51943"/>
    <cellStyle name="Обычный 5 7 10 3 3 2" xfId="51944"/>
    <cellStyle name="Обычный 5 7 10 3 4" xfId="51945"/>
    <cellStyle name="Обычный 5 7 10 4" xfId="51946"/>
    <cellStyle name="Обычный 5 7 10 4 2" xfId="51947"/>
    <cellStyle name="Обычный 5 7 10 4 2 2" xfId="51948"/>
    <cellStyle name="Обычный 5 7 10 4 2 2 2" xfId="51949"/>
    <cellStyle name="Обычный 5 7 10 4 2 3" xfId="51950"/>
    <cellStyle name="Обычный 5 7 10 4 3" xfId="51951"/>
    <cellStyle name="Обычный 5 7 10 4 3 2" xfId="51952"/>
    <cellStyle name="Обычный 5 7 10 4 4" xfId="51953"/>
    <cellStyle name="Обычный 5 7 10 5" xfId="51954"/>
    <cellStyle name="Обычный 5 7 10 5 2" xfId="51955"/>
    <cellStyle name="Обычный 5 7 10 5 2 2" xfId="51956"/>
    <cellStyle name="Обычный 5 7 10 5 3" xfId="51957"/>
    <cellStyle name="Обычный 5 7 10 6" xfId="51958"/>
    <cellStyle name="Обычный 5 7 10 6 2" xfId="51959"/>
    <cellStyle name="Обычный 5 7 10 7" xfId="51960"/>
    <cellStyle name="Обычный 5 7 10 7 2" xfId="51961"/>
    <cellStyle name="Обычный 5 7 10 8" xfId="51962"/>
    <cellStyle name="Обычный 5 7 11" xfId="51963"/>
    <cellStyle name="Обычный 5 7 11 2" xfId="51964"/>
    <cellStyle name="Обычный 5 7 11 2 2" xfId="51965"/>
    <cellStyle name="Обычный 5 7 11 2 2 2" xfId="51966"/>
    <cellStyle name="Обычный 5 7 11 2 2 2 2" xfId="51967"/>
    <cellStyle name="Обычный 5 7 11 2 2 3" xfId="51968"/>
    <cellStyle name="Обычный 5 7 11 2 3" xfId="51969"/>
    <cellStyle name="Обычный 5 7 11 2 3 2" xfId="51970"/>
    <cellStyle name="Обычный 5 7 11 2 4" xfId="51971"/>
    <cellStyle name="Обычный 5 7 11 3" xfId="51972"/>
    <cellStyle name="Обычный 5 7 11 3 2" xfId="51973"/>
    <cellStyle name="Обычный 5 7 11 3 2 2" xfId="51974"/>
    <cellStyle name="Обычный 5 7 11 3 2 2 2" xfId="51975"/>
    <cellStyle name="Обычный 5 7 11 3 2 3" xfId="51976"/>
    <cellStyle name="Обычный 5 7 11 3 3" xfId="51977"/>
    <cellStyle name="Обычный 5 7 11 3 3 2" xfId="51978"/>
    <cellStyle name="Обычный 5 7 11 3 4" xfId="51979"/>
    <cellStyle name="Обычный 5 7 11 4" xfId="51980"/>
    <cellStyle name="Обычный 5 7 11 4 2" xfId="51981"/>
    <cellStyle name="Обычный 5 7 11 4 2 2" xfId="51982"/>
    <cellStyle name="Обычный 5 7 11 4 2 2 2" xfId="51983"/>
    <cellStyle name="Обычный 5 7 11 4 2 3" xfId="51984"/>
    <cellStyle name="Обычный 5 7 11 4 3" xfId="51985"/>
    <cellStyle name="Обычный 5 7 11 4 3 2" xfId="51986"/>
    <cellStyle name="Обычный 5 7 11 4 4" xfId="51987"/>
    <cellStyle name="Обычный 5 7 11 5" xfId="51988"/>
    <cellStyle name="Обычный 5 7 11 5 2" xfId="51989"/>
    <cellStyle name="Обычный 5 7 11 5 2 2" xfId="51990"/>
    <cellStyle name="Обычный 5 7 11 5 3" xfId="51991"/>
    <cellStyle name="Обычный 5 7 11 6" xfId="51992"/>
    <cellStyle name="Обычный 5 7 11 6 2" xfId="51993"/>
    <cellStyle name="Обычный 5 7 11 7" xfId="51994"/>
    <cellStyle name="Обычный 5 7 11 7 2" xfId="51995"/>
    <cellStyle name="Обычный 5 7 11 8" xfId="51996"/>
    <cellStyle name="Обычный 5 7 12" xfId="51997"/>
    <cellStyle name="Обычный 5 7 12 2" xfId="51998"/>
    <cellStyle name="Обычный 5 7 12 2 2" xfId="51999"/>
    <cellStyle name="Обычный 5 7 12 2 2 2" xfId="52000"/>
    <cellStyle name="Обычный 5 7 12 2 2 2 2" xfId="52001"/>
    <cellStyle name="Обычный 5 7 12 2 2 3" xfId="52002"/>
    <cellStyle name="Обычный 5 7 12 2 3" xfId="52003"/>
    <cellStyle name="Обычный 5 7 12 2 3 2" xfId="52004"/>
    <cellStyle name="Обычный 5 7 12 2 4" xfId="52005"/>
    <cellStyle name="Обычный 5 7 12 3" xfId="52006"/>
    <cellStyle name="Обычный 5 7 12 3 2" xfId="52007"/>
    <cellStyle name="Обычный 5 7 12 3 2 2" xfId="52008"/>
    <cellStyle name="Обычный 5 7 12 3 2 2 2" xfId="52009"/>
    <cellStyle name="Обычный 5 7 12 3 2 3" xfId="52010"/>
    <cellStyle name="Обычный 5 7 12 3 3" xfId="52011"/>
    <cellStyle name="Обычный 5 7 12 3 3 2" xfId="52012"/>
    <cellStyle name="Обычный 5 7 12 3 4" xfId="52013"/>
    <cellStyle name="Обычный 5 7 12 4" xfId="52014"/>
    <cellStyle name="Обычный 5 7 12 4 2" xfId="52015"/>
    <cellStyle name="Обычный 5 7 12 4 2 2" xfId="52016"/>
    <cellStyle name="Обычный 5 7 12 4 2 2 2" xfId="52017"/>
    <cellStyle name="Обычный 5 7 12 4 2 3" xfId="52018"/>
    <cellStyle name="Обычный 5 7 12 4 3" xfId="52019"/>
    <cellStyle name="Обычный 5 7 12 4 3 2" xfId="52020"/>
    <cellStyle name="Обычный 5 7 12 4 4" xfId="52021"/>
    <cellStyle name="Обычный 5 7 12 5" xfId="52022"/>
    <cellStyle name="Обычный 5 7 12 5 2" xfId="52023"/>
    <cellStyle name="Обычный 5 7 12 5 2 2" xfId="52024"/>
    <cellStyle name="Обычный 5 7 12 5 3" xfId="52025"/>
    <cellStyle name="Обычный 5 7 12 6" xfId="52026"/>
    <cellStyle name="Обычный 5 7 12 6 2" xfId="52027"/>
    <cellStyle name="Обычный 5 7 12 7" xfId="52028"/>
    <cellStyle name="Обычный 5 7 12 7 2" xfId="52029"/>
    <cellStyle name="Обычный 5 7 12 8" xfId="52030"/>
    <cellStyle name="Обычный 5 7 13" xfId="52031"/>
    <cellStyle name="Обычный 5 7 13 2" xfId="52032"/>
    <cellStyle name="Обычный 5 7 13 2 2" xfId="52033"/>
    <cellStyle name="Обычный 5 7 13 2 2 2" xfId="52034"/>
    <cellStyle name="Обычный 5 7 13 2 2 2 2" xfId="52035"/>
    <cellStyle name="Обычный 5 7 13 2 2 3" xfId="52036"/>
    <cellStyle name="Обычный 5 7 13 2 3" xfId="52037"/>
    <cellStyle name="Обычный 5 7 13 2 3 2" xfId="52038"/>
    <cellStyle name="Обычный 5 7 13 2 4" xfId="52039"/>
    <cellStyle name="Обычный 5 7 13 3" xfId="52040"/>
    <cellStyle name="Обычный 5 7 13 3 2" xfId="52041"/>
    <cellStyle name="Обычный 5 7 13 3 2 2" xfId="52042"/>
    <cellStyle name="Обычный 5 7 13 3 2 2 2" xfId="52043"/>
    <cellStyle name="Обычный 5 7 13 3 2 3" xfId="52044"/>
    <cellStyle name="Обычный 5 7 13 3 3" xfId="52045"/>
    <cellStyle name="Обычный 5 7 13 3 3 2" xfId="52046"/>
    <cellStyle name="Обычный 5 7 13 3 4" xfId="52047"/>
    <cellStyle name="Обычный 5 7 13 4" xfId="52048"/>
    <cellStyle name="Обычный 5 7 13 4 2" xfId="52049"/>
    <cellStyle name="Обычный 5 7 13 4 2 2" xfId="52050"/>
    <cellStyle name="Обычный 5 7 13 4 2 2 2" xfId="52051"/>
    <cellStyle name="Обычный 5 7 13 4 2 3" xfId="52052"/>
    <cellStyle name="Обычный 5 7 13 4 3" xfId="52053"/>
    <cellStyle name="Обычный 5 7 13 4 3 2" xfId="52054"/>
    <cellStyle name="Обычный 5 7 13 4 4" xfId="52055"/>
    <cellStyle name="Обычный 5 7 13 5" xfId="52056"/>
    <cellStyle name="Обычный 5 7 13 5 2" xfId="52057"/>
    <cellStyle name="Обычный 5 7 13 5 2 2" xfId="52058"/>
    <cellStyle name="Обычный 5 7 13 5 3" xfId="52059"/>
    <cellStyle name="Обычный 5 7 13 6" xfId="52060"/>
    <cellStyle name="Обычный 5 7 13 6 2" xfId="52061"/>
    <cellStyle name="Обычный 5 7 13 7" xfId="52062"/>
    <cellStyle name="Обычный 5 7 13 7 2" xfId="52063"/>
    <cellStyle name="Обычный 5 7 13 8" xfId="52064"/>
    <cellStyle name="Обычный 5 7 14" xfId="52065"/>
    <cellStyle name="Обычный 5 7 14 2" xfId="52066"/>
    <cellStyle name="Обычный 5 7 14 2 2" xfId="52067"/>
    <cellStyle name="Обычный 5 7 14 2 2 2" xfId="52068"/>
    <cellStyle name="Обычный 5 7 14 2 2 2 2" xfId="52069"/>
    <cellStyle name="Обычный 5 7 14 2 2 3" xfId="52070"/>
    <cellStyle name="Обычный 5 7 14 2 3" xfId="52071"/>
    <cellStyle name="Обычный 5 7 14 2 3 2" xfId="52072"/>
    <cellStyle name="Обычный 5 7 14 2 4" xfId="52073"/>
    <cellStyle name="Обычный 5 7 14 3" xfId="52074"/>
    <cellStyle name="Обычный 5 7 14 3 2" xfId="52075"/>
    <cellStyle name="Обычный 5 7 14 3 2 2" xfId="52076"/>
    <cellStyle name="Обычный 5 7 14 3 2 2 2" xfId="52077"/>
    <cellStyle name="Обычный 5 7 14 3 2 3" xfId="52078"/>
    <cellStyle name="Обычный 5 7 14 3 3" xfId="52079"/>
    <cellStyle name="Обычный 5 7 14 3 3 2" xfId="52080"/>
    <cellStyle name="Обычный 5 7 14 3 4" xfId="52081"/>
    <cellStyle name="Обычный 5 7 14 4" xfId="52082"/>
    <cellStyle name="Обычный 5 7 14 4 2" xfId="52083"/>
    <cellStyle name="Обычный 5 7 14 4 2 2" xfId="52084"/>
    <cellStyle name="Обычный 5 7 14 4 2 2 2" xfId="52085"/>
    <cellStyle name="Обычный 5 7 14 4 2 3" xfId="52086"/>
    <cellStyle name="Обычный 5 7 14 4 3" xfId="52087"/>
    <cellStyle name="Обычный 5 7 14 4 3 2" xfId="52088"/>
    <cellStyle name="Обычный 5 7 14 4 4" xfId="52089"/>
    <cellStyle name="Обычный 5 7 14 5" xfId="52090"/>
    <cellStyle name="Обычный 5 7 14 5 2" xfId="52091"/>
    <cellStyle name="Обычный 5 7 14 5 2 2" xfId="52092"/>
    <cellStyle name="Обычный 5 7 14 5 3" xfId="52093"/>
    <cellStyle name="Обычный 5 7 14 6" xfId="52094"/>
    <cellStyle name="Обычный 5 7 14 6 2" xfId="52095"/>
    <cellStyle name="Обычный 5 7 14 7" xfId="52096"/>
    <cellStyle name="Обычный 5 7 14 7 2" xfId="52097"/>
    <cellStyle name="Обычный 5 7 14 8" xfId="52098"/>
    <cellStyle name="Обычный 5 7 15" xfId="52099"/>
    <cellStyle name="Обычный 5 7 15 2" xfId="52100"/>
    <cellStyle name="Обычный 5 7 15 2 2" xfId="52101"/>
    <cellStyle name="Обычный 5 7 15 2 2 2" xfId="52102"/>
    <cellStyle name="Обычный 5 7 15 2 2 2 2" xfId="52103"/>
    <cellStyle name="Обычный 5 7 15 2 2 3" xfId="52104"/>
    <cellStyle name="Обычный 5 7 15 2 3" xfId="52105"/>
    <cellStyle name="Обычный 5 7 15 2 3 2" xfId="52106"/>
    <cellStyle name="Обычный 5 7 15 2 4" xfId="52107"/>
    <cellStyle name="Обычный 5 7 15 3" xfId="52108"/>
    <cellStyle name="Обычный 5 7 15 3 2" xfId="52109"/>
    <cellStyle name="Обычный 5 7 15 3 2 2" xfId="52110"/>
    <cellStyle name="Обычный 5 7 15 3 2 2 2" xfId="52111"/>
    <cellStyle name="Обычный 5 7 15 3 2 3" xfId="52112"/>
    <cellStyle name="Обычный 5 7 15 3 3" xfId="52113"/>
    <cellStyle name="Обычный 5 7 15 3 3 2" xfId="52114"/>
    <cellStyle name="Обычный 5 7 15 3 4" xfId="52115"/>
    <cellStyle name="Обычный 5 7 15 4" xfId="52116"/>
    <cellStyle name="Обычный 5 7 15 4 2" xfId="52117"/>
    <cellStyle name="Обычный 5 7 15 4 2 2" xfId="52118"/>
    <cellStyle name="Обычный 5 7 15 4 2 2 2" xfId="52119"/>
    <cellStyle name="Обычный 5 7 15 4 2 3" xfId="52120"/>
    <cellStyle name="Обычный 5 7 15 4 3" xfId="52121"/>
    <cellStyle name="Обычный 5 7 15 4 3 2" xfId="52122"/>
    <cellStyle name="Обычный 5 7 15 4 4" xfId="52123"/>
    <cellStyle name="Обычный 5 7 15 5" xfId="52124"/>
    <cellStyle name="Обычный 5 7 15 5 2" xfId="52125"/>
    <cellStyle name="Обычный 5 7 15 5 2 2" xfId="52126"/>
    <cellStyle name="Обычный 5 7 15 5 3" xfId="52127"/>
    <cellStyle name="Обычный 5 7 15 6" xfId="52128"/>
    <cellStyle name="Обычный 5 7 15 6 2" xfId="52129"/>
    <cellStyle name="Обычный 5 7 15 7" xfId="52130"/>
    <cellStyle name="Обычный 5 7 15 7 2" xfId="52131"/>
    <cellStyle name="Обычный 5 7 15 8" xfId="52132"/>
    <cellStyle name="Обычный 5 7 16" xfId="52133"/>
    <cellStyle name="Обычный 5 7 16 2" xfId="52134"/>
    <cellStyle name="Обычный 5 7 16 2 2" xfId="52135"/>
    <cellStyle name="Обычный 5 7 16 2 2 2" xfId="52136"/>
    <cellStyle name="Обычный 5 7 16 2 2 2 2" xfId="52137"/>
    <cellStyle name="Обычный 5 7 16 2 2 3" xfId="52138"/>
    <cellStyle name="Обычный 5 7 16 2 3" xfId="52139"/>
    <cellStyle name="Обычный 5 7 16 2 3 2" xfId="52140"/>
    <cellStyle name="Обычный 5 7 16 2 4" xfId="52141"/>
    <cellStyle name="Обычный 5 7 16 3" xfId="52142"/>
    <cellStyle name="Обычный 5 7 16 3 2" xfId="52143"/>
    <cellStyle name="Обычный 5 7 16 3 2 2" xfId="52144"/>
    <cellStyle name="Обычный 5 7 16 3 2 2 2" xfId="52145"/>
    <cellStyle name="Обычный 5 7 16 3 2 3" xfId="52146"/>
    <cellStyle name="Обычный 5 7 16 3 3" xfId="52147"/>
    <cellStyle name="Обычный 5 7 16 3 3 2" xfId="52148"/>
    <cellStyle name="Обычный 5 7 16 3 4" xfId="52149"/>
    <cellStyle name="Обычный 5 7 16 4" xfId="52150"/>
    <cellStyle name="Обычный 5 7 16 4 2" xfId="52151"/>
    <cellStyle name="Обычный 5 7 16 4 2 2" xfId="52152"/>
    <cellStyle name="Обычный 5 7 16 4 2 2 2" xfId="52153"/>
    <cellStyle name="Обычный 5 7 16 4 2 3" xfId="52154"/>
    <cellStyle name="Обычный 5 7 16 4 3" xfId="52155"/>
    <cellStyle name="Обычный 5 7 16 4 3 2" xfId="52156"/>
    <cellStyle name="Обычный 5 7 16 4 4" xfId="52157"/>
    <cellStyle name="Обычный 5 7 16 5" xfId="52158"/>
    <cellStyle name="Обычный 5 7 16 5 2" xfId="52159"/>
    <cellStyle name="Обычный 5 7 16 5 2 2" xfId="52160"/>
    <cellStyle name="Обычный 5 7 16 5 3" xfId="52161"/>
    <cellStyle name="Обычный 5 7 16 6" xfId="52162"/>
    <cellStyle name="Обычный 5 7 16 6 2" xfId="52163"/>
    <cellStyle name="Обычный 5 7 16 7" xfId="52164"/>
    <cellStyle name="Обычный 5 7 16 7 2" xfId="52165"/>
    <cellStyle name="Обычный 5 7 16 8" xfId="52166"/>
    <cellStyle name="Обычный 5 7 17" xfId="52167"/>
    <cellStyle name="Обычный 5 7 17 2" xfId="52168"/>
    <cellStyle name="Обычный 5 7 17 2 2" xfId="52169"/>
    <cellStyle name="Обычный 5 7 17 2 2 2" xfId="52170"/>
    <cellStyle name="Обычный 5 7 17 2 2 2 2" xfId="52171"/>
    <cellStyle name="Обычный 5 7 17 2 2 3" xfId="52172"/>
    <cellStyle name="Обычный 5 7 17 2 3" xfId="52173"/>
    <cellStyle name="Обычный 5 7 17 2 3 2" xfId="52174"/>
    <cellStyle name="Обычный 5 7 17 2 4" xfId="52175"/>
    <cellStyle name="Обычный 5 7 17 3" xfId="52176"/>
    <cellStyle name="Обычный 5 7 17 3 2" xfId="52177"/>
    <cellStyle name="Обычный 5 7 17 3 2 2" xfId="52178"/>
    <cellStyle name="Обычный 5 7 17 3 2 2 2" xfId="52179"/>
    <cellStyle name="Обычный 5 7 17 3 2 3" xfId="52180"/>
    <cellStyle name="Обычный 5 7 17 3 3" xfId="52181"/>
    <cellStyle name="Обычный 5 7 17 3 3 2" xfId="52182"/>
    <cellStyle name="Обычный 5 7 17 3 4" xfId="52183"/>
    <cellStyle name="Обычный 5 7 17 4" xfId="52184"/>
    <cellStyle name="Обычный 5 7 17 4 2" xfId="52185"/>
    <cellStyle name="Обычный 5 7 17 4 2 2" xfId="52186"/>
    <cellStyle name="Обычный 5 7 17 4 2 2 2" xfId="52187"/>
    <cellStyle name="Обычный 5 7 17 4 2 3" xfId="52188"/>
    <cellStyle name="Обычный 5 7 17 4 3" xfId="52189"/>
    <cellStyle name="Обычный 5 7 17 4 3 2" xfId="52190"/>
    <cellStyle name="Обычный 5 7 17 4 4" xfId="52191"/>
    <cellStyle name="Обычный 5 7 17 5" xfId="52192"/>
    <cellStyle name="Обычный 5 7 17 5 2" xfId="52193"/>
    <cellStyle name="Обычный 5 7 17 5 2 2" xfId="52194"/>
    <cellStyle name="Обычный 5 7 17 5 3" xfId="52195"/>
    <cellStyle name="Обычный 5 7 17 6" xfId="52196"/>
    <cellStyle name="Обычный 5 7 17 6 2" xfId="52197"/>
    <cellStyle name="Обычный 5 7 17 7" xfId="52198"/>
    <cellStyle name="Обычный 5 7 17 7 2" xfId="52199"/>
    <cellStyle name="Обычный 5 7 17 8" xfId="52200"/>
    <cellStyle name="Обычный 5 7 18" xfId="52201"/>
    <cellStyle name="Обычный 5 7 18 2" xfId="52202"/>
    <cellStyle name="Обычный 5 7 18 2 2" xfId="52203"/>
    <cellStyle name="Обычный 5 7 18 2 2 2" xfId="52204"/>
    <cellStyle name="Обычный 5 7 18 2 2 2 2" xfId="52205"/>
    <cellStyle name="Обычный 5 7 18 2 2 3" xfId="52206"/>
    <cellStyle name="Обычный 5 7 18 2 3" xfId="52207"/>
    <cellStyle name="Обычный 5 7 18 2 3 2" xfId="52208"/>
    <cellStyle name="Обычный 5 7 18 2 4" xfId="52209"/>
    <cellStyle name="Обычный 5 7 18 3" xfId="52210"/>
    <cellStyle name="Обычный 5 7 18 3 2" xfId="52211"/>
    <cellStyle name="Обычный 5 7 18 3 2 2" xfId="52212"/>
    <cellStyle name="Обычный 5 7 18 3 2 2 2" xfId="52213"/>
    <cellStyle name="Обычный 5 7 18 3 2 3" xfId="52214"/>
    <cellStyle name="Обычный 5 7 18 3 3" xfId="52215"/>
    <cellStyle name="Обычный 5 7 18 3 3 2" xfId="52216"/>
    <cellStyle name="Обычный 5 7 18 3 4" xfId="52217"/>
    <cellStyle name="Обычный 5 7 18 4" xfId="52218"/>
    <cellStyle name="Обычный 5 7 18 4 2" xfId="52219"/>
    <cellStyle name="Обычный 5 7 18 4 2 2" xfId="52220"/>
    <cellStyle name="Обычный 5 7 18 4 2 2 2" xfId="52221"/>
    <cellStyle name="Обычный 5 7 18 4 2 3" xfId="52222"/>
    <cellStyle name="Обычный 5 7 18 4 3" xfId="52223"/>
    <cellStyle name="Обычный 5 7 18 4 3 2" xfId="52224"/>
    <cellStyle name="Обычный 5 7 18 4 4" xfId="52225"/>
    <cellStyle name="Обычный 5 7 18 5" xfId="52226"/>
    <cellStyle name="Обычный 5 7 18 5 2" xfId="52227"/>
    <cellStyle name="Обычный 5 7 18 5 2 2" xfId="52228"/>
    <cellStyle name="Обычный 5 7 18 5 3" xfId="52229"/>
    <cellStyle name="Обычный 5 7 18 6" xfId="52230"/>
    <cellStyle name="Обычный 5 7 18 6 2" xfId="52231"/>
    <cellStyle name="Обычный 5 7 18 7" xfId="52232"/>
    <cellStyle name="Обычный 5 7 18 7 2" xfId="52233"/>
    <cellStyle name="Обычный 5 7 18 8" xfId="52234"/>
    <cellStyle name="Обычный 5 7 19" xfId="52235"/>
    <cellStyle name="Обычный 5 7 19 2" xfId="52236"/>
    <cellStyle name="Обычный 5 7 19 2 2" xfId="52237"/>
    <cellStyle name="Обычный 5 7 19 2 2 2" xfId="52238"/>
    <cellStyle name="Обычный 5 7 19 2 2 2 2" xfId="52239"/>
    <cellStyle name="Обычный 5 7 19 2 2 3" xfId="52240"/>
    <cellStyle name="Обычный 5 7 19 2 3" xfId="52241"/>
    <cellStyle name="Обычный 5 7 19 2 3 2" xfId="52242"/>
    <cellStyle name="Обычный 5 7 19 2 4" xfId="52243"/>
    <cellStyle name="Обычный 5 7 19 3" xfId="52244"/>
    <cellStyle name="Обычный 5 7 19 3 2" xfId="52245"/>
    <cellStyle name="Обычный 5 7 19 3 2 2" xfId="52246"/>
    <cellStyle name="Обычный 5 7 19 3 2 2 2" xfId="52247"/>
    <cellStyle name="Обычный 5 7 19 3 2 3" xfId="52248"/>
    <cellStyle name="Обычный 5 7 19 3 3" xfId="52249"/>
    <cellStyle name="Обычный 5 7 19 3 3 2" xfId="52250"/>
    <cellStyle name="Обычный 5 7 19 3 4" xfId="52251"/>
    <cellStyle name="Обычный 5 7 19 4" xfId="52252"/>
    <cellStyle name="Обычный 5 7 19 4 2" xfId="52253"/>
    <cellStyle name="Обычный 5 7 19 4 2 2" xfId="52254"/>
    <cellStyle name="Обычный 5 7 19 4 2 2 2" xfId="52255"/>
    <cellStyle name="Обычный 5 7 19 4 2 3" xfId="52256"/>
    <cellStyle name="Обычный 5 7 19 4 3" xfId="52257"/>
    <cellStyle name="Обычный 5 7 19 4 3 2" xfId="52258"/>
    <cellStyle name="Обычный 5 7 19 4 4" xfId="52259"/>
    <cellStyle name="Обычный 5 7 19 5" xfId="52260"/>
    <cellStyle name="Обычный 5 7 19 5 2" xfId="52261"/>
    <cellStyle name="Обычный 5 7 19 5 2 2" xfId="52262"/>
    <cellStyle name="Обычный 5 7 19 5 3" xfId="52263"/>
    <cellStyle name="Обычный 5 7 19 6" xfId="52264"/>
    <cellStyle name="Обычный 5 7 19 6 2" xfId="52265"/>
    <cellStyle name="Обычный 5 7 19 7" xfId="52266"/>
    <cellStyle name="Обычный 5 7 19 7 2" xfId="52267"/>
    <cellStyle name="Обычный 5 7 19 8" xfId="52268"/>
    <cellStyle name="Обычный 5 7 2" xfId="52269"/>
    <cellStyle name="Обычный 5 7 2 2" xfId="52270"/>
    <cellStyle name="Обычный 5 7 2 2 2" xfId="52271"/>
    <cellStyle name="Обычный 5 7 2 2 2 2" xfId="52272"/>
    <cellStyle name="Обычный 5 7 2 2 2 2 2" xfId="52273"/>
    <cellStyle name="Обычный 5 7 2 2 2 3" xfId="52274"/>
    <cellStyle name="Обычный 5 7 2 2 3" xfId="52275"/>
    <cellStyle name="Обычный 5 7 2 2 3 2" xfId="52276"/>
    <cellStyle name="Обычный 5 7 2 2 4" xfId="52277"/>
    <cellStyle name="Обычный 5 7 2 3" xfId="52278"/>
    <cellStyle name="Обычный 5 7 2 3 2" xfId="52279"/>
    <cellStyle name="Обычный 5 7 2 3 2 2" xfId="52280"/>
    <cellStyle name="Обычный 5 7 2 3 2 2 2" xfId="52281"/>
    <cellStyle name="Обычный 5 7 2 3 2 3" xfId="52282"/>
    <cellStyle name="Обычный 5 7 2 3 3" xfId="52283"/>
    <cellStyle name="Обычный 5 7 2 3 3 2" xfId="52284"/>
    <cellStyle name="Обычный 5 7 2 3 4" xfId="52285"/>
    <cellStyle name="Обычный 5 7 2 4" xfId="52286"/>
    <cellStyle name="Обычный 5 7 2 4 2" xfId="52287"/>
    <cellStyle name="Обычный 5 7 2 4 2 2" xfId="52288"/>
    <cellStyle name="Обычный 5 7 2 4 2 2 2" xfId="52289"/>
    <cellStyle name="Обычный 5 7 2 4 2 3" xfId="52290"/>
    <cellStyle name="Обычный 5 7 2 4 3" xfId="52291"/>
    <cellStyle name="Обычный 5 7 2 4 3 2" xfId="52292"/>
    <cellStyle name="Обычный 5 7 2 4 4" xfId="52293"/>
    <cellStyle name="Обычный 5 7 2 5" xfId="52294"/>
    <cellStyle name="Обычный 5 7 2 5 2" xfId="52295"/>
    <cellStyle name="Обычный 5 7 2 5 2 2" xfId="52296"/>
    <cellStyle name="Обычный 5 7 2 5 3" xfId="52297"/>
    <cellStyle name="Обычный 5 7 2 6" xfId="52298"/>
    <cellStyle name="Обычный 5 7 2 6 2" xfId="52299"/>
    <cellStyle name="Обычный 5 7 2 7" xfId="52300"/>
    <cellStyle name="Обычный 5 7 2 7 2" xfId="52301"/>
    <cellStyle name="Обычный 5 7 2 8" xfId="52302"/>
    <cellStyle name="Обычный 5 7 20" xfId="52303"/>
    <cellStyle name="Обычный 5 7 20 2" xfId="52304"/>
    <cellStyle name="Обычный 5 7 20 2 2" xfId="52305"/>
    <cellStyle name="Обычный 5 7 20 2 2 2" xfId="52306"/>
    <cellStyle name="Обычный 5 7 20 2 2 2 2" xfId="52307"/>
    <cellStyle name="Обычный 5 7 20 2 2 3" xfId="52308"/>
    <cellStyle name="Обычный 5 7 20 2 3" xfId="52309"/>
    <cellStyle name="Обычный 5 7 20 2 3 2" xfId="52310"/>
    <cellStyle name="Обычный 5 7 20 2 4" xfId="52311"/>
    <cellStyle name="Обычный 5 7 20 3" xfId="52312"/>
    <cellStyle name="Обычный 5 7 20 3 2" xfId="52313"/>
    <cellStyle name="Обычный 5 7 20 3 2 2" xfId="52314"/>
    <cellStyle name="Обычный 5 7 20 3 2 2 2" xfId="52315"/>
    <cellStyle name="Обычный 5 7 20 3 2 3" xfId="52316"/>
    <cellStyle name="Обычный 5 7 20 3 3" xfId="52317"/>
    <cellStyle name="Обычный 5 7 20 3 3 2" xfId="52318"/>
    <cellStyle name="Обычный 5 7 20 3 4" xfId="52319"/>
    <cellStyle name="Обычный 5 7 20 4" xfId="52320"/>
    <cellStyle name="Обычный 5 7 20 4 2" xfId="52321"/>
    <cellStyle name="Обычный 5 7 20 4 2 2" xfId="52322"/>
    <cellStyle name="Обычный 5 7 20 4 2 2 2" xfId="52323"/>
    <cellStyle name="Обычный 5 7 20 4 2 3" xfId="52324"/>
    <cellStyle name="Обычный 5 7 20 4 3" xfId="52325"/>
    <cellStyle name="Обычный 5 7 20 4 3 2" xfId="52326"/>
    <cellStyle name="Обычный 5 7 20 4 4" xfId="52327"/>
    <cellStyle name="Обычный 5 7 20 5" xfId="52328"/>
    <cellStyle name="Обычный 5 7 20 5 2" xfId="52329"/>
    <cellStyle name="Обычный 5 7 20 5 2 2" xfId="52330"/>
    <cellStyle name="Обычный 5 7 20 5 3" xfId="52331"/>
    <cellStyle name="Обычный 5 7 20 6" xfId="52332"/>
    <cellStyle name="Обычный 5 7 20 6 2" xfId="52333"/>
    <cellStyle name="Обычный 5 7 20 7" xfId="52334"/>
    <cellStyle name="Обычный 5 7 20 7 2" xfId="52335"/>
    <cellStyle name="Обычный 5 7 20 8" xfId="52336"/>
    <cellStyle name="Обычный 5 7 21" xfId="52337"/>
    <cellStyle name="Обычный 5 7 21 2" xfId="52338"/>
    <cellStyle name="Обычный 5 7 21 2 2" xfId="52339"/>
    <cellStyle name="Обычный 5 7 21 2 2 2" xfId="52340"/>
    <cellStyle name="Обычный 5 7 21 2 2 2 2" xfId="52341"/>
    <cellStyle name="Обычный 5 7 21 2 2 3" xfId="52342"/>
    <cellStyle name="Обычный 5 7 21 2 3" xfId="52343"/>
    <cellStyle name="Обычный 5 7 21 2 3 2" xfId="52344"/>
    <cellStyle name="Обычный 5 7 21 2 4" xfId="52345"/>
    <cellStyle name="Обычный 5 7 21 3" xfId="52346"/>
    <cellStyle name="Обычный 5 7 21 3 2" xfId="52347"/>
    <cellStyle name="Обычный 5 7 21 3 2 2" xfId="52348"/>
    <cellStyle name="Обычный 5 7 21 3 2 2 2" xfId="52349"/>
    <cellStyle name="Обычный 5 7 21 3 2 3" xfId="52350"/>
    <cellStyle name="Обычный 5 7 21 3 3" xfId="52351"/>
    <cellStyle name="Обычный 5 7 21 3 3 2" xfId="52352"/>
    <cellStyle name="Обычный 5 7 21 3 4" xfId="52353"/>
    <cellStyle name="Обычный 5 7 21 4" xfId="52354"/>
    <cellStyle name="Обычный 5 7 21 4 2" xfId="52355"/>
    <cellStyle name="Обычный 5 7 21 4 2 2" xfId="52356"/>
    <cellStyle name="Обычный 5 7 21 4 2 2 2" xfId="52357"/>
    <cellStyle name="Обычный 5 7 21 4 2 3" xfId="52358"/>
    <cellStyle name="Обычный 5 7 21 4 3" xfId="52359"/>
    <cellStyle name="Обычный 5 7 21 4 3 2" xfId="52360"/>
    <cellStyle name="Обычный 5 7 21 4 4" xfId="52361"/>
    <cellStyle name="Обычный 5 7 21 5" xfId="52362"/>
    <cellStyle name="Обычный 5 7 21 5 2" xfId="52363"/>
    <cellStyle name="Обычный 5 7 21 5 2 2" xfId="52364"/>
    <cellStyle name="Обычный 5 7 21 5 3" xfId="52365"/>
    <cellStyle name="Обычный 5 7 21 6" xfId="52366"/>
    <cellStyle name="Обычный 5 7 21 6 2" xfId="52367"/>
    <cellStyle name="Обычный 5 7 21 7" xfId="52368"/>
    <cellStyle name="Обычный 5 7 21 7 2" xfId="52369"/>
    <cellStyle name="Обычный 5 7 21 8" xfId="52370"/>
    <cellStyle name="Обычный 5 7 22" xfId="52371"/>
    <cellStyle name="Обычный 5 7 22 2" xfId="52372"/>
    <cellStyle name="Обычный 5 7 22 2 2" xfId="52373"/>
    <cellStyle name="Обычный 5 7 22 2 2 2" xfId="52374"/>
    <cellStyle name="Обычный 5 7 22 2 2 2 2" xfId="52375"/>
    <cellStyle name="Обычный 5 7 22 2 2 3" xfId="52376"/>
    <cellStyle name="Обычный 5 7 22 2 3" xfId="52377"/>
    <cellStyle name="Обычный 5 7 22 2 3 2" xfId="52378"/>
    <cellStyle name="Обычный 5 7 22 2 4" xfId="52379"/>
    <cellStyle name="Обычный 5 7 22 3" xfId="52380"/>
    <cellStyle name="Обычный 5 7 22 3 2" xfId="52381"/>
    <cellStyle name="Обычный 5 7 22 3 2 2" xfId="52382"/>
    <cellStyle name="Обычный 5 7 22 3 2 2 2" xfId="52383"/>
    <cellStyle name="Обычный 5 7 22 3 2 3" xfId="52384"/>
    <cellStyle name="Обычный 5 7 22 3 3" xfId="52385"/>
    <cellStyle name="Обычный 5 7 22 3 3 2" xfId="52386"/>
    <cellStyle name="Обычный 5 7 22 3 4" xfId="52387"/>
    <cellStyle name="Обычный 5 7 22 4" xfId="52388"/>
    <cellStyle name="Обычный 5 7 22 4 2" xfId="52389"/>
    <cellStyle name="Обычный 5 7 22 4 2 2" xfId="52390"/>
    <cellStyle name="Обычный 5 7 22 4 2 2 2" xfId="52391"/>
    <cellStyle name="Обычный 5 7 22 4 2 3" xfId="52392"/>
    <cellStyle name="Обычный 5 7 22 4 3" xfId="52393"/>
    <cellStyle name="Обычный 5 7 22 4 3 2" xfId="52394"/>
    <cellStyle name="Обычный 5 7 22 4 4" xfId="52395"/>
    <cellStyle name="Обычный 5 7 22 5" xfId="52396"/>
    <cellStyle name="Обычный 5 7 22 5 2" xfId="52397"/>
    <cellStyle name="Обычный 5 7 22 5 2 2" xfId="52398"/>
    <cellStyle name="Обычный 5 7 22 5 3" xfId="52399"/>
    <cellStyle name="Обычный 5 7 22 6" xfId="52400"/>
    <cellStyle name="Обычный 5 7 22 6 2" xfId="52401"/>
    <cellStyle name="Обычный 5 7 22 7" xfId="52402"/>
    <cellStyle name="Обычный 5 7 22 7 2" xfId="52403"/>
    <cellStyle name="Обычный 5 7 22 8" xfId="52404"/>
    <cellStyle name="Обычный 5 7 23" xfId="52405"/>
    <cellStyle name="Обычный 5 7 23 2" xfId="52406"/>
    <cellStyle name="Обычный 5 7 23 2 2" xfId="52407"/>
    <cellStyle name="Обычный 5 7 23 2 2 2" xfId="52408"/>
    <cellStyle name="Обычный 5 7 23 2 2 2 2" xfId="52409"/>
    <cellStyle name="Обычный 5 7 23 2 2 3" xfId="52410"/>
    <cellStyle name="Обычный 5 7 23 2 3" xfId="52411"/>
    <cellStyle name="Обычный 5 7 23 2 3 2" xfId="52412"/>
    <cellStyle name="Обычный 5 7 23 2 4" xfId="52413"/>
    <cellStyle name="Обычный 5 7 23 3" xfId="52414"/>
    <cellStyle name="Обычный 5 7 23 3 2" xfId="52415"/>
    <cellStyle name="Обычный 5 7 23 3 2 2" xfId="52416"/>
    <cellStyle name="Обычный 5 7 23 3 2 2 2" xfId="52417"/>
    <cellStyle name="Обычный 5 7 23 3 2 3" xfId="52418"/>
    <cellStyle name="Обычный 5 7 23 3 3" xfId="52419"/>
    <cellStyle name="Обычный 5 7 23 3 3 2" xfId="52420"/>
    <cellStyle name="Обычный 5 7 23 3 4" xfId="52421"/>
    <cellStyle name="Обычный 5 7 23 4" xfId="52422"/>
    <cellStyle name="Обычный 5 7 23 4 2" xfId="52423"/>
    <cellStyle name="Обычный 5 7 23 4 2 2" xfId="52424"/>
    <cellStyle name="Обычный 5 7 23 4 2 2 2" xfId="52425"/>
    <cellStyle name="Обычный 5 7 23 4 2 3" xfId="52426"/>
    <cellStyle name="Обычный 5 7 23 4 3" xfId="52427"/>
    <cellStyle name="Обычный 5 7 23 4 3 2" xfId="52428"/>
    <cellStyle name="Обычный 5 7 23 4 4" xfId="52429"/>
    <cellStyle name="Обычный 5 7 23 5" xfId="52430"/>
    <cellStyle name="Обычный 5 7 23 5 2" xfId="52431"/>
    <cellStyle name="Обычный 5 7 23 5 2 2" xfId="52432"/>
    <cellStyle name="Обычный 5 7 23 5 3" xfId="52433"/>
    <cellStyle name="Обычный 5 7 23 6" xfId="52434"/>
    <cellStyle name="Обычный 5 7 23 6 2" xfId="52435"/>
    <cellStyle name="Обычный 5 7 23 7" xfId="52436"/>
    <cellStyle name="Обычный 5 7 23 7 2" xfId="52437"/>
    <cellStyle name="Обычный 5 7 23 8" xfId="52438"/>
    <cellStyle name="Обычный 5 7 24" xfId="52439"/>
    <cellStyle name="Обычный 5 7 24 2" xfId="52440"/>
    <cellStyle name="Обычный 5 7 24 2 2" xfId="52441"/>
    <cellStyle name="Обычный 5 7 24 2 2 2" xfId="52442"/>
    <cellStyle name="Обычный 5 7 24 2 2 2 2" xfId="52443"/>
    <cellStyle name="Обычный 5 7 24 2 2 3" xfId="52444"/>
    <cellStyle name="Обычный 5 7 24 2 3" xfId="52445"/>
    <cellStyle name="Обычный 5 7 24 2 3 2" xfId="52446"/>
    <cellStyle name="Обычный 5 7 24 2 4" xfId="52447"/>
    <cellStyle name="Обычный 5 7 24 3" xfId="52448"/>
    <cellStyle name="Обычный 5 7 24 3 2" xfId="52449"/>
    <cellStyle name="Обычный 5 7 24 3 2 2" xfId="52450"/>
    <cellStyle name="Обычный 5 7 24 3 2 2 2" xfId="52451"/>
    <cellStyle name="Обычный 5 7 24 3 2 3" xfId="52452"/>
    <cellStyle name="Обычный 5 7 24 3 3" xfId="52453"/>
    <cellStyle name="Обычный 5 7 24 3 3 2" xfId="52454"/>
    <cellStyle name="Обычный 5 7 24 3 4" xfId="52455"/>
    <cellStyle name="Обычный 5 7 24 4" xfId="52456"/>
    <cellStyle name="Обычный 5 7 24 4 2" xfId="52457"/>
    <cellStyle name="Обычный 5 7 24 4 2 2" xfId="52458"/>
    <cellStyle name="Обычный 5 7 24 4 2 2 2" xfId="52459"/>
    <cellStyle name="Обычный 5 7 24 4 2 3" xfId="52460"/>
    <cellStyle name="Обычный 5 7 24 4 3" xfId="52461"/>
    <cellStyle name="Обычный 5 7 24 4 3 2" xfId="52462"/>
    <cellStyle name="Обычный 5 7 24 4 4" xfId="52463"/>
    <cellStyle name="Обычный 5 7 24 5" xfId="52464"/>
    <cellStyle name="Обычный 5 7 24 5 2" xfId="52465"/>
    <cellStyle name="Обычный 5 7 24 5 2 2" xfId="52466"/>
    <cellStyle name="Обычный 5 7 24 5 3" xfId="52467"/>
    <cellStyle name="Обычный 5 7 24 6" xfId="52468"/>
    <cellStyle name="Обычный 5 7 24 6 2" xfId="52469"/>
    <cellStyle name="Обычный 5 7 24 7" xfId="52470"/>
    <cellStyle name="Обычный 5 7 24 7 2" xfId="52471"/>
    <cellStyle name="Обычный 5 7 24 8" xfId="52472"/>
    <cellStyle name="Обычный 5 7 25" xfId="52473"/>
    <cellStyle name="Обычный 5 7 25 2" xfId="52474"/>
    <cellStyle name="Обычный 5 7 25 2 2" xfId="52475"/>
    <cellStyle name="Обычный 5 7 25 2 2 2" xfId="52476"/>
    <cellStyle name="Обычный 5 7 25 2 2 2 2" xfId="52477"/>
    <cellStyle name="Обычный 5 7 25 2 2 3" xfId="52478"/>
    <cellStyle name="Обычный 5 7 25 2 3" xfId="52479"/>
    <cellStyle name="Обычный 5 7 25 2 3 2" xfId="52480"/>
    <cellStyle name="Обычный 5 7 25 2 4" xfId="52481"/>
    <cellStyle name="Обычный 5 7 25 3" xfId="52482"/>
    <cellStyle name="Обычный 5 7 25 3 2" xfId="52483"/>
    <cellStyle name="Обычный 5 7 25 3 2 2" xfId="52484"/>
    <cellStyle name="Обычный 5 7 25 3 2 2 2" xfId="52485"/>
    <cellStyle name="Обычный 5 7 25 3 2 3" xfId="52486"/>
    <cellStyle name="Обычный 5 7 25 3 3" xfId="52487"/>
    <cellStyle name="Обычный 5 7 25 3 3 2" xfId="52488"/>
    <cellStyle name="Обычный 5 7 25 3 4" xfId="52489"/>
    <cellStyle name="Обычный 5 7 25 4" xfId="52490"/>
    <cellStyle name="Обычный 5 7 25 4 2" xfId="52491"/>
    <cellStyle name="Обычный 5 7 25 4 2 2" xfId="52492"/>
    <cellStyle name="Обычный 5 7 25 4 2 2 2" xfId="52493"/>
    <cellStyle name="Обычный 5 7 25 4 2 3" xfId="52494"/>
    <cellStyle name="Обычный 5 7 25 4 3" xfId="52495"/>
    <cellStyle name="Обычный 5 7 25 4 3 2" xfId="52496"/>
    <cellStyle name="Обычный 5 7 25 4 4" xfId="52497"/>
    <cellStyle name="Обычный 5 7 25 5" xfId="52498"/>
    <cellStyle name="Обычный 5 7 25 5 2" xfId="52499"/>
    <cellStyle name="Обычный 5 7 25 5 2 2" xfId="52500"/>
    <cellStyle name="Обычный 5 7 25 5 3" xfId="52501"/>
    <cellStyle name="Обычный 5 7 25 6" xfId="52502"/>
    <cellStyle name="Обычный 5 7 25 6 2" xfId="52503"/>
    <cellStyle name="Обычный 5 7 25 7" xfId="52504"/>
    <cellStyle name="Обычный 5 7 25 7 2" xfId="52505"/>
    <cellStyle name="Обычный 5 7 25 8" xfId="52506"/>
    <cellStyle name="Обычный 5 7 26" xfId="52507"/>
    <cellStyle name="Обычный 5 7 26 2" xfId="52508"/>
    <cellStyle name="Обычный 5 7 26 2 2" xfId="52509"/>
    <cellStyle name="Обычный 5 7 26 2 2 2" xfId="52510"/>
    <cellStyle name="Обычный 5 7 26 2 2 2 2" xfId="52511"/>
    <cellStyle name="Обычный 5 7 26 2 2 3" xfId="52512"/>
    <cellStyle name="Обычный 5 7 26 2 3" xfId="52513"/>
    <cellStyle name="Обычный 5 7 26 2 3 2" xfId="52514"/>
    <cellStyle name="Обычный 5 7 26 2 4" xfId="52515"/>
    <cellStyle name="Обычный 5 7 26 3" xfId="52516"/>
    <cellStyle name="Обычный 5 7 26 3 2" xfId="52517"/>
    <cellStyle name="Обычный 5 7 26 3 2 2" xfId="52518"/>
    <cellStyle name="Обычный 5 7 26 3 2 2 2" xfId="52519"/>
    <cellStyle name="Обычный 5 7 26 3 2 3" xfId="52520"/>
    <cellStyle name="Обычный 5 7 26 3 3" xfId="52521"/>
    <cellStyle name="Обычный 5 7 26 3 3 2" xfId="52522"/>
    <cellStyle name="Обычный 5 7 26 3 4" xfId="52523"/>
    <cellStyle name="Обычный 5 7 26 4" xfId="52524"/>
    <cellStyle name="Обычный 5 7 26 4 2" xfId="52525"/>
    <cellStyle name="Обычный 5 7 26 4 2 2" xfId="52526"/>
    <cellStyle name="Обычный 5 7 26 4 2 2 2" xfId="52527"/>
    <cellStyle name="Обычный 5 7 26 4 2 3" xfId="52528"/>
    <cellStyle name="Обычный 5 7 26 4 3" xfId="52529"/>
    <cellStyle name="Обычный 5 7 26 4 3 2" xfId="52530"/>
    <cellStyle name="Обычный 5 7 26 4 4" xfId="52531"/>
    <cellStyle name="Обычный 5 7 26 5" xfId="52532"/>
    <cellStyle name="Обычный 5 7 26 5 2" xfId="52533"/>
    <cellStyle name="Обычный 5 7 26 5 2 2" xfId="52534"/>
    <cellStyle name="Обычный 5 7 26 5 3" xfId="52535"/>
    <cellStyle name="Обычный 5 7 26 6" xfId="52536"/>
    <cellStyle name="Обычный 5 7 26 6 2" xfId="52537"/>
    <cellStyle name="Обычный 5 7 26 7" xfId="52538"/>
    <cellStyle name="Обычный 5 7 26 7 2" xfId="52539"/>
    <cellStyle name="Обычный 5 7 26 8" xfId="52540"/>
    <cellStyle name="Обычный 5 7 27" xfId="52541"/>
    <cellStyle name="Обычный 5 7 27 2" xfId="52542"/>
    <cellStyle name="Обычный 5 7 27 2 2" xfId="52543"/>
    <cellStyle name="Обычный 5 7 27 2 2 2" xfId="52544"/>
    <cellStyle name="Обычный 5 7 27 2 2 2 2" xfId="52545"/>
    <cellStyle name="Обычный 5 7 27 2 2 3" xfId="52546"/>
    <cellStyle name="Обычный 5 7 27 2 3" xfId="52547"/>
    <cellStyle name="Обычный 5 7 27 2 3 2" xfId="52548"/>
    <cellStyle name="Обычный 5 7 27 2 4" xfId="52549"/>
    <cellStyle name="Обычный 5 7 27 3" xfId="52550"/>
    <cellStyle name="Обычный 5 7 27 3 2" xfId="52551"/>
    <cellStyle name="Обычный 5 7 27 3 2 2" xfId="52552"/>
    <cellStyle name="Обычный 5 7 27 3 2 2 2" xfId="52553"/>
    <cellStyle name="Обычный 5 7 27 3 2 3" xfId="52554"/>
    <cellStyle name="Обычный 5 7 27 3 3" xfId="52555"/>
    <cellStyle name="Обычный 5 7 27 3 3 2" xfId="52556"/>
    <cellStyle name="Обычный 5 7 27 3 4" xfId="52557"/>
    <cellStyle name="Обычный 5 7 27 4" xfId="52558"/>
    <cellStyle name="Обычный 5 7 27 4 2" xfId="52559"/>
    <cellStyle name="Обычный 5 7 27 4 2 2" xfId="52560"/>
    <cellStyle name="Обычный 5 7 27 4 2 2 2" xfId="52561"/>
    <cellStyle name="Обычный 5 7 27 4 2 3" xfId="52562"/>
    <cellStyle name="Обычный 5 7 27 4 3" xfId="52563"/>
    <cellStyle name="Обычный 5 7 27 4 3 2" xfId="52564"/>
    <cellStyle name="Обычный 5 7 27 4 4" xfId="52565"/>
    <cellStyle name="Обычный 5 7 27 5" xfId="52566"/>
    <cellStyle name="Обычный 5 7 27 5 2" xfId="52567"/>
    <cellStyle name="Обычный 5 7 27 5 2 2" xfId="52568"/>
    <cellStyle name="Обычный 5 7 27 5 3" xfId="52569"/>
    <cellStyle name="Обычный 5 7 27 6" xfId="52570"/>
    <cellStyle name="Обычный 5 7 27 6 2" xfId="52571"/>
    <cellStyle name="Обычный 5 7 27 7" xfId="52572"/>
    <cellStyle name="Обычный 5 7 27 7 2" xfId="52573"/>
    <cellStyle name="Обычный 5 7 27 8" xfId="52574"/>
    <cellStyle name="Обычный 5 7 28" xfId="52575"/>
    <cellStyle name="Обычный 5 7 28 2" xfId="52576"/>
    <cellStyle name="Обычный 5 7 28 2 2" xfId="52577"/>
    <cellStyle name="Обычный 5 7 28 2 2 2" xfId="52578"/>
    <cellStyle name="Обычный 5 7 28 2 2 2 2" xfId="52579"/>
    <cellStyle name="Обычный 5 7 28 2 2 3" xfId="52580"/>
    <cellStyle name="Обычный 5 7 28 2 3" xfId="52581"/>
    <cellStyle name="Обычный 5 7 28 2 3 2" xfId="52582"/>
    <cellStyle name="Обычный 5 7 28 2 4" xfId="52583"/>
    <cellStyle name="Обычный 5 7 28 3" xfId="52584"/>
    <cellStyle name="Обычный 5 7 28 3 2" xfId="52585"/>
    <cellStyle name="Обычный 5 7 28 3 2 2" xfId="52586"/>
    <cellStyle name="Обычный 5 7 28 3 2 2 2" xfId="52587"/>
    <cellStyle name="Обычный 5 7 28 3 2 3" xfId="52588"/>
    <cellStyle name="Обычный 5 7 28 3 3" xfId="52589"/>
    <cellStyle name="Обычный 5 7 28 3 3 2" xfId="52590"/>
    <cellStyle name="Обычный 5 7 28 3 4" xfId="52591"/>
    <cellStyle name="Обычный 5 7 28 4" xfId="52592"/>
    <cellStyle name="Обычный 5 7 28 4 2" xfId="52593"/>
    <cellStyle name="Обычный 5 7 28 4 2 2" xfId="52594"/>
    <cellStyle name="Обычный 5 7 28 4 2 2 2" xfId="52595"/>
    <cellStyle name="Обычный 5 7 28 4 2 3" xfId="52596"/>
    <cellStyle name="Обычный 5 7 28 4 3" xfId="52597"/>
    <cellStyle name="Обычный 5 7 28 4 3 2" xfId="52598"/>
    <cellStyle name="Обычный 5 7 28 4 4" xfId="52599"/>
    <cellStyle name="Обычный 5 7 28 5" xfId="52600"/>
    <cellStyle name="Обычный 5 7 28 5 2" xfId="52601"/>
    <cellStyle name="Обычный 5 7 28 5 2 2" xfId="52602"/>
    <cellStyle name="Обычный 5 7 28 5 3" xfId="52603"/>
    <cellStyle name="Обычный 5 7 28 6" xfId="52604"/>
    <cellStyle name="Обычный 5 7 28 6 2" xfId="52605"/>
    <cellStyle name="Обычный 5 7 28 7" xfId="52606"/>
    <cellStyle name="Обычный 5 7 28 7 2" xfId="52607"/>
    <cellStyle name="Обычный 5 7 28 8" xfId="52608"/>
    <cellStyle name="Обычный 5 7 29" xfId="52609"/>
    <cellStyle name="Обычный 5 7 29 2" xfId="52610"/>
    <cellStyle name="Обычный 5 7 29 2 2" xfId="52611"/>
    <cellStyle name="Обычный 5 7 29 2 2 2" xfId="52612"/>
    <cellStyle name="Обычный 5 7 29 2 2 2 2" xfId="52613"/>
    <cellStyle name="Обычный 5 7 29 2 2 3" xfId="52614"/>
    <cellStyle name="Обычный 5 7 29 2 3" xfId="52615"/>
    <cellStyle name="Обычный 5 7 29 2 3 2" xfId="52616"/>
    <cellStyle name="Обычный 5 7 29 2 4" xfId="52617"/>
    <cellStyle name="Обычный 5 7 29 3" xfId="52618"/>
    <cellStyle name="Обычный 5 7 29 3 2" xfId="52619"/>
    <cellStyle name="Обычный 5 7 29 3 2 2" xfId="52620"/>
    <cellStyle name="Обычный 5 7 29 3 2 2 2" xfId="52621"/>
    <cellStyle name="Обычный 5 7 29 3 2 3" xfId="52622"/>
    <cellStyle name="Обычный 5 7 29 3 3" xfId="52623"/>
    <cellStyle name="Обычный 5 7 29 3 3 2" xfId="52624"/>
    <cellStyle name="Обычный 5 7 29 3 4" xfId="52625"/>
    <cellStyle name="Обычный 5 7 29 4" xfId="52626"/>
    <cellStyle name="Обычный 5 7 29 4 2" xfId="52627"/>
    <cellStyle name="Обычный 5 7 29 4 2 2" xfId="52628"/>
    <cellStyle name="Обычный 5 7 29 4 2 2 2" xfId="52629"/>
    <cellStyle name="Обычный 5 7 29 4 2 3" xfId="52630"/>
    <cellStyle name="Обычный 5 7 29 4 3" xfId="52631"/>
    <cellStyle name="Обычный 5 7 29 4 3 2" xfId="52632"/>
    <cellStyle name="Обычный 5 7 29 4 4" xfId="52633"/>
    <cellStyle name="Обычный 5 7 29 5" xfId="52634"/>
    <cellStyle name="Обычный 5 7 29 5 2" xfId="52635"/>
    <cellStyle name="Обычный 5 7 29 5 2 2" xfId="52636"/>
    <cellStyle name="Обычный 5 7 29 5 3" xfId="52637"/>
    <cellStyle name="Обычный 5 7 29 6" xfId="52638"/>
    <cellStyle name="Обычный 5 7 29 6 2" xfId="52639"/>
    <cellStyle name="Обычный 5 7 29 7" xfId="52640"/>
    <cellStyle name="Обычный 5 7 29 7 2" xfId="52641"/>
    <cellStyle name="Обычный 5 7 29 8" xfId="52642"/>
    <cellStyle name="Обычный 5 7 3" xfId="52643"/>
    <cellStyle name="Обычный 5 7 3 2" xfId="52644"/>
    <cellStyle name="Обычный 5 7 3 2 2" xfId="52645"/>
    <cellStyle name="Обычный 5 7 3 2 2 2" xfId="52646"/>
    <cellStyle name="Обычный 5 7 3 2 2 2 2" xfId="52647"/>
    <cellStyle name="Обычный 5 7 3 2 2 3" xfId="52648"/>
    <cellStyle name="Обычный 5 7 3 2 3" xfId="52649"/>
    <cellStyle name="Обычный 5 7 3 2 3 2" xfId="52650"/>
    <cellStyle name="Обычный 5 7 3 2 4" xfId="52651"/>
    <cellStyle name="Обычный 5 7 3 3" xfId="52652"/>
    <cellStyle name="Обычный 5 7 3 3 2" xfId="52653"/>
    <cellStyle name="Обычный 5 7 3 3 2 2" xfId="52654"/>
    <cellStyle name="Обычный 5 7 3 3 2 2 2" xfId="52655"/>
    <cellStyle name="Обычный 5 7 3 3 2 3" xfId="52656"/>
    <cellStyle name="Обычный 5 7 3 3 3" xfId="52657"/>
    <cellStyle name="Обычный 5 7 3 3 3 2" xfId="52658"/>
    <cellStyle name="Обычный 5 7 3 3 4" xfId="52659"/>
    <cellStyle name="Обычный 5 7 3 4" xfId="52660"/>
    <cellStyle name="Обычный 5 7 3 4 2" xfId="52661"/>
    <cellStyle name="Обычный 5 7 3 4 2 2" xfId="52662"/>
    <cellStyle name="Обычный 5 7 3 4 2 2 2" xfId="52663"/>
    <cellStyle name="Обычный 5 7 3 4 2 3" xfId="52664"/>
    <cellStyle name="Обычный 5 7 3 4 3" xfId="52665"/>
    <cellStyle name="Обычный 5 7 3 4 3 2" xfId="52666"/>
    <cellStyle name="Обычный 5 7 3 4 4" xfId="52667"/>
    <cellStyle name="Обычный 5 7 3 5" xfId="52668"/>
    <cellStyle name="Обычный 5 7 3 5 2" xfId="52669"/>
    <cellStyle name="Обычный 5 7 3 5 2 2" xfId="52670"/>
    <cellStyle name="Обычный 5 7 3 5 3" xfId="52671"/>
    <cellStyle name="Обычный 5 7 3 6" xfId="52672"/>
    <cellStyle name="Обычный 5 7 3 6 2" xfId="52673"/>
    <cellStyle name="Обычный 5 7 3 7" xfId="52674"/>
    <cellStyle name="Обычный 5 7 3 7 2" xfId="52675"/>
    <cellStyle name="Обычный 5 7 3 8" xfId="52676"/>
    <cellStyle name="Обычный 5 7 30" xfId="52677"/>
    <cellStyle name="Обычный 5 7 30 2" xfId="52678"/>
    <cellStyle name="Обычный 5 7 30 2 2" xfId="52679"/>
    <cellStyle name="Обычный 5 7 30 2 2 2" xfId="52680"/>
    <cellStyle name="Обычный 5 7 30 2 3" xfId="52681"/>
    <cellStyle name="Обычный 5 7 30 3" xfId="52682"/>
    <cellStyle name="Обычный 5 7 30 3 2" xfId="52683"/>
    <cellStyle name="Обычный 5 7 30 4" xfId="52684"/>
    <cellStyle name="Обычный 5 7 31" xfId="52685"/>
    <cellStyle name="Обычный 5 7 31 2" xfId="52686"/>
    <cellStyle name="Обычный 5 7 31 2 2" xfId="52687"/>
    <cellStyle name="Обычный 5 7 31 2 2 2" xfId="52688"/>
    <cellStyle name="Обычный 5 7 31 2 3" xfId="52689"/>
    <cellStyle name="Обычный 5 7 31 3" xfId="52690"/>
    <cellStyle name="Обычный 5 7 31 3 2" xfId="52691"/>
    <cellStyle name="Обычный 5 7 31 4" xfId="52692"/>
    <cellStyle name="Обычный 5 7 32" xfId="52693"/>
    <cellStyle name="Обычный 5 7 32 2" xfId="52694"/>
    <cellStyle name="Обычный 5 7 32 2 2" xfId="52695"/>
    <cellStyle name="Обычный 5 7 32 2 2 2" xfId="52696"/>
    <cellStyle name="Обычный 5 7 32 2 3" xfId="52697"/>
    <cellStyle name="Обычный 5 7 32 3" xfId="52698"/>
    <cellStyle name="Обычный 5 7 32 3 2" xfId="52699"/>
    <cellStyle name="Обычный 5 7 32 4" xfId="52700"/>
    <cellStyle name="Обычный 5 7 33" xfId="52701"/>
    <cellStyle name="Обычный 5 7 33 2" xfId="52702"/>
    <cellStyle name="Обычный 5 7 33 2 2" xfId="52703"/>
    <cellStyle name="Обычный 5 7 33 3" xfId="52704"/>
    <cellStyle name="Обычный 5 7 34" xfId="52705"/>
    <cellStyle name="Обычный 5 7 34 2" xfId="52706"/>
    <cellStyle name="Обычный 5 7 35" xfId="52707"/>
    <cellStyle name="Обычный 5 7 35 2" xfId="52708"/>
    <cellStyle name="Обычный 5 7 36" xfId="52709"/>
    <cellStyle name="Обычный 5 7 4" xfId="52710"/>
    <cellStyle name="Обычный 5 7 4 2" xfId="52711"/>
    <cellStyle name="Обычный 5 7 4 2 2" xfId="52712"/>
    <cellStyle name="Обычный 5 7 4 2 2 2" xfId="52713"/>
    <cellStyle name="Обычный 5 7 4 2 2 2 2" xfId="52714"/>
    <cellStyle name="Обычный 5 7 4 2 2 3" xfId="52715"/>
    <cellStyle name="Обычный 5 7 4 2 3" xfId="52716"/>
    <cellStyle name="Обычный 5 7 4 2 3 2" xfId="52717"/>
    <cellStyle name="Обычный 5 7 4 2 4" xfId="52718"/>
    <cellStyle name="Обычный 5 7 4 3" xfId="52719"/>
    <cellStyle name="Обычный 5 7 4 3 2" xfId="52720"/>
    <cellStyle name="Обычный 5 7 4 3 2 2" xfId="52721"/>
    <cellStyle name="Обычный 5 7 4 3 2 2 2" xfId="52722"/>
    <cellStyle name="Обычный 5 7 4 3 2 3" xfId="52723"/>
    <cellStyle name="Обычный 5 7 4 3 3" xfId="52724"/>
    <cellStyle name="Обычный 5 7 4 3 3 2" xfId="52725"/>
    <cellStyle name="Обычный 5 7 4 3 4" xfId="52726"/>
    <cellStyle name="Обычный 5 7 4 4" xfId="52727"/>
    <cellStyle name="Обычный 5 7 4 4 2" xfId="52728"/>
    <cellStyle name="Обычный 5 7 4 4 2 2" xfId="52729"/>
    <cellStyle name="Обычный 5 7 4 4 2 2 2" xfId="52730"/>
    <cellStyle name="Обычный 5 7 4 4 2 3" xfId="52731"/>
    <cellStyle name="Обычный 5 7 4 4 3" xfId="52732"/>
    <cellStyle name="Обычный 5 7 4 4 3 2" xfId="52733"/>
    <cellStyle name="Обычный 5 7 4 4 4" xfId="52734"/>
    <cellStyle name="Обычный 5 7 4 5" xfId="52735"/>
    <cellStyle name="Обычный 5 7 4 5 2" xfId="52736"/>
    <cellStyle name="Обычный 5 7 4 5 2 2" xfId="52737"/>
    <cellStyle name="Обычный 5 7 4 5 3" xfId="52738"/>
    <cellStyle name="Обычный 5 7 4 6" xfId="52739"/>
    <cellStyle name="Обычный 5 7 4 6 2" xfId="52740"/>
    <cellStyle name="Обычный 5 7 4 7" xfId="52741"/>
    <cellStyle name="Обычный 5 7 4 7 2" xfId="52742"/>
    <cellStyle name="Обычный 5 7 4 8" xfId="52743"/>
    <cellStyle name="Обычный 5 7 5" xfId="52744"/>
    <cellStyle name="Обычный 5 7 5 2" xfId="52745"/>
    <cellStyle name="Обычный 5 7 5 2 2" xfId="52746"/>
    <cellStyle name="Обычный 5 7 5 2 2 2" xfId="52747"/>
    <cellStyle name="Обычный 5 7 5 2 2 2 2" xfId="52748"/>
    <cellStyle name="Обычный 5 7 5 2 2 3" xfId="52749"/>
    <cellStyle name="Обычный 5 7 5 2 3" xfId="52750"/>
    <cellStyle name="Обычный 5 7 5 2 3 2" xfId="52751"/>
    <cellStyle name="Обычный 5 7 5 2 4" xfId="52752"/>
    <cellStyle name="Обычный 5 7 5 3" xfId="52753"/>
    <cellStyle name="Обычный 5 7 5 3 2" xfId="52754"/>
    <cellStyle name="Обычный 5 7 5 3 2 2" xfId="52755"/>
    <cellStyle name="Обычный 5 7 5 3 2 2 2" xfId="52756"/>
    <cellStyle name="Обычный 5 7 5 3 2 3" xfId="52757"/>
    <cellStyle name="Обычный 5 7 5 3 3" xfId="52758"/>
    <cellStyle name="Обычный 5 7 5 3 3 2" xfId="52759"/>
    <cellStyle name="Обычный 5 7 5 3 4" xfId="52760"/>
    <cellStyle name="Обычный 5 7 5 4" xfId="52761"/>
    <cellStyle name="Обычный 5 7 5 4 2" xfId="52762"/>
    <cellStyle name="Обычный 5 7 5 4 2 2" xfId="52763"/>
    <cellStyle name="Обычный 5 7 5 4 2 2 2" xfId="52764"/>
    <cellStyle name="Обычный 5 7 5 4 2 3" xfId="52765"/>
    <cellStyle name="Обычный 5 7 5 4 3" xfId="52766"/>
    <cellStyle name="Обычный 5 7 5 4 3 2" xfId="52767"/>
    <cellStyle name="Обычный 5 7 5 4 4" xfId="52768"/>
    <cellStyle name="Обычный 5 7 5 5" xfId="52769"/>
    <cellStyle name="Обычный 5 7 5 5 2" xfId="52770"/>
    <cellStyle name="Обычный 5 7 5 5 2 2" xfId="52771"/>
    <cellStyle name="Обычный 5 7 5 5 3" xfId="52772"/>
    <cellStyle name="Обычный 5 7 5 6" xfId="52773"/>
    <cellStyle name="Обычный 5 7 5 6 2" xfId="52774"/>
    <cellStyle name="Обычный 5 7 5 7" xfId="52775"/>
    <cellStyle name="Обычный 5 7 5 7 2" xfId="52776"/>
    <cellStyle name="Обычный 5 7 5 8" xfId="52777"/>
    <cellStyle name="Обычный 5 7 6" xfId="52778"/>
    <cellStyle name="Обычный 5 7 6 2" xfId="52779"/>
    <cellStyle name="Обычный 5 7 6 2 2" xfId="52780"/>
    <cellStyle name="Обычный 5 7 6 2 2 2" xfId="52781"/>
    <cellStyle name="Обычный 5 7 6 2 2 2 2" xfId="52782"/>
    <cellStyle name="Обычный 5 7 6 2 2 3" xfId="52783"/>
    <cellStyle name="Обычный 5 7 6 2 3" xfId="52784"/>
    <cellStyle name="Обычный 5 7 6 2 3 2" xfId="52785"/>
    <cellStyle name="Обычный 5 7 6 2 4" xfId="52786"/>
    <cellStyle name="Обычный 5 7 6 3" xfId="52787"/>
    <cellStyle name="Обычный 5 7 6 3 2" xfId="52788"/>
    <cellStyle name="Обычный 5 7 6 3 2 2" xfId="52789"/>
    <cellStyle name="Обычный 5 7 6 3 2 2 2" xfId="52790"/>
    <cellStyle name="Обычный 5 7 6 3 2 3" xfId="52791"/>
    <cellStyle name="Обычный 5 7 6 3 3" xfId="52792"/>
    <cellStyle name="Обычный 5 7 6 3 3 2" xfId="52793"/>
    <cellStyle name="Обычный 5 7 6 3 4" xfId="52794"/>
    <cellStyle name="Обычный 5 7 6 4" xfId="52795"/>
    <cellStyle name="Обычный 5 7 6 4 2" xfId="52796"/>
    <cellStyle name="Обычный 5 7 6 4 2 2" xfId="52797"/>
    <cellStyle name="Обычный 5 7 6 4 2 2 2" xfId="52798"/>
    <cellStyle name="Обычный 5 7 6 4 2 3" xfId="52799"/>
    <cellStyle name="Обычный 5 7 6 4 3" xfId="52800"/>
    <cellStyle name="Обычный 5 7 6 4 3 2" xfId="52801"/>
    <cellStyle name="Обычный 5 7 6 4 4" xfId="52802"/>
    <cellStyle name="Обычный 5 7 6 5" xfId="52803"/>
    <cellStyle name="Обычный 5 7 6 5 2" xfId="52804"/>
    <cellStyle name="Обычный 5 7 6 5 2 2" xfId="52805"/>
    <cellStyle name="Обычный 5 7 6 5 3" xfId="52806"/>
    <cellStyle name="Обычный 5 7 6 6" xfId="52807"/>
    <cellStyle name="Обычный 5 7 6 6 2" xfId="52808"/>
    <cellStyle name="Обычный 5 7 6 7" xfId="52809"/>
    <cellStyle name="Обычный 5 7 6 7 2" xfId="52810"/>
    <cellStyle name="Обычный 5 7 6 8" xfId="52811"/>
    <cellStyle name="Обычный 5 7 7" xfId="52812"/>
    <cellStyle name="Обычный 5 7 7 2" xfId="52813"/>
    <cellStyle name="Обычный 5 7 7 2 2" xfId="52814"/>
    <cellStyle name="Обычный 5 7 7 2 2 2" xfId="52815"/>
    <cellStyle name="Обычный 5 7 7 2 2 2 2" xfId="52816"/>
    <cellStyle name="Обычный 5 7 7 2 2 3" xfId="52817"/>
    <cellStyle name="Обычный 5 7 7 2 3" xfId="52818"/>
    <cellStyle name="Обычный 5 7 7 2 3 2" xfId="52819"/>
    <cellStyle name="Обычный 5 7 7 2 4" xfId="52820"/>
    <cellStyle name="Обычный 5 7 7 3" xfId="52821"/>
    <cellStyle name="Обычный 5 7 7 3 2" xfId="52822"/>
    <cellStyle name="Обычный 5 7 7 3 2 2" xfId="52823"/>
    <cellStyle name="Обычный 5 7 7 3 2 2 2" xfId="52824"/>
    <cellStyle name="Обычный 5 7 7 3 2 3" xfId="52825"/>
    <cellStyle name="Обычный 5 7 7 3 3" xfId="52826"/>
    <cellStyle name="Обычный 5 7 7 3 3 2" xfId="52827"/>
    <cellStyle name="Обычный 5 7 7 3 4" xfId="52828"/>
    <cellStyle name="Обычный 5 7 7 4" xfId="52829"/>
    <cellStyle name="Обычный 5 7 7 4 2" xfId="52830"/>
    <cellStyle name="Обычный 5 7 7 4 2 2" xfId="52831"/>
    <cellStyle name="Обычный 5 7 7 4 2 2 2" xfId="52832"/>
    <cellStyle name="Обычный 5 7 7 4 2 3" xfId="52833"/>
    <cellStyle name="Обычный 5 7 7 4 3" xfId="52834"/>
    <cellStyle name="Обычный 5 7 7 4 3 2" xfId="52835"/>
    <cellStyle name="Обычный 5 7 7 4 4" xfId="52836"/>
    <cellStyle name="Обычный 5 7 7 5" xfId="52837"/>
    <cellStyle name="Обычный 5 7 7 5 2" xfId="52838"/>
    <cellStyle name="Обычный 5 7 7 5 2 2" xfId="52839"/>
    <cellStyle name="Обычный 5 7 7 5 3" xfId="52840"/>
    <cellStyle name="Обычный 5 7 7 6" xfId="52841"/>
    <cellStyle name="Обычный 5 7 7 6 2" xfId="52842"/>
    <cellStyle name="Обычный 5 7 7 7" xfId="52843"/>
    <cellStyle name="Обычный 5 7 7 7 2" xfId="52844"/>
    <cellStyle name="Обычный 5 7 7 8" xfId="52845"/>
    <cellStyle name="Обычный 5 7 8" xfId="52846"/>
    <cellStyle name="Обычный 5 7 8 2" xfId="52847"/>
    <cellStyle name="Обычный 5 7 8 2 2" xfId="52848"/>
    <cellStyle name="Обычный 5 7 8 2 2 2" xfId="52849"/>
    <cellStyle name="Обычный 5 7 8 2 2 2 2" xfId="52850"/>
    <cellStyle name="Обычный 5 7 8 2 2 3" xfId="52851"/>
    <cellStyle name="Обычный 5 7 8 2 3" xfId="52852"/>
    <cellStyle name="Обычный 5 7 8 2 3 2" xfId="52853"/>
    <cellStyle name="Обычный 5 7 8 2 4" xfId="52854"/>
    <cellStyle name="Обычный 5 7 8 3" xfId="52855"/>
    <cellStyle name="Обычный 5 7 8 3 2" xfId="52856"/>
    <cellStyle name="Обычный 5 7 8 3 2 2" xfId="52857"/>
    <cellStyle name="Обычный 5 7 8 3 2 2 2" xfId="52858"/>
    <cellStyle name="Обычный 5 7 8 3 2 3" xfId="52859"/>
    <cellStyle name="Обычный 5 7 8 3 3" xfId="52860"/>
    <cellStyle name="Обычный 5 7 8 3 3 2" xfId="52861"/>
    <cellStyle name="Обычный 5 7 8 3 4" xfId="52862"/>
    <cellStyle name="Обычный 5 7 8 4" xfId="52863"/>
    <cellStyle name="Обычный 5 7 8 4 2" xfId="52864"/>
    <cellStyle name="Обычный 5 7 8 4 2 2" xfId="52865"/>
    <cellStyle name="Обычный 5 7 8 4 2 2 2" xfId="52866"/>
    <cellStyle name="Обычный 5 7 8 4 2 3" xfId="52867"/>
    <cellStyle name="Обычный 5 7 8 4 3" xfId="52868"/>
    <cellStyle name="Обычный 5 7 8 4 3 2" xfId="52869"/>
    <cellStyle name="Обычный 5 7 8 4 4" xfId="52870"/>
    <cellStyle name="Обычный 5 7 8 5" xfId="52871"/>
    <cellStyle name="Обычный 5 7 8 5 2" xfId="52872"/>
    <cellStyle name="Обычный 5 7 8 5 2 2" xfId="52873"/>
    <cellStyle name="Обычный 5 7 8 5 3" xfId="52874"/>
    <cellStyle name="Обычный 5 7 8 6" xfId="52875"/>
    <cellStyle name="Обычный 5 7 8 6 2" xfId="52876"/>
    <cellStyle name="Обычный 5 7 8 7" xfId="52877"/>
    <cellStyle name="Обычный 5 7 8 7 2" xfId="52878"/>
    <cellStyle name="Обычный 5 7 8 8" xfId="52879"/>
    <cellStyle name="Обычный 5 7 9" xfId="52880"/>
    <cellStyle name="Обычный 5 7 9 2" xfId="52881"/>
    <cellStyle name="Обычный 5 7 9 2 2" xfId="52882"/>
    <cellStyle name="Обычный 5 7 9 2 2 2" xfId="52883"/>
    <cellStyle name="Обычный 5 7 9 2 2 2 2" xfId="52884"/>
    <cellStyle name="Обычный 5 7 9 2 2 3" xfId="52885"/>
    <cellStyle name="Обычный 5 7 9 2 3" xfId="52886"/>
    <cellStyle name="Обычный 5 7 9 2 3 2" xfId="52887"/>
    <cellStyle name="Обычный 5 7 9 2 4" xfId="52888"/>
    <cellStyle name="Обычный 5 7 9 3" xfId="52889"/>
    <cellStyle name="Обычный 5 7 9 3 2" xfId="52890"/>
    <cellStyle name="Обычный 5 7 9 3 2 2" xfId="52891"/>
    <cellStyle name="Обычный 5 7 9 3 2 2 2" xfId="52892"/>
    <cellStyle name="Обычный 5 7 9 3 2 3" xfId="52893"/>
    <cellStyle name="Обычный 5 7 9 3 3" xfId="52894"/>
    <cellStyle name="Обычный 5 7 9 3 3 2" xfId="52895"/>
    <cellStyle name="Обычный 5 7 9 3 4" xfId="52896"/>
    <cellStyle name="Обычный 5 7 9 4" xfId="52897"/>
    <cellStyle name="Обычный 5 7 9 4 2" xfId="52898"/>
    <cellStyle name="Обычный 5 7 9 4 2 2" xfId="52899"/>
    <cellStyle name="Обычный 5 7 9 4 2 2 2" xfId="52900"/>
    <cellStyle name="Обычный 5 7 9 4 2 3" xfId="52901"/>
    <cellStyle name="Обычный 5 7 9 4 3" xfId="52902"/>
    <cellStyle name="Обычный 5 7 9 4 3 2" xfId="52903"/>
    <cellStyle name="Обычный 5 7 9 4 4" xfId="52904"/>
    <cellStyle name="Обычный 5 7 9 5" xfId="52905"/>
    <cellStyle name="Обычный 5 7 9 5 2" xfId="52906"/>
    <cellStyle name="Обычный 5 7 9 5 2 2" xfId="52907"/>
    <cellStyle name="Обычный 5 7 9 5 3" xfId="52908"/>
    <cellStyle name="Обычный 5 7 9 6" xfId="52909"/>
    <cellStyle name="Обычный 5 7 9 6 2" xfId="52910"/>
    <cellStyle name="Обычный 5 7 9 7" xfId="52911"/>
    <cellStyle name="Обычный 5 7 9 7 2" xfId="52912"/>
    <cellStyle name="Обычный 5 7 9 8" xfId="52913"/>
    <cellStyle name="Обычный 5 70" xfId="52914"/>
    <cellStyle name="Обычный 5 70 2" xfId="52915"/>
    <cellStyle name="Обычный 5 70 2 2" xfId="52916"/>
    <cellStyle name="Обычный 5 70 2 2 2" xfId="52917"/>
    <cellStyle name="Обычный 5 70 2 2 2 2" xfId="52918"/>
    <cellStyle name="Обычный 5 70 2 2 3" xfId="52919"/>
    <cellStyle name="Обычный 5 70 2 3" xfId="52920"/>
    <cellStyle name="Обычный 5 70 2 3 2" xfId="52921"/>
    <cellStyle name="Обычный 5 70 2 4" xfId="52922"/>
    <cellStyle name="Обычный 5 70 3" xfId="52923"/>
    <cellStyle name="Обычный 5 70 3 2" xfId="52924"/>
    <cellStyle name="Обычный 5 70 3 2 2" xfId="52925"/>
    <cellStyle name="Обычный 5 70 3 2 2 2" xfId="52926"/>
    <cellStyle name="Обычный 5 70 3 2 3" xfId="52927"/>
    <cellStyle name="Обычный 5 70 3 3" xfId="52928"/>
    <cellStyle name="Обычный 5 70 3 3 2" xfId="52929"/>
    <cellStyle name="Обычный 5 70 3 4" xfId="52930"/>
    <cellStyle name="Обычный 5 70 4" xfId="52931"/>
    <cellStyle name="Обычный 5 70 4 2" xfId="52932"/>
    <cellStyle name="Обычный 5 70 4 2 2" xfId="52933"/>
    <cellStyle name="Обычный 5 70 4 2 2 2" xfId="52934"/>
    <cellStyle name="Обычный 5 70 4 2 3" xfId="52935"/>
    <cellStyle name="Обычный 5 70 4 3" xfId="52936"/>
    <cellStyle name="Обычный 5 70 4 3 2" xfId="52937"/>
    <cellStyle name="Обычный 5 70 4 4" xfId="52938"/>
    <cellStyle name="Обычный 5 70 5" xfId="52939"/>
    <cellStyle name="Обычный 5 70 5 2" xfId="52940"/>
    <cellStyle name="Обычный 5 70 5 2 2" xfId="52941"/>
    <cellStyle name="Обычный 5 70 5 3" xfId="52942"/>
    <cellStyle name="Обычный 5 70 6" xfId="52943"/>
    <cellStyle name="Обычный 5 70 6 2" xfId="52944"/>
    <cellStyle name="Обычный 5 70 7" xfId="52945"/>
    <cellStyle name="Обычный 5 70 7 2" xfId="52946"/>
    <cellStyle name="Обычный 5 70 8" xfId="52947"/>
    <cellStyle name="Обычный 5 71" xfId="52948"/>
    <cellStyle name="Обычный 5 71 2" xfId="52949"/>
    <cellStyle name="Обычный 5 71 2 2" xfId="52950"/>
    <cellStyle name="Обычный 5 71 2 2 2" xfId="52951"/>
    <cellStyle name="Обычный 5 71 2 2 2 2" xfId="52952"/>
    <cellStyle name="Обычный 5 71 2 2 3" xfId="52953"/>
    <cellStyle name="Обычный 5 71 2 3" xfId="52954"/>
    <cellStyle name="Обычный 5 71 2 3 2" xfId="52955"/>
    <cellStyle name="Обычный 5 71 2 4" xfId="52956"/>
    <cellStyle name="Обычный 5 71 3" xfId="52957"/>
    <cellStyle name="Обычный 5 71 3 2" xfId="52958"/>
    <cellStyle name="Обычный 5 71 3 2 2" xfId="52959"/>
    <cellStyle name="Обычный 5 71 3 2 2 2" xfId="52960"/>
    <cellStyle name="Обычный 5 71 3 2 3" xfId="52961"/>
    <cellStyle name="Обычный 5 71 3 3" xfId="52962"/>
    <cellStyle name="Обычный 5 71 3 3 2" xfId="52963"/>
    <cellStyle name="Обычный 5 71 3 4" xfId="52964"/>
    <cellStyle name="Обычный 5 71 4" xfId="52965"/>
    <cellStyle name="Обычный 5 71 4 2" xfId="52966"/>
    <cellStyle name="Обычный 5 71 4 2 2" xfId="52967"/>
    <cellStyle name="Обычный 5 71 4 2 2 2" xfId="52968"/>
    <cellStyle name="Обычный 5 71 4 2 3" xfId="52969"/>
    <cellStyle name="Обычный 5 71 4 3" xfId="52970"/>
    <cellStyle name="Обычный 5 71 4 3 2" xfId="52971"/>
    <cellStyle name="Обычный 5 71 4 4" xfId="52972"/>
    <cellStyle name="Обычный 5 71 5" xfId="52973"/>
    <cellStyle name="Обычный 5 71 5 2" xfId="52974"/>
    <cellStyle name="Обычный 5 71 5 2 2" xfId="52975"/>
    <cellStyle name="Обычный 5 71 5 3" xfId="52976"/>
    <cellStyle name="Обычный 5 71 6" xfId="52977"/>
    <cellStyle name="Обычный 5 71 6 2" xfId="52978"/>
    <cellStyle name="Обычный 5 71 7" xfId="52979"/>
    <cellStyle name="Обычный 5 71 7 2" xfId="52980"/>
    <cellStyle name="Обычный 5 71 8" xfId="52981"/>
    <cellStyle name="Обычный 5 72" xfId="52982"/>
    <cellStyle name="Обычный 5 72 2" xfId="52983"/>
    <cellStyle name="Обычный 5 72 2 2" xfId="52984"/>
    <cellStyle name="Обычный 5 72 2 2 2" xfId="52985"/>
    <cellStyle name="Обычный 5 72 2 2 2 2" xfId="52986"/>
    <cellStyle name="Обычный 5 72 2 2 3" xfId="52987"/>
    <cellStyle name="Обычный 5 72 2 3" xfId="52988"/>
    <cellStyle name="Обычный 5 72 2 3 2" xfId="52989"/>
    <cellStyle name="Обычный 5 72 2 4" xfId="52990"/>
    <cellStyle name="Обычный 5 72 3" xfId="52991"/>
    <cellStyle name="Обычный 5 72 3 2" xfId="52992"/>
    <cellStyle name="Обычный 5 72 3 2 2" xfId="52993"/>
    <cellStyle name="Обычный 5 72 3 2 2 2" xfId="52994"/>
    <cellStyle name="Обычный 5 72 3 2 3" xfId="52995"/>
    <cellStyle name="Обычный 5 72 3 3" xfId="52996"/>
    <cellStyle name="Обычный 5 72 3 3 2" xfId="52997"/>
    <cellStyle name="Обычный 5 72 3 4" xfId="52998"/>
    <cellStyle name="Обычный 5 72 4" xfId="52999"/>
    <cellStyle name="Обычный 5 72 4 2" xfId="53000"/>
    <cellStyle name="Обычный 5 72 4 2 2" xfId="53001"/>
    <cellStyle name="Обычный 5 72 4 2 2 2" xfId="53002"/>
    <cellStyle name="Обычный 5 72 4 2 3" xfId="53003"/>
    <cellStyle name="Обычный 5 72 4 3" xfId="53004"/>
    <cellStyle name="Обычный 5 72 4 3 2" xfId="53005"/>
    <cellStyle name="Обычный 5 72 4 4" xfId="53006"/>
    <cellStyle name="Обычный 5 72 5" xfId="53007"/>
    <cellStyle name="Обычный 5 72 5 2" xfId="53008"/>
    <cellStyle name="Обычный 5 72 5 2 2" xfId="53009"/>
    <cellStyle name="Обычный 5 72 5 3" xfId="53010"/>
    <cellStyle name="Обычный 5 72 6" xfId="53011"/>
    <cellStyle name="Обычный 5 72 6 2" xfId="53012"/>
    <cellStyle name="Обычный 5 72 7" xfId="53013"/>
    <cellStyle name="Обычный 5 72 7 2" xfId="53014"/>
    <cellStyle name="Обычный 5 72 8" xfId="53015"/>
    <cellStyle name="Обычный 5 73" xfId="53016"/>
    <cellStyle name="Обычный 5 73 2" xfId="53017"/>
    <cellStyle name="Обычный 5 73 2 2" xfId="53018"/>
    <cellStyle name="Обычный 5 73 2 2 2" xfId="53019"/>
    <cellStyle name="Обычный 5 73 2 2 2 2" xfId="53020"/>
    <cellStyle name="Обычный 5 73 2 2 3" xfId="53021"/>
    <cellStyle name="Обычный 5 73 2 3" xfId="53022"/>
    <cellStyle name="Обычный 5 73 2 3 2" xfId="53023"/>
    <cellStyle name="Обычный 5 73 2 4" xfId="53024"/>
    <cellStyle name="Обычный 5 73 3" xfId="53025"/>
    <cellStyle name="Обычный 5 73 3 2" xfId="53026"/>
    <cellStyle name="Обычный 5 73 3 2 2" xfId="53027"/>
    <cellStyle name="Обычный 5 73 3 2 2 2" xfId="53028"/>
    <cellStyle name="Обычный 5 73 3 2 3" xfId="53029"/>
    <cellStyle name="Обычный 5 73 3 3" xfId="53030"/>
    <cellStyle name="Обычный 5 73 3 3 2" xfId="53031"/>
    <cellStyle name="Обычный 5 73 3 4" xfId="53032"/>
    <cellStyle name="Обычный 5 73 4" xfId="53033"/>
    <cellStyle name="Обычный 5 73 4 2" xfId="53034"/>
    <cellStyle name="Обычный 5 73 4 2 2" xfId="53035"/>
    <cellStyle name="Обычный 5 73 4 2 2 2" xfId="53036"/>
    <cellStyle name="Обычный 5 73 4 2 3" xfId="53037"/>
    <cellStyle name="Обычный 5 73 4 3" xfId="53038"/>
    <cellStyle name="Обычный 5 73 4 3 2" xfId="53039"/>
    <cellStyle name="Обычный 5 73 4 4" xfId="53040"/>
    <cellStyle name="Обычный 5 73 5" xfId="53041"/>
    <cellStyle name="Обычный 5 73 5 2" xfId="53042"/>
    <cellStyle name="Обычный 5 73 5 2 2" xfId="53043"/>
    <cellStyle name="Обычный 5 73 5 3" xfId="53044"/>
    <cellStyle name="Обычный 5 73 6" xfId="53045"/>
    <cellStyle name="Обычный 5 73 6 2" xfId="53046"/>
    <cellStyle name="Обычный 5 73 7" xfId="53047"/>
    <cellStyle name="Обычный 5 73 7 2" xfId="53048"/>
    <cellStyle name="Обычный 5 73 8" xfId="53049"/>
    <cellStyle name="Обычный 5 74" xfId="53050"/>
    <cellStyle name="Обычный 5 74 2" xfId="53051"/>
    <cellStyle name="Обычный 5 74 2 2" xfId="53052"/>
    <cellStyle name="Обычный 5 74 2 2 2" xfId="53053"/>
    <cellStyle name="Обычный 5 74 2 2 2 2" xfId="53054"/>
    <cellStyle name="Обычный 5 74 2 2 3" xfId="53055"/>
    <cellStyle name="Обычный 5 74 2 3" xfId="53056"/>
    <cellStyle name="Обычный 5 74 2 3 2" xfId="53057"/>
    <cellStyle name="Обычный 5 74 2 4" xfId="53058"/>
    <cellStyle name="Обычный 5 74 3" xfId="53059"/>
    <cellStyle name="Обычный 5 74 3 2" xfId="53060"/>
    <cellStyle name="Обычный 5 74 3 2 2" xfId="53061"/>
    <cellStyle name="Обычный 5 74 3 2 2 2" xfId="53062"/>
    <cellStyle name="Обычный 5 74 3 2 3" xfId="53063"/>
    <cellStyle name="Обычный 5 74 3 3" xfId="53064"/>
    <cellStyle name="Обычный 5 74 3 3 2" xfId="53065"/>
    <cellStyle name="Обычный 5 74 3 4" xfId="53066"/>
    <cellStyle name="Обычный 5 74 4" xfId="53067"/>
    <cellStyle name="Обычный 5 74 4 2" xfId="53068"/>
    <cellStyle name="Обычный 5 74 4 2 2" xfId="53069"/>
    <cellStyle name="Обычный 5 74 4 2 2 2" xfId="53070"/>
    <cellStyle name="Обычный 5 74 4 2 3" xfId="53071"/>
    <cellStyle name="Обычный 5 74 4 3" xfId="53072"/>
    <cellStyle name="Обычный 5 74 4 3 2" xfId="53073"/>
    <cellStyle name="Обычный 5 74 4 4" xfId="53074"/>
    <cellStyle name="Обычный 5 74 5" xfId="53075"/>
    <cellStyle name="Обычный 5 74 5 2" xfId="53076"/>
    <cellStyle name="Обычный 5 74 5 2 2" xfId="53077"/>
    <cellStyle name="Обычный 5 74 5 3" xfId="53078"/>
    <cellStyle name="Обычный 5 74 6" xfId="53079"/>
    <cellStyle name="Обычный 5 74 6 2" xfId="53080"/>
    <cellStyle name="Обычный 5 74 7" xfId="53081"/>
    <cellStyle name="Обычный 5 74 7 2" xfId="53082"/>
    <cellStyle name="Обычный 5 74 8" xfId="53083"/>
    <cellStyle name="Обычный 5 75" xfId="53084"/>
    <cellStyle name="Обычный 5 75 2" xfId="53085"/>
    <cellStyle name="Обычный 5 75 2 2" xfId="53086"/>
    <cellStyle name="Обычный 5 75 2 2 2" xfId="53087"/>
    <cellStyle name="Обычный 5 75 2 2 2 2" xfId="53088"/>
    <cellStyle name="Обычный 5 75 2 2 3" xfId="53089"/>
    <cellStyle name="Обычный 5 75 2 3" xfId="53090"/>
    <cellStyle name="Обычный 5 75 2 3 2" xfId="53091"/>
    <cellStyle name="Обычный 5 75 2 4" xfId="53092"/>
    <cellStyle name="Обычный 5 75 3" xfId="53093"/>
    <cellStyle name="Обычный 5 75 3 2" xfId="53094"/>
    <cellStyle name="Обычный 5 75 3 2 2" xfId="53095"/>
    <cellStyle name="Обычный 5 75 3 2 2 2" xfId="53096"/>
    <cellStyle name="Обычный 5 75 3 2 3" xfId="53097"/>
    <cellStyle name="Обычный 5 75 3 3" xfId="53098"/>
    <cellStyle name="Обычный 5 75 3 3 2" xfId="53099"/>
    <cellStyle name="Обычный 5 75 3 4" xfId="53100"/>
    <cellStyle name="Обычный 5 75 4" xfId="53101"/>
    <cellStyle name="Обычный 5 75 4 2" xfId="53102"/>
    <cellStyle name="Обычный 5 75 4 2 2" xfId="53103"/>
    <cellStyle name="Обычный 5 75 4 2 2 2" xfId="53104"/>
    <cellStyle name="Обычный 5 75 4 2 3" xfId="53105"/>
    <cellStyle name="Обычный 5 75 4 3" xfId="53106"/>
    <cellStyle name="Обычный 5 75 4 3 2" xfId="53107"/>
    <cellStyle name="Обычный 5 75 4 4" xfId="53108"/>
    <cellStyle name="Обычный 5 75 5" xfId="53109"/>
    <cellStyle name="Обычный 5 75 5 2" xfId="53110"/>
    <cellStyle name="Обычный 5 75 5 2 2" xfId="53111"/>
    <cellStyle name="Обычный 5 75 5 3" xfId="53112"/>
    <cellStyle name="Обычный 5 75 6" xfId="53113"/>
    <cellStyle name="Обычный 5 75 6 2" xfId="53114"/>
    <cellStyle name="Обычный 5 75 7" xfId="53115"/>
    <cellStyle name="Обычный 5 75 7 2" xfId="53116"/>
    <cellStyle name="Обычный 5 75 8" xfId="53117"/>
    <cellStyle name="Обычный 5 76" xfId="53118"/>
    <cellStyle name="Обычный 5 76 2" xfId="53119"/>
    <cellStyle name="Обычный 5 77" xfId="53120"/>
    <cellStyle name="Обычный 5 77 2" xfId="53121"/>
    <cellStyle name="Обычный 5 78" xfId="53122"/>
    <cellStyle name="Обычный 5 78 2" xfId="53123"/>
    <cellStyle name="Обычный 5 79" xfId="53124"/>
    <cellStyle name="Обычный 5 79 2" xfId="53125"/>
    <cellStyle name="Обычный 5 8" xfId="53126"/>
    <cellStyle name="Обычный 5 8 10" xfId="53127"/>
    <cellStyle name="Обычный 5 8 10 2" xfId="53128"/>
    <cellStyle name="Обычный 5 8 10 2 2" xfId="53129"/>
    <cellStyle name="Обычный 5 8 10 2 2 2" xfId="53130"/>
    <cellStyle name="Обычный 5 8 10 2 2 2 2" xfId="53131"/>
    <cellStyle name="Обычный 5 8 10 2 2 3" xfId="53132"/>
    <cellStyle name="Обычный 5 8 10 2 3" xfId="53133"/>
    <cellStyle name="Обычный 5 8 10 2 3 2" xfId="53134"/>
    <cellStyle name="Обычный 5 8 10 2 4" xfId="53135"/>
    <cellStyle name="Обычный 5 8 10 3" xfId="53136"/>
    <cellStyle name="Обычный 5 8 10 3 2" xfId="53137"/>
    <cellStyle name="Обычный 5 8 10 3 2 2" xfId="53138"/>
    <cellStyle name="Обычный 5 8 10 3 2 2 2" xfId="53139"/>
    <cellStyle name="Обычный 5 8 10 3 2 3" xfId="53140"/>
    <cellStyle name="Обычный 5 8 10 3 3" xfId="53141"/>
    <cellStyle name="Обычный 5 8 10 3 3 2" xfId="53142"/>
    <cellStyle name="Обычный 5 8 10 3 4" xfId="53143"/>
    <cellStyle name="Обычный 5 8 10 4" xfId="53144"/>
    <cellStyle name="Обычный 5 8 10 4 2" xfId="53145"/>
    <cellStyle name="Обычный 5 8 10 4 2 2" xfId="53146"/>
    <cellStyle name="Обычный 5 8 10 4 2 2 2" xfId="53147"/>
    <cellStyle name="Обычный 5 8 10 4 2 3" xfId="53148"/>
    <cellStyle name="Обычный 5 8 10 4 3" xfId="53149"/>
    <cellStyle name="Обычный 5 8 10 4 3 2" xfId="53150"/>
    <cellStyle name="Обычный 5 8 10 4 4" xfId="53151"/>
    <cellStyle name="Обычный 5 8 10 5" xfId="53152"/>
    <cellStyle name="Обычный 5 8 10 5 2" xfId="53153"/>
    <cellStyle name="Обычный 5 8 10 5 2 2" xfId="53154"/>
    <cellStyle name="Обычный 5 8 10 5 3" xfId="53155"/>
    <cellStyle name="Обычный 5 8 10 6" xfId="53156"/>
    <cellStyle name="Обычный 5 8 10 6 2" xfId="53157"/>
    <cellStyle name="Обычный 5 8 10 7" xfId="53158"/>
    <cellStyle name="Обычный 5 8 10 7 2" xfId="53159"/>
    <cellStyle name="Обычный 5 8 10 8" xfId="53160"/>
    <cellStyle name="Обычный 5 8 11" xfId="53161"/>
    <cellStyle name="Обычный 5 8 11 2" xfId="53162"/>
    <cellStyle name="Обычный 5 8 11 2 2" xfId="53163"/>
    <cellStyle name="Обычный 5 8 11 2 2 2" xfId="53164"/>
    <cellStyle name="Обычный 5 8 11 2 2 2 2" xfId="53165"/>
    <cellStyle name="Обычный 5 8 11 2 2 3" xfId="53166"/>
    <cellStyle name="Обычный 5 8 11 2 3" xfId="53167"/>
    <cellStyle name="Обычный 5 8 11 2 3 2" xfId="53168"/>
    <cellStyle name="Обычный 5 8 11 2 4" xfId="53169"/>
    <cellStyle name="Обычный 5 8 11 3" xfId="53170"/>
    <cellStyle name="Обычный 5 8 11 3 2" xfId="53171"/>
    <cellStyle name="Обычный 5 8 11 3 2 2" xfId="53172"/>
    <cellStyle name="Обычный 5 8 11 3 2 2 2" xfId="53173"/>
    <cellStyle name="Обычный 5 8 11 3 2 3" xfId="53174"/>
    <cellStyle name="Обычный 5 8 11 3 3" xfId="53175"/>
    <cellStyle name="Обычный 5 8 11 3 3 2" xfId="53176"/>
    <cellStyle name="Обычный 5 8 11 3 4" xfId="53177"/>
    <cellStyle name="Обычный 5 8 11 4" xfId="53178"/>
    <cellStyle name="Обычный 5 8 11 4 2" xfId="53179"/>
    <cellStyle name="Обычный 5 8 11 4 2 2" xfId="53180"/>
    <cellStyle name="Обычный 5 8 11 4 2 2 2" xfId="53181"/>
    <cellStyle name="Обычный 5 8 11 4 2 3" xfId="53182"/>
    <cellStyle name="Обычный 5 8 11 4 3" xfId="53183"/>
    <cellStyle name="Обычный 5 8 11 4 3 2" xfId="53184"/>
    <cellStyle name="Обычный 5 8 11 4 4" xfId="53185"/>
    <cellStyle name="Обычный 5 8 11 5" xfId="53186"/>
    <cellStyle name="Обычный 5 8 11 5 2" xfId="53187"/>
    <cellStyle name="Обычный 5 8 11 5 2 2" xfId="53188"/>
    <cellStyle name="Обычный 5 8 11 5 3" xfId="53189"/>
    <cellStyle name="Обычный 5 8 11 6" xfId="53190"/>
    <cellStyle name="Обычный 5 8 11 6 2" xfId="53191"/>
    <cellStyle name="Обычный 5 8 11 7" xfId="53192"/>
    <cellStyle name="Обычный 5 8 11 7 2" xfId="53193"/>
    <cellStyle name="Обычный 5 8 11 8" xfId="53194"/>
    <cellStyle name="Обычный 5 8 12" xfId="53195"/>
    <cellStyle name="Обычный 5 8 12 2" xfId="53196"/>
    <cellStyle name="Обычный 5 8 12 2 2" xfId="53197"/>
    <cellStyle name="Обычный 5 8 12 2 2 2" xfId="53198"/>
    <cellStyle name="Обычный 5 8 12 2 2 2 2" xfId="53199"/>
    <cellStyle name="Обычный 5 8 12 2 2 3" xfId="53200"/>
    <cellStyle name="Обычный 5 8 12 2 3" xfId="53201"/>
    <cellStyle name="Обычный 5 8 12 2 3 2" xfId="53202"/>
    <cellStyle name="Обычный 5 8 12 2 4" xfId="53203"/>
    <cellStyle name="Обычный 5 8 12 3" xfId="53204"/>
    <cellStyle name="Обычный 5 8 12 3 2" xfId="53205"/>
    <cellStyle name="Обычный 5 8 12 3 2 2" xfId="53206"/>
    <cellStyle name="Обычный 5 8 12 3 2 2 2" xfId="53207"/>
    <cellStyle name="Обычный 5 8 12 3 2 3" xfId="53208"/>
    <cellStyle name="Обычный 5 8 12 3 3" xfId="53209"/>
    <cellStyle name="Обычный 5 8 12 3 3 2" xfId="53210"/>
    <cellStyle name="Обычный 5 8 12 3 4" xfId="53211"/>
    <cellStyle name="Обычный 5 8 12 4" xfId="53212"/>
    <cellStyle name="Обычный 5 8 12 4 2" xfId="53213"/>
    <cellStyle name="Обычный 5 8 12 4 2 2" xfId="53214"/>
    <cellStyle name="Обычный 5 8 12 4 2 2 2" xfId="53215"/>
    <cellStyle name="Обычный 5 8 12 4 2 3" xfId="53216"/>
    <cellStyle name="Обычный 5 8 12 4 3" xfId="53217"/>
    <cellStyle name="Обычный 5 8 12 4 3 2" xfId="53218"/>
    <cellStyle name="Обычный 5 8 12 4 4" xfId="53219"/>
    <cellStyle name="Обычный 5 8 12 5" xfId="53220"/>
    <cellStyle name="Обычный 5 8 12 5 2" xfId="53221"/>
    <cellStyle name="Обычный 5 8 12 5 2 2" xfId="53222"/>
    <cellStyle name="Обычный 5 8 12 5 3" xfId="53223"/>
    <cellStyle name="Обычный 5 8 12 6" xfId="53224"/>
    <cellStyle name="Обычный 5 8 12 6 2" xfId="53225"/>
    <cellStyle name="Обычный 5 8 12 7" xfId="53226"/>
    <cellStyle name="Обычный 5 8 12 7 2" xfId="53227"/>
    <cellStyle name="Обычный 5 8 12 8" xfId="53228"/>
    <cellStyle name="Обычный 5 8 13" xfId="53229"/>
    <cellStyle name="Обычный 5 8 13 2" xfId="53230"/>
    <cellStyle name="Обычный 5 8 13 2 2" xfId="53231"/>
    <cellStyle name="Обычный 5 8 13 2 2 2" xfId="53232"/>
    <cellStyle name="Обычный 5 8 13 2 2 2 2" xfId="53233"/>
    <cellStyle name="Обычный 5 8 13 2 2 3" xfId="53234"/>
    <cellStyle name="Обычный 5 8 13 2 3" xfId="53235"/>
    <cellStyle name="Обычный 5 8 13 2 3 2" xfId="53236"/>
    <cellStyle name="Обычный 5 8 13 2 4" xfId="53237"/>
    <cellStyle name="Обычный 5 8 13 3" xfId="53238"/>
    <cellStyle name="Обычный 5 8 13 3 2" xfId="53239"/>
    <cellStyle name="Обычный 5 8 13 3 2 2" xfId="53240"/>
    <cellStyle name="Обычный 5 8 13 3 2 2 2" xfId="53241"/>
    <cellStyle name="Обычный 5 8 13 3 2 3" xfId="53242"/>
    <cellStyle name="Обычный 5 8 13 3 3" xfId="53243"/>
    <cellStyle name="Обычный 5 8 13 3 3 2" xfId="53244"/>
    <cellStyle name="Обычный 5 8 13 3 4" xfId="53245"/>
    <cellStyle name="Обычный 5 8 13 4" xfId="53246"/>
    <cellStyle name="Обычный 5 8 13 4 2" xfId="53247"/>
    <cellStyle name="Обычный 5 8 13 4 2 2" xfId="53248"/>
    <cellStyle name="Обычный 5 8 13 4 2 2 2" xfId="53249"/>
    <cellStyle name="Обычный 5 8 13 4 2 3" xfId="53250"/>
    <cellStyle name="Обычный 5 8 13 4 3" xfId="53251"/>
    <cellStyle name="Обычный 5 8 13 4 3 2" xfId="53252"/>
    <cellStyle name="Обычный 5 8 13 4 4" xfId="53253"/>
    <cellStyle name="Обычный 5 8 13 5" xfId="53254"/>
    <cellStyle name="Обычный 5 8 13 5 2" xfId="53255"/>
    <cellStyle name="Обычный 5 8 13 5 2 2" xfId="53256"/>
    <cellStyle name="Обычный 5 8 13 5 3" xfId="53257"/>
    <cellStyle name="Обычный 5 8 13 6" xfId="53258"/>
    <cellStyle name="Обычный 5 8 13 6 2" xfId="53259"/>
    <cellStyle name="Обычный 5 8 13 7" xfId="53260"/>
    <cellStyle name="Обычный 5 8 13 7 2" xfId="53261"/>
    <cellStyle name="Обычный 5 8 13 8" xfId="53262"/>
    <cellStyle name="Обычный 5 8 14" xfId="53263"/>
    <cellStyle name="Обычный 5 8 14 2" xfId="53264"/>
    <cellStyle name="Обычный 5 8 14 2 2" xfId="53265"/>
    <cellStyle name="Обычный 5 8 14 2 2 2" xfId="53266"/>
    <cellStyle name="Обычный 5 8 14 2 2 2 2" xfId="53267"/>
    <cellStyle name="Обычный 5 8 14 2 2 3" xfId="53268"/>
    <cellStyle name="Обычный 5 8 14 2 3" xfId="53269"/>
    <cellStyle name="Обычный 5 8 14 2 3 2" xfId="53270"/>
    <cellStyle name="Обычный 5 8 14 2 4" xfId="53271"/>
    <cellStyle name="Обычный 5 8 14 3" xfId="53272"/>
    <cellStyle name="Обычный 5 8 14 3 2" xfId="53273"/>
    <cellStyle name="Обычный 5 8 14 3 2 2" xfId="53274"/>
    <cellStyle name="Обычный 5 8 14 3 2 2 2" xfId="53275"/>
    <cellStyle name="Обычный 5 8 14 3 2 3" xfId="53276"/>
    <cellStyle name="Обычный 5 8 14 3 3" xfId="53277"/>
    <cellStyle name="Обычный 5 8 14 3 3 2" xfId="53278"/>
    <cellStyle name="Обычный 5 8 14 3 4" xfId="53279"/>
    <cellStyle name="Обычный 5 8 14 4" xfId="53280"/>
    <cellStyle name="Обычный 5 8 14 4 2" xfId="53281"/>
    <cellStyle name="Обычный 5 8 14 4 2 2" xfId="53282"/>
    <cellStyle name="Обычный 5 8 14 4 2 2 2" xfId="53283"/>
    <cellStyle name="Обычный 5 8 14 4 2 3" xfId="53284"/>
    <cellStyle name="Обычный 5 8 14 4 3" xfId="53285"/>
    <cellStyle name="Обычный 5 8 14 4 3 2" xfId="53286"/>
    <cellStyle name="Обычный 5 8 14 4 4" xfId="53287"/>
    <cellStyle name="Обычный 5 8 14 5" xfId="53288"/>
    <cellStyle name="Обычный 5 8 14 5 2" xfId="53289"/>
    <cellStyle name="Обычный 5 8 14 5 2 2" xfId="53290"/>
    <cellStyle name="Обычный 5 8 14 5 3" xfId="53291"/>
    <cellStyle name="Обычный 5 8 14 6" xfId="53292"/>
    <cellStyle name="Обычный 5 8 14 6 2" xfId="53293"/>
    <cellStyle name="Обычный 5 8 14 7" xfId="53294"/>
    <cellStyle name="Обычный 5 8 14 7 2" xfId="53295"/>
    <cellStyle name="Обычный 5 8 14 8" xfId="53296"/>
    <cellStyle name="Обычный 5 8 15" xfId="53297"/>
    <cellStyle name="Обычный 5 8 15 2" xfId="53298"/>
    <cellStyle name="Обычный 5 8 15 2 2" xfId="53299"/>
    <cellStyle name="Обычный 5 8 15 2 2 2" xfId="53300"/>
    <cellStyle name="Обычный 5 8 15 2 2 2 2" xfId="53301"/>
    <cellStyle name="Обычный 5 8 15 2 2 3" xfId="53302"/>
    <cellStyle name="Обычный 5 8 15 2 3" xfId="53303"/>
    <cellStyle name="Обычный 5 8 15 2 3 2" xfId="53304"/>
    <cellStyle name="Обычный 5 8 15 2 4" xfId="53305"/>
    <cellStyle name="Обычный 5 8 15 3" xfId="53306"/>
    <cellStyle name="Обычный 5 8 15 3 2" xfId="53307"/>
    <cellStyle name="Обычный 5 8 15 3 2 2" xfId="53308"/>
    <cellStyle name="Обычный 5 8 15 3 2 2 2" xfId="53309"/>
    <cellStyle name="Обычный 5 8 15 3 2 3" xfId="53310"/>
    <cellStyle name="Обычный 5 8 15 3 3" xfId="53311"/>
    <cellStyle name="Обычный 5 8 15 3 3 2" xfId="53312"/>
    <cellStyle name="Обычный 5 8 15 3 4" xfId="53313"/>
    <cellStyle name="Обычный 5 8 15 4" xfId="53314"/>
    <cellStyle name="Обычный 5 8 15 4 2" xfId="53315"/>
    <cellStyle name="Обычный 5 8 15 4 2 2" xfId="53316"/>
    <cellStyle name="Обычный 5 8 15 4 2 2 2" xfId="53317"/>
    <cellStyle name="Обычный 5 8 15 4 2 3" xfId="53318"/>
    <cellStyle name="Обычный 5 8 15 4 3" xfId="53319"/>
    <cellStyle name="Обычный 5 8 15 4 3 2" xfId="53320"/>
    <cellStyle name="Обычный 5 8 15 4 4" xfId="53321"/>
    <cellStyle name="Обычный 5 8 15 5" xfId="53322"/>
    <cellStyle name="Обычный 5 8 15 5 2" xfId="53323"/>
    <cellStyle name="Обычный 5 8 15 5 2 2" xfId="53324"/>
    <cellStyle name="Обычный 5 8 15 5 3" xfId="53325"/>
    <cellStyle name="Обычный 5 8 15 6" xfId="53326"/>
    <cellStyle name="Обычный 5 8 15 6 2" xfId="53327"/>
    <cellStyle name="Обычный 5 8 15 7" xfId="53328"/>
    <cellStyle name="Обычный 5 8 15 7 2" xfId="53329"/>
    <cellStyle name="Обычный 5 8 15 8" xfId="53330"/>
    <cellStyle name="Обычный 5 8 16" xfId="53331"/>
    <cellStyle name="Обычный 5 8 16 2" xfId="53332"/>
    <cellStyle name="Обычный 5 8 16 2 2" xfId="53333"/>
    <cellStyle name="Обычный 5 8 16 2 2 2" xfId="53334"/>
    <cellStyle name="Обычный 5 8 16 2 2 2 2" xfId="53335"/>
    <cellStyle name="Обычный 5 8 16 2 2 3" xfId="53336"/>
    <cellStyle name="Обычный 5 8 16 2 3" xfId="53337"/>
    <cellStyle name="Обычный 5 8 16 2 3 2" xfId="53338"/>
    <cellStyle name="Обычный 5 8 16 2 4" xfId="53339"/>
    <cellStyle name="Обычный 5 8 16 3" xfId="53340"/>
    <cellStyle name="Обычный 5 8 16 3 2" xfId="53341"/>
    <cellStyle name="Обычный 5 8 16 3 2 2" xfId="53342"/>
    <cellStyle name="Обычный 5 8 16 3 2 2 2" xfId="53343"/>
    <cellStyle name="Обычный 5 8 16 3 2 3" xfId="53344"/>
    <cellStyle name="Обычный 5 8 16 3 3" xfId="53345"/>
    <cellStyle name="Обычный 5 8 16 3 3 2" xfId="53346"/>
    <cellStyle name="Обычный 5 8 16 3 4" xfId="53347"/>
    <cellStyle name="Обычный 5 8 16 4" xfId="53348"/>
    <cellStyle name="Обычный 5 8 16 4 2" xfId="53349"/>
    <cellStyle name="Обычный 5 8 16 4 2 2" xfId="53350"/>
    <cellStyle name="Обычный 5 8 16 4 2 2 2" xfId="53351"/>
    <cellStyle name="Обычный 5 8 16 4 2 3" xfId="53352"/>
    <cellStyle name="Обычный 5 8 16 4 3" xfId="53353"/>
    <cellStyle name="Обычный 5 8 16 4 3 2" xfId="53354"/>
    <cellStyle name="Обычный 5 8 16 4 4" xfId="53355"/>
    <cellStyle name="Обычный 5 8 16 5" xfId="53356"/>
    <cellStyle name="Обычный 5 8 16 5 2" xfId="53357"/>
    <cellStyle name="Обычный 5 8 16 5 2 2" xfId="53358"/>
    <cellStyle name="Обычный 5 8 16 5 3" xfId="53359"/>
    <cellStyle name="Обычный 5 8 16 6" xfId="53360"/>
    <cellStyle name="Обычный 5 8 16 6 2" xfId="53361"/>
    <cellStyle name="Обычный 5 8 16 7" xfId="53362"/>
    <cellStyle name="Обычный 5 8 16 7 2" xfId="53363"/>
    <cellStyle name="Обычный 5 8 16 8" xfId="53364"/>
    <cellStyle name="Обычный 5 8 17" xfId="53365"/>
    <cellStyle name="Обычный 5 8 17 2" xfId="53366"/>
    <cellStyle name="Обычный 5 8 17 2 2" xfId="53367"/>
    <cellStyle name="Обычный 5 8 17 2 2 2" xfId="53368"/>
    <cellStyle name="Обычный 5 8 17 2 2 2 2" xfId="53369"/>
    <cellStyle name="Обычный 5 8 17 2 2 3" xfId="53370"/>
    <cellStyle name="Обычный 5 8 17 2 3" xfId="53371"/>
    <cellStyle name="Обычный 5 8 17 2 3 2" xfId="53372"/>
    <cellStyle name="Обычный 5 8 17 2 4" xfId="53373"/>
    <cellStyle name="Обычный 5 8 17 3" xfId="53374"/>
    <cellStyle name="Обычный 5 8 17 3 2" xfId="53375"/>
    <cellStyle name="Обычный 5 8 17 3 2 2" xfId="53376"/>
    <cellStyle name="Обычный 5 8 17 3 2 2 2" xfId="53377"/>
    <cellStyle name="Обычный 5 8 17 3 2 3" xfId="53378"/>
    <cellStyle name="Обычный 5 8 17 3 3" xfId="53379"/>
    <cellStyle name="Обычный 5 8 17 3 3 2" xfId="53380"/>
    <cellStyle name="Обычный 5 8 17 3 4" xfId="53381"/>
    <cellStyle name="Обычный 5 8 17 4" xfId="53382"/>
    <cellStyle name="Обычный 5 8 17 4 2" xfId="53383"/>
    <cellStyle name="Обычный 5 8 17 4 2 2" xfId="53384"/>
    <cellStyle name="Обычный 5 8 17 4 2 2 2" xfId="53385"/>
    <cellStyle name="Обычный 5 8 17 4 2 3" xfId="53386"/>
    <cellStyle name="Обычный 5 8 17 4 3" xfId="53387"/>
    <cellStyle name="Обычный 5 8 17 4 3 2" xfId="53388"/>
    <cellStyle name="Обычный 5 8 17 4 4" xfId="53389"/>
    <cellStyle name="Обычный 5 8 17 5" xfId="53390"/>
    <cellStyle name="Обычный 5 8 17 5 2" xfId="53391"/>
    <cellStyle name="Обычный 5 8 17 5 2 2" xfId="53392"/>
    <cellStyle name="Обычный 5 8 17 5 3" xfId="53393"/>
    <cellStyle name="Обычный 5 8 17 6" xfId="53394"/>
    <cellStyle name="Обычный 5 8 17 6 2" xfId="53395"/>
    <cellStyle name="Обычный 5 8 17 7" xfId="53396"/>
    <cellStyle name="Обычный 5 8 17 7 2" xfId="53397"/>
    <cellStyle name="Обычный 5 8 17 8" xfId="53398"/>
    <cellStyle name="Обычный 5 8 18" xfId="53399"/>
    <cellStyle name="Обычный 5 8 18 2" xfId="53400"/>
    <cellStyle name="Обычный 5 8 18 2 2" xfId="53401"/>
    <cellStyle name="Обычный 5 8 18 2 2 2" xfId="53402"/>
    <cellStyle name="Обычный 5 8 18 2 2 2 2" xfId="53403"/>
    <cellStyle name="Обычный 5 8 18 2 2 3" xfId="53404"/>
    <cellStyle name="Обычный 5 8 18 2 3" xfId="53405"/>
    <cellStyle name="Обычный 5 8 18 2 3 2" xfId="53406"/>
    <cellStyle name="Обычный 5 8 18 2 4" xfId="53407"/>
    <cellStyle name="Обычный 5 8 18 3" xfId="53408"/>
    <cellStyle name="Обычный 5 8 18 3 2" xfId="53409"/>
    <cellStyle name="Обычный 5 8 18 3 2 2" xfId="53410"/>
    <cellStyle name="Обычный 5 8 18 3 2 2 2" xfId="53411"/>
    <cellStyle name="Обычный 5 8 18 3 2 3" xfId="53412"/>
    <cellStyle name="Обычный 5 8 18 3 3" xfId="53413"/>
    <cellStyle name="Обычный 5 8 18 3 3 2" xfId="53414"/>
    <cellStyle name="Обычный 5 8 18 3 4" xfId="53415"/>
    <cellStyle name="Обычный 5 8 18 4" xfId="53416"/>
    <cellStyle name="Обычный 5 8 18 4 2" xfId="53417"/>
    <cellStyle name="Обычный 5 8 18 4 2 2" xfId="53418"/>
    <cellStyle name="Обычный 5 8 18 4 2 2 2" xfId="53419"/>
    <cellStyle name="Обычный 5 8 18 4 2 3" xfId="53420"/>
    <cellStyle name="Обычный 5 8 18 4 3" xfId="53421"/>
    <cellStyle name="Обычный 5 8 18 4 3 2" xfId="53422"/>
    <cellStyle name="Обычный 5 8 18 4 4" xfId="53423"/>
    <cellStyle name="Обычный 5 8 18 5" xfId="53424"/>
    <cellStyle name="Обычный 5 8 18 5 2" xfId="53425"/>
    <cellStyle name="Обычный 5 8 18 5 2 2" xfId="53426"/>
    <cellStyle name="Обычный 5 8 18 5 3" xfId="53427"/>
    <cellStyle name="Обычный 5 8 18 6" xfId="53428"/>
    <cellStyle name="Обычный 5 8 18 6 2" xfId="53429"/>
    <cellStyle name="Обычный 5 8 18 7" xfId="53430"/>
    <cellStyle name="Обычный 5 8 18 7 2" xfId="53431"/>
    <cellStyle name="Обычный 5 8 18 8" xfId="53432"/>
    <cellStyle name="Обычный 5 8 19" xfId="53433"/>
    <cellStyle name="Обычный 5 8 19 2" xfId="53434"/>
    <cellStyle name="Обычный 5 8 19 2 2" xfId="53435"/>
    <cellStyle name="Обычный 5 8 19 2 2 2" xfId="53436"/>
    <cellStyle name="Обычный 5 8 19 2 2 2 2" xfId="53437"/>
    <cellStyle name="Обычный 5 8 19 2 2 3" xfId="53438"/>
    <cellStyle name="Обычный 5 8 19 2 3" xfId="53439"/>
    <cellStyle name="Обычный 5 8 19 2 3 2" xfId="53440"/>
    <cellStyle name="Обычный 5 8 19 2 4" xfId="53441"/>
    <cellStyle name="Обычный 5 8 19 3" xfId="53442"/>
    <cellStyle name="Обычный 5 8 19 3 2" xfId="53443"/>
    <cellStyle name="Обычный 5 8 19 3 2 2" xfId="53444"/>
    <cellStyle name="Обычный 5 8 19 3 2 2 2" xfId="53445"/>
    <cellStyle name="Обычный 5 8 19 3 2 3" xfId="53446"/>
    <cellStyle name="Обычный 5 8 19 3 3" xfId="53447"/>
    <cellStyle name="Обычный 5 8 19 3 3 2" xfId="53448"/>
    <cellStyle name="Обычный 5 8 19 3 4" xfId="53449"/>
    <cellStyle name="Обычный 5 8 19 4" xfId="53450"/>
    <cellStyle name="Обычный 5 8 19 4 2" xfId="53451"/>
    <cellStyle name="Обычный 5 8 19 4 2 2" xfId="53452"/>
    <cellStyle name="Обычный 5 8 19 4 2 2 2" xfId="53453"/>
    <cellStyle name="Обычный 5 8 19 4 2 3" xfId="53454"/>
    <cellStyle name="Обычный 5 8 19 4 3" xfId="53455"/>
    <cellStyle name="Обычный 5 8 19 4 3 2" xfId="53456"/>
    <cellStyle name="Обычный 5 8 19 4 4" xfId="53457"/>
    <cellStyle name="Обычный 5 8 19 5" xfId="53458"/>
    <cellStyle name="Обычный 5 8 19 5 2" xfId="53459"/>
    <cellStyle name="Обычный 5 8 19 5 2 2" xfId="53460"/>
    <cellStyle name="Обычный 5 8 19 5 3" xfId="53461"/>
    <cellStyle name="Обычный 5 8 19 6" xfId="53462"/>
    <cellStyle name="Обычный 5 8 19 6 2" xfId="53463"/>
    <cellStyle name="Обычный 5 8 19 7" xfId="53464"/>
    <cellStyle name="Обычный 5 8 19 7 2" xfId="53465"/>
    <cellStyle name="Обычный 5 8 19 8" xfId="53466"/>
    <cellStyle name="Обычный 5 8 2" xfId="53467"/>
    <cellStyle name="Обычный 5 8 2 2" xfId="53468"/>
    <cellStyle name="Обычный 5 8 2 2 2" xfId="53469"/>
    <cellStyle name="Обычный 5 8 2 2 2 2" xfId="53470"/>
    <cellStyle name="Обычный 5 8 2 2 2 2 2" xfId="53471"/>
    <cellStyle name="Обычный 5 8 2 2 2 3" xfId="53472"/>
    <cellStyle name="Обычный 5 8 2 2 3" xfId="53473"/>
    <cellStyle name="Обычный 5 8 2 2 3 2" xfId="53474"/>
    <cellStyle name="Обычный 5 8 2 2 4" xfId="53475"/>
    <cellStyle name="Обычный 5 8 2 3" xfId="53476"/>
    <cellStyle name="Обычный 5 8 2 3 2" xfId="53477"/>
    <cellStyle name="Обычный 5 8 2 3 2 2" xfId="53478"/>
    <cellStyle name="Обычный 5 8 2 3 2 2 2" xfId="53479"/>
    <cellStyle name="Обычный 5 8 2 3 2 3" xfId="53480"/>
    <cellStyle name="Обычный 5 8 2 3 3" xfId="53481"/>
    <cellStyle name="Обычный 5 8 2 3 3 2" xfId="53482"/>
    <cellStyle name="Обычный 5 8 2 3 4" xfId="53483"/>
    <cellStyle name="Обычный 5 8 2 4" xfId="53484"/>
    <cellStyle name="Обычный 5 8 2 4 2" xfId="53485"/>
    <cellStyle name="Обычный 5 8 2 4 2 2" xfId="53486"/>
    <cellStyle name="Обычный 5 8 2 4 2 2 2" xfId="53487"/>
    <cellStyle name="Обычный 5 8 2 4 2 3" xfId="53488"/>
    <cellStyle name="Обычный 5 8 2 4 3" xfId="53489"/>
    <cellStyle name="Обычный 5 8 2 4 3 2" xfId="53490"/>
    <cellStyle name="Обычный 5 8 2 4 4" xfId="53491"/>
    <cellStyle name="Обычный 5 8 2 5" xfId="53492"/>
    <cellStyle name="Обычный 5 8 2 5 2" xfId="53493"/>
    <cellStyle name="Обычный 5 8 2 5 2 2" xfId="53494"/>
    <cellStyle name="Обычный 5 8 2 5 3" xfId="53495"/>
    <cellStyle name="Обычный 5 8 2 6" xfId="53496"/>
    <cellStyle name="Обычный 5 8 2 6 2" xfId="53497"/>
    <cellStyle name="Обычный 5 8 2 7" xfId="53498"/>
    <cellStyle name="Обычный 5 8 2 7 2" xfId="53499"/>
    <cellStyle name="Обычный 5 8 2 8" xfId="53500"/>
    <cellStyle name="Обычный 5 8 20" xfId="53501"/>
    <cellStyle name="Обычный 5 8 20 2" xfId="53502"/>
    <cellStyle name="Обычный 5 8 20 2 2" xfId="53503"/>
    <cellStyle name="Обычный 5 8 20 2 2 2" xfId="53504"/>
    <cellStyle name="Обычный 5 8 20 2 2 2 2" xfId="53505"/>
    <cellStyle name="Обычный 5 8 20 2 2 3" xfId="53506"/>
    <cellStyle name="Обычный 5 8 20 2 3" xfId="53507"/>
    <cellStyle name="Обычный 5 8 20 2 3 2" xfId="53508"/>
    <cellStyle name="Обычный 5 8 20 2 4" xfId="53509"/>
    <cellStyle name="Обычный 5 8 20 3" xfId="53510"/>
    <cellStyle name="Обычный 5 8 20 3 2" xfId="53511"/>
    <cellStyle name="Обычный 5 8 20 3 2 2" xfId="53512"/>
    <cellStyle name="Обычный 5 8 20 3 2 2 2" xfId="53513"/>
    <cellStyle name="Обычный 5 8 20 3 2 3" xfId="53514"/>
    <cellStyle name="Обычный 5 8 20 3 3" xfId="53515"/>
    <cellStyle name="Обычный 5 8 20 3 3 2" xfId="53516"/>
    <cellStyle name="Обычный 5 8 20 3 4" xfId="53517"/>
    <cellStyle name="Обычный 5 8 20 4" xfId="53518"/>
    <cellStyle name="Обычный 5 8 20 4 2" xfId="53519"/>
    <cellStyle name="Обычный 5 8 20 4 2 2" xfId="53520"/>
    <cellStyle name="Обычный 5 8 20 4 2 2 2" xfId="53521"/>
    <cellStyle name="Обычный 5 8 20 4 2 3" xfId="53522"/>
    <cellStyle name="Обычный 5 8 20 4 3" xfId="53523"/>
    <cellStyle name="Обычный 5 8 20 4 3 2" xfId="53524"/>
    <cellStyle name="Обычный 5 8 20 4 4" xfId="53525"/>
    <cellStyle name="Обычный 5 8 20 5" xfId="53526"/>
    <cellStyle name="Обычный 5 8 20 5 2" xfId="53527"/>
    <cellStyle name="Обычный 5 8 20 5 2 2" xfId="53528"/>
    <cellStyle name="Обычный 5 8 20 5 3" xfId="53529"/>
    <cellStyle name="Обычный 5 8 20 6" xfId="53530"/>
    <cellStyle name="Обычный 5 8 20 6 2" xfId="53531"/>
    <cellStyle name="Обычный 5 8 20 7" xfId="53532"/>
    <cellStyle name="Обычный 5 8 20 7 2" xfId="53533"/>
    <cellStyle name="Обычный 5 8 20 8" xfId="53534"/>
    <cellStyle name="Обычный 5 8 21" xfId="53535"/>
    <cellStyle name="Обычный 5 8 21 2" xfId="53536"/>
    <cellStyle name="Обычный 5 8 21 2 2" xfId="53537"/>
    <cellStyle name="Обычный 5 8 21 2 2 2" xfId="53538"/>
    <cellStyle name="Обычный 5 8 21 2 2 2 2" xfId="53539"/>
    <cellStyle name="Обычный 5 8 21 2 2 3" xfId="53540"/>
    <cellStyle name="Обычный 5 8 21 2 3" xfId="53541"/>
    <cellStyle name="Обычный 5 8 21 2 3 2" xfId="53542"/>
    <cellStyle name="Обычный 5 8 21 2 4" xfId="53543"/>
    <cellStyle name="Обычный 5 8 21 3" xfId="53544"/>
    <cellStyle name="Обычный 5 8 21 3 2" xfId="53545"/>
    <cellStyle name="Обычный 5 8 21 3 2 2" xfId="53546"/>
    <cellStyle name="Обычный 5 8 21 3 2 2 2" xfId="53547"/>
    <cellStyle name="Обычный 5 8 21 3 2 3" xfId="53548"/>
    <cellStyle name="Обычный 5 8 21 3 3" xfId="53549"/>
    <cellStyle name="Обычный 5 8 21 3 3 2" xfId="53550"/>
    <cellStyle name="Обычный 5 8 21 3 4" xfId="53551"/>
    <cellStyle name="Обычный 5 8 21 4" xfId="53552"/>
    <cellStyle name="Обычный 5 8 21 4 2" xfId="53553"/>
    <cellStyle name="Обычный 5 8 21 4 2 2" xfId="53554"/>
    <cellStyle name="Обычный 5 8 21 4 2 2 2" xfId="53555"/>
    <cellStyle name="Обычный 5 8 21 4 2 3" xfId="53556"/>
    <cellStyle name="Обычный 5 8 21 4 3" xfId="53557"/>
    <cellStyle name="Обычный 5 8 21 4 3 2" xfId="53558"/>
    <cellStyle name="Обычный 5 8 21 4 4" xfId="53559"/>
    <cellStyle name="Обычный 5 8 21 5" xfId="53560"/>
    <cellStyle name="Обычный 5 8 21 5 2" xfId="53561"/>
    <cellStyle name="Обычный 5 8 21 5 2 2" xfId="53562"/>
    <cellStyle name="Обычный 5 8 21 5 3" xfId="53563"/>
    <cellStyle name="Обычный 5 8 21 6" xfId="53564"/>
    <cellStyle name="Обычный 5 8 21 6 2" xfId="53565"/>
    <cellStyle name="Обычный 5 8 21 7" xfId="53566"/>
    <cellStyle name="Обычный 5 8 21 7 2" xfId="53567"/>
    <cellStyle name="Обычный 5 8 21 8" xfId="53568"/>
    <cellStyle name="Обычный 5 8 22" xfId="53569"/>
    <cellStyle name="Обычный 5 8 22 2" xfId="53570"/>
    <cellStyle name="Обычный 5 8 22 2 2" xfId="53571"/>
    <cellStyle name="Обычный 5 8 22 2 2 2" xfId="53572"/>
    <cellStyle name="Обычный 5 8 22 2 2 2 2" xfId="53573"/>
    <cellStyle name="Обычный 5 8 22 2 2 3" xfId="53574"/>
    <cellStyle name="Обычный 5 8 22 2 3" xfId="53575"/>
    <cellStyle name="Обычный 5 8 22 2 3 2" xfId="53576"/>
    <cellStyle name="Обычный 5 8 22 2 4" xfId="53577"/>
    <cellStyle name="Обычный 5 8 22 3" xfId="53578"/>
    <cellStyle name="Обычный 5 8 22 3 2" xfId="53579"/>
    <cellStyle name="Обычный 5 8 22 3 2 2" xfId="53580"/>
    <cellStyle name="Обычный 5 8 22 3 2 2 2" xfId="53581"/>
    <cellStyle name="Обычный 5 8 22 3 2 3" xfId="53582"/>
    <cellStyle name="Обычный 5 8 22 3 3" xfId="53583"/>
    <cellStyle name="Обычный 5 8 22 3 3 2" xfId="53584"/>
    <cellStyle name="Обычный 5 8 22 3 4" xfId="53585"/>
    <cellStyle name="Обычный 5 8 22 4" xfId="53586"/>
    <cellStyle name="Обычный 5 8 22 4 2" xfId="53587"/>
    <cellStyle name="Обычный 5 8 22 4 2 2" xfId="53588"/>
    <cellStyle name="Обычный 5 8 22 4 2 2 2" xfId="53589"/>
    <cellStyle name="Обычный 5 8 22 4 2 3" xfId="53590"/>
    <cellStyle name="Обычный 5 8 22 4 3" xfId="53591"/>
    <cellStyle name="Обычный 5 8 22 4 3 2" xfId="53592"/>
    <cellStyle name="Обычный 5 8 22 4 4" xfId="53593"/>
    <cellStyle name="Обычный 5 8 22 5" xfId="53594"/>
    <cellStyle name="Обычный 5 8 22 5 2" xfId="53595"/>
    <cellStyle name="Обычный 5 8 22 5 2 2" xfId="53596"/>
    <cellStyle name="Обычный 5 8 22 5 3" xfId="53597"/>
    <cellStyle name="Обычный 5 8 22 6" xfId="53598"/>
    <cellStyle name="Обычный 5 8 22 6 2" xfId="53599"/>
    <cellStyle name="Обычный 5 8 22 7" xfId="53600"/>
    <cellStyle name="Обычный 5 8 22 7 2" xfId="53601"/>
    <cellStyle name="Обычный 5 8 22 8" xfId="53602"/>
    <cellStyle name="Обычный 5 8 23" xfId="53603"/>
    <cellStyle name="Обычный 5 8 23 2" xfId="53604"/>
    <cellStyle name="Обычный 5 8 23 2 2" xfId="53605"/>
    <cellStyle name="Обычный 5 8 23 2 2 2" xfId="53606"/>
    <cellStyle name="Обычный 5 8 23 2 2 2 2" xfId="53607"/>
    <cellStyle name="Обычный 5 8 23 2 2 3" xfId="53608"/>
    <cellStyle name="Обычный 5 8 23 2 3" xfId="53609"/>
    <cellStyle name="Обычный 5 8 23 2 3 2" xfId="53610"/>
    <cellStyle name="Обычный 5 8 23 2 4" xfId="53611"/>
    <cellStyle name="Обычный 5 8 23 3" xfId="53612"/>
    <cellStyle name="Обычный 5 8 23 3 2" xfId="53613"/>
    <cellStyle name="Обычный 5 8 23 3 2 2" xfId="53614"/>
    <cellStyle name="Обычный 5 8 23 3 2 2 2" xfId="53615"/>
    <cellStyle name="Обычный 5 8 23 3 2 3" xfId="53616"/>
    <cellStyle name="Обычный 5 8 23 3 3" xfId="53617"/>
    <cellStyle name="Обычный 5 8 23 3 3 2" xfId="53618"/>
    <cellStyle name="Обычный 5 8 23 3 4" xfId="53619"/>
    <cellStyle name="Обычный 5 8 23 4" xfId="53620"/>
    <cellStyle name="Обычный 5 8 23 4 2" xfId="53621"/>
    <cellStyle name="Обычный 5 8 23 4 2 2" xfId="53622"/>
    <cellStyle name="Обычный 5 8 23 4 2 2 2" xfId="53623"/>
    <cellStyle name="Обычный 5 8 23 4 2 3" xfId="53624"/>
    <cellStyle name="Обычный 5 8 23 4 3" xfId="53625"/>
    <cellStyle name="Обычный 5 8 23 4 3 2" xfId="53626"/>
    <cellStyle name="Обычный 5 8 23 4 4" xfId="53627"/>
    <cellStyle name="Обычный 5 8 23 5" xfId="53628"/>
    <cellStyle name="Обычный 5 8 23 5 2" xfId="53629"/>
    <cellStyle name="Обычный 5 8 23 5 2 2" xfId="53630"/>
    <cellStyle name="Обычный 5 8 23 5 3" xfId="53631"/>
    <cellStyle name="Обычный 5 8 23 6" xfId="53632"/>
    <cellStyle name="Обычный 5 8 23 6 2" xfId="53633"/>
    <cellStyle name="Обычный 5 8 23 7" xfId="53634"/>
    <cellStyle name="Обычный 5 8 23 7 2" xfId="53635"/>
    <cellStyle name="Обычный 5 8 23 8" xfId="53636"/>
    <cellStyle name="Обычный 5 8 24" xfId="53637"/>
    <cellStyle name="Обычный 5 8 24 2" xfId="53638"/>
    <cellStyle name="Обычный 5 8 24 2 2" xfId="53639"/>
    <cellStyle name="Обычный 5 8 24 2 2 2" xfId="53640"/>
    <cellStyle name="Обычный 5 8 24 2 2 2 2" xfId="53641"/>
    <cellStyle name="Обычный 5 8 24 2 2 3" xfId="53642"/>
    <cellStyle name="Обычный 5 8 24 2 3" xfId="53643"/>
    <cellStyle name="Обычный 5 8 24 2 3 2" xfId="53644"/>
    <cellStyle name="Обычный 5 8 24 2 4" xfId="53645"/>
    <cellStyle name="Обычный 5 8 24 3" xfId="53646"/>
    <cellStyle name="Обычный 5 8 24 3 2" xfId="53647"/>
    <cellStyle name="Обычный 5 8 24 3 2 2" xfId="53648"/>
    <cellStyle name="Обычный 5 8 24 3 2 2 2" xfId="53649"/>
    <cellStyle name="Обычный 5 8 24 3 2 3" xfId="53650"/>
    <cellStyle name="Обычный 5 8 24 3 3" xfId="53651"/>
    <cellStyle name="Обычный 5 8 24 3 3 2" xfId="53652"/>
    <cellStyle name="Обычный 5 8 24 3 4" xfId="53653"/>
    <cellStyle name="Обычный 5 8 24 4" xfId="53654"/>
    <cellStyle name="Обычный 5 8 24 4 2" xfId="53655"/>
    <cellStyle name="Обычный 5 8 24 4 2 2" xfId="53656"/>
    <cellStyle name="Обычный 5 8 24 4 2 2 2" xfId="53657"/>
    <cellStyle name="Обычный 5 8 24 4 2 3" xfId="53658"/>
    <cellStyle name="Обычный 5 8 24 4 3" xfId="53659"/>
    <cellStyle name="Обычный 5 8 24 4 3 2" xfId="53660"/>
    <cellStyle name="Обычный 5 8 24 4 4" xfId="53661"/>
    <cellStyle name="Обычный 5 8 24 5" xfId="53662"/>
    <cellStyle name="Обычный 5 8 24 5 2" xfId="53663"/>
    <cellStyle name="Обычный 5 8 24 5 2 2" xfId="53664"/>
    <cellStyle name="Обычный 5 8 24 5 3" xfId="53665"/>
    <cellStyle name="Обычный 5 8 24 6" xfId="53666"/>
    <cellStyle name="Обычный 5 8 24 6 2" xfId="53667"/>
    <cellStyle name="Обычный 5 8 24 7" xfId="53668"/>
    <cellStyle name="Обычный 5 8 24 7 2" xfId="53669"/>
    <cellStyle name="Обычный 5 8 24 8" xfId="53670"/>
    <cellStyle name="Обычный 5 8 25" xfId="53671"/>
    <cellStyle name="Обычный 5 8 25 2" xfId="53672"/>
    <cellStyle name="Обычный 5 8 25 2 2" xfId="53673"/>
    <cellStyle name="Обычный 5 8 25 2 2 2" xfId="53674"/>
    <cellStyle name="Обычный 5 8 25 2 2 2 2" xfId="53675"/>
    <cellStyle name="Обычный 5 8 25 2 2 3" xfId="53676"/>
    <cellStyle name="Обычный 5 8 25 2 3" xfId="53677"/>
    <cellStyle name="Обычный 5 8 25 2 3 2" xfId="53678"/>
    <cellStyle name="Обычный 5 8 25 2 4" xfId="53679"/>
    <cellStyle name="Обычный 5 8 25 3" xfId="53680"/>
    <cellStyle name="Обычный 5 8 25 3 2" xfId="53681"/>
    <cellStyle name="Обычный 5 8 25 3 2 2" xfId="53682"/>
    <cellStyle name="Обычный 5 8 25 3 2 2 2" xfId="53683"/>
    <cellStyle name="Обычный 5 8 25 3 2 3" xfId="53684"/>
    <cellStyle name="Обычный 5 8 25 3 3" xfId="53685"/>
    <cellStyle name="Обычный 5 8 25 3 3 2" xfId="53686"/>
    <cellStyle name="Обычный 5 8 25 3 4" xfId="53687"/>
    <cellStyle name="Обычный 5 8 25 4" xfId="53688"/>
    <cellStyle name="Обычный 5 8 25 4 2" xfId="53689"/>
    <cellStyle name="Обычный 5 8 25 4 2 2" xfId="53690"/>
    <cellStyle name="Обычный 5 8 25 4 2 2 2" xfId="53691"/>
    <cellStyle name="Обычный 5 8 25 4 2 3" xfId="53692"/>
    <cellStyle name="Обычный 5 8 25 4 3" xfId="53693"/>
    <cellStyle name="Обычный 5 8 25 4 3 2" xfId="53694"/>
    <cellStyle name="Обычный 5 8 25 4 4" xfId="53695"/>
    <cellStyle name="Обычный 5 8 25 5" xfId="53696"/>
    <cellStyle name="Обычный 5 8 25 5 2" xfId="53697"/>
    <cellStyle name="Обычный 5 8 25 5 2 2" xfId="53698"/>
    <cellStyle name="Обычный 5 8 25 5 3" xfId="53699"/>
    <cellStyle name="Обычный 5 8 25 6" xfId="53700"/>
    <cellStyle name="Обычный 5 8 25 6 2" xfId="53701"/>
    <cellStyle name="Обычный 5 8 25 7" xfId="53702"/>
    <cellStyle name="Обычный 5 8 25 7 2" xfId="53703"/>
    <cellStyle name="Обычный 5 8 25 8" xfId="53704"/>
    <cellStyle name="Обычный 5 8 26" xfId="53705"/>
    <cellStyle name="Обычный 5 8 26 2" xfId="53706"/>
    <cellStyle name="Обычный 5 8 26 2 2" xfId="53707"/>
    <cellStyle name="Обычный 5 8 26 2 2 2" xfId="53708"/>
    <cellStyle name="Обычный 5 8 26 2 2 2 2" xfId="53709"/>
    <cellStyle name="Обычный 5 8 26 2 2 3" xfId="53710"/>
    <cellStyle name="Обычный 5 8 26 2 3" xfId="53711"/>
    <cellStyle name="Обычный 5 8 26 2 3 2" xfId="53712"/>
    <cellStyle name="Обычный 5 8 26 2 4" xfId="53713"/>
    <cellStyle name="Обычный 5 8 26 3" xfId="53714"/>
    <cellStyle name="Обычный 5 8 26 3 2" xfId="53715"/>
    <cellStyle name="Обычный 5 8 26 3 2 2" xfId="53716"/>
    <cellStyle name="Обычный 5 8 26 3 2 2 2" xfId="53717"/>
    <cellStyle name="Обычный 5 8 26 3 2 3" xfId="53718"/>
    <cellStyle name="Обычный 5 8 26 3 3" xfId="53719"/>
    <cellStyle name="Обычный 5 8 26 3 3 2" xfId="53720"/>
    <cellStyle name="Обычный 5 8 26 3 4" xfId="53721"/>
    <cellStyle name="Обычный 5 8 26 4" xfId="53722"/>
    <cellStyle name="Обычный 5 8 26 4 2" xfId="53723"/>
    <cellStyle name="Обычный 5 8 26 4 2 2" xfId="53724"/>
    <cellStyle name="Обычный 5 8 26 4 2 2 2" xfId="53725"/>
    <cellStyle name="Обычный 5 8 26 4 2 3" xfId="53726"/>
    <cellStyle name="Обычный 5 8 26 4 3" xfId="53727"/>
    <cellStyle name="Обычный 5 8 26 4 3 2" xfId="53728"/>
    <cellStyle name="Обычный 5 8 26 4 4" xfId="53729"/>
    <cellStyle name="Обычный 5 8 26 5" xfId="53730"/>
    <cellStyle name="Обычный 5 8 26 5 2" xfId="53731"/>
    <cellStyle name="Обычный 5 8 26 5 2 2" xfId="53732"/>
    <cellStyle name="Обычный 5 8 26 5 3" xfId="53733"/>
    <cellStyle name="Обычный 5 8 26 6" xfId="53734"/>
    <cellStyle name="Обычный 5 8 26 6 2" xfId="53735"/>
    <cellStyle name="Обычный 5 8 26 7" xfId="53736"/>
    <cellStyle name="Обычный 5 8 26 7 2" xfId="53737"/>
    <cellStyle name="Обычный 5 8 26 8" xfId="53738"/>
    <cellStyle name="Обычный 5 8 27" xfId="53739"/>
    <cellStyle name="Обычный 5 8 27 2" xfId="53740"/>
    <cellStyle name="Обычный 5 8 27 2 2" xfId="53741"/>
    <cellStyle name="Обычный 5 8 27 2 2 2" xfId="53742"/>
    <cellStyle name="Обычный 5 8 27 2 2 2 2" xfId="53743"/>
    <cellStyle name="Обычный 5 8 27 2 2 3" xfId="53744"/>
    <cellStyle name="Обычный 5 8 27 2 3" xfId="53745"/>
    <cellStyle name="Обычный 5 8 27 2 3 2" xfId="53746"/>
    <cellStyle name="Обычный 5 8 27 2 4" xfId="53747"/>
    <cellStyle name="Обычный 5 8 27 3" xfId="53748"/>
    <cellStyle name="Обычный 5 8 27 3 2" xfId="53749"/>
    <cellStyle name="Обычный 5 8 27 3 2 2" xfId="53750"/>
    <cellStyle name="Обычный 5 8 27 3 2 2 2" xfId="53751"/>
    <cellStyle name="Обычный 5 8 27 3 2 3" xfId="53752"/>
    <cellStyle name="Обычный 5 8 27 3 3" xfId="53753"/>
    <cellStyle name="Обычный 5 8 27 3 3 2" xfId="53754"/>
    <cellStyle name="Обычный 5 8 27 3 4" xfId="53755"/>
    <cellStyle name="Обычный 5 8 27 4" xfId="53756"/>
    <cellStyle name="Обычный 5 8 27 4 2" xfId="53757"/>
    <cellStyle name="Обычный 5 8 27 4 2 2" xfId="53758"/>
    <cellStyle name="Обычный 5 8 27 4 2 2 2" xfId="53759"/>
    <cellStyle name="Обычный 5 8 27 4 2 3" xfId="53760"/>
    <cellStyle name="Обычный 5 8 27 4 3" xfId="53761"/>
    <cellStyle name="Обычный 5 8 27 4 3 2" xfId="53762"/>
    <cellStyle name="Обычный 5 8 27 4 4" xfId="53763"/>
    <cellStyle name="Обычный 5 8 27 5" xfId="53764"/>
    <cellStyle name="Обычный 5 8 27 5 2" xfId="53765"/>
    <cellStyle name="Обычный 5 8 27 5 2 2" xfId="53766"/>
    <cellStyle name="Обычный 5 8 27 5 3" xfId="53767"/>
    <cellStyle name="Обычный 5 8 27 6" xfId="53768"/>
    <cellStyle name="Обычный 5 8 27 6 2" xfId="53769"/>
    <cellStyle name="Обычный 5 8 27 7" xfId="53770"/>
    <cellStyle name="Обычный 5 8 27 7 2" xfId="53771"/>
    <cellStyle name="Обычный 5 8 27 8" xfId="53772"/>
    <cellStyle name="Обычный 5 8 28" xfId="53773"/>
    <cellStyle name="Обычный 5 8 28 2" xfId="53774"/>
    <cellStyle name="Обычный 5 8 28 2 2" xfId="53775"/>
    <cellStyle name="Обычный 5 8 28 2 2 2" xfId="53776"/>
    <cellStyle name="Обычный 5 8 28 2 2 2 2" xfId="53777"/>
    <cellStyle name="Обычный 5 8 28 2 2 3" xfId="53778"/>
    <cellStyle name="Обычный 5 8 28 2 3" xfId="53779"/>
    <cellStyle name="Обычный 5 8 28 2 3 2" xfId="53780"/>
    <cellStyle name="Обычный 5 8 28 2 4" xfId="53781"/>
    <cellStyle name="Обычный 5 8 28 3" xfId="53782"/>
    <cellStyle name="Обычный 5 8 28 3 2" xfId="53783"/>
    <cellStyle name="Обычный 5 8 28 3 2 2" xfId="53784"/>
    <cellStyle name="Обычный 5 8 28 3 2 2 2" xfId="53785"/>
    <cellStyle name="Обычный 5 8 28 3 2 3" xfId="53786"/>
    <cellStyle name="Обычный 5 8 28 3 3" xfId="53787"/>
    <cellStyle name="Обычный 5 8 28 3 3 2" xfId="53788"/>
    <cellStyle name="Обычный 5 8 28 3 4" xfId="53789"/>
    <cellStyle name="Обычный 5 8 28 4" xfId="53790"/>
    <cellStyle name="Обычный 5 8 28 4 2" xfId="53791"/>
    <cellStyle name="Обычный 5 8 28 4 2 2" xfId="53792"/>
    <cellStyle name="Обычный 5 8 28 4 2 2 2" xfId="53793"/>
    <cellStyle name="Обычный 5 8 28 4 2 3" xfId="53794"/>
    <cellStyle name="Обычный 5 8 28 4 3" xfId="53795"/>
    <cellStyle name="Обычный 5 8 28 4 3 2" xfId="53796"/>
    <cellStyle name="Обычный 5 8 28 4 4" xfId="53797"/>
    <cellStyle name="Обычный 5 8 28 5" xfId="53798"/>
    <cellStyle name="Обычный 5 8 28 5 2" xfId="53799"/>
    <cellStyle name="Обычный 5 8 28 5 2 2" xfId="53800"/>
    <cellStyle name="Обычный 5 8 28 5 3" xfId="53801"/>
    <cellStyle name="Обычный 5 8 28 6" xfId="53802"/>
    <cellStyle name="Обычный 5 8 28 6 2" xfId="53803"/>
    <cellStyle name="Обычный 5 8 28 7" xfId="53804"/>
    <cellStyle name="Обычный 5 8 28 7 2" xfId="53805"/>
    <cellStyle name="Обычный 5 8 28 8" xfId="53806"/>
    <cellStyle name="Обычный 5 8 29" xfId="53807"/>
    <cellStyle name="Обычный 5 8 29 2" xfId="53808"/>
    <cellStyle name="Обычный 5 8 29 2 2" xfId="53809"/>
    <cellStyle name="Обычный 5 8 29 2 2 2" xfId="53810"/>
    <cellStyle name="Обычный 5 8 29 2 2 2 2" xfId="53811"/>
    <cellStyle name="Обычный 5 8 29 2 2 3" xfId="53812"/>
    <cellStyle name="Обычный 5 8 29 2 3" xfId="53813"/>
    <cellStyle name="Обычный 5 8 29 2 3 2" xfId="53814"/>
    <cellStyle name="Обычный 5 8 29 2 4" xfId="53815"/>
    <cellStyle name="Обычный 5 8 29 3" xfId="53816"/>
    <cellStyle name="Обычный 5 8 29 3 2" xfId="53817"/>
    <cellStyle name="Обычный 5 8 29 3 2 2" xfId="53818"/>
    <cellStyle name="Обычный 5 8 29 3 2 2 2" xfId="53819"/>
    <cellStyle name="Обычный 5 8 29 3 2 3" xfId="53820"/>
    <cellStyle name="Обычный 5 8 29 3 3" xfId="53821"/>
    <cellStyle name="Обычный 5 8 29 3 3 2" xfId="53822"/>
    <cellStyle name="Обычный 5 8 29 3 4" xfId="53823"/>
    <cellStyle name="Обычный 5 8 29 4" xfId="53824"/>
    <cellStyle name="Обычный 5 8 29 4 2" xfId="53825"/>
    <cellStyle name="Обычный 5 8 29 4 2 2" xfId="53826"/>
    <cellStyle name="Обычный 5 8 29 4 2 2 2" xfId="53827"/>
    <cellStyle name="Обычный 5 8 29 4 2 3" xfId="53828"/>
    <cellStyle name="Обычный 5 8 29 4 3" xfId="53829"/>
    <cellStyle name="Обычный 5 8 29 4 3 2" xfId="53830"/>
    <cellStyle name="Обычный 5 8 29 4 4" xfId="53831"/>
    <cellStyle name="Обычный 5 8 29 5" xfId="53832"/>
    <cellStyle name="Обычный 5 8 29 5 2" xfId="53833"/>
    <cellStyle name="Обычный 5 8 29 5 2 2" xfId="53834"/>
    <cellStyle name="Обычный 5 8 29 5 3" xfId="53835"/>
    <cellStyle name="Обычный 5 8 29 6" xfId="53836"/>
    <cellStyle name="Обычный 5 8 29 6 2" xfId="53837"/>
    <cellStyle name="Обычный 5 8 29 7" xfId="53838"/>
    <cellStyle name="Обычный 5 8 29 7 2" xfId="53839"/>
    <cellStyle name="Обычный 5 8 29 8" xfId="53840"/>
    <cellStyle name="Обычный 5 8 3" xfId="53841"/>
    <cellStyle name="Обычный 5 8 3 2" xfId="53842"/>
    <cellStyle name="Обычный 5 8 3 2 2" xfId="53843"/>
    <cellStyle name="Обычный 5 8 3 2 2 2" xfId="53844"/>
    <cellStyle name="Обычный 5 8 3 2 2 2 2" xfId="53845"/>
    <cellStyle name="Обычный 5 8 3 2 2 3" xfId="53846"/>
    <cellStyle name="Обычный 5 8 3 2 3" xfId="53847"/>
    <cellStyle name="Обычный 5 8 3 2 3 2" xfId="53848"/>
    <cellStyle name="Обычный 5 8 3 2 4" xfId="53849"/>
    <cellStyle name="Обычный 5 8 3 3" xfId="53850"/>
    <cellStyle name="Обычный 5 8 3 3 2" xfId="53851"/>
    <cellStyle name="Обычный 5 8 3 3 2 2" xfId="53852"/>
    <cellStyle name="Обычный 5 8 3 3 2 2 2" xfId="53853"/>
    <cellStyle name="Обычный 5 8 3 3 2 3" xfId="53854"/>
    <cellStyle name="Обычный 5 8 3 3 3" xfId="53855"/>
    <cellStyle name="Обычный 5 8 3 3 3 2" xfId="53856"/>
    <cellStyle name="Обычный 5 8 3 3 4" xfId="53857"/>
    <cellStyle name="Обычный 5 8 3 4" xfId="53858"/>
    <cellStyle name="Обычный 5 8 3 4 2" xfId="53859"/>
    <cellStyle name="Обычный 5 8 3 4 2 2" xfId="53860"/>
    <cellStyle name="Обычный 5 8 3 4 2 2 2" xfId="53861"/>
    <cellStyle name="Обычный 5 8 3 4 2 3" xfId="53862"/>
    <cellStyle name="Обычный 5 8 3 4 3" xfId="53863"/>
    <cellStyle name="Обычный 5 8 3 4 3 2" xfId="53864"/>
    <cellStyle name="Обычный 5 8 3 4 4" xfId="53865"/>
    <cellStyle name="Обычный 5 8 3 5" xfId="53866"/>
    <cellStyle name="Обычный 5 8 3 5 2" xfId="53867"/>
    <cellStyle name="Обычный 5 8 3 5 2 2" xfId="53868"/>
    <cellStyle name="Обычный 5 8 3 5 3" xfId="53869"/>
    <cellStyle name="Обычный 5 8 3 6" xfId="53870"/>
    <cellStyle name="Обычный 5 8 3 6 2" xfId="53871"/>
    <cellStyle name="Обычный 5 8 3 7" xfId="53872"/>
    <cellStyle name="Обычный 5 8 3 7 2" xfId="53873"/>
    <cellStyle name="Обычный 5 8 3 8" xfId="53874"/>
    <cellStyle name="Обычный 5 8 30" xfId="53875"/>
    <cellStyle name="Обычный 5 8 30 2" xfId="53876"/>
    <cellStyle name="Обычный 5 8 30 2 2" xfId="53877"/>
    <cellStyle name="Обычный 5 8 30 2 2 2" xfId="53878"/>
    <cellStyle name="Обычный 5 8 30 2 3" xfId="53879"/>
    <cellStyle name="Обычный 5 8 30 3" xfId="53880"/>
    <cellStyle name="Обычный 5 8 30 3 2" xfId="53881"/>
    <cellStyle name="Обычный 5 8 30 4" xfId="53882"/>
    <cellStyle name="Обычный 5 8 31" xfId="53883"/>
    <cellStyle name="Обычный 5 8 31 2" xfId="53884"/>
    <cellStyle name="Обычный 5 8 31 2 2" xfId="53885"/>
    <cellStyle name="Обычный 5 8 31 2 2 2" xfId="53886"/>
    <cellStyle name="Обычный 5 8 31 2 3" xfId="53887"/>
    <cellStyle name="Обычный 5 8 31 3" xfId="53888"/>
    <cellStyle name="Обычный 5 8 31 3 2" xfId="53889"/>
    <cellStyle name="Обычный 5 8 31 4" xfId="53890"/>
    <cellStyle name="Обычный 5 8 32" xfId="53891"/>
    <cellStyle name="Обычный 5 8 32 2" xfId="53892"/>
    <cellStyle name="Обычный 5 8 32 2 2" xfId="53893"/>
    <cellStyle name="Обычный 5 8 32 2 2 2" xfId="53894"/>
    <cellStyle name="Обычный 5 8 32 2 3" xfId="53895"/>
    <cellStyle name="Обычный 5 8 32 3" xfId="53896"/>
    <cellStyle name="Обычный 5 8 32 3 2" xfId="53897"/>
    <cellStyle name="Обычный 5 8 32 4" xfId="53898"/>
    <cellStyle name="Обычный 5 8 33" xfId="53899"/>
    <cellStyle name="Обычный 5 8 33 2" xfId="53900"/>
    <cellStyle name="Обычный 5 8 33 2 2" xfId="53901"/>
    <cellStyle name="Обычный 5 8 33 3" xfId="53902"/>
    <cellStyle name="Обычный 5 8 34" xfId="53903"/>
    <cellStyle name="Обычный 5 8 34 2" xfId="53904"/>
    <cellStyle name="Обычный 5 8 35" xfId="53905"/>
    <cellStyle name="Обычный 5 8 35 2" xfId="53906"/>
    <cellStyle name="Обычный 5 8 36" xfId="53907"/>
    <cellStyle name="Обычный 5 8 4" xfId="53908"/>
    <cellStyle name="Обычный 5 8 4 2" xfId="53909"/>
    <cellStyle name="Обычный 5 8 4 2 2" xfId="53910"/>
    <cellStyle name="Обычный 5 8 4 2 2 2" xfId="53911"/>
    <cellStyle name="Обычный 5 8 4 2 2 2 2" xfId="53912"/>
    <cellStyle name="Обычный 5 8 4 2 2 3" xfId="53913"/>
    <cellStyle name="Обычный 5 8 4 2 3" xfId="53914"/>
    <cellStyle name="Обычный 5 8 4 2 3 2" xfId="53915"/>
    <cellStyle name="Обычный 5 8 4 2 4" xfId="53916"/>
    <cellStyle name="Обычный 5 8 4 3" xfId="53917"/>
    <cellStyle name="Обычный 5 8 4 3 2" xfId="53918"/>
    <cellStyle name="Обычный 5 8 4 3 2 2" xfId="53919"/>
    <cellStyle name="Обычный 5 8 4 3 2 2 2" xfId="53920"/>
    <cellStyle name="Обычный 5 8 4 3 2 3" xfId="53921"/>
    <cellStyle name="Обычный 5 8 4 3 3" xfId="53922"/>
    <cellStyle name="Обычный 5 8 4 3 3 2" xfId="53923"/>
    <cellStyle name="Обычный 5 8 4 3 4" xfId="53924"/>
    <cellStyle name="Обычный 5 8 4 4" xfId="53925"/>
    <cellStyle name="Обычный 5 8 4 4 2" xfId="53926"/>
    <cellStyle name="Обычный 5 8 4 4 2 2" xfId="53927"/>
    <cellStyle name="Обычный 5 8 4 4 2 2 2" xfId="53928"/>
    <cellStyle name="Обычный 5 8 4 4 2 3" xfId="53929"/>
    <cellStyle name="Обычный 5 8 4 4 3" xfId="53930"/>
    <cellStyle name="Обычный 5 8 4 4 3 2" xfId="53931"/>
    <cellStyle name="Обычный 5 8 4 4 4" xfId="53932"/>
    <cellStyle name="Обычный 5 8 4 5" xfId="53933"/>
    <cellStyle name="Обычный 5 8 4 5 2" xfId="53934"/>
    <cellStyle name="Обычный 5 8 4 5 2 2" xfId="53935"/>
    <cellStyle name="Обычный 5 8 4 5 3" xfId="53936"/>
    <cellStyle name="Обычный 5 8 4 6" xfId="53937"/>
    <cellStyle name="Обычный 5 8 4 6 2" xfId="53938"/>
    <cellStyle name="Обычный 5 8 4 7" xfId="53939"/>
    <cellStyle name="Обычный 5 8 4 7 2" xfId="53940"/>
    <cellStyle name="Обычный 5 8 4 8" xfId="53941"/>
    <cellStyle name="Обычный 5 8 5" xfId="53942"/>
    <cellStyle name="Обычный 5 8 5 2" xfId="53943"/>
    <cellStyle name="Обычный 5 8 5 2 2" xfId="53944"/>
    <cellStyle name="Обычный 5 8 5 2 2 2" xfId="53945"/>
    <cellStyle name="Обычный 5 8 5 2 2 2 2" xfId="53946"/>
    <cellStyle name="Обычный 5 8 5 2 2 3" xfId="53947"/>
    <cellStyle name="Обычный 5 8 5 2 3" xfId="53948"/>
    <cellStyle name="Обычный 5 8 5 2 3 2" xfId="53949"/>
    <cellStyle name="Обычный 5 8 5 2 4" xfId="53950"/>
    <cellStyle name="Обычный 5 8 5 3" xfId="53951"/>
    <cellStyle name="Обычный 5 8 5 3 2" xfId="53952"/>
    <cellStyle name="Обычный 5 8 5 3 2 2" xfId="53953"/>
    <cellStyle name="Обычный 5 8 5 3 2 2 2" xfId="53954"/>
    <cellStyle name="Обычный 5 8 5 3 2 3" xfId="53955"/>
    <cellStyle name="Обычный 5 8 5 3 3" xfId="53956"/>
    <cellStyle name="Обычный 5 8 5 3 3 2" xfId="53957"/>
    <cellStyle name="Обычный 5 8 5 3 4" xfId="53958"/>
    <cellStyle name="Обычный 5 8 5 4" xfId="53959"/>
    <cellStyle name="Обычный 5 8 5 4 2" xfId="53960"/>
    <cellStyle name="Обычный 5 8 5 4 2 2" xfId="53961"/>
    <cellStyle name="Обычный 5 8 5 4 2 2 2" xfId="53962"/>
    <cellStyle name="Обычный 5 8 5 4 2 3" xfId="53963"/>
    <cellStyle name="Обычный 5 8 5 4 3" xfId="53964"/>
    <cellStyle name="Обычный 5 8 5 4 3 2" xfId="53965"/>
    <cellStyle name="Обычный 5 8 5 4 4" xfId="53966"/>
    <cellStyle name="Обычный 5 8 5 5" xfId="53967"/>
    <cellStyle name="Обычный 5 8 5 5 2" xfId="53968"/>
    <cellStyle name="Обычный 5 8 5 5 2 2" xfId="53969"/>
    <cellStyle name="Обычный 5 8 5 5 3" xfId="53970"/>
    <cellStyle name="Обычный 5 8 5 6" xfId="53971"/>
    <cellStyle name="Обычный 5 8 5 6 2" xfId="53972"/>
    <cellStyle name="Обычный 5 8 5 7" xfId="53973"/>
    <cellStyle name="Обычный 5 8 5 7 2" xfId="53974"/>
    <cellStyle name="Обычный 5 8 5 8" xfId="53975"/>
    <cellStyle name="Обычный 5 8 6" xfId="53976"/>
    <cellStyle name="Обычный 5 8 6 2" xfId="53977"/>
    <cellStyle name="Обычный 5 8 6 2 2" xfId="53978"/>
    <cellStyle name="Обычный 5 8 6 2 2 2" xfId="53979"/>
    <cellStyle name="Обычный 5 8 6 2 2 2 2" xfId="53980"/>
    <cellStyle name="Обычный 5 8 6 2 2 3" xfId="53981"/>
    <cellStyle name="Обычный 5 8 6 2 3" xfId="53982"/>
    <cellStyle name="Обычный 5 8 6 2 3 2" xfId="53983"/>
    <cellStyle name="Обычный 5 8 6 2 4" xfId="53984"/>
    <cellStyle name="Обычный 5 8 6 3" xfId="53985"/>
    <cellStyle name="Обычный 5 8 6 3 2" xfId="53986"/>
    <cellStyle name="Обычный 5 8 6 3 2 2" xfId="53987"/>
    <cellStyle name="Обычный 5 8 6 3 2 2 2" xfId="53988"/>
    <cellStyle name="Обычный 5 8 6 3 2 3" xfId="53989"/>
    <cellStyle name="Обычный 5 8 6 3 3" xfId="53990"/>
    <cellStyle name="Обычный 5 8 6 3 3 2" xfId="53991"/>
    <cellStyle name="Обычный 5 8 6 3 4" xfId="53992"/>
    <cellStyle name="Обычный 5 8 6 4" xfId="53993"/>
    <cellStyle name="Обычный 5 8 6 4 2" xfId="53994"/>
    <cellStyle name="Обычный 5 8 6 4 2 2" xfId="53995"/>
    <cellStyle name="Обычный 5 8 6 4 2 2 2" xfId="53996"/>
    <cellStyle name="Обычный 5 8 6 4 2 3" xfId="53997"/>
    <cellStyle name="Обычный 5 8 6 4 3" xfId="53998"/>
    <cellStyle name="Обычный 5 8 6 4 3 2" xfId="53999"/>
    <cellStyle name="Обычный 5 8 6 4 4" xfId="54000"/>
    <cellStyle name="Обычный 5 8 6 5" xfId="54001"/>
    <cellStyle name="Обычный 5 8 6 5 2" xfId="54002"/>
    <cellStyle name="Обычный 5 8 6 5 2 2" xfId="54003"/>
    <cellStyle name="Обычный 5 8 6 5 3" xfId="54004"/>
    <cellStyle name="Обычный 5 8 6 6" xfId="54005"/>
    <cellStyle name="Обычный 5 8 6 6 2" xfId="54006"/>
    <cellStyle name="Обычный 5 8 6 7" xfId="54007"/>
    <cellStyle name="Обычный 5 8 6 7 2" xfId="54008"/>
    <cellStyle name="Обычный 5 8 6 8" xfId="54009"/>
    <cellStyle name="Обычный 5 8 7" xfId="54010"/>
    <cellStyle name="Обычный 5 8 7 2" xfId="54011"/>
    <cellStyle name="Обычный 5 8 7 2 2" xfId="54012"/>
    <cellStyle name="Обычный 5 8 7 2 2 2" xfId="54013"/>
    <cellStyle name="Обычный 5 8 7 2 2 2 2" xfId="54014"/>
    <cellStyle name="Обычный 5 8 7 2 2 3" xfId="54015"/>
    <cellStyle name="Обычный 5 8 7 2 3" xfId="54016"/>
    <cellStyle name="Обычный 5 8 7 2 3 2" xfId="54017"/>
    <cellStyle name="Обычный 5 8 7 2 4" xfId="54018"/>
    <cellStyle name="Обычный 5 8 7 3" xfId="54019"/>
    <cellStyle name="Обычный 5 8 7 3 2" xfId="54020"/>
    <cellStyle name="Обычный 5 8 7 3 2 2" xfId="54021"/>
    <cellStyle name="Обычный 5 8 7 3 2 2 2" xfId="54022"/>
    <cellStyle name="Обычный 5 8 7 3 2 3" xfId="54023"/>
    <cellStyle name="Обычный 5 8 7 3 3" xfId="54024"/>
    <cellStyle name="Обычный 5 8 7 3 3 2" xfId="54025"/>
    <cellStyle name="Обычный 5 8 7 3 4" xfId="54026"/>
    <cellStyle name="Обычный 5 8 7 4" xfId="54027"/>
    <cellStyle name="Обычный 5 8 7 4 2" xfId="54028"/>
    <cellStyle name="Обычный 5 8 7 4 2 2" xfId="54029"/>
    <cellStyle name="Обычный 5 8 7 4 2 2 2" xfId="54030"/>
    <cellStyle name="Обычный 5 8 7 4 2 3" xfId="54031"/>
    <cellStyle name="Обычный 5 8 7 4 3" xfId="54032"/>
    <cellStyle name="Обычный 5 8 7 4 3 2" xfId="54033"/>
    <cellStyle name="Обычный 5 8 7 4 4" xfId="54034"/>
    <cellStyle name="Обычный 5 8 7 5" xfId="54035"/>
    <cellStyle name="Обычный 5 8 7 5 2" xfId="54036"/>
    <cellStyle name="Обычный 5 8 7 5 2 2" xfId="54037"/>
    <cellStyle name="Обычный 5 8 7 5 3" xfId="54038"/>
    <cellStyle name="Обычный 5 8 7 6" xfId="54039"/>
    <cellStyle name="Обычный 5 8 7 6 2" xfId="54040"/>
    <cellStyle name="Обычный 5 8 7 7" xfId="54041"/>
    <cellStyle name="Обычный 5 8 7 7 2" xfId="54042"/>
    <cellStyle name="Обычный 5 8 7 8" xfId="54043"/>
    <cellStyle name="Обычный 5 8 8" xfId="54044"/>
    <cellStyle name="Обычный 5 8 8 2" xfId="54045"/>
    <cellStyle name="Обычный 5 8 8 2 2" xfId="54046"/>
    <cellStyle name="Обычный 5 8 8 2 2 2" xfId="54047"/>
    <cellStyle name="Обычный 5 8 8 2 2 2 2" xfId="54048"/>
    <cellStyle name="Обычный 5 8 8 2 2 3" xfId="54049"/>
    <cellStyle name="Обычный 5 8 8 2 3" xfId="54050"/>
    <cellStyle name="Обычный 5 8 8 2 3 2" xfId="54051"/>
    <cellStyle name="Обычный 5 8 8 2 4" xfId="54052"/>
    <cellStyle name="Обычный 5 8 8 3" xfId="54053"/>
    <cellStyle name="Обычный 5 8 8 3 2" xfId="54054"/>
    <cellStyle name="Обычный 5 8 8 3 2 2" xfId="54055"/>
    <cellStyle name="Обычный 5 8 8 3 2 2 2" xfId="54056"/>
    <cellStyle name="Обычный 5 8 8 3 2 3" xfId="54057"/>
    <cellStyle name="Обычный 5 8 8 3 3" xfId="54058"/>
    <cellStyle name="Обычный 5 8 8 3 3 2" xfId="54059"/>
    <cellStyle name="Обычный 5 8 8 3 4" xfId="54060"/>
    <cellStyle name="Обычный 5 8 8 4" xfId="54061"/>
    <cellStyle name="Обычный 5 8 8 4 2" xfId="54062"/>
    <cellStyle name="Обычный 5 8 8 4 2 2" xfId="54063"/>
    <cellStyle name="Обычный 5 8 8 4 2 2 2" xfId="54064"/>
    <cellStyle name="Обычный 5 8 8 4 2 3" xfId="54065"/>
    <cellStyle name="Обычный 5 8 8 4 3" xfId="54066"/>
    <cellStyle name="Обычный 5 8 8 4 3 2" xfId="54067"/>
    <cellStyle name="Обычный 5 8 8 4 4" xfId="54068"/>
    <cellStyle name="Обычный 5 8 8 5" xfId="54069"/>
    <cellStyle name="Обычный 5 8 8 5 2" xfId="54070"/>
    <cellStyle name="Обычный 5 8 8 5 2 2" xfId="54071"/>
    <cellStyle name="Обычный 5 8 8 5 3" xfId="54072"/>
    <cellStyle name="Обычный 5 8 8 6" xfId="54073"/>
    <cellStyle name="Обычный 5 8 8 6 2" xfId="54074"/>
    <cellStyle name="Обычный 5 8 8 7" xfId="54075"/>
    <cellStyle name="Обычный 5 8 8 7 2" xfId="54076"/>
    <cellStyle name="Обычный 5 8 8 8" xfId="54077"/>
    <cellStyle name="Обычный 5 8 9" xfId="54078"/>
    <cellStyle name="Обычный 5 8 9 2" xfId="54079"/>
    <cellStyle name="Обычный 5 8 9 2 2" xfId="54080"/>
    <cellStyle name="Обычный 5 8 9 2 2 2" xfId="54081"/>
    <cellStyle name="Обычный 5 8 9 2 2 2 2" xfId="54082"/>
    <cellStyle name="Обычный 5 8 9 2 2 3" xfId="54083"/>
    <cellStyle name="Обычный 5 8 9 2 3" xfId="54084"/>
    <cellStyle name="Обычный 5 8 9 2 3 2" xfId="54085"/>
    <cellStyle name="Обычный 5 8 9 2 4" xfId="54086"/>
    <cellStyle name="Обычный 5 8 9 3" xfId="54087"/>
    <cellStyle name="Обычный 5 8 9 3 2" xfId="54088"/>
    <cellStyle name="Обычный 5 8 9 3 2 2" xfId="54089"/>
    <cellStyle name="Обычный 5 8 9 3 2 2 2" xfId="54090"/>
    <cellStyle name="Обычный 5 8 9 3 2 3" xfId="54091"/>
    <cellStyle name="Обычный 5 8 9 3 3" xfId="54092"/>
    <cellStyle name="Обычный 5 8 9 3 3 2" xfId="54093"/>
    <cellStyle name="Обычный 5 8 9 3 4" xfId="54094"/>
    <cellStyle name="Обычный 5 8 9 4" xfId="54095"/>
    <cellStyle name="Обычный 5 8 9 4 2" xfId="54096"/>
    <cellStyle name="Обычный 5 8 9 4 2 2" xfId="54097"/>
    <cellStyle name="Обычный 5 8 9 4 2 2 2" xfId="54098"/>
    <cellStyle name="Обычный 5 8 9 4 2 3" xfId="54099"/>
    <cellStyle name="Обычный 5 8 9 4 3" xfId="54100"/>
    <cellStyle name="Обычный 5 8 9 4 3 2" xfId="54101"/>
    <cellStyle name="Обычный 5 8 9 4 4" xfId="54102"/>
    <cellStyle name="Обычный 5 8 9 5" xfId="54103"/>
    <cellStyle name="Обычный 5 8 9 5 2" xfId="54104"/>
    <cellStyle name="Обычный 5 8 9 5 2 2" xfId="54105"/>
    <cellStyle name="Обычный 5 8 9 5 3" xfId="54106"/>
    <cellStyle name="Обычный 5 8 9 6" xfId="54107"/>
    <cellStyle name="Обычный 5 8 9 6 2" xfId="54108"/>
    <cellStyle name="Обычный 5 8 9 7" xfId="54109"/>
    <cellStyle name="Обычный 5 8 9 7 2" xfId="54110"/>
    <cellStyle name="Обычный 5 8 9 8" xfId="54111"/>
    <cellStyle name="Обычный 5 80" xfId="54112"/>
    <cellStyle name="Обычный 5 80 2" xfId="54113"/>
    <cellStyle name="Обычный 5 80 2 2" xfId="54114"/>
    <cellStyle name="Обычный 5 80 2 2 2" xfId="54115"/>
    <cellStyle name="Обычный 5 80 2 3" xfId="54116"/>
    <cellStyle name="Обычный 5 80 3" xfId="54117"/>
    <cellStyle name="Обычный 5 80 3 2" xfId="54118"/>
    <cellStyle name="Обычный 5 80 4" xfId="54119"/>
    <cellStyle name="Обычный 5 81" xfId="54120"/>
    <cellStyle name="Обычный 5 81 2" xfId="54121"/>
    <cellStyle name="Обычный 5 81 2 2" xfId="54122"/>
    <cellStyle name="Обычный 5 81 2 2 2" xfId="54123"/>
    <cellStyle name="Обычный 5 81 2 3" xfId="54124"/>
    <cellStyle name="Обычный 5 81 3" xfId="54125"/>
    <cellStyle name="Обычный 5 81 3 2" xfId="54126"/>
    <cellStyle name="Обычный 5 81 4" xfId="54127"/>
    <cellStyle name="Обычный 5 82" xfId="54128"/>
    <cellStyle name="Обычный 5 82 2" xfId="54129"/>
    <cellStyle name="Обычный 5 82 2 2" xfId="54130"/>
    <cellStyle name="Обычный 5 82 2 2 2" xfId="54131"/>
    <cellStyle name="Обычный 5 82 2 3" xfId="54132"/>
    <cellStyle name="Обычный 5 82 3" xfId="54133"/>
    <cellStyle name="Обычный 5 82 3 2" xfId="54134"/>
    <cellStyle name="Обычный 5 82 4" xfId="54135"/>
    <cellStyle name="Обычный 5 83" xfId="54136"/>
    <cellStyle name="Обычный 5 83 2" xfId="54137"/>
    <cellStyle name="Обычный 5 83 2 2" xfId="54138"/>
    <cellStyle name="Обычный 5 83 2 2 2" xfId="54139"/>
    <cellStyle name="Обычный 5 83 2 3" xfId="54140"/>
    <cellStyle name="Обычный 5 83 3" xfId="54141"/>
    <cellStyle name="Обычный 5 83 3 2" xfId="54142"/>
    <cellStyle name="Обычный 5 83 4" xfId="54143"/>
    <cellStyle name="Обычный 5 84" xfId="54144"/>
    <cellStyle name="Обычный 5 84 2" xfId="54145"/>
    <cellStyle name="Обычный 5 84 2 2" xfId="54146"/>
    <cellStyle name="Обычный 5 84 2 2 2" xfId="54147"/>
    <cellStyle name="Обычный 5 84 2 3" xfId="54148"/>
    <cellStyle name="Обычный 5 84 3" xfId="54149"/>
    <cellStyle name="Обычный 5 84 3 2" xfId="54150"/>
    <cellStyle name="Обычный 5 84 4" xfId="54151"/>
    <cellStyle name="Обычный 5 85" xfId="54152"/>
    <cellStyle name="Обычный 5 85 2" xfId="54153"/>
    <cellStyle name="Обычный 5 85 2 2" xfId="54154"/>
    <cellStyle name="Обычный 5 85 2 2 2" xfId="54155"/>
    <cellStyle name="Обычный 5 85 2 3" xfId="54156"/>
    <cellStyle name="Обычный 5 85 3" xfId="54157"/>
    <cellStyle name="Обычный 5 85 3 2" xfId="54158"/>
    <cellStyle name="Обычный 5 85 4" xfId="54159"/>
    <cellStyle name="Обычный 5 86" xfId="54160"/>
    <cellStyle name="Обычный 5 86 2" xfId="54161"/>
    <cellStyle name="Обычный 5 86 2 2" xfId="54162"/>
    <cellStyle name="Обычный 5 86 2 2 2" xfId="54163"/>
    <cellStyle name="Обычный 5 86 2 3" xfId="54164"/>
    <cellStyle name="Обычный 5 86 3" xfId="54165"/>
    <cellStyle name="Обычный 5 86 3 2" xfId="54166"/>
    <cellStyle name="Обычный 5 86 4" xfId="54167"/>
    <cellStyle name="Обычный 5 87" xfId="54168"/>
    <cellStyle name="Обычный 5 87 2" xfId="54169"/>
    <cellStyle name="Обычный 5 87 2 2" xfId="54170"/>
    <cellStyle name="Обычный 5 87 2 2 2" xfId="54171"/>
    <cellStyle name="Обычный 5 87 2 3" xfId="54172"/>
    <cellStyle name="Обычный 5 87 3" xfId="54173"/>
    <cellStyle name="Обычный 5 87 3 2" xfId="54174"/>
    <cellStyle name="Обычный 5 87 4" xfId="54175"/>
    <cellStyle name="Обычный 5 88" xfId="54176"/>
    <cellStyle name="Обычный 5 88 2" xfId="54177"/>
    <cellStyle name="Обычный 5 88 2 2" xfId="54178"/>
    <cellStyle name="Обычный 5 88 2 2 2" xfId="54179"/>
    <cellStyle name="Обычный 5 88 2 3" xfId="54180"/>
    <cellStyle name="Обычный 5 88 3" xfId="54181"/>
    <cellStyle name="Обычный 5 88 3 2" xfId="54182"/>
    <cellStyle name="Обычный 5 88 4" xfId="54183"/>
    <cellStyle name="Обычный 5 89" xfId="54184"/>
    <cellStyle name="Обычный 5 89 2" xfId="54185"/>
    <cellStyle name="Обычный 5 89 2 2" xfId="54186"/>
    <cellStyle name="Обычный 5 89 2 2 2" xfId="54187"/>
    <cellStyle name="Обычный 5 89 2 3" xfId="54188"/>
    <cellStyle name="Обычный 5 89 3" xfId="54189"/>
    <cellStyle name="Обычный 5 89 3 2" xfId="54190"/>
    <cellStyle name="Обычный 5 89 4" xfId="54191"/>
    <cellStyle name="Обычный 5 9" xfId="54192"/>
    <cellStyle name="Обычный 5 9 10" xfId="54193"/>
    <cellStyle name="Обычный 5 9 10 2" xfId="54194"/>
    <cellStyle name="Обычный 5 9 10 2 2" xfId="54195"/>
    <cellStyle name="Обычный 5 9 10 2 2 2" xfId="54196"/>
    <cellStyle name="Обычный 5 9 10 2 2 2 2" xfId="54197"/>
    <cellStyle name="Обычный 5 9 10 2 2 3" xfId="54198"/>
    <cellStyle name="Обычный 5 9 10 2 3" xfId="54199"/>
    <cellStyle name="Обычный 5 9 10 2 3 2" xfId="54200"/>
    <cellStyle name="Обычный 5 9 10 2 4" xfId="54201"/>
    <cellStyle name="Обычный 5 9 10 3" xfId="54202"/>
    <cellStyle name="Обычный 5 9 10 3 2" xfId="54203"/>
    <cellStyle name="Обычный 5 9 10 3 2 2" xfId="54204"/>
    <cellStyle name="Обычный 5 9 10 3 2 2 2" xfId="54205"/>
    <cellStyle name="Обычный 5 9 10 3 2 3" xfId="54206"/>
    <cellStyle name="Обычный 5 9 10 3 3" xfId="54207"/>
    <cellStyle name="Обычный 5 9 10 3 3 2" xfId="54208"/>
    <cellStyle name="Обычный 5 9 10 3 4" xfId="54209"/>
    <cellStyle name="Обычный 5 9 10 4" xfId="54210"/>
    <cellStyle name="Обычный 5 9 10 4 2" xfId="54211"/>
    <cellStyle name="Обычный 5 9 10 4 2 2" xfId="54212"/>
    <cellStyle name="Обычный 5 9 10 4 2 2 2" xfId="54213"/>
    <cellStyle name="Обычный 5 9 10 4 2 3" xfId="54214"/>
    <cellStyle name="Обычный 5 9 10 4 3" xfId="54215"/>
    <cellStyle name="Обычный 5 9 10 4 3 2" xfId="54216"/>
    <cellStyle name="Обычный 5 9 10 4 4" xfId="54217"/>
    <cellStyle name="Обычный 5 9 10 5" xfId="54218"/>
    <cellStyle name="Обычный 5 9 10 5 2" xfId="54219"/>
    <cellStyle name="Обычный 5 9 10 5 2 2" xfId="54220"/>
    <cellStyle name="Обычный 5 9 10 5 3" xfId="54221"/>
    <cellStyle name="Обычный 5 9 10 6" xfId="54222"/>
    <cellStyle name="Обычный 5 9 10 6 2" xfId="54223"/>
    <cellStyle name="Обычный 5 9 10 7" xfId="54224"/>
    <cellStyle name="Обычный 5 9 10 7 2" xfId="54225"/>
    <cellStyle name="Обычный 5 9 10 8" xfId="54226"/>
    <cellStyle name="Обычный 5 9 11" xfId="54227"/>
    <cellStyle name="Обычный 5 9 11 2" xfId="54228"/>
    <cellStyle name="Обычный 5 9 11 2 2" xfId="54229"/>
    <cellStyle name="Обычный 5 9 11 2 2 2" xfId="54230"/>
    <cellStyle name="Обычный 5 9 11 2 2 2 2" xfId="54231"/>
    <cellStyle name="Обычный 5 9 11 2 2 3" xfId="54232"/>
    <cellStyle name="Обычный 5 9 11 2 3" xfId="54233"/>
    <cellStyle name="Обычный 5 9 11 2 3 2" xfId="54234"/>
    <cellStyle name="Обычный 5 9 11 2 4" xfId="54235"/>
    <cellStyle name="Обычный 5 9 11 3" xfId="54236"/>
    <cellStyle name="Обычный 5 9 11 3 2" xfId="54237"/>
    <cellStyle name="Обычный 5 9 11 3 2 2" xfId="54238"/>
    <cellStyle name="Обычный 5 9 11 3 2 2 2" xfId="54239"/>
    <cellStyle name="Обычный 5 9 11 3 2 3" xfId="54240"/>
    <cellStyle name="Обычный 5 9 11 3 3" xfId="54241"/>
    <cellStyle name="Обычный 5 9 11 3 3 2" xfId="54242"/>
    <cellStyle name="Обычный 5 9 11 3 4" xfId="54243"/>
    <cellStyle name="Обычный 5 9 11 4" xfId="54244"/>
    <cellStyle name="Обычный 5 9 11 4 2" xfId="54245"/>
    <cellStyle name="Обычный 5 9 11 4 2 2" xfId="54246"/>
    <cellStyle name="Обычный 5 9 11 4 2 2 2" xfId="54247"/>
    <cellStyle name="Обычный 5 9 11 4 2 3" xfId="54248"/>
    <cellStyle name="Обычный 5 9 11 4 3" xfId="54249"/>
    <cellStyle name="Обычный 5 9 11 4 3 2" xfId="54250"/>
    <cellStyle name="Обычный 5 9 11 4 4" xfId="54251"/>
    <cellStyle name="Обычный 5 9 11 5" xfId="54252"/>
    <cellStyle name="Обычный 5 9 11 5 2" xfId="54253"/>
    <cellStyle name="Обычный 5 9 11 5 2 2" xfId="54254"/>
    <cellStyle name="Обычный 5 9 11 5 3" xfId="54255"/>
    <cellStyle name="Обычный 5 9 11 6" xfId="54256"/>
    <cellStyle name="Обычный 5 9 11 6 2" xfId="54257"/>
    <cellStyle name="Обычный 5 9 11 7" xfId="54258"/>
    <cellStyle name="Обычный 5 9 11 7 2" xfId="54259"/>
    <cellStyle name="Обычный 5 9 11 8" xfId="54260"/>
    <cellStyle name="Обычный 5 9 12" xfId="54261"/>
    <cellStyle name="Обычный 5 9 12 2" xfId="54262"/>
    <cellStyle name="Обычный 5 9 12 2 2" xfId="54263"/>
    <cellStyle name="Обычный 5 9 12 2 2 2" xfId="54264"/>
    <cellStyle name="Обычный 5 9 12 2 2 2 2" xfId="54265"/>
    <cellStyle name="Обычный 5 9 12 2 2 3" xfId="54266"/>
    <cellStyle name="Обычный 5 9 12 2 3" xfId="54267"/>
    <cellStyle name="Обычный 5 9 12 2 3 2" xfId="54268"/>
    <cellStyle name="Обычный 5 9 12 2 4" xfId="54269"/>
    <cellStyle name="Обычный 5 9 12 3" xfId="54270"/>
    <cellStyle name="Обычный 5 9 12 3 2" xfId="54271"/>
    <cellStyle name="Обычный 5 9 12 3 2 2" xfId="54272"/>
    <cellStyle name="Обычный 5 9 12 3 2 2 2" xfId="54273"/>
    <cellStyle name="Обычный 5 9 12 3 2 3" xfId="54274"/>
    <cellStyle name="Обычный 5 9 12 3 3" xfId="54275"/>
    <cellStyle name="Обычный 5 9 12 3 3 2" xfId="54276"/>
    <cellStyle name="Обычный 5 9 12 3 4" xfId="54277"/>
    <cellStyle name="Обычный 5 9 12 4" xfId="54278"/>
    <cellStyle name="Обычный 5 9 12 4 2" xfId="54279"/>
    <cellStyle name="Обычный 5 9 12 4 2 2" xfId="54280"/>
    <cellStyle name="Обычный 5 9 12 4 2 2 2" xfId="54281"/>
    <cellStyle name="Обычный 5 9 12 4 2 3" xfId="54282"/>
    <cellStyle name="Обычный 5 9 12 4 3" xfId="54283"/>
    <cellStyle name="Обычный 5 9 12 4 3 2" xfId="54284"/>
    <cellStyle name="Обычный 5 9 12 4 4" xfId="54285"/>
    <cellStyle name="Обычный 5 9 12 5" xfId="54286"/>
    <cellStyle name="Обычный 5 9 12 5 2" xfId="54287"/>
    <cellStyle name="Обычный 5 9 12 5 2 2" xfId="54288"/>
    <cellStyle name="Обычный 5 9 12 5 3" xfId="54289"/>
    <cellStyle name="Обычный 5 9 12 6" xfId="54290"/>
    <cellStyle name="Обычный 5 9 12 6 2" xfId="54291"/>
    <cellStyle name="Обычный 5 9 12 7" xfId="54292"/>
    <cellStyle name="Обычный 5 9 12 7 2" xfId="54293"/>
    <cellStyle name="Обычный 5 9 12 8" xfId="54294"/>
    <cellStyle name="Обычный 5 9 13" xfId="54295"/>
    <cellStyle name="Обычный 5 9 13 2" xfId="54296"/>
    <cellStyle name="Обычный 5 9 13 2 2" xfId="54297"/>
    <cellStyle name="Обычный 5 9 13 2 2 2" xfId="54298"/>
    <cellStyle name="Обычный 5 9 13 2 2 2 2" xfId="54299"/>
    <cellStyle name="Обычный 5 9 13 2 2 3" xfId="54300"/>
    <cellStyle name="Обычный 5 9 13 2 3" xfId="54301"/>
    <cellStyle name="Обычный 5 9 13 2 3 2" xfId="54302"/>
    <cellStyle name="Обычный 5 9 13 2 4" xfId="54303"/>
    <cellStyle name="Обычный 5 9 13 3" xfId="54304"/>
    <cellStyle name="Обычный 5 9 13 3 2" xfId="54305"/>
    <cellStyle name="Обычный 5 9 13 3 2 2" xfId="54306"/>
    <cellStyle name="Обычный 5 9 13 3 2 2 2" xfId="54307"/>
    <cellStyle name="Обычный 5 9 13 3 2 3" xfId="54308"/>
    <cellStyle name="Обычный 5 9 13 3 3" xfId="54309"/>
    <cellStyle name="Обычный 5 9 13 3 3 2" xfId="54310"/>
    <cellStyle name="Обычный 5 9 13 3 4" xfId="54311"/>
    <cellStyle name="Обычный 5 9 13 4" xfId="54312"/>
    <cellStyle name="Обычный 5 9 13 4 2" xfId="54313"/>
    <cellStyle name="Обычный 5 9 13 4 2 2" xfId="54314"/>
    <cellStyle name="Обычный 5 9 13 4 2 2 2" xfId="54315"/>
    <cellStyle name="Обычный 5 9 13 4 2 3" xfId="54316"/>
    <cellStyle name="Обычный 5 9 13 4 3" xfId="54317"/>
    <cellStyle name="Обычный 5 9 13 4 3 2" xfId="54318"/>
    <cellStyle name="Обычный 5 9 13 4 4" xfId="54319"/>
    <cellStyle name="Обычный 5 9 13 5" xfId="54320"/>
    <cellStyle name="Обычный 5 9 13 5 2" xfId="54321"/>
    <cellStyle name="Обычный 5 9 13 5 2 2" xfId="54322"/>
    <cellStyle name="Обычный 5 9 13 5 3" xfId="54323"/>
    <cellStyle name="Обычный 5 9 13 6" xfId="54324"/>
    <cellStyle name="Обычный 5 9 13 6 2" xfId="54325"/>
    <cellStyle name="Обычный 5 9 13 7" xfId="54326"/>
    <cellStyle name="Обычный 5 9 13 7 2" xfId="54327"/>
    <cellStyle name="Обычный 5 9 13 8" xfId="54328"/>
    <cellStyle name="Обычный 5 9 14" xfId="54329"/>
    <cellStyle name="Обычный 5 9 14 2" xfId="54330"/>
    <cellStyle name="Обычный 5 9 14 2 2" xfId="54331"/>
    <cellStyle name="Обычный 5 9 14 2 2 2" xfId="54332"/>
    <cellStyle name="Обычный 5 9 14 2 2 2 2" xfId="54333"/>
    <cellStyle name="Обычный 5 9 14 2 2 3" xfId="54334"/>
    <cellStyle name="Обычный 5 9 14 2 3" xfId="54335"/>
    <cellStyle name="Обычный 5 9 14 2 3 2" xfId="54336"/>
    <cellStyle name="Обычный 5 9 14 2 4" xfId="54337"/>
    <cellStyle name="Обычный 5 9 14 3" xfId="54338"/>
    <cellStyle name="Обычный 5 9 14 3 2" xfId="54339"/>
    <cellStyle name="Обычный 5 9 14 3 2 2" xfId="54340"/>
    <cellStyle name="Обычный 5 9 14 3 2 2 2" xfId="54341"/>
    <cellStyle name="Обычный 5 9 14 3 2 3" xfId="54342"/>
    <cellStyle name="Обычный 5 9 14 3 3" xfId="54343"/>
    <cellStyle name="Обычный 5 9 14 3 3 2" xfId="54344"/>
    <cellStyle name="Обычный 5 9 14 3 4" xfId="54345"/>
    <cellStyle name="Обычный 5 9 14 4" xfId="54346"/>
    <cellStyle name="Обычный 5 9 14 4 2" xfId="54347"/>
    <cellStyle name="Обычный 5 9 14 4 2 2" xfId="54348"/>
    <cellStyle name="Обычный 5 9 14 4 2 2 2" xfId="54349"/>
    <cellStyle name="Обычный 5 9 14 4 2 3" xfId="54350"/>
    <cellStyle name="Обычный 5 9 14 4 3" xfId="54351"/>
    <cellStyle name="Обычный 5 9 14 4 3 2" xfId="54352"/>
    <cellStyle name="Обычный 5 9 14 4 4" xfId="54353"/>
    <cellStyle name="Обычный 5 9 14 5" xfId="54354"/>
    <cellStyle name="Обычный 5 9 14 5 2" xfId="54355"/>
    <cellStyle name="Обычный 5 9 14 5 2 2" xfId="54356"/>
    <cellStyle name="Обычный 5 9 14 5 3" xfId="54357"/>
    <cellStyle name="Обычный 5 9 14 6" xfId="54358"/>
    <cellStyle name="Обычный 5 9 14 6 2" xfId="54359"/>
    <cellStyle name="Обычный 5 9 14 7" xfId="54360"/>
    <cellStyle name="Обычный 5 9 14 7 2" xfId="54361"/>
    <cellStyle name="Обычный 5 9 14 8" xfId="54362"/>
    <cellStyle name="Обычный 5 9 15" xfId="54363"/>
    <cellStyle name="Обычный 5 9 15 2" xfId="54364"/>
    <cellStyle name="Обычный 5 9 15 2 2" xfId="54365"/>
    <cellStyle name="Обычный 5 9 15 2 2 2" xfId="54366"/>
    <cellStyle name="Обычный 5 9 15 2 2 2 2" xfId="54367"/>
    <cellStyle name="Обычный 5 9 15 2 2 3" xfId="54368"/>
    <cellStyle name="Обычный 5 9 15 2 3" xfId="54369"/>
    <cellStyle name="Обычный 5 9 15 2 3 2" xfId="54370"/>
    <cellStyle name="Обычный 5 9 15 2 4" xfId="54371"/>
    <cellStyle name="Обычный 5 9 15 3" xfId="54372"/>
    <cellStyle name="Обычный 5 9 15 3 2" xfId="54373"/>
    <cellStyle name="Обычный 5 9 15 3 2 2" xfId="54374"/>
    <cellStyle name="Обычный 5 9 15 3 2 2 2" xfId="54375"/>
    <cellStyle name="Обычный 5 9 15 3 2 3" xfId="54376"/>
    <cellStyle name="Обычный 5 9 15 3 3" xfId="54377"/>
    <cellStyle name="Обычный 5 9 15 3 3 2" xfId="54378"/>
    <cellStyle name="Обычный 5 9 15 3 4" xfId="54379"/>
    <cellStyle name="Обычный 5 9 15 4" xfId="54380"/>
    <cellStyle name="Обычный 5 9 15 4 2" xfId="54381"/>
    <cellStyle name="Обычный 5 9 15 4 2 2" xfId="54382"/>
    <cellStyle name="Обычный 5 9 15 4 2 2 2" xfId="54383"/>
    <cellStyle name="Обычный 5 9 15 4 2 3" xfId="54384"/>
    <cellStyle name="Обычный 5 9 15 4 3" xfId="54385"/>
    <cellStyle name="Обычный 5 9 15 4 3 2" xfId="54386"/>
    <cellStyle name="Обычный 5 9 15 4 4" xfId="54387"/>
    <cellStyle name="Обычный 5 9 15 5" xfId="54388"/>
    <cellStyle name="Обычный 5 9 15 5 2" xfId="54389"/>
    <cellStyle name="Обычный 5 9 15 5 2 2" xfId="54390"/>
    <cellStyle name="Обычный 5 9 15 5 3" xfId="54391"/>
    <cellStyle name="Обычный 5 9 15 6" xfId="54392"/>
    <cellStyle name="Обычный 5 9 15 6 2" xfId="54393"/>
    <cellStyle name="Обычный 5 9 15 7" xfId="54394"/>
    <cellStyle name="Обычный 5 9 15 7 2" xfId="54395"/>
    <cellStyle name="Обычный 5 9 15 8" xfId="54396"/>
    <cellStyle name="Обычный 5 9 16" xfId="54397"/>
    <cellStyle name="Обычный 5 9 16 2" xfId="54398"/>
    <cellStyle name="Обычный 5 9 16 2 2" xfId="54399"/>
    <cellStyle name="Обычный 5 9 16 2 2 2" xfId="54400"/>
    <cellStyle name="Обычный 5 9 16 2 2 2 2" xfId="54401"/>
    <cellStyle name="Обычный 5 9 16 2 2 3" xfId="54402"/>
    <cellStyle name="Обычный 5 9 16 2 3" xfId="54403"/>
    <cellStyle name="Обычный 5 9 16 2 3 2" xfId="54404"/>
    <cellStyle name="Обычный 5 9 16 2 4" xfId="54405"/>
    <cellStyle name="Обычный 5 9 16 3" xfId="54406"/>
    <cellStyle name="Обычный 5 9 16 3 2" xfId="54407"/>
    <cellStyle name="Обычный 5 9 16 3 2 2" xfId="54408"/>
    <cellStyle name="Обычный 5 9 16 3 2 2 2" xfId="54409"/>
    <cellStyle name="Обычный 5 9 16 3 2 3" xfId="54410"/>
    <cellStyle name="Обычный 5 9 16 3 3" xfId="54411"/>
    <cellStyle name="Обычный 5 9 16 3 3 2" xfId="54412"/>
    <cellStyle name="Обычный 5 9 16 3 4" xfId="54413"/>
    <cellStyle name="Обычный 5 9 16 4" xfId="54414"/>
    <cellStyle name="Обычный 5 9 16 4 2" xfId="54415"/>
    <cellStyle name="Обычный 5 9 16 4 2 2" xfId="54416"/>
    <cellStyle name="Обычный 5 9 16 4 2 2 2" xfId="54417"/>
    <cellStyle name="Обычный 5 9 16 4 2 3" xfId="54418"/>
    <cellStyle name="Обычный 5 9 16 4 3" xfId="54419"/>
    <cellStyle name="Обычный 5 9 16 4 3 2" xfId="54420"/>
    <cellStyle name="Обычный 5 9 16 4 4" xfId="54421"/>
    <cellStyle name="Обычный 5 9 16 5" xfId="54422"/>
    <cellStyle name="Обычный 5 9 16 5 2" xfId="54423"/>
    <cellStyle name="Обычный 5 9 16 5 2 2" xfId="54424"/>
    <cellStyle name="Обычный 5 9 16 5 3" xfId="54425"/>
    <cellStyle name="Обычный 5 9 16 6" xfId="54426"/>
    <cellStyle name="Обычный 5 9 16 6 2" xfId="54427"/>
    <cellStyle name="Обычный 5 9 16 7" xfId="54428"/>
    <cellStyle name="Обычный 5 9 16 7 2" xfId="54429"/>
    <cellStyle name="Обычный 5 9 16 8" xfId="54430"/>
    <cellStyle name="Обычный 5 9 17" xfId="54431"/>
    <cellStyle name="Обычный 5 9 17 2" xfId="54432"/>
    <cellStyle name="Обычный 5 9 17 2 2" xfId="54433"/>
    <cellStyle name="Обычный 5 9 17 2 2 2" xfId="54434"/>
    <cellStyle name="Обычный 5 9 17 2 2 2 2" xfId="54435"/>
    <cellStyle name="Обычный 5 9 17 2 2 3" xfId="54436"/>
    <cellStyle name="Обычный 5 9 17 2 3" xfId="54437"/>
    <cellStyle name="Обычный 5 9 17 2 3 2" xfId="54438"/>
    <cellStyle name="Обычный 5 9 17 2 4" xfId="54439"/>
    <cellStyle name="Обычный 5 9 17 3" xfId="54440"/>
    <cellStyle name="Обычный 5 9 17 3 2" xfId="54441"/>
    <cellStyle name="Обычный 5 9 17 3 2 2" xfId="54442"/>
    <cellStyle name="Обычный 5 9 17 3 2 2 2" xfId="54443"/>
    <cellStyle name="Обычный 5 9 17 3 2 3" xfId="54444"/>
    <cellStyle name="Обычный 5 9 17 3 3" xfId="54445"/>
    <cellStyle name="Обычный 5 9 17 3 3 2" xfId="54446"/>
    <cellStyle name="Обычный 5 9 17 3 4" xfId="54447"/>
    <cellStyle name="Обычный 5 9 17 4" xfId="54448"/>
    <cellStyle name="Обычный 5 9 17 4 2" xfId="54449"/>
    <cellStyle name="Обычный 5 9 17 4 2 2" xfId="54450"/>
    <cellStyle name="Обычный 5 9 17 4 2 2 2" xfId="54451"/>
    <cellStyle name="Обычный 5 9 17 4 2 3" xfId="54452"/>
    <cellStyle name="Обычный 5 9 17 4 3" xfId="54453"/>
    <cellStyle name="Обычный 5 9 17 4 3 2" xfId="54454"/>
    <cellStyle name="Обычный 5 9 17 4 4" xfId="54455"/>
    <cellStyle name="Обычный 5 9 17 5" xfId="54456"/>
    <cellStyle name="Обычный 5 9 17 5 2" xfId="54457"/>
    <cellStyle name="Обычный 5 9 17 5 2 2" xfId="54458"/>
    <cellStyle name="Обычный 5 9 17 5 3" xfId="54459"/>
    <cellStyle name="Обычный 5 9 17 6" xfId="54460"/>
    <cellStyle name="Обычный 5 9 17 6 2" xfId="54461"/>
    <cellStyle name="Обычный 5 9 17 7" xfId="54462"/>
    <cellStyle name="Обычный 5 9 17 7 2" xfId="54463"/>
    <cellStyle name="Обычный 5 9 17 8" xfId="54464"/>
    <cellStyle name="Обычный 5 9 18" xfId="54465"/>
    <cellStyle name="Обычный 5 9 18 2" xfId="54466"/>
    <cellStyle name="Обычный 5 9 18 2 2" xfId="54467"/>
    <cellStyle name="Обычный 5 9 18 2 2 2" xfId="54468"/>
    <cellStyle name="Обычный 5 9 18 2 2 2 2" xfId="54469"/>
    <cellStyle name="Обычный 5 9 18 2 2 3" xfId="54470"/>
    <cellStyle name="Обычный 5 9 18 2 3" xfId="54471"/>
    <cellStyle name="Обычный 5 9 18 2 3 2" xfId="54472"/>
    <cellStyle name="Обычный 5 9 18 2 4" xfId="54473"/>
    <cellStyle name="Обычный 5 9 18 3" xfId="54474"/>
    <cellStyle name="Обычный 5 9 18 3 2" xfId="54475"/>
    <cellStyle name="Обычный 5 9 18 3 2 2" xfId="54476"/>
    <cellStyle name="Обычный 5 9 18 3 2 2 2" xfId="54477"/>
    <cellStyle name="Обычный 5 9 18 3 2 3" xfId="54478"/>
    <cellStyle name="Обычный 5 9 18 3 3" xfId="54479"/>
    <cellStyle name="Обычный 5 9 18 3 3 2" xfId="54480"/>
    <cellStyle name="Обычный 5 9 18 3 4" xfId="54481"/>
    <cellStyle name="Обычный 5 9 18 4" xfId="54482"/>
    <cellStyle name="Обычный 5 9 18 4 2" xfId="54483"/>
    <cellStyle name="Обычный 5 9 18 4 2 2" xfId="54484"/>
    <cellStyle name="Обычный 5 9 18 4 2 2 2" xfId="54485"/>
    <cellStyle name="Обычный 5 9 18 4 2 3" xfId="54486"/>
    <cellStyle name="Обычный 5 9 18 4 3" xfId="54487"/>
    <cellStyle name="Обычный 5 9 18 4 3 2" xfId="54488"/>
    <cellStyle name="Обычный 5 9 18 4 4" xfId="54489"/>
    <cellStyle name="Обычный 5 9 18 5" xfId="54490"/>
    <cellStyle name="Обычный 5 9 18 5 2" xfId="54491"/>
    <cellStyle name="Обычный 5 9 18 5 2 2" xfId="54492"/>
    <cellStyle name="Обычный 5 9 18 5 3" xfId="54493"/>
    <cellStyle name="Обычный 5 9 18 6" xfId="54494"/>
    <cellStyle name="Обычный 5 9 18 6 2" xfId="54495"/>
    <cellStyle name="Обычный 5 9 18 7" xfId="54496"/>
    <cellStyle name="Обычный 5 9 18 7 2" xfId="54497"/>
    <cellStyle name="Обычный 5 9 18 8" xfId="54498"/>
    <cellStyle name="Обычный 5 9 19" xfId="54499"/>
    <cellStyle name="Обычный 5 9 19 2" xfId="54500"/>
    <cellStyle name="Обычный 5 9 19 2 2" xfId="54501"/>
    <cellStyle name="Обычный 5 9 19 2 2 2" xfId="54502"/>
    <cellStyle name="Обычный 5 9 19 2 2 2 2" xfId="54503"/>
    <cellStyle name="Обычный 5 9 19 2 2 3" xfId="54504"/>
    <cellStyle name="Обычный 5 9 19 2 3" xfId="54505"/>
    <cellStyle name="Обычный 5 9 19 2 3 2" xfId="54506"/>
    <cellStyle name="Обычный 5 9 19 2 4" xfId="54507"/>
    <cellStyle name="Обычный 5 9 19 3" xfId="54508"/>
    <cellStyle name="Обычный 5 9 19 3 2" xfId="54509"/>
    <cellStyle name="Обычный 5 9 19 3 2 2" xfId="54510"/>
    <cellStyle name="Обычный 5 9 19 3 2 2 2" xfId="54511"/>
    <cellStyle name="Обычный 5 9 19 3 2 3" xfId="54512"/>
    <cellStyle name="Обычный 5 9 19 3 3" xfId="54513"/>
    <cellStyle name="Обычный 5 9 19 3 3 2" xfId="54514"/>
    <cellStyle name="Обычный 5 9 19 3 4" xfId="54515"/>
    <cellStyle name="Обычный 5 9 19 4" xfId="54516"/>
    <cellStyle name="Обычный 5 9 19 4 2" xfId="54517"/>
    <cellStyle name="Обычный 5 9 19 4 2 2" xfId="54518"/>
    <cellStyle name="Обычный 5 9 19 4 2 2 2" xfId="54519"/>
    <cellStyle name="Обычный 5 9 19 4 2 3" xfId="54520"/>
    <cellStyle name="Обычный 5 9 19 4 3" xfId="54521"/>
    <cellStyle name="Обычный 5 9 19 4 3 2" xfId="54522"/>
    <cellStyle name="Обычный 5 9 19 4 4" xfId="54523"/>
    <cellStyle name="Обычный 5 9 19 5" xfId="54524"/>
    <cellStyle name="Обычный 5 9 19 5 2" xfId="54525"/>
    <cellStyle name="Обычный 5 9 19 5 2 2" xfId="54526"/>
    <cellStyle name="Обычный 5 9 19 5 3" xfId="54527"/>
    <cellStyle name="Обычный 5 9 19 6" xfId="54528"/>
    <cellStyle name="Обычный 5 9 19 6 2" xfId="54529"/>
    <cellStyle name="Обычный 5 9 19 7" xfId="54530"/>
    <cellStyle name="Обычный 5 9 19 7 2" xfId="54531"/>
    <cellStyle name="Обычный 5 9 19 8" xfId="54532"/>
    <cellStyle name="Обычный 5 9 2" xfId="54533"/>
    <cellStyle name="Обычный 5 9 2 2" xfId="54534"/>
    <cellStyle name="Обычный 5 9 2 2 2" xfId="54535"/>
    <cellStyle name="Обычный 5 9 2 2 2 2" xfId="54536"/>
    <cellStyle name="Обычный 5 9 2 2 2 2 2" xfId="54537"/>
    <cellStyle name="Обычный 5 9 2 2 2 3" xfId="54538"/>
    <cellStyle name="Обычный 5 9 2 2 3" xfId="54539"/>
    <cellStyle name="Обычный 5 9 2 2 3 2" xfId="54540"/>
    <cellStyle name="Обычный 5 9 2 2 4" xfId="54541"/>
    <cellStyle name="Обычный 5 9 2 3" xfId="54542"/>
    <cellStyle name="Обычный 5 9 2 3 2" xfId="54543"/>
    <cellStyle name="Обычный 5 9 2 3 2 2" xfId="54544"/>
    <cellStyle name="Обычный 5 9 2 3 2 2 2" xfId="54545"/>
    <cellStyle name="Обычный 5 9 2 3 2 3" xfId="54546"/>
    <cellStyle name="Обычный 5 9 2 3 3" xfId="54547"/>
    <cellStyle name="Обычный 5 9 2 3 3 2" xfId="54548"/>
    <cellStyle name="Обычный 5 9 2 3 4" xfId="54549"/>
    <cellStyle name="Обычный 5 9 2 4" xfId="54550"/>
    <cellStyle name="Обычный 5 9 2 4 2" xfId="54551"/>
    <cellStyle name="Обычный 5 9 2 4 2 2" xfId="54552"/>
    <cellStyle name="Обычный 5 9 2 4 2 2 2" xfId="54553"/>
    <cellStyle name="Обычный 5 9 2 4 2 3" xfId="54554"/>
    <cellStyle name="Обычный 5 9 2 4 3" xfId="54555"/>
    <cellStyle name="Обычный 5 9 2 4 3 2" xfId="54556"/>
    <cellStyle name="Обычный 5 9 2 4 4" xfId="54557"/>
    <cellStyle name="Обычный 5 9 2 5" xfId="54558"/>
    <cellStyle name="Обычный 5 9 2 5 2" xfId="54559"/>
    <cellStyle name="Обычный 5 9 2 5 2 2" xfId="54560"/>
    <cellStyle name="Обычный 5 9 2 5 3" xfId="54561"/>
    <cellStyle name="Обычный 5 9 2 6" xfId="54562"/>
    <cellStyle name="Обычный 5 9 2 6 2" xfId="54563"/>
    <cellStyle name="Обычный 5 9 2 7" xfId="54564"/>
    <cellStyle name="Обычный 5 9 2 7 2" xfId="54565"/>
    <cellStyle name="Обычный 5 9 2 8" xfId="54566"/>
    <cellStyle name="Обычный 5 9 20" xfId="54567"/>
    <cellStyle name="Обычный 5 9 20 2" xfId="54568"/>
    <cellStyle name="Обычный 5 9 20 2 2" xfId="54569"/>
    <cellStyle name="Обычный 5 9 20 2 2 2" xfId="54570"/>
    <cellStyle name="Обычный 5 9 20 2 2 2 2" xfId="54571"/>
    <cellStyle name="Обычный 5 9 20 2 2 3" xfId="54572"/>
    <cellStyle name="Обычный 5 9 20 2 3" xfId="54573"/>
    <cellStyle name="Обычный 5 9 20 2 3 2" xfId="54574"/>
    <cellStyle name="Обычный 5 9 20 2 4" xfId="54575"/>
    <cellStyle name="Обычный 5 9 20 3" xfId="54576"/>
    <cellStyle name="Обычный 5 9 20 3 2" xfId="54577"/>
    <cellStyle name="Обычный 5 9 20 3 2 2" xfId="54578"/>
    <cellStyle name="Обычный 5 9 20 3 2 2 2" xfId="54579"/>
    <cellStyle name="Обычный 5 9 20 3 2 3" xfId="54580"/>
    <cellStyle name="Обычный 5 9 20 3 3" xfId="54581"/>
    <cellStyle name="Обычный 5 9 20 3 3 2" xfId="54582"/>
    <cellStyle name="Обычный 5 9 20 3 4" xfId="54583"/>
    <cellStyle name="Обычный 5 9 20 4" xfId="54584"/>
    <cellStyle name="Обычный 5 9 20 4 2" xfId="54585"/>
    <cellStyle name="Обычный 5 9 20 4 2 2" xfId="54586"/>
    <cellStyle name="Обычный 5 9 20 4 2 2 2" xfId="54587"/>
    <cellStyle name="Обычный 5 9 20 4 2 3" xfId="54588"/>
    <cellStyle name="Обычный 5 9 20 4 3" xfId="54589"/>
    <cellStyle name="Обычный 5 9 20 4 3 2" xfId="54590"/>
    <cellStyle name="Обычный 5 9 20 4 4" xfId="54591"/>
    <cellStyle name="Обычный 5 9 20 5" xfId="54592"/>
    <cellStyle name="Обычный 5 9 20 5 2" xfId="54593"/>
    <cellStyle name="Обычный 5 9 20 5 2 2" xfId="54594"/>
    <cellStyle name="Обычный 5 9 20 5 3" xfId="54595"/>
    <cellStyle name="Обычный 5 9 20 6" xfId="54596"/>
    <cellStyle name="Обычный 5 9 20 6 2" xfId="54597"/>
    <cellStyle name="Обычный 5 9 20 7" xfId="54598"/>
    <cellStyle name="Обычный 5 9 20 7 2" xfId="54599"/>
    <cellStyle name="Обычный 5 9 20 8" xfId="54600"/>
    <cellStyle name="Обычный 5 9 21" xfId="54601"/>
    <cellStyle name="Обычный 5 9 21 2" xfId="54602"/>
    <cellStyle name="Обычный 5 9 21 2 2" xfId="54603"/>
    <cellStyle name="Обычный 5 9 21 2 2 2" xfId="54604"/>
    <cellStyle name="Обычный 5 9 21 2 2 2 2" xfId="54605"/>
    <cellStyle name="Обычный 5 9 21 2 2 3" xfId="54606"/>
    <cellStyle name="Обычный 5 9 21 2 3" xfId="54607"/>
    <cellStyle name="Обычный 5 9 21 2 3 2" xfId="54608"/>
    <cellStyle name="Обычный 5 9 21 2 4" xfId="54609"/>
    <cellStyle name="Обычный 5 9 21 3" xfId="54610"/>
    <cellStyle name="Обычный 5 9 21 3 2" xfId="54611"/>
    <cellStyle name="Обычный 5 9 21 3 2 2" xfId="54612"/>
    <cellStyle name="Обычный 5 9 21 3 2 2 2" xfId="54613"/>
    <cellStyle name="Обычный 5 9 21 3 2 3" xfId="54614"/>
    <cellStyle name="Обычный 5 9 21 3 3" xfId="54615"/>
    <cellStyle name="Обычный 5 9 21 3 3 2" xfId="54616"/>
    <cellStyle name="Обычный 5 9 21 3 4" xfId="54617"/>
    <cellStyle name="Обычный 5 9 21 4" xfId="54618"/>
    <cellStyle name="Обычный 5 9 21 4 2" xfId="54619"/>
    <cellStyle name="Обычный 5 9 21 4 2 2" xfId="54620"/>
    <cellStyle name="Обычный 5 9 21 4 2 2 2" xfId="54621"/>
    <cellStyle name="Обычный 5 9 21 4 2 3" xfId="54622"/>
    <cellStyle name="Обычный 5 9 21 4 3" xfId="54623"/>
    <cellStyle name="Обычный 5 9 21 4 3 2" xfId="54624"/>
    <cellStyle name="Обычный 5 9 21 4 4" xfId="54625"/>
    <cellStyle name="Обычный 5 9 21 5" xfId="54626"/>
    <cellStyle name="Обычный 5 9 21 5 2" xfId="54627"/>
    <cellStyle name="Обычный 5 9 21 5 2 2" xfId="54628"/>
    <cellStyle name="Обычный 5 9 21 5 3" xfId="54629"/>
    <cellStyle name="Обычный 5 9 21 6" xfId="54630"/>
    <cellStyle name="Обычный 5 9 21 6 2" xfId="54631"/>
    <cellStyle name="Обычный 5 9 21 7" xfId="54632"/>
    <cellStyle name="Обычный 5 9 21 7 2" xfId="54633"/>
    <cellStyle name="Обычный 5 9 21 8" xfId="54634"/>
    <cellStyle name="Обычный 5 9 22" xfId="54635"/>
    <cellStyle name="Обычный 5 9 22 2" xfId="54636"/>
    <cellStyle name="Обычный 5 9 22 2 2" xfId="54637"/>
    <cellStyle name="Обычный 5 9 22 2 2 2" xfId="54638"/>
    <cellStyle name="Обычный 5 9 22 2 2 2 2" xfId="54639"/>
    <cellStyle name="Обычный 5 9 22 2 2 3" xfId="54640"/>
    <cellStyle name="Обычный 5 9 22 2 3" xfId="54641"/>
    <cellStyle name="Обычный 5 9 22 2 3 2" xfId="54642"/>
    <cellStyle name="Обычный 5 9 22 2 4" xfId="54643"/>
    <cellStyle name="Обычный 5 9 22 3" xfId="54644"/>
    <cellStyle name="Обычный 5 9 22 3 2" xfId="54645"/>
    <cellStyle name="Обычный 5 9 22 3 2 2" xfId="54646"/>
    <cellStyle name="Обычный 5 9 22 3 2 2 2" xfId="54647"/>
    <cellStyle name="Обычный 5 9 22 3 2 3" xfId="54648"/>
    <cellStyle name="Обычный 5 9 22 3 3" xfId="54649"/>
    <cellStyle name="Обычный 5 9 22 3 3 2" xfId="54650"/>
    <cellStyle name="Обычный 5 9 22 3 4" xfId="54651"/>
    <cellStyle name="Обычный 5 9 22 4" xfId="54652"/>
    <cellStyle name="Обычный 5 9 22 4 2" xfId="54653"/>
    <cellStyle name="Обычный 5 9 22 4 2 2" xfId="54654"/>
    <cellStyle name="Обычный 5 9 22 4 2 2 2" xfId="54655"/>
    <cellStyle name="Обычный 5 9 22 4 2 3" xfId="54656"/>
    <cellStyle name="Обычный 5 9 22 4 3" xfId="54657"/>
    <cellStyle name="Обычный 5 9 22 4 3 2" xfId="54658"/>
    <cellStyle name="Обычный 5 9 22 4 4" xfId="54659"/>
    <cellStyle name="Обычный 5 9 22 5" xfId="54660"/>
    <cellStyle name="Обычный 5 9 22 5 2" xfId="54661"/>
    <cellStyle name="Обычный 5 9 22 5 2 2" xfId="54662"/>
    <cellStyle name="Обычный 5 9 22 5 3" xfId="54663"/>
    <cellStyle name="Обычный 5 9 22 6" xfId="54664"/>
    <cellStyle name="Обычный 5 9 22 6 2" xfId="54665"/>
    <cellStyle name="Обычный 5 9 22 7" xfId="54666"/>
    <cellStyle name="Обычный 5 9 22 7 2" xfId="54667"/>
    <cellStyle name="Обычный 5 9 22 8" xfId="54668"/>
    <cellStyle name="Обычный 5 9 23" xfId="54669"/>
    <cellStyle name="Обычный 5 9 23 2" xfId="54670"/>
    <cellStyle name="Обычный 5 9 23 2 2" xfId="54671"/>
    <cellStyle name="Обычный 5 9 23 2 2 2" xfId="54672"/>
    <cellStyle name="Обычный 5 9 23 2 2 2 2" xfId="54673"/>
    <cellStyle name="Обычный 5 9 23 2 2 3" xfId="54674"/>
    <cellStyle name="Обычный 5 9 23 2 3" xfId="54675"/>
    <cellStyle name="Обычный 5 9 23 2 3 2" xfId="54676"/>
    <cellStyle name="Обычный 5 9 23 2 4" xfId="54677"/>
    <cellStyle name="Обычный 5 9 23 3" xfId="54678"/>
    <cellStyle name="Обычный 5 9 23 3 2" xfId="54679"/>
    <cellStyle name="Обычный 5 9 23 3 2 2" xfId="54680"/>
    <cellStyle name="Обычный 5 9 23 3 2 2 2" xfId="54681"/>
    <cellStyle name="Обычный 5 9 23 3 2 3" xfId="54682"/>
    <cellStyle name="Обычный 5 9 23 3 3" xfId="54683"/>
    <cellStyle name="Обычный 5 9 23 3 3 2" xfId="54684"/>
    <cellStyle name="Обычный 5 9 23 3 4" xfId="54685"/>
    <cellStyle name="Обычный 5 9 23 4" xfId="54686"/>
    <cellStyle name="Обычный 5 9 23 4 2" xfId="54687"/>
    <cellStyle name="Обычный 5 9 23 4 2 2" xfId="54688"/>
    <cellStyle name="Обычный 5 9 23 4 2 2 2" xfId="54689"/>
    <cellStyle name="Обычный 5 9 23 4 2 3" xfId="54690"/>
    <cellStyle name="Обычный 5 9 23 4 3" xfId="54691"/>
    <cellStyle name="Обычный 5 9 23 4 3 2" xfId="54692"/>
    <cellStyle name="Обычный 5 9 23 4 4" xfId="54693"/>
    <cellStyle name="Обычный 5 9 23 5" xfId="54694"/>
    <cellStyle name="Обычный 5 9 23 5 2" xfId="54695"/>
    <cellStyle name="Обычный 5 9 23 5 2 2" xfId="54696"/>
    <cellStyle name="Обычный 5 9 23 5 3" xfId="54697"/>
    <cellStyle name="Обычный 5 9 23 6" xfId="54698"/>
    <cellStyle name="Обычный 5 9 23 6 2" xfId="54699"/>
    <cellStyle name="Обычный 5 9 23 7" xfId="54700"/>
    <cellStyle name="Обычный 5 9 23 7 2" xfId="54701"/>
    <cellStyle name="Обычный 5 9 23 8" xfId="54702"/>
    <cellStyle name="Обычный 5 9 24" xfId="54703"/>
    <cellStyle name="Обычный 5 9 24 2" xfId="54704"/>
    <cellStyle name="Обычный 5 9 24 2 2" xfId="54705"/>
    <cellStyle name="Обычный 5 9 24 2 2 2" xfId="54706"/>
    <cellStyle name="Обычный 5 9 24 2 2 2 2" xfId="54707"/>
    <cellStyle name="Обычный 5 9 24 2 2 3" xfId="54708"/>
    <cellStyle name="Обычный 5 9 24 2 3" xfId="54709"/>
    <cellStyle name="Обычный 5 9 24 2 3 2" xfId="54710"/>
    <cellStyle name="Обычный 5 9 24 2 4" xfId="54711"/>
    <cellStyle name="Обычный 5 9 24 3" xfId="54712"/>
    <cellStyle name="Обычный 5 9 24 3 2" xfId="54713"/>
    <cellStyle name="Обычный 5 9 24 3 2 2" xfId="54714"/>
    <cellStyle name="Обычный 5 9 24 3 2 2 2" xfId="54715"/>
    <cellStyle name="Обычный 5 9 24 3 2 3" xfId="54716"/>
    <cellStyle name="Обычный 5 9 24 3 3" xfId="54717"/>
    <cellStyle name="Обычный 5 9 24 3 3 2" xfId="54718"/>
    <cellStyle name="Обычный 5 9 24 3 4" xfId="54719"/>
    <cellStyle name="Обычный 5 9 24 4" xfId="54720"/>
    <cellStyle name="Обычный 5 9 24 4 2" xfId="54721"/>
    <cellStyle name="Обычный 5 9 24 4 2 2" xfId="54722"/>
    <cellStyle name="Обычный 5 9 24 4 2 2 2" xfId="54723"/>
    <cellStyle name="Обычный 5 9 24 4 2 3" xfId="54724"/>
    <cellStyle name="Обычный 5 9 24 4 3" xfId="54725"/>
    <cellStyle name="Обычный 5 9 24 4 3 2" xfId="54726"/>
    <cellStyle name="Обычный 5 9 24 4 4" xfId="54727"/>
    <cellStyle name="Обычный 5 9 24 5" xfId="54728"/>
    <cellStyle name="Обычный 5 9 24 5 2" xfId="54729"/>
    <cellStyle name="Обычный 5 9 24 5 2 2" xfId="54730"/>
    <cellStyle name="Обычный 5 9 24 5 3" xfId="54731"/>
    <cellStyle name="Обычный 5 9 24 6" xfId="54732"/>
    <cellStyle name="Обычный 5 9 24 6 2" xfId="54733"/>
    <cellStyle name="Обычный 5 9 24 7" xfId="54734"/>
    <cellStyle name="Обычный 5 9 24 7 2" xfId="54735"/>
    <cellStyle name="Обычный 5 9 24 8" xfId="54736"/>
    <cellStyle name="Обычный 5 9 25" xfId="54737"/>
    <cellStyle name="Обычный 5 9 25 2" xfId="54738"/>
    <cellStyle name="Обычный 5 9 25 2 2" xfId="54739"/>
    <cellStyle name="Обычный 5 9 25 2 2 2" xfId="54740"/>
    <cellStyle name="Обычный 5 9 25 2 2 2 2" xfId="54741"/>
    <cellStyle name="Обычный 5 9 25 2 2 3" xfId="54742"/>
    <cellStyle name="Обычный 5 9 25 2 3" xfId="54743"/>
    <cellStyle name="Обычный 5 9 25 2 3 2" xfId="54744"/>
    <cellStyle name="Обычный 5 9 25 2 4" xfId="54745"/>
    <cellStyle name="Обычный 5 9 25 3" xfId="54746"/>
    <cellStyle name="Обычный 5 9 25 3 2" xfId="54747"/>
    <cellStyle name="Обычный 5 9 25 3 2 2" xfId="54748"/>
    <cellStyle name="Обычный 5 9 25 3 2 2 2" xfId="54749"/>
    <cellStyle name="Обычный 5 9 25 3 2 3" xfId="54750"/>
    <cellStyle name="Обычный 5 9 25 3 3" xfId="54751"/>
    <cellStyle name="Обычный 5 9 25 3 3 2" xfId="54752"/>
    <cellStyle name="Обычный 5 9 25 3 4" xfId="54753"/>
    <cellStyle name="Обычный 5 9 25 4" xfId="54754"/>
    <cellStyle name="Обычный 5 9 25 4 2" xfId="54755"/>
    <cellStyle name="Обычный 5 9 25 4 2 2" xfId="54756"/>
    <cellStyle name="Обычный 5 9 25 4 2 2 2" xfId="54757"/>
    <cellStyle name="Обычный 5 9 25 4 2 3" xfId="54758"/>
    <cellStyle name="Обычный 5 9 25 4 3" xfId="54759"/>
    <cellStyle name="Обычный 5 9 25 4 3 2" xfId="54760"/>
    <cellStyle name="Обычный 5 9 25 4 4" xfId="54761"/>
    <cellStyle name="Обычный 5 9 25 5" xfId="54762"/>
    <cellStyle name="Обычный 5 9 25 5 2" xfId="54763"/>
    <cellStyle name="Обычный 5 9 25 5 2 2" xfId="54764"/>
    <cellStyle name="Обычный 5 9 25 5 3" xfId="54765"/>
    <cellStyle name="Обычный 5 9 25 6" xfId="54766"/>
    <cellStyle name="Обычный 5 9 25 6 2" xfId="54767"/>
    <cellStyle name="Обычный 5 9 25 7" xfId="54768"/>
    <cellStyle name="Обычный 5 9 25 7 2" xfId="54769"/>
    <cellStyle name="Обычный 5 9 25 8" xfId="54770"/>
    <cellStyle name="Обычный 5 9 26" xfId="54771"/>
    <cellStyle name="Обычный 5 9 26 2" xfId="54772"/>
    <cellStyle name="Обычный 5 9 26 2 2" xfId="54773"/>
    <cellStyle name="Обычный 5 9 26 2 2 2" xfId="54774"/>
    <cellStyle name="Обычный 5 9 26 2 2 2 2" xfId="54775"/>
    <cellStyle name="Обычный 5 9 26 2 2 3" xfId="54776"/>
    <cellStyle name="Обычный 5 9 26 2 3" xfId="54777"/>
    <cellStyle name="Обычный 5 9 26 2 3 2" xfId="54778"/>
    <cellStyle name="Обычный 5 9 26 2 4" xfId="54779"/>
    <cellStyle name="Обычный 5 9 26 3" xfId="54780"/>
    <cellStyle name="Обычный 5 9 26 3 2" xfId="54781"/>
    <cellStyle name="Обычный 5 9 26 3 2 2" xfId="54782"/>
    <cellStyle name="Обычный 5 9 26 3 2 2 2" xfId="54783"/>
    <cellStyle name="Обычный 5 9 26 3 2 3" xfId="54784"/>
    <cellStyle name="Обычный 5 9 26 3 3" xfId="54785"/>
    <cellStyle name="Обычный 5 9 26 3 3 2" xfId="54786"/>
    <cellStyle name="Обычный 5 9 26 3 4" xfId="54787"/>
    <cellStyle name="Обычный 5 9 26 4" xfId="54788"/>
    <cellStyle name="Обычный 5 9 26 4 2" xfId="54789"/>
    <cellStyle name="Обычный 5 9 26 4 2 2" xfId="54790"/>
    <cellStyle name="Обычный 5 9 26 4 2 2 2" xfId="54791"/>
    <cellStyle name="Обычный 5 9 26 4 2 3" xfId="54792"/>
    <cellStyle name="Обычный 5 9 26 4 3" xfId="54793"/>
    <cellStyle name="Обычный 5 9 26 4 3 2" xfId="54794"/>
    <cellStyle name="Обычный 5 9 26 4 4" xfId="54795"/>
    <cellStyle name="Обычный 5 9 26 5" xfId="54796"/>
    <cellStyle name="Обычный 5 9 26 5 2" xfId="54797"/>
    <cellStyle name="Обычный 5 9 26 5 2 2" xfId="54798"/>
    <cellStyle name="Обычный 5 9 26 5 3" xfId="54799"/>
    <cellStyle name="Обычный 5 9 26 6" xfId="54800"/>
    <cellStyle name="Обычный 5 9 26 6 2" xfId="54801"/>
    <cellStyle name="Обычный 5 9 26 7" xfId="54802"/>
    <cellStyle name="Обычный 5 9 26 7 2" xfId="54803"/>
    <cellStyle name="Обычный 5 9 26 8" xfId="54804"/>
    <cellStyle name="Обычный 5 9 27" xfId="54805"/>
    <cellStyle name="Обычный 5 9 27 2" xfId="54806"/>
    <cellStyle name="Обычный 5 9 27 2 2" xfId="54807"/>
    <cellStyle name="Обычный 5 9 27 2 2 2" xfId="54808"/>
    <cellStyle name="Обычный 5 9 27 2 2 2 2" xfId="54809"/>
    <cellStyle name="Обычный 5 9 27 2 2 3" xfId="54810"/>
    <cellStyle name="Обычный 5 9 27 2 3" xfId="54811"/>
    <cellStyle name="Обычный 5 9 27 2 3 2" xfId="54812"/>
    <cellStyle name="Обычный 5 9 27 2 4" xfId="54813"/>
    <cellStyle name="Обычный 5 9 27 3" xfId="54814"/>
    <cellStyle name="Обычный 5 9 27 3 2" xfId="54815"/>
    <cellStyle name="Обычный 5 9 27 3 2 2" xfId="54816"/>
    <cellStyle name="Обычный 5 9 27 3 2 2 2" xfId="54817"/>
    <cellStyle name="Обычный 5 9 27 3 2 3" xfId="54818"/>
    <cellStyle name="Обычный 5 9 27 3 3" xfId="54819"/>
    <cellStyle name="Обычный 5 9 27 3 3 2" xfId="54820"/>
    <cellStyle name="Обычный 5 9 27 3 4" xfId="54821"/>
    <cellStyle name="Обычный 5 9 27 4" xfId="54822"/>
    <cellStyle name="Обычный 5 9 27 4 2" xfId="54823"/>
    <cellStyle name="Обычный 5 9 27 4 2 2" xfId="54824"/>
    <cellStyle name="Обычный 5 9 27 4 2 2 2" xfId="54825"/>
    <cellStyle name="Обычный 5 9 27 4 2 3" xfId="54826"/>
    <cellStyle name="Обычный 5 9 27 4 3" xfId="54827"/>
    <cellStyle name="Обычный 5 9 27 4 3 2" xfId="54828"/>
    <cellStyle name="Обычный 5 9 27 4 4" xfId="54829"/>
    <cellStyle name="Обычный 5 9 27 5" xfId="54830"/>
    <cellStyle name="Обычный 5 9 27 5 2" xfId="54831"/>
    <cellStyle name="Обычный 5 9 27 5 2 2" xfId="54832"/>
    <cellStyle name="Обычный 5 9 27 5 3" xfId="54833"/>
    <cellStyle name="Обычный 5 9 27 6" xfId="54834"/>
    <cellStyle name="Обычный 5 9 27 6 2" xfId="54835"/>
    <cellStyle name="Обычный 5 9 27 7" xfId="54836"/>
    <cellStyle name="Обычный 5 9 27 7 2" xfId="54837"/>
    <cellStyle name="Обычный 5 9 27 8" xfId="54838"/>
    <cellStyle name="Обычный 5 9 28" xfId="54839"/>
    <cellStyle name="Обычный 5 9 28 2" xfId="54840"/>
    <cellStyle name="Обычный 5 9 28 2 2" xfId="54841"/>
    <cellStyle name="Обычный 5 9 28 2 2 2" xfId="54842"/>
    <cellStyle name="Обычный 5 9 28 2 2 2 2" xfId="54843"/>
    <cellStyle name="Обычный 5 9 28 2 2 3" xfId="54844"/>
    <cellStyle name="Обычный 5 9 28 2 3" xfId="54845"/>
    <cellStyle name="Обычный 5 9 28 2 3 2" xfId="54846"/>
    <cellStyle name="Обычный 5 9 28 2 4" xfId="54847"/>
    <cellStyle name="Обычный 5 9 28 3" xfId="54848"/>
    <cellStyle name="Обычный 5 9 28 3 2" xfId="54849"/>
    <cellStyle name="Обычный 5 9 28 3 2 2" xfId="54850"/>
    <cellStyle name="Обычный 5 9 28 3 2 2 2" xfId="54851"/>
    <cellStyle name="Обычный 5 9 28 3 2 3" xfId="54852"/>
    <cellStyle name="Обычный 5 9 28 3 3" xfId="54853"/>
    <cellStyle name="Обычный 5 9 28 3 3 2" xfId="54854"/>
    <cellStyle name="Обычный 5 9 28 3 4" xfId="54855"/>
    <cellStyle name="Обычный 5 9 28 4" xfId="54856"/>
    <cellStyle name="Обычный 5 9 28 4 2" xfId="54857"/>
    <cellStyle name="Обычный 5 9 28 4 2 2" xfId="54858"/>
    <cellStyle name="Обычный 5 9 28 4 2 2 2" xfId="54859"/>
    <cellStyle name="Обычный 5 9 28 4 2 3" xfId="54860"/>
    <cellStyle name="Обычный 5 9 28 4 3" xfId="54861"/>
    <cellStyle name="Обычный 5 9 28 4 3 2" xfId="54862"/>
    <cellStyle name="Обычный 5 9 28 4 4" xfId="54863"/>
    <cellStyle name="Обычный 5 9 28 5" xfId="54864"/>
    <cellStyle name="Обычный 5 9 28 5 2" xfId="54865"/>
    <cellStyle name="Обычный 5 9 28 5 2 2" xfId="54866"/>
    <cellStyle name="Обычный 5 9 28 5 3" xfId="54867"/>
    <cellStyle name="Обычный 5 9 28 6" xfId="54868"/>
    <cellStyle name="Обычный 5 9 28 6 2" xfId="54869"/>
    <cellStyle name="Обычный 5 9 28 7" xfId="54870"/>
    <cellStyle name="Обычный 5 9 28 7 2" xfId="54871"/>
    <cellStyle name="Обычный 5 9 28 8" xfId="54872"/>
    <cellStyle name="Обычный 5 9 29" xfId="54873"/>
    <cellStyle name="Обычный 5 9 29 2" xfId="54874"/>
    <cellStyle name="Обычный 5 9 29 2 2" xfId="54875"/>
    <cellStyle name="Обычный 5 9 29 2 2 2" xfId="54876"/>
    <cellStyle name="Обычный 5 9 29 2 2 2 2" xfId="54877"/>
    <cellStyle name="Обычный 5 9 29 2 2 3" xfId="54878"/>
    <cellStyle name="Обычный 5 9 29 2 3" xfId="54879"/>
    <cellStyle name="Обычный 5 9 29 2 3 2" xfId="54880"/>
    <cellStyle name="Обычный 5 9 29 2 4" xfId="54881"/>
    <cellStyle name="Обычный 5 9 29 3" xfId="54882"/>
    <cellStyle name="Обычный 5 9 29 3 2" xfId="54883"/>
    <cellStyle name="Обычный 5 9 29 3 2 2" xfId="54884"/>
    <cellStyle name="Обычный 5 9 29 3 2 2 2" xfId="54885"/>
    <cellStyle name="Обычный 5 9 29 3 2 3" xfId="54886"/>
    <cellStyle name="Обычный 5 9 29 3 3" xfId="54887"/>
    <cellStyle name="Обычный 5 9 29 3 3 2" xfId="54888"/>
    <cellStyle name="Обычный 5 9 29 3 4" xfId="54889"/>
    <cellStyle name="Обычный 5 9 29 4" xfId="54890"/>
    <cellStyle name="Обычный 5 9 29 4 2" xfId="54891"/>
    <cellStyle name="Обычный 5 9 29 4 2 2" xfId="54892"/>
    <cellStyle name="Обычный 5 9 29 4 2 2 2" xfId="54893"/>
    <cellStyle name="Обычный 5 9 29 4 2 3" xfId="54894"/>
    <cellStyle name="Обычный 5 9 29 4 3" xfId="54895"/>
    <cellStyle name="Обычный 5 9 29 4 3 2" xfId="54896"/>
    <cellStyle name="Обычный 5 9 29 4 4" xfId="54897"/>
    <cellStyle name="Обычный 5 9 29 5" xfId="54898"/>
    <cellStyle name="Обычный 5 9 29 5 2" xfId="54899"/>
    <cellStyle name="Обычный 5 9 29 5 2 2" xfId="54900"/>
    <cellStyle name="Обычный 5 9 29 5 3" xfId="54901"/>
    <cellStyle name="Обычный 5 9 29 6" xfId="54902"/>
    <cellStyle name="Обычный 5 9 29 6 2" xfId="54903"/>
    <cellStyle name="Обычный 5 9 29 7" xfId="54904"/>
    <cellStyle name="Обычный 5 9 29 7 2" xfId="54905"/>
    <cellStyle name="Обычный 5 9 29 8" xfId="54906"/>
    <cellStyle name="Обычный 5 9 3" xfId="54907"/>
    <cellStyle name="Обычный 5 9 3 2" xfId="54908"/>
    <cellStyle name="Обычный 5 9 3 2 2" xfId="54909"/>
    <cellStyle name="Обычный 5 9 3 2 2 2" xfId="54910"/>
    <cellStyle name="Обычный 5 9 3 2 2 2 2" xfId="54911"/>
    <cellStyle name="Обычный 5 9 3 2 2 3" xfId="54912"/>
    <cellStyle name="Обычный 5 9 3 2 3" xfId="54913"/>
    <cellStyle name="Обычный 5 9 3 2 3 2" xfId="54914"/>
    <cellStyle name="Обычный 5 9 3 2 4" xfId="54915"/>
    <cellStyle name="Обычный 5 9 3 3" xfId="54916"/>
    <cellStyle name="Обычный 5 9 3 3 2" xfId="54917"/>
    <cellStyle name="Обычный 5 9 3 3 2 2" xfId="54918"/>
    <cellStyle name="Обычный 5 9 3 3 2 2 2" xfId="54919"/>
    <cellStyle name="Обычный 5 9 3 3 2 3" xfId="54920"/>
    <cellStyle name="Обычный 5 9 3 3 3" xfId="54921"/>
    <cellStyle name="Обычный 5 9 3 3 3 2" xfId="54922"/>
    <cellStyle name="Обычный 5 9 3 3 4" xfId="54923"/>
    <cellStyle name="Обычный 5 9 3 4" xfId="54924"/>
    <cellStyle name="Обычный 5 9 3 4 2" xfId="54925"/>
    <cellStyle name="Обычный 5 9 3 4 2 2" xfId="54926"/>
    <cellStyle name="Обычный 5 9 3 4 2 2 2" xfId="54927"/>
    <cellStyle name="Обычный 5 9 3 4 2 3" xfId="54928"/>
    <cellStyle name="Обычный 5 9 3 4 3" xfId="54929"/>
    <cellStyle name="Обычный 5 9 3 4 3 2" xfId="54930"/>
    <cellStyle name="Обычный 5 9 3 4 4" xfId="54931"/>
    <cellStyle name="Обычный 5 9 3 5" xfId="54932"/>
    <cellStyle name="Обычный 5 9 3 5 2" xfId="54933"/>
    <cellStyle name="Обычный 5 9 3 5 2 2" xfId="54934"/>
    <cellStyle name="Обычный 5 9 3 5 3" xfId="54935"/>
    <cellStyle name="Обычный 5 9 3 6" xfId="54936"/>
    <cellStyle name="Обычный 5 9 3 6 2" xfId="54937"/>
    <cellStyle name="Обычный 5 9 3 7" xfId="54938"/>
    <cellStyle name="Обычный 5 9 3 7 2" xfId="54939"/>
    <cellStyle name="Обычный 5 9 3 8" xfId="54940"/>
    <cellStyle name="Обычный 5 9 30" xfId="54941"/>
    <cellStyle name="Обычный 5 9 30 2" xfId="54942"/>
    <cellStyle name="Обычный 5 9 30 2 2" xfId="54943"/>
    <cellStyle name="Обычный 5 9 30 2 2 2" xfId="54944"/>
    <cellStyle name="Обычный 5 9 30 2 3" xfId="54945"/>
    <cellStyle name="Обычный 5 9 30 3" xfId="54946"/>
    <cellStyle name="Обычный 5 9 30 3 2" xfId="54947"/>
    <cellStyle name="Обычный 5 9 30 4" xfId="54948"/>
    <cellStyle name="Обычный 5 9 31" xfId="54949"/>
    <cellStyle name="Обычный 5 9 31 2" xfId="54950"/>
    <cellStyle name="Обычный 5 9 31 2 2" xfId="54951"/>
    <cellStyle name="Обычный 5 9 31 2 2 2" xfId="54952"/>
    <cellStyle name="Обычный 5 9 31 2 3" xfId="54953"/>
    <cellStyle name="Обычный 5 9 31 3" xfId="54954"/>
    <cellStyle name="Обычный 5 9 31 3 2" xfId="54955"/>
    <cellStyle name="Обычный 5 9 31 4" xfId="54956"/>
    <cellStyle name="Обычный 5 9 32" xfId="54957"/>
    <cellStyle name="Обычный 5 9 32 2" xfId="54958"/>
    <cellStyle name="Обычный 5 9 32 2 2" xfId="54959"/>
    <cellStyle name="Обычный 5 9 32 2 2 2" xfId="54960"/>
    <cellStyle name="Обычный 5 9 32 2 3" xfId="54961"/>
    <cellStyle name="Обычный 5 9 32 3" xfId="54962"/>
    <cellStyle name="Обычный 5 9 32 3 2" xfId="54963"/>
    <cellStyle name="Обычный 5 9 32 4" xfId="54964"/>
    <cellStyle name="Обычный 5 9 33" xfId="54965"/>
    <cellStyle name="Обычный 5 9 33 2" xfId="54966"/>
    <cellStyle name="Обычный 5 9 33 2 2" xfId="54967"/>
    <cellStyle name="Обычный 5 9 33 3" xfId="54968"/>
    <cellStyle name="Обычный 5 9 34" xfId="54969"/>
    <cellStyle name="Обычный 5 9 34 2" xfId="54970"/>
    <cellStyle name="Обычный 5 9 35" xfId="54971"/>
    <cellStyle name="Обычный 5 9 35 2" xfId="54972"/>
    <cellStyle name="Обычный 5 9 36" xfId="54973"/>
    <cellStyle name="Обычный 5 9 4" xfId="54974"/>
    <cellStyle name="Обычный 5 9 4 2" xfId="54975"/>
    <cellStyle name="Обычный 5 9 4 2 2" xfId="54976"/>
    <cellStyle name="Обычный 5 9 4 2 2 2" xfId="54977"/>
    <cellStyle name="Обычный 5 9 4 2 2 2 2" xfId="54978"/>
    <cellStyle name="Обычный 5 9 4 2 2 3" xfId="54979"/>
    <cellStyle name="Обычный 5 9 4 2 3" xfId="54980"/>
    <cellStyle name="Обычный 5 9 4 2 3 2" xfId="54981"/>
    <cellStyle name="Обычный 5 9 4 2 4" xfId="54982"/>
    <cellStyle name="Обычный 5 9 4 3" xfId="54983"/>
    <cellStyle name="Обычный 5 9 4 3 2" xfId="54984"/>
    <cellStyle name="Обычный 5 9 4 3 2 2" xfId="54985"/>
    <cellStyle name="Обычный 5 9 4 3 2 2 2" xfId="54986"/>
    <cellStyle name="Обычный 5 9 4 3 2 3" xfId="54987"/>
    <cellStyle name="Обычный 5 9 4 3 3" xfId="54988"/>
    <cellStyle name="Обычный 5 9 4 3 3 2" xfId="54989"/>
    <cellStyle name="Обычный 5 9 4 3 4" xfId="54990"/>
    <cellStyle name="Обычный 5 9 4 4" xfId="54991"/>
    <cellStyle name="Обычный 5 9 4 4 2" xfId="54992"/>
    <cellStyle name="Обычный 5 9 4 4 2 2" xfId="54993"/>
    <cellStyle name="Обычный 5 9 4 4 2 2 2" xfId="54994"/>
    <cellStyle name="Обычный 5 9 4 4 2 3" xfId="54995"/>
    <cellStyle name="Обычный 5 9 4 4 3" xfId="54996"/>
    <cellStyle name="Обычный 5 9 4 4 3 2" xfId="54997"/>
    <cellStyle name="Обычный 5 9 4 4 4" xfId="54998"/>
    <cellStyle name="Обычный 5 9 4 5" xfId="54999"/>
    <cellStyle name="Обычный 5 9 4 5 2" xfId="55000"/>
    <cellStyle name="Обычный 5 9 4 5 2 2" xfId="55001"/>
    <cellStyle name="Обычный 5 9 4 5 3" xfId="55002"/>
    <cellStyle name="Обычный 5 9 4 6" xfId="55003"/>
    <cellStyle name="Обычный 5 9 4 6 2" xfId="55004"/>
    <cellStyle name="Обычный 5 9 4 7" xfId="55005"/>
    <cellStyle name="Обычный 5 9 4 7 2" xfId="55006"/>
    <cellStyle name="Обычный 5 9 4 8" xfId="55007"/>
    <cellStyle name="Обычный 5 9 5" xfId="55008"/>
    <cellStyle name="Обычный 5 9 5 2" xfId="55009"/>
    <cellStyle name="Обычный 5 9 5 2 2" xfId="55010"/>
    <cellStyle name="Обычный 5 9 5 2 2 2" xfId="55011"/>
    <cellStyle name="Обычный 5 9 5 2 2 2 2" xfId="55012"/>
    <cellStyle name="Обычный 5 9 5 2 2 3" xfId="55013"/>
    <cellStyle name="Обычный 5 9 5 2 3" xfId="55014"/>
    <cellStyle name="Обычный 5 9 5 2 3 2" xfId="55015"/>
    <cellStyle name="Обычный 5 9 5 2 4" xfId="55016"/>
    <cellStyle name="Обычный 5 9 5 3" xfId="55017"/>
    <cellStyle name="Обычный 5 9 5 3 2" xfId="55018"/>
    <cellStyle name="Обычный 5 9 5 3 2 2" xfId="55019"/>
    <cellStyle name="Обычный 5 9 5 3 2 2 2" xfId="55020"/>
    <cellStyle name="Обычный 5 9 5 3 2 3" xfId="55021"/>
    <cellStyle name="Обычный 5 9 5 3 3" xfId="55022"/>
    <cellStyle name="Обычный 5 9 5 3 3 2" xfId="55023"/>
    <cellStyle name="Обычный 5 9 5 3 4" xfId="55024"/>
    <cellStyle name="Обычный 5 9 5 4" xfId="55025"/>
    <cellStyle name="Обычный 5 9 5 4 2" xfId="55026"/>
    <cellStyle name="Обычный 5 9 5 4 2 2" xfId="55027"/>
    <cellStyle name="Обычный 5 9 5 4 2 2 2" xfId="55028"/>
    <cellStyle name="Обычный 5 9 5 4 2 3" xfId="55029"/>
    <cellStyle name="Обычный 5 9 5 4 3" xfId="55030"/>
    <cellStyle name="Обычный 5 9 5 4 3 2" xfId="55031"/>
    <cellStyle name="Обычный 5 9 5 4 4" xfId="55032"/>
    <cellStyle name="Обычный 5 9 5 5" xfId="55033"/>
    <cellStyle name="Обычный 5 9 5 5 2" xfId="55034"/>
    <cellStyle name="Обычный 5 9 5 5 2 2" xfId="55035"/>
    <cellStyle name="Обычный 5 9 5 5 3" xfId="55036"/>
    <cellStyle name="Обычный 5 9 5 6" xfId="55037"/>
    <cellStyle name="Обычный 5 9 5 6 2" xfId="55038"/>
    <cellStyle name="Обычный 5 9 5 7" xfId="55039"/>
    <cellStyle name="Обычный 5 9 5 7 2" xfId="55040"/>
    <cellStyle name="Обычный 5 9 5 8" xfId="55041"/>
    <cellStyle name="Обычный 5 9 6" xfId="55042"/>
    <cellStyle name="Обычный 5 9 6 2" xfId="55043"/>
    <cellStyle name="Обычный 5 9 6 2 2" xfId="55044"/>
    <cellStyle name="Обычный 5 9 6 2 2 2" xfId="55045"/>
    <cellStyle name="Обычный 5 9 6 2 2 2 2" xfId="55046"/>
    <cellStyle name="Обычный 5 9 6 2 2 3" xfId="55047"/>
    <cellStyle name="Обычный 5 9 6 2 3" xfId="55048"/>
    <cellStyle name="Обычный 5 9 6 2 3 2" xfId="55049"/>
    <cellStyle name="Обычный 5 9 6 2 4" xfId="55050"/>
    <cellStyle name="Обычный 5 9 6 3" xfId="55051"/>
    <cellStyle name="Обычный 5 9 6 3 2" xfId="55052"/>
    <cellStyle name="Обычный 5 9 6 3 2 2" xfId="55053"/>
    <cellStyle name="Обычный 5 9 6 3 2 2 2" xfId="55054"/>
    <cellStyle name="Обычный 5 9 6 3 2 3" xfId="55055"/>
    <cellStyle name="Обычный 5 9 6 3 3" xfId="55056"/>
    <cellStyle name="Обычный 5 9 6 3 3 2" xfId="55057"/>
    <cellStyle name="Обычный 5 9 6 3 4" xfId="55058"/>
    <cellStyle name="Обычный 5 9 6 4" xfId="55059"/>
    <cellStyle name="Обычный 5 9 6 4 2" xfId="55060"/>
    <cellStyle name="Обычный 5 9 6 4 2 2" xfId="55061"/>
    <cellStyle name="Обычный 5 9 6 4 2 2 2" xfId="55062"/>
    <cellStyle name="Обычный 5 9 6 4 2 3" xfId="55063"/>
    <cellStyle name="Обычный 5 9 6 4 3" xfId="55064"/>
    <cellStyle name="Обычный 5 9 6 4 3 2" xfId="55065"/>
    <cellStyle name="Обычный 5 9 6 4 4" xfId="55066"/>
    <cellStyle name="Обычный 5 9 6 5" xfId="55067"/>
    <cellStyle name="Обычный 5 9 6 5 2" xfId="55068"/>
    <cellStyle name="Обычный 5 9 6 5 2 2" xfId="55069"/>
    <cellStyle name="Обычный 5 9 6 5 3" xfId="55070"/>
    <cellStyle name="Обычный 5 9 6 6" xfId="55071"/>
    <cellStyle name="Обычный 5 9 6 6 2" xfId="55072"/>
    <cellStyle name="Обычный 5 9 6 7" xfId="55073"/>
    <cellStyle name="Обычный 5 9 6 7 2" xfId="55074"/>
    <cellStyle name="Обычный 5 9 6 8" xfId="55075"/>
    <cellStyle name="Обычный 5 9 7" xfId="55076"/>
    <cellStyle name="Обычный 5 9 7 2" xfId="55077"/>
    <cellStyle name="Обычный 5 9 7 2 2" xfId="55078"/>
    <cellStyle name="Обычный 5 9 7 2 2 2" xfId="55079"/>
    <cellStyle name="Обычный 5 9 7 2 2 2 2" xfId="55080"/>
    <cellStyle name="Обычный 5 9 7 2 2 3" xfId="55081"/>
    <cellStyle name="Обычный 5 9 7 2 3" xfId="55082"/>
    <cellStyle name="Обычный 5 9 7 2 3 2" xfId="55083"/>
    <cellStyle name="Обычный 5 9 7 2 4" xfId="55084"/>
    <cellStyle name="Обычный 5 9 7 3" xfId="55085"/>
    <cellStyle name="Обычный 5 9 7 3 2" xfId="55086"/>
    <cellStyle name="Обычный 5 9 7 3 2 2" xfId="55087"/>
    <cellStyle name="Обычный 5 9 7 3 2 2 2" xfId="55088"/>
    <cellStyle name="Обычный 5 9 7 3 2 3" xfId="55089"/>
    <cellStyle name="Обычный 5 9 7 3 3" xfId="55090"/>
    <cellStyle name="Обычный 5 9 7 3 3 2" xfId="55091"/>
    <cellStyle name="Обычный 5 9 7 3 4" xfId="55092"/>
    <cellStyle name="Обычный 5 9 7 4" xfId="55093"/>
    <cellStyle name="Обычный 5 9 7 4 2" xfId="55094"/>
    <cellStyle name="Обычный 5 9 7 4 2 2" xfId="55095"/>
    <cellStyle name="Обычный 5 9 7 4 2 2 2" xfId="55096"/>
    <cellStyle name="Обычный 5 9 7 4 2 3" xfId="55097"/>
    <cellStyle name="Обычный 5 9 7 4 3" xfId="55098"/>
    <cellStyle name="Обычный 5 9 7 4 3 2" xfId="55099"/>
    <cellStyle name="Обычный 5 9 7 4 4" xfId="55100"/>
    <cellStyle name="Обычный 5 9 7 5" xfId="55101"/>
    <cellStyle name="Обычный 5 9 7 5 2" xfId="55102"/>
    <cellStyle name="Обычный 5 9 7 5 2 2" xfId="55103"/>
    <cellStyle name="Обычный 5 9 7 5 3" xfId="55104"/>
    <cellStyle name="Обычный 5 9 7 6" xfId="55105"/>
    <cellStyle name="Обычный 5 9 7 6 2" xfId="55106"/>
    <cellStyle name="Обычный 5 9 7 7" xfId="55107"/>
    <cellStyle name="Обычный 5 9 7 7 2" xfId="55108"/>
    <cellStyle name="Обычный 5 9 7 8" xfId="55109"/>
    <cellStyle name="Обычный 5 9 8" xfId="55110"/>
    <cellStyle name="Обычный 5 9 8 2" xfId="55111"/>
    <cellStyle name="Обычный 5 9 8 2 2" xfId="55112"/>
    <cellStyle name="Обычный 5 9 8 2 2 2" xfId="55113"/>
    <cellStyle name="Обычный 5 9 8 2 2 2 2" xfId="55114"/>
    <cellStyle name="Обычный 5 9 8 2 2 3" xfId="55115"/>
    <cellStyle name="Обычный 5 9 8 2 3" xfId="55116"/>
    <cellStyle name="Обычный 5 9 8 2 3 2" xfId="55117"/>
    <cellStyle name="Обычный 5 9 8 2 4" xfId="55118"/>
    <cellStyle name="Обычный 5 9 8 3" xfId="55119"/>
    <cellStyle name="Обычный 5 9 8 3 2" xfId="55120"/>
    <cellStyle name="Обычный 5 9 8 3 2 2" xfId="55121"/>
    <cellStyle name="Обычный 5 9 8 3 2 2 2" xfId="55122"/>
    <cellStyle name="Обычный 5 9 8 3 2 3" xfId="55123"/>
    <cellStyle name="Обычный 5 9 8 3 3" xfId="55124"/>
    <cellStyle name="Обычный 5 9 8 3 3 2" xfId="55125"/>
    <cellStyle name="Обычный 5 9 8 3 4" xfId="55126"/>
    <cellStyle name="Обычный 5 9 8 4" xfId="55127"/>
    <cellStyle name="Обычный 5 9 8 4 2" xfId="55128"/>
    <cellStyle name="Обычный 5 9 8 4 2 2" xfId="55129"/>
    <cellStyle name="Обычный 5 9 8 4 2 2 2" xfId="55130"/>
    <cellStyle name="Обычный 5 9 8 4 2 3" xfId="55131"/>
    <cellStyle name="Обычный 5 9 8 4 3" xfId="55132"/>
    <cellStyle name="Обычный 5 9 8 4 3 2" xfId="55133"/>
    <cellStyle name="Обычный 5 9 8 4 4" xfId="55134"/>
    <cellStyle name="Обычный 5 9 8 5" xfId="55135"/>
    <cellStyle name="Обычный 5 9 8 5 2" xfId="55136"/>
    <cellStyle name="Обычный 5 9 8 5 2 2" xfId="55137"/>
    <cellStyle name="Обычный 5 9 8 5 3" xfId="55138"/>
    <cellStyle name="Обычный 5 9 8 6" xfId="55139"/>
    <cellStyle name="Обычный 5 9 8 6 2" xfId="55140"/>
    <cellStyle name="Обычный 5 9 8 7" xfId="55141"/>
    <cellStyle name="Обычный 5 9 8 7 2" xfId="55142"/>
    <cellStyle name="Обычный 5 9 8 8" xfId="55143"/>
    <cellStyle name="Обычный 5 9 9" xfId="55144"/>
    <cellStyle name="Обычный 5 9 9 2" xfId="55145"/>
    <cellStyle name="Обычный 5 9 9 2 2" xfId="55146"/>
    <cellStyle name="Обычный 5 9 9 2 2 2" xfId="55147"/>
    <cellStyle name="Обычный 5 9 9 2 2 2 2" xfId="55148"/>
    <cellStyle name="Обычный 5 9 9 2 2 3" xfId="55149"/>
    <cellStyle name="Обычный 5 9 9 2 3" xfId="55150"/>
    <cellStyle name="Обычный 5 9 9 2 3 2" xfId="55151"/>
    <cellStyle name="Обычный 5 9 9 2 4" xfId="55152"/>
    <cellStyle name="Обычный 5 9 9 3" xfId="55153"/>
    <cellStyle name="Обычный 5 9 9 3 2" xfId="55154"/>
    <cellStyle name="Обычный 5 9 9 3 2 2" xfId="55155"/>
    <cellStyle name="Обычный 5 9 9 3 2 2 2" xfId="55156"/>
    <cellStyle name="Обычный 5 9 9 3 2 3" xfId="55157"/>
    <cellStyle name="Обычный 5 9 9 3 3" xfId="55158"/>
    <cellStyle name="Обычный 5 9 9 3 3 2" xfId="55159"/>
    <cellStyle name="Обычный 5 9 9 3 4" xfId="55160"/>
    <cellStyle name="Обычный 5 9 9 4" xfId="55161"/>
    <cellStyle name="Обычный 5 9 9 4 2" xfId="55162"/>
    <cellStyle name="Обычный 5 9 9 4 2 2" xfId="55163"/>
    <cellStyle name="Обычный 5 9 9 4 2 2 2" xfId="55164"/>
    <cellStyle name="Обычный 5 9 9 4 2 3" xfId="55165"/>
    <cellStyle name="Обычный 5 9 9 4 3" xfId="55166"/>
    <cellStyle name="Обычный 5 9 9 4 3 2" xfId="55167"/>
    <cellStyle name="Обычный 5 9 9 4 4" xfId="55168"/>
    <cellStyle name="Обычный 5 9 9 5" xfId="55169"/>
    <cellStyle name="Обычный 5 9 9 5 2" xfId="55170"/>
    <cellStyle name="Обычный 5 9 9 5 2 2" xfId="55171"/>
    <cellStyle name="Обычный 5 9 9 5 3" xfId="55172"/>
    <cellStyle name="Обычный 5 9 9 6" xfId="55173"/>
    <cellStyle name="Обычный 5 9 9 6 2" xfId="55174"/>
    <cellStyle name="Обычный 5 9 9 7" xfId="55175"/>
    <cellStyle name="Обычный 5 9 9 7 2" xfId="55176"/>
    <cellStyle name="Обычный 5 9 9 8" xfId="55177"/>
    <cellStyle name="Обычный 5 90" xfId="55178"/>
    <cellStyle name="Обычный 5 90 2" xfId="55179"/>
    <cellStyle name="Обычный 5 90 2 2" xfId="55180"/>
    <cellStyle name="Обычный 5 90 2 2 2" xfId="55181"/>
    <cellStyle name="Обычный 5 90 2 3" xfId="55182"/>
    <cellStyle name="Обычный 5 90 3" xfId="55183"/>
    <cellStyle name="Обычный 5 90 3 2" xfId="55184"/>
    <cellStyle name="Обычный 5 90 4" xfId="55185"/>
    <cellStyle name="Обычный 5 91" xfId="55186"/>
    <cellStyle name="Обычный 5 91 2" xfId="55187"/>
    <cellStyle name="Обычный 5 91 2 2" xfId="55188"/>
    <cellStyle name="Обычный 5 91 2 2 2" xfId="55189"/>
    <cellStyle name="Обычный 5 91 2 3" xfId="55190"/>
    <cellStyle name="Обычный 5 91 3" xfId="55191"/>
    <cellStyle name="Обычный 5 91 3 2" xfId="55192"/>
    <cellStyle name="Обычный 5 91 4" xfId="55193"/>
    <cellStyle name="Обычный 5 92" xfId="55194"/>
    <cellStyle name="Обычный 5 92 2" xfId="55195"/>
    <cellStyle name="Обычный 5 92 2 2" xfId="55196"/>
    <cellStyle name="Обычный 5 92 2 2 2" xfId="55197"/>
    <cellStyle name="Обычный 5 92 2 3" xfId="55198"/>
    <cellStyle name="Обычный 5 92 3" xfId="55199"/>
    <cellStyle name="Обычный 5 92 3 2" xfId="55200"/>
    <cellStyle name="Обычный 5 92 4" xfId="55201"/>
    <cellStyle name="Обычный 5 93" xfId="55202"/>
    <cellStyle name="Обычный 5 93 2" xfId="55203"/>
    <cellStyle name="Обычный 5 93 2 2" xfId="55204"/>
    <cellStyle name="Обычный 5 93 2 2 2" xfId="55205"/>
    <cellStyle name="Обычный 5 93 2 3" xfId="55206"/>
    <cellStyle name="Обычный 5 93 3" xfId="55207"/>
    <cellStyle name="Обычный 5 93 3 2" xfId="55208"/>
    <cellStyle name="Обычный 5 93 4" xfId="55209"/>
    <cellStyle name="Обычный 5 94" xfId="55210"/>
    <cellStyle name="Обычный 5 94 2" xfId="55211"/>
    <cellStyle name="Обычный 5 94 2 2" xfId="55212"/>
    <cellStyle name="Обычный 5 94 2 2 2" xfId="55213"/>
    <cellStyle name="Обычный 5 94 2 3" xfId="55214"/>
    <cellStyle name="Обычный 5 94 3" xfId="55215"/>
    <cellStyle name="Обычный 5 94 3 2" xfId="55216"/>
    <cellStyle name="Обычный 5 94 4" xfId="55217"/>
    <cellStyle name="Обычный 5 95" xfId="55218"/>
    <cellStyle name="Обычный 5 95 2" xfId="55219"/>
    <cellStyle name="Обычный 5 95 2 2" xfId="55220"/>
    <cellStyle name="Обычный 5 95 2 2 2" xfId="55221"/>
    <cellStyle name="Обычный 5 95 2 3" xfId="55222"/>
    <cellStyle name="Обычный 5 95 3" xfId="55223"/>
    <cellStyle name="Обычный 5 95 3 2" xfId="55224"/>
    <cellStyle name="Обычный 5 95 4" xfId="55225"/>
    <cellStyle name="Обычный 5 96" xfId="55226"/>
    <cellStyle name="Обычный 5 96 2" xfId="55227"/>
    <cellStyle name="Обычный 5 96 2 2" xfId="55228"/>
    <cellStyle name="Обычный 5 96 2 2 2" xfId="55229"/>
    <cellStyle name="Обычный 5 96 2 3" xfId="55230"/>
    <cellStyle name="Обычный 5 96 3" xfId="55231"/>
    <cellStyle name="Обычный 5 96 3 2" xfId="55232"/>
    <cellStyle name="Обычный 5 96 4" xfId="55233"/>
    <cellStyle name="Обычный 5 97" xfId="55234"/>
    <cellStyle name="Обычный 5 97 2" xfId="55235"/>
    <cellStyle name="Обычный 5 97 2 2" xfId="55236"/>
    <cellStyle name="Обычный 5 97 2 2 2" xfId="55237"/>
    <cellStyle name="Обычный 5 97 2 3" xfId="55238"/>
    <cellStyle name="Обычный 5 97 3" xfId="55239"/>
    <cellStyle name="Обычный 5 97 3 2" xfId="55240"/>
    <cellStyle name="Обычный 5 97 4" xfId="55241"/>
    <cellStyle name="Обычный 5 98" xfId="55242"/>
    <cellStyle name="Обычный 5 98 2" xfId="55243"/>
    <cellStyle name="Обычный 5 98 2 2" xfId="55244"/>
    <cellStyle name="Обычный 5 98 2 2 2" xfId="55245"/>
    <cellStyle name="Обычный 5 98 2 3" xfId="55246"/>
    <cellStyle name="Обычный 5 98 3" xfId="55247"/>
    <cellStyle name="Обычный 5 98 3 2" xfId="55248"/>
    <cellStyle name="Обычный 5 98 4" xfId="55249"/>
    <cellStyle name="Обычный 5 99" xfId="55250"/>
    <cellStyle name="Обычный 5 99 2" xfId="55251"/>
    <cellStyle name="Обычный 5 99 2 2" xfId="55252"/>
    <cellStyle name="Обычный 5 99 2 2 2" xfId="55253"/>
    <cellStyle name="Обычный 5 99 2 3" xfId="55254"/>
    <cellStyle name="Обычный 5 99 3" xfId="55255"/>
    <cellStyle name="Обычный 5 99 3 2" xfId="55256"/>
    <cellStyle name="Обычный 5 99 4" xfId="55257"/>
    <cellStyle name="Обычный 5_СВЕРТКА" xfId="55258"/>
    <cellStyle name="Обычный 50" xfId="55259"/>
    <cellStyle name="Обычный 50 2" xfId="55260"/>
    <cellStyle name="Обычный 50 2 2" xfId="55261"/>
    <cellStyle name="Обычный 50 2 2 2" xfId="55262"/>
    <cellStyle name="Обычный 50 2 2 2 2" xfId="55263"/>
    <cellStyle name="Обычный 50 2 2 3" xfId="55264"/>
    <cellStyle name="Обычный 50 2 3" xfId="55265"/>
    <cellStyle name="Обычный 50 2 3 2" xfId="55266"/>
    <cellStyle name="Обычный 50 2 4" xfId="55267"/>
    <cellStyle name="Обычный 50 3" xfId="55268"/>
    <cellStyle name="Обычный 50 3 2" xfId="55269"/>
    <cellStyle name="Обычный 50 3 2 2" xfId="55270"/>
    <cellStyle name="Обычный 50 3 2 2 2" xfId="55271"/>
    <cellStyle name="Обычный 50 3 2 3" xfId="55272"/>
    <cellStyle name="Обычный 50 3 3" xfId="55273"/>
    <cellStyle name="Обычный 50 3 3 2" xfId="55274"/>
    <cellStyle name="Обычный 50 3 4" xfId="55275"/>
    <cellStyle name="Обычный 50 4" xfId="55276"/>
    <cellStyle name="Обычный 50 4 2" xfId="55277"/>
    <cellStyle name="Обычный 50 4 2 2" xfId="55278"/>
    <cellStyle name="Обычный 50 4 2 2 2" xfId="55279"/>
    <cellStyle name="Обычный 50 4 2 3" xfId="55280"/>
    <cellStyle name="Обычный 50 4 3" xfId="55281"/>
    <cellStyle name="Обычный 50 4 3 2" xfId="55282"/>
    <cellStyle name="Обычный 50 4 4" xfId="55283"/>
    <cellStyle name="Обычный 50 5" xfId="55284"/>
    <cellStyle name="Обычный 50 5 2" xfId="55285"/>
    <cellStyle name="Обычный 50 5 2 2" xfId="55286"/>
    <cellStyle name="Обычный 50 5 3" xfId="55287"/>
    <cellStyle name="Обычный 50 6" xfId="55288"/>
    <cellStyle name="Обычный 50 6 2" xfId="55289"/>
    <cellStyle name="Обычный 50 7" xfId="55290"/>
    <cellStyle name="Обычный 50 7 2" xfId="55291"/>
    <cellStyle name="Обычный 50 8" xfId="55292"/>
    <cellStyle name="Обычный 51" xfId="55293"/>
    <cellStyle name="Обычный 51 2" xfId="55294"/>
    <cellStyle name="Обычный 51 2 2" xfId="55295"/>
    <cellStyle name="Обычный 51 2 2 2" xfId="55296"/>
    <cellStyle name="Обычный 51 2 2 2 2" xfId="55297"/>
    <cellStyle name="Обычный 51 2 2 3" xfId="55298"/>
    <cellStyle name="Обычный 51 2 3" xfId="55299"/>
    <cellStyle name="Обычный 51 2 3 2" xfId="55300"/>
    <cellStyle name="Обычный 51 2 4" xfId="55301"/>
    <cellStyle name="Обычный 51 3" xfId="55302"/>
    <cellStyle name="Обычный 51 3 2" xfId="55303"/>
    <cellStyle name="Обычный 51 3 2 2" xfId="55304"/>
    <cellStyle name="Обычный 51 3 2 2 2" xfId="55305"/>
    <cellStyle name="Обычный 51 3 2 3" xfId="55306"/>
    <cellStyle name="Обычный 51 3 3" xfId="55307"/>
    <cellStyle name="Обычный 51 3 3 2" xfId="55308"/>
    <cellStyle name="Обычный 51 3 4" xfId="55309"/>
    <cellStyle name="Обычный 51 4" xfId="55310"/>
    <cellStyle name="Обычный 51 4 2" xfId="55311"/>
    <cellStyle name="Обычный 51 4 2 2" xfId="55312"/>
    <cellStyle name="Обычный 51 4 2 2 2" xfId="55313"/>
    <cellStyle name="Обычный 51 4 2 3" xfId="55314"/>
    <cellStyle name="Обычный 51 4 3" xfId="55315"/>
    <cellStyle name="Обычный 51 4 3 2" xfId="55316"/>
    <cellStyle name="Обычный 51 4 4" xfId="55317"/>
    <cellStyle name="Обычный 51 5" xfId="55318"/>
    <cellStyle name="Обычный 51 5 2" xfId="55319"/>
    <cellStyle name="Обычный 51 5 2 2" xfId="55320"/>
    <cellStyle name="Обычный 51 5 3" xfId="55321"/>
    <cellStyle name="Обычный 51 6" xfId="55322"/>
    <cellStyle name="Обычный 51 6 2" xfId="55323"/>
    <cellStyle name="Обычный 51 7" xfId="55324"/>
    <cellStyle name="Обычный 51 7 2" xfId="55325"/>
    <cellStyle name="Обычный 51 8" xfId="55326"/>
    <cellStyle name="Обычный 52" xfId="55327"/>
    <cellStyle name="Обычный 52 2" xfId="55328"/>
    <cellStyle name="Обычный 52 2 2" xfId="55329"/>
    <cellStyle name="Обычный 52 2 2 2" xfId="55330"/>
    <cellStyle name="Обычный 52 2 2 2 2" xfId="55331"/>
    <cellStyle name="Обычный 52 2 2 3" xfId="55332"/>
    <cellStyle name="Обычный 52 2 3" xfId="55333"/>
    <cellStyle name="Обычный 52 2 3 2" xfId="55334"/>
    <cellStyle name="Обычный 52 2 4" xfId="55335"/>
    <cellStyle name="Обычный 52 3" xfId="55336"/>
    <cellStyle name="Обычный 52 3 2" xfId="55337"/>
    <cellStyle name="Обычный 52 3 2 2" xfId="55338"/>
    <cellStyle name="Обычный 52 3 2 2 2" xfId="55339"/>
    <cellStyle name="Обычный 52 3 2 3" xfId="55340"/>
    <cellStyle name="Обычный 52 3 3" xfId="55341"/>
    <cellStyle name="Обычный 52 3 3 2" xfId="55342"/>
    <cellStyle name="Обычный 52 3 4" xfId="55343"/>
    <cellStyle name="Обычный 52 4" xfId="55344"/>
    <cellStyle name="Обычный 52 4 2" xfId="55345"/>
    <cellStyle name="Обычный 52 4 2 2" xfId="55346"/>
    <cellStyle name="Обычный 52 4 2 2 2" xfId="55347"/>
    <cellStyle name="Обычный 52 4 2 3" xfId="55348"/>
    <cellStyle name="Обычный 52 4 3" xfId="55349"/>
    <cellStyle name="Обычный 52 4 3 2" xfId="55350"/>
    <cellStyle name="Обычный 52 4 4" xfId="55351"/>
    <cellStyle name="Обычный 52 5" xfId="55352"/>
    <cellStyle name="Обычный 52 5 2" xfId="55353"/>
    <cellStyle name="Обычный 52 5 2 2" xfId="55354"/>
    <cellStyle name="Обычный 52 5 3" xfId="55355"/>
    <cellStyle name="Обычный 52 6" xfId="55356"/>
    <cellStyle name="Обычный 52 6 2" xfId="55357"/>
    <cellStyle name="Обычный 52 7" xfId="55358"/>
    <cellStyle name="Обычный 52 7 2" xfId="55359"/>
    <cellStyle name="Обычный 52 8" xfId="55360"/>
    <cellStyle name="Обычный 52 8 2" xfId="55361"/>
    <cellStyle name="Обычный 52 9" xfId="55362"/>
    <cellStyle name="Обычный 53" xfId="55363"/>
    <cellStyle name="Обычный 53 2" xfId="55364"/>
    <cellStyle name="Обычный 53 2 2" xfId="55365"/>
    <cellStyle name="Обычный 53 2 2 2" xfId="55366"/>
    <cellStyle name="Обычный 53 2 2 2 2" xfId="55367"/>
    <cellStyle name="Обычный 53 2 2 3" xfId="55368"/>
    <cellStyle name="Обычный 53 2 3" xfId="55369"/>
    <cellStyle name="Обычный 53 2 3 2" xfId="55370"/>
    <cellStyle name="Обычный 53 2 4" xfId="55371"/>
    <cellStyle name="Обычный 53 3" xfId="55372"/>
    <cellStyle name="Обычный 53 3 2" xfId="55373"/>
    <cellStyle name="Обычный 53 3 2 2" xfId="55374"/>
    <cellStyle name="Обычный 53 3 2 2 2" xfId="55375"/>
    <cellStyle name="Обычный 53 3 2 3" xfId="55376"/>
    <cellStyle name="Обычный 53 3 3" xfId="55377"/>
    <cellStyle name="Обычный 53 3 3 2" xfId="55378"/>
    <cellStyle name="Обычный 53 3 4" xfId="55379"/>
    <cellStyle name="Обычный 53 4" xfId="55380"/>
    <cellStyle name="Обычный 53 4 2" xfId="55381"/>
    <cellStyle name="Обычный 53 4 2 2" xfId="55382"/>
    <cellStyle name="Обычный 53 4 2 2 2" xfId="55383"/>
    <cellStyle name="Обычный 53 4 2 3" xfId="55384"/>
    <cellStyle name="Обычный 53 4 3" xfId="55385"/>
    <cellStyle name="Обычный 53 4 3 2" xfId="55386"/>
    <cellStyle name="Обычный 53 4 4" xfId="55387"/>
    <cellStyle name="Обычный 53 5" xfId="55388"/>
    <cellStyle name="Обычный 53 5 2" xfId="55389"/>
    <cellStyle name="Обычный 53 5 2 2" xfId="55390"/>
    <cellStyle name="Обычный 53 5 3" xfId="55391"/>
    <cellStyle name="Обычный 53 6" xfId="55392"/>
    <cellStyle name="Обычный 53 6 2" xfId="55393"/>
    <cellStyle name="Обычный 53 7" xfId="55394"/>
    <cellStyle name="Обычный 53 7 2" xfId="55395"/>
    <cellStyle name="Обычный 53 8" xfId="55396"/>
    <cellStyle name="Обычный 54" xfId="55397"/>
    <cellStyle name="Обычный 54 2" xfId="55398"/>
    <cellStyle name="Обычный 54 2 2" xfId="55399"/>
    <cellStyle name="Обычный 54 2 2 2" xfId="55400"/>
    <cellStyle name="Обычный 54 2 2 2 2" xfId="55401"/>
    <cellStyle name="Обычный 54 2 2 3" xfId="55402"/>
    <cellStyle name="Обычный 54 2 3" xfId="55403"/>
    <cellStyle name="Обычный 54 2 3 2" xfId="55404"/>
    <cellStyle name="Обычный 54 2 4" xfId="55405"/>
    <cellStyle name="Обычный 54 3" xfId="55406"/>
    <cellStyle name="Обычный 54 3 2" xfId="55407"/>
    <cellStyle name="Обычный 54 3 2 2" xfId="55408"/>
    <cellStyle name="Обычный 54 3 2 2 2" xfId="55409"/>
    <cellStyle name="Обычный 54 3 2 3" xfId="55410"/>
    <cellStyle name="Обычный 54 3 3" xfId="55411"/>
    <cellStyle name="Обычный 54 3 3 2" xfId="55412"/>
    <cellStyle name="Обычный 54 3 4" xfId="55413"/>
    <cellStyle name="Обычный 54 4" xfId="55414"/>
    <cellStyle name="Обычный 54 4 2" xfId="55415"/>
    <cellStyle name="Обычный 54 4 2 2" xfId="55416"/>
    <cellStyle name="Обычный 54 4 2 2 2" xfId="55417"/>
    <cellStyle name="Обычный 54 4 2 3" xfId="55418"/>
    <cellStyle name="Обычный 54 4 3" xfId="55419"/>
    <cellStyle name="Обычный 54 4 3 2" xfId="55420"/>
    <cellStyle name="Обычный 54 4 4" xfId="55421"/>
    <cellStyle name="Обычный 54 5" xfId="55422"/>
    <cellStyle name="Обычный 54 5 2" xfId="55423"/>
    <cellStyle name="Обычный 54 5 2 2" xfId="55424"/>
    <cellStyle name="Обычный 54 5 3" xfId="55425"/>
    <cellStyle name="Обычный 54 6" xfId="55426"/>
    <cellStyle name="Обычный 54 6 2" xfId="55427"/>
    <cellStyle name="Обычный 54 7" xfId="55428"/>
    <cellStyle name="Обычный 54 7 2" xfId="55429"/>
    <cellStyle name="Обычный 54 8" xfId="55430"/>
    <cellStyle name="Обычный 55" xfId="55431"/>
    <cellStyle name="Обычный 55 2" xfId="55432"/>
    <cellStyle name="Обычный 55 2 2" xfId="55433"/>
    <cellStyle name="Обычный 55 2 2 2" xfId="55434"/>
    <cellStyle name="Обычный 55 2 2 2 2" xfId="55435"/>
    <cellStyle name="Обычный 55 2 2 3" xfId="55436"/>
    <cellStyle name="Обычный 55 2 3" xfId="55437"/>
    <cellStyle name="Обычный 55 2 3 2" xfId="55438"/>
    <cellStyle name="Обычный 55 2 4" xfId="55439"/>
    <cellStyle name="Обычный 55 3" xfId="55440"/>
    <cellStyle name="Обычный 55 3 2" xfId="55441"/>
    <cellStyle name="Обычный 55 3 2 2" xfId="55442"/>
    <cellStyle name="Обычный 55 3 2 2 2" xfId="55443"/>
    <cellStyle name="Обычный 55 3 2 3" xfId="55444"/>
    <cellStyle name="Обычный 55 3 3" xfId="55445"/>
    <cellStyle name="Обычный 55 3 3 2" xfId="55446"/>
    <cellStyle name="Обычный 55 3 4" xfId="55447"/>
    <cellStyle name="Обычный 55 4" xfId="55448"/>
    <cellStyle name="Обычный 55 4 2" xfId="55449"/>
    <cellStyle name="Обычный 55 4 2 2" xfId="55450"/>
    <cellStyle name="Обычный 55 4 2 2 2" xfId="55451"/>
    <cellStyle name="Обычный 55 4 2 3" xfId="55452"/>
    <cellStyle name="Обычный 55 4 3" xfId="55453"/>
    <cellStyle name="Обычный 55 4 3 2" xfId="55454"/>
    <cellStyle name="Обычный 55 4 4" xfId="55455"/>
    <cellStyle name="Обычный 55 5" xfId="55456"/>
    <cellStyle name="Обычный 55 5 2" xfId="55457"/>
    <cellStyle name="Обычный 55 5 2 2" xfId="55458"/>
    <cellStyle name="Обычный 55 5 3" xfId="55459"/>
    <cellStyle name="Обычный 55 6" xfId="55460"/>
    <cellStyle name="Обычный 55 6 2" xfId="55461"/>
    <cellStyle name="Обычный 55 7" xfId="55462"/>
    <cellStyle name="Обычный 55 7 2" xfId="55463"/>
    <cellStyle name="Обычный 55 8" xfId="55464"/>
    <cellStyle name="Обычный 56" xfId="55465"/>
    <cellStyle name="Обычный 56 2" xfId="55466"/>
    <cellStyle name="Обычный 56 2 2" xfId="55467"/>
    <cellStyle name="Обычный 56 2 2 2" xfId="55468"/>
    <cellStyle name="Обычный 56 2 2 2 2" xfId="55469"/>
    <cellStyle name="Обычный 56 2 2 3" xfId="55470"/>
    <cellStyle name="Обычный 56 2 3" xfId="55471"/>
    <cellStyle name="Обычный 56 2 3 2" xfId="55472"/>
    <cellStyle name="Обычный 56 2 4" xfId="55473"/>
    <cellStyle name="Обычный 56 3" xfId="55474"/>
    <cellStyle name="Обычный 56 3 2" xfId="55475"/>
    <cellStyle name="Обычный 56 3 2 2" xfId="55476"/>
    <cellStyle name="Обычный 56 3 2 2 2" xfId="55477"/>
    <cellStyle name="Обычный 56 3 2 3" xfId="55478"/>
    <cellStyle name="Обычный 56 3 3" xfId="55479"/>
    <cellStyle name="Обычный 56 3 3 2" xfId="55480"/>
    <cellStyle name="Обычный 56 3 4" xfId="55481"/>
    <cellStyle name="Обычный 56 4" xfId="55482"/>
    <cellStyle name="Обычный 56 4 2" xfId="55483"/>
    <cellStyle name="Обычный 56 4 2 2" xfId="55484"/>
    <cellStyle name="Обычный 56 4 2 2 2" xfId="55485"/>
    <cellStyle name="Обычный 56 4 2 3" xfId="55486"/>
    <cellStyle name="Обычный 56 4 3" xfId="55487"/>
    <cellStyle name="Обычный 56 4 3 2" xfId="55488"/>
    <cellStyle name="Обычный 56 4 4" xfId="55489"/>
    <cellStyle name="Обычный 56 5" xfId="55490"/>
    <cellStyle name="Обычный 56 5 2" xfId="55491"/>
    <cellStyle name="Обычный 56 5 2 2" xfId="55492"/>
    <cellStyle name="Обычный 56 5 3" xfId="55493"/>
    <cellStyle name="Обычный 56 6" xfId="55494"/>
    <cellStyle name="Обычный 56 6 2" xfId="55495"/>
    <cellStyle name="Обычный 56 7" xfId="55496"/>
    <cellStyle name="Обычный 56 7 2" xfId="55497"/>
    <cellStyle name="Обычный 56 8" xfId="55498"/>
    <cellStyle name="Обычный 57" xfId="55499"/>
    <cellStyle name="Обычный 57 2" xfId="55500"/>
    <cellStyle name="Обычный 57 2 2" xfId="55501"/>
    <cellStyle name="Обычный 57 2 2 2" xfId="55502"/>
    <cellStyle name="Обычный 57 2 2 2 2" xfId="55503"/>
    <cellStyle name="Обычный 57 2 2 3" xfId="55504"/>
    <cellStyle name="Обычный 57 2 3" xfId="55505"/>
    <cellStyle name="Обычный 57 2 3 2" xfId="55506"/>
    <cellStyle name="Обычный 57 2 4" xfId="55507"/>
    <cellStyle name="Обычный 57 3" xfId="55508"/>
    <cellStyle name="Обычный 57 3 2" xfId="55509"/>
    <cellStyle name="Обычный 57 3 2 2" xfId="55510"/>
    <cellStyle name="Обычный 57 3 2 2 2" xfId="55511"/>
    <cellStyle name="Обычный 57 3 2 3" xfId="55512"/>
    <cellStyle name="Обычный 57 3 3" xfId="55513"/>
    <cellStyle name="Обычный 57 3 3 2" xfId="55514"/>
    <cellStyle name="Обычный 57 3 4" xfId="55515"/>
    <cellStyle name="Обычный 57 4" xfId="55516"/>
    <cellStyle name="Обычный 57 4 2" xfId="55517"/>
    <cellStyle name="Обычный 57 4 2 2" xfId="55518"/>
    <cellStyle name="Обычный 57 4 2 2 2" xfId="55519"/>
    <cellStyle name="Обычный 57 4 2 3" xfId="55520"/>
    <cellStyle name="Обычный 57 4 3" xfId="55521"/>
    <cellStyle name="Обычный 57 4 3 2" xfId="55522"/>
    <cellStyle name="Обычный 57 4 4" xfId="55523"/>
    <cellStyle name="Обычный 57 5" xfId="55524"/>
    <cellStyle name="Обычный 57 5 2" xfId="55525"/>
    <cellStyle name="Обычный 57 5 2 2" xfId="55526"/>
    <cellStyle name="Обычный 57 5 3" xfId="55527"/>
    <cellStyle name="Обычный 57 6" xfId="55528"/>
    <cellStyle name="Обычный 57 6 2" xfId="55529"/>
    <cellStyle name="Обычный 57 7" xfId="55530"/>
    <cellStyle name="Обычный 57 7 2" xfId="55531"/>
    <cellStyle name="Обычный 57 8" xfId="55532"/>
    <cellStyle name="Обычный 58" xfId="55533"/>
    <cellStyle name="Обычный 58 2" xfId="55534"/>
    <cellStyle name="Обычный 58 2 2" xfId="55535"/>
    <cellStyle name="Обычный 58 2 2 2" xfId="55536"/>
    <cellStyle name="Обычный 58 2 2 2 2" xfId="55537"/>
    <cellStyle name="Обычный 58 2 2 3" xfId="55538"/>
    <cellStyle name="Обычный 58 2 3" xfId="55539"/>
    <cellStyle name="Обычный 58 2 3 2" xfId="55540"/>
    <cellStyle name="Обычный 58 2 4" xfId="55541"/>
    <cellStyle name="Обычный 58 3" xfId="55542"/>
    <cellStyle name="Обычный 58 3 2" xfId="55543"/>
    <cellStyle name="Обычный 58 3 2 2" xfId="55544"/>
    <cellStyle name="Обычный 58 3 2 2 2" xfId="55545"/>
    <cellStyle name="Обычный 58 3 2 3" xfId="55546"/>
    <cellStyle name="Обычный 58 3 3" xfId="55547"/>
    <cellStyle name="Обычный 58 3 3 2" xfId="55548"/>
    <cellStyle name="Обычный 58 3 4" xfId="55549"/>
    <cellStyle name="Обычный 58 4" xfId="55550"/>
    <cellStyle name="Обычный 58 4 2" xfId="55551"/>
    <cellStyle name="Обычный 58 4 2 2" xfId="55552"/>
    <cellStyle name="Обычный 58 4 2 2 2" xfId="55553"/>
    <cellStyle name="Обычный 58 4 2 3" xfId="55554"/>
    <cellStyle name="Обычный 58 4 3" xfId="55555"/>
    <cellStyle name="Обычный 58 4 3 2" xfId="55556"/>
    <cellStyle name="Обычный 58 4 4" xfId="55557"/>
    <cellStyle name="Обычный 58 5" xfId="55558"/>
    <cellStyle name="Обычный 58 5 2" xfId="55559"/>
    <cellStyle name="Обычный 58 5 2 2" xfId="55560"/>
    <cellStyle name="Обычный 58 5 3" xfId="55561"/>
    <cellStyle name="Обычный 58 6" xfId="55562"/>
    <cellStyle name="Обычный 58 6 2" xfId="55563"/>
    <cellStyle name="Обычный 58 7" xfId="55564"/>
    <cellStyle name="Обычный 58 7 2" xfId="55565"/>
    <cellStyle name="Обычный 58 8" xfId="55566"/>
    <cellStyle name="Обычный 59" xfId="55567"/>
    <cellStyle name="Обычный 59 2" xfId="55568"/>
    <cellStyle name="Обычный 59 2 2" xfId="55569"/>
    <cellStyle name="Обычный 59 2 2 2" xfId="55570"/>
    <cellStyle name="Обычный 59 2 2 2 2" xfId="55571"/>
    <cellStyle name="Обычный 59 2 2 3" xfId="55572"/>
    <cellStyle name="Обычный 59 2 3" xfId="55573"/>
    <cellStyle name="Обычный 59 2 3 2" xfId="55574"/>
    <cellStyle name="Обычный 59 2 4" xfId="55575"/>
    <cellStyle name="Обычный 59 3" xfId="55576"/>
    <cellStyle name="Обычный 59 3 2" xfId="55577"/>
    <cellStyle name="Обычный 59 3 2 2" xfId="55578"/>
    <cellStyle name="Обычный 59 3 2 2 2" xfId="55579"/>
    <cellStyle name="Обычный 59 3 2 3" xfId="55580"/>
    <cellStyle name="Обычный 59 3 3" xfId="55581"/>
    <cellStyle name="Обычный 59 3 3 2" xfId="55582"/>
    <cellStyle name="Обычный 59 3 4" xfId="55583"/>
    <cellStyle name="Обычный 59 4" xfId="55584"/>
    <cellStyle name="Обычный 59 4 2" xfId="55585"/>
    <cellStyle name="Обычный 59 4 2 2" xfId="55586"/>
    <cellStyle name="Обычный 59 4 2 2 2" xfId="55587"/>
    <cellStyle name="Обычный 59 4 2 3" xfId="55588"/>
    <cellStyle name="Обычный 59 4 3" xfId="55589"/>
    <cellStyle name="Обычный 59 4 3 2" xfId="55590"/>
    <cellStyle name="Обычный 59 4 4" xfId="55591"/>
    <cellStyle name="Обычный 59 5" xfId="55592"/>
    <cellStyle name="Обычный 59 5 2" xfId="55593"/>
    <cellStyle name="Обычный 59 5 2 2" xfId="55594"/>
    <cellStyle name="Обычный 59 5 3" xfId="55595"/>
    <cellStyle name="Обычный 59 6" xfId="55596"/>
    <cellStyle name="Обычный 59 6 2" xfId="55597"/>
    <cellStyle name="Обычный 59 7" xfId="55598"/>
    <cellStyle name="Обычный 59 7 2" xfId="55599"/>
    <cellStyle name="Обычный 59 8" xfId="55600"/>
    <cellStyle name="Обычный 6" xfId="7"/>
    <cellStyle name="Обычный 6 2" xfId="55601"/>
    <cellStyle name="Обычный 6 2 13" xfId="60897"/>
    <cellStyle name="Обычный 6 2 2" xfId="55602"/>
    <cellStyle name="Обычный 6 2 3" xfId="55603"/>
    <cellStyle name="Обычный 6 3" xfId="55604"/>
    <cellStyle name="Обычный 6 3 2" xfId="55605"/>
    <cellStyle name="Обычный 6 3 2 2" xfId="55606"/>
    <cellStyle name="Обычный 6 3 3" xfId="55607"/>
    <cellStyle name="Обычный 6 3 4" xfId="55608"/>
    <cellStyle name="Обычный 6 4" xfId="55609"/>
    <cellStyle name="Обычный 6 4 2" xfId="55610"/>
    <cellStyle name="Обычный 6 5" xfId="55611"/>
    <cellStyle name="Обычный 6 5 2" xfId="55612"/>
    <cellStyle name="Обычный 6 6" xfId="55613"/>
    <cellStyle name="Обычный 6 6 2" xfId="55614"/>
    <cellStyle name="Обычный 6 7" xfId="55615"/>
    <cellStyle name="Обычный 6 8" xfId="55616"/>
    <cellStyle name="Обычный 60" xfId="55617"/>
    <cellStyle name="Обычный 60 2" xfId="55618"/>
    <cellStyle name="Обычный 60 2 2" xfId="55619"/>
    <cellStyle name="Обычный 60 2 2 2" xfId="55620"/>
    <cellStyle name="Обычный 60 2 2 2 2" xfId="55621"/>
    <cellStyle name="Обычный 60 2 2 3" xfId="55622"/>
    <cellStyle name="Обычный 60 2 3" xfId="55623"/>
    <cellStyle name="Обычный 60 2 3 2" xfId="55624"/>
    <cellStyle name="Обычный 60 2 4" xfId="55625"/>
    <cellStyle name="Обычный 60 3" xfId="55626"/>
    <cellStyle name="Обычный 60 3 2" xfId="55627"/>
    <cellStyle name="Обычный 60 3 2 2" xfId="55628"/>
    <cellStyle name="Обычный 60 3 2 2 2" xfId="55629"/>
    <cellStyle name="Обычный 60 3 2 3" xfId="55630"/>
    <cellStyle name="Обычный 60 3 3" xfId="55631"/>
    <cellStyle name="Обычный 60 3 3 2" xfId="55632"/>
    <cellStyle name="Обычный 60 3 4" xfId="55633"/>
    <cellStyle name="Обычный 60 4" xfId="55634"/>
    <cellStyle name="Обычный 60 4 2" xfId="55635"/>
    <cellStyle name="Обычный 60 4 2 2" xfId="55636"/>
    <cellStyle name="Обычный 60 4 2 2 2" xfId="55637"/>
    <cellStyle name="Обычный 60 4 2 3" xfId="55638"/>
    <cellStyle name="Обычный 60 4 3" xfId="55639"/>
    <cellStyle name="Обычный 60 4 3 2" xfId="55640"/>
    <cellStyle name="Обычный 60 4 4" xfId="55641"/>
    <cellStyle name="Обычный 60 5" xfId="55642"/>
    <cellStyle name="Обычный 60 5 2" xfId="55643"/>
    <cellStyle name="Обычный 60 5 2 2" xfId="55644"/>
    <cellStyle name="Обычный 60 5 3" xfId="55645"/>
    <cellStyle name="Обычный 60 6" xfId="55646"/>
    <cellStyle name="Обычный 60 6 2" xfId="55647"/>
    <cellStyle name="Обычный 60 7" xfId="55648"/>
    <cellStyle name="Обычный 60 7 2" xfId="55649"/>
    <cellStyle name="Обычный 60 8" xfId="55650"/>
    <cellStyle name="Обычный 61" xfId="55651"/>
    <cellStyle name="Обычный 61 2" xfId="55652"/>
    <cellStyle name="Обычный 61 2 2" xfId="55653"/>
    <cellStyle name="Обычный 61 2 2 2" xfId="55654"/>
    <cellStyle name="Обычный 61 2 2 2 2" xfId="55655"/>
    <cellStyle name="Обычный 61 2 2 3" xfId="55656"/>
    <cellStyle name="Обычный 61 2 3" xfId="55657"/>
    <cellStyle name="Обычный 61 2 3 2" xfId="55658"/>
    <cellStyle name="Обычный 61 2 4" xfId="55659"/>
    <cellStyle name="Обычный 61 3" xfId="55660"/>
    <cellStyle name="Обычный 61 3 2" xfId="55661"/>
    <cellStyle name="Обычный 61 3 2 2" xfId="55662"/>
    <cellStyle name="Обычный 61 3 2 2 2" xfId="55663"/>
    <cellStyle name="Обычный 61 3 2 3" xfId="55664"/>
    <cellStyle name="Обычный 61 3 3" xfId="55665"/>
    <cellStyle name="Обычный 61 3 3 2" xfId="55666"/>
    <cellStyle name="Обычный 61 3 4" xfId="55667"/>
    <cellStyle name="Обычный 61 4" xfId="55668"/>
    <cellStyle name="Обычный 61 4 2" xfId="55669"/>
    <cellStyle name="Обычный 61 4 2 2" xfId="55670"/>
    <cellStyle name="Обычный 61 4 2 2 2" xfId="55671"/>
    <cellStyle name="Обычный 61 4 2 3" xfId="55672"/>
    <cellStyle name="Обычный 61 4 3" xfId="55673"/>
    <cellStyle name="Обычный 61 4 3 2" xfId="55674"/>
    <cellStyle name="Обычный 61 4 4" xfId="55675"/>
    <cellStyle name="Обычный 61 5" xfId="55676"/>
    <cellStyle name="Обычный 61 5 2" xfId="55677"/>
    <cellStyle name="Обычный 61 5 2 2" xfId="55678"/>
    <cellStyle name="Обычный 61 5 3" xfId="55679"/>
    <cellStyle name="Обычный 61 6" xfId="55680"/>
    <cellStyle name="Обычный 61 6 2" xfId="55681"/>
    <cellStyle name="Обычный 61 7" xfId="55682"/>
    <cellStyle name="Обычный 61 7 2" xfId="55683"/>
    <cellStyle name="Обычный 61 8" xfId="55684"/>
    <cellStyle name="Обычный 62" xfId="55685"/>
    <cellStyle name="Обычный 62 2" xfId="55686"/>
    <cellStyle name="Обычный 62 2 2" xfId="55687"/>
    <cellStyle name="Обычный 62 2 2 2" xfId="55688"/>
    <cellStyle name="Обычный 62 2 2 2 2" xfId="55689"/>
    <cellStyle name="Обычный 62 2 2 3" xfId="55690"/>
    <cellStyle name="Обычный 62 2 3" xfId="55691"/>
    <cellStyle name="Обычный 62 2 3 2" xfId="55692"/>
    <cellStyle name="Обычный 62 2 4" xfId="55693"/>
    <cellStyle name="Обычный 62 3" xfId="55694"/>
    <cellStyle name="Обычный 62 3 2" xfId="55695"/>
    <cellStyle name="Обычный 62 3 2 2" xfId="55696"/>
    <cellStyle name="Обычный 62 3 2 2 2" xfId="55697"/>
    <cellStyle name="Обычный 62 3 2 3" xfId="55698"/>
    <cellStyle name="Обычный 62 3 3" xfId="55699"/>
    <cellStyle name="Обычный 62 3 3 2" xfId="55700"/>
    <cellStyle name="Обычный 62 3 4" xfId="55701"/>
    <cellStyle name="Обычный 62 4" xfId="55702"/>
    <cellStyle name="Обычный 62 4 2" xfId="55703"/>
    <cellStyle name="Обычный 62 4 2 2" xfId="55704"/>
    <cellStyle name="Обычный 62 4 2 2 2" xfId="55705"/>
    <cellStyle name="Обычный 62 4 2 3" xfId="55706"/>
    <cellStyle name="Обычный 62 4 3" xfId="55707"/>
    <cellStyle name="Обычный 62 4 3 2" xfId="55708"/>
    <cellStyle name="Обычный 62 4 4" xfId="55709"/>
    <cellStyle name="Обычный 62 5" xfId="55710"/>
    <cellStyle name="Обычный 62 5 2" xfId="55711"/>
    <cellStyle name="Обычный 62 5 2 2" xfId="55712"/>
    <cellStyle name="Обычный 62 5 3" xfId="55713"/>
    <cellStyle name="Обычный 62 6" xfId="55714"/>
    <cellStyle name="Обычный 62 6 2" xfId="55715"/>
    <cellStyle name="Обычный 62 7" xfId="55716"/>
    <cellStyle name="Обычный 62 7 2" xfId="55717"/>
    <cellStyle name="Обычный 62 8" xfId="55718"/>
    <cellStyle name="Обычный 63" xfId="55719"/>
    <cellStyle name="Обычный 63 2" xfId="55720"/>
    <cellStyle name="Обычный 63 2 2" xfId="55721"/>
    <cellStyle name="Обычный 63 2 2 2" xfId="55722"/>
    <cellStyle name="Обычный 63 2 2 2 2" xfId="55723"/>
    <cellStyle name="Обычный 63 2 2 3" xfId="55724"/>
    <cellStyle name="Обычный 63 2 3" xfId="55725"/>
    <cellStyle name="Обычный 63 2 3 2" xfId="55726"/>
    <cellStyle name="Обычный 63 2 4" xfId="55727"/>
    <cellStyle name="Обычный 63 3" xfId="55728"/>
    <cellStyle name="Обычный 63 3 2" xfId="55729"/>
    <cellStyle name="Обычный 63 3 2 2" xfId="55730"/>
    <cellStyle name="Обычный 63 3 2 2 2" xfId="55731"/>
    <cellStyle name="Обычный 63 3 2 3" xfId="55732"/>
    <cellStyle name="Обычный 63 3 3" xfId="55733"/>
    <cellStyle name="Обычный 63 3 3 2" xfId="55734"/>
    <cellStyle name="Обычный 63 3 4" xfId="55735"/>
    <cellStyle name="Обычный 63 4" xfId="55736"/>
    <cellStyle name="Обычный 63 4 2" xfId="55737"/>
    <cellStyle name="Обычный 63 4 2 2" xfId="55738"/>
    <cellStyle name="Обычный 63 4 2 2 2" xfId="55739"/>
    <cellStyle name="Обычный 63 4 2 3" xfId="55740"/>
    <cellStyle name="Обычный 63 4 3" xfId="55741"/>
    <cellStyle name="Обычный 63 4 3 2" xfId="55742"/>
    <cellStyle name="Обычный 63 4 4" xfId="55743"/>
    <cellStyle name="Обычный 63 5" xfId="55744"/>
    <cellStyle name="Обычный 63 5 2" xfId="55745"/>
    <cellStyle name="Обычный 63 5 2 2" xfId="55746"/>
    <cellStyle name="Обычный 63 5 3" xfId="55747"/>
    <cellStyle name="Обычный 63 6" xfId="55748"/>
    <cellStyle name="Обычный 63 6 2" xfId="55749"/>
    <cellStyle name="Обычный 63 7" xfId="55750"/>
    <cellStyle name="Обычный 63 7 2" xfId="55751"/>
    <cellStyle name="Обычный 63 8" xfId="55752"/>
    <cellStyle name="Обычный 64" xfId="55753"/>
    <cellStyle name="Обычный 64 2" xfId="55754"/>
    <cellStyle name="Обычный 64 2 2" xfId="55755"/>
    <cellStyle name="Обычный 64 2 2 2" xfId="55756"/>
    <cellStyle name="Обычный 64 2 2 2 2" xfId="55757"/>
    <cellStyle name="Обычный 64 2 2 3" xfId="55758"/>
    <cellStyle name="Обычный 64 2 3" xfId="55759"/>
    <cellStyle name="Обычный 64 2 3 2" xfId="55760"/>
    <cellStyle name="Обычный 64 2 4" xfId="55761"/>
    <cellStyle name="Обычный 64 3" xfId="55762"/>
    <cellStyle name="Обычный 64 3 2" xfId="55763"/>
    <cellStyle name="Обычный 64 3 2 2" xfId="55764"/>
    <cellStyle name="Обычный 64 3 2 2 2" xfId="55765"/>
    <cellStyle name="Обычный 64 3 2 3" xfId="55766"/>
    <cellStyle name="Обычный 64 3 3" xfId="55767"/>
    <cellStyle name="Обычный 64 3 3 2" xfId="55768"/>
    <cellStyle name="Обычный 64 3 4" xfId="55769"/>
    <cellStyle name="Обычный 64 4" xfId="55770"/>
    <cellStyle name="Обычный 64 4 2" xfId="55771"/>
    <cellStyle name="Обычный 64 4 2 2" xfId="55772"/>
    <cellStyle name="Обычный 64 4 2 2 2" xfId="55773"/>
    <cellStyle name="Обычный 64 4 2 3" xfId="55774"/>
    <cellStyle name="Обычный 64 4 3" xfId="55775"/>
    <cellStyle name="Обычный 64 4 3 2" xfId="55776"/>
    <cellStyle name="Обычный 64 4 4" xfId="55777"/>
    <cellStyle name="Обычный 64 5" xfId="55778"/>
    <cellStyle name="Обычный 64 5 2" xfId="55779"/>
    <cellStyle name="Обычный 64 5 2 2" xfId="55780"/>
    <cellStyle name="Обычный 64 5 3" xfId="55781"/>
    <cellStyle name="Обычный 64 6" xfId="55782"/>
    <cellStyle name="Обычный 64 6 2" xfId="55783"/>
    <cellStyle name="Обычный 64 7" xfId="55784"/>
    <cellStyle name="Обычный 64 7 2" xfId="55785"/>
    <cellStyle name="Обычный 64 8" xfId="55786"/>
    <cellStyle name="Обычный 65" xfId="55787"/>
    <cellStyle name="Обычный 65 2" xfId="55788"/>
    <cellStyle name="Обычный 65 2 2" xfId="55789"/>
    <cellStyle name="Обычный 65 2 2 2" xfId="55790"/>
    <cellStyle name="Обычный 65 2 2 2 2" xfId="55791"/>
    <cellStyle name="Обычный 65 2 2 3" xfId="55792"/>
    <cellStyle name="Обычный 65 2 3" xfId="55793"/>
    <cellStyle name="Обычный 65 2 3 2" xfId="55794"/>
    <cellStyle name="Обычный 65 2 4" xfId="55795"/>
    <cellStyle name="Обычный 65 3" xfId="55796"/>
    <cellStyle name="Обычный 65 3 2" xfId="55797"/>
    <cellStyle name="Обычный 65 3 2 2" xfId="55798"/>
    <cellStyle name="Обычный 65 3 2 2 2" xfId="55799"/>
    <cellStyle name="Обычный 65 3 2 3" xfId="55800"/>
    <cellStyle name="Обычный 65 3 3" xfId="55801"/>
    <cellStyle name="Обычный 65 3 3 2" xfId="55802"/>
    <cellStyle name="Обычный 65 3 4" xfId="55803"/>
    <cellStyle name="Обычный 65 4" xfId="55804"/>
    <cellStyle name="Обычный 65 4 2" xfId="55805"/>
    <cellStyle name="Обычный 65 4 2 2" xfId="55806"/>
    <cellStyle name="Обычный 65 4 2 2 2" xfId="55807"/>
    <cellStyle name="Обычный 65 4 2 3" xfId="55808"/>
    <cellStyle name="Обычный 65 4 3" xfId="55809"/>
    <cellStyle name="Обычный 65 4 3 2" xfId="55810"/>
    <cellStyle name="Обычный 65 4 4" xfId="55811"/>
    <cellStyle name="Обычный 65 5" xfId="55812"/>
    <cellStyle name="Обычный 65 5 2" xfId="55813"/>
    <cellStyle name="Обычный 65 5 2 2" xfId="55814"/>
    <cellStyle name="Обычный 65 5 3" xfId="55815"/>
    <cellStyle name="Обычный 65 6" xfId="55816"/>
    <cellStyle name="Обычный 65 6 2" xfId="55817"/>
    <cellStyle name="Обычный 65 7" xfId="55818"/>
    <cellStyle name="Обычный 65 7 2" xfId="55819"/>
    <cellStyle name="Обычный 65 8" xfId="55820"/>
    <cellStyle name="Обычный 66" xfId="55821"/>
    <cellStyle name="Обычный 66 2" xfId="55822"/>
    <cellStyle name="Обычный 66 2 2" xfId="55823"/>
    <cellStyle name="Обычный 66 2 2 2" xfId="55824"/>
    <cellStyle name="Обычный 66 2 2 2 2" xfId="55825"/>
    <cellStyle name="Обычный 66 2 2 3" xfId="55826"/>
    <cellStyle name="Обычный 66 2 3" xfId="55827"/>
    <cellStyle name="Обычный 66 2 3 2" xfId="55828"/>
    <cellStyle name="Обычный 66 2 4" xfId="55829"/>
    <cellStyle name="Обычный 66 3" xfId="55830"/>
    <cellStyle name="Обычный 66 3 2" xfId="55831"/>
    <cellStyle name="Обычный 66 3 2 2" xfId="55832"/>
    <cellStyle name="Обычный 66 3 2 2 2" xfId="55833"/>
    <cellStyle name="Обычный 66 3 2 3" xfId="55834"/>
    <cellStyle name="Обычный 66 3 3" xfId="55835"/>
    <cellStyle name="Обычный 66 3 3 2" xfId="55836"/>
    <cellStyle name="Обычный 66 3 4" xfId="55837"/>
    <cellStyle name="Обычный 66 4" xfId="55838"/>
    <cellStyle name="Обычный 66 4 2" xfId="55839"/>
    <cellStyle name="Обычный 66 4 2 2" xfId="55840"/>
    <cellStyle name="Обычный 66 4 2 2 2" xfId="55841"/>
    <cellStyle name="Обычный 66 4 2 3" xfId="55842"/>
    <cellStyle name="Обычный 66 4 3" xfId="55843"/>
    <cellStyle name="Обычный 66 4 3 2" xfId="55844"/>
    <cellStyle name="Обычный 66 4 4" xfId="55845"/>
    <cellStyle name="Обычный 66 5" xfId="55846"/>
    <cellStyle name="Обычный 66 5 2" xfId="55847"/>
    <cellStyle name="Обычный 66 5 2 2" xfId="55848"/>
    <cellStyle name="Обычный 66 5 3" xfId="55849"/>
    <cellStyle name="Обычный 66 6" xfId="55850"/>
    <cellStyle name="Обычный 66 6 2" xfId="55851"/>
    <cellStyle name="Обычный 66 7" xfId="55852"/>
    <cellStyle name="Обычный 66 7 2" xfId="55853"/>
    <cellStyle name="Обычный 66 8" xfId="55854"/>
    <cellStyle name="Обычный 67" xfId="55855"/>
    <cellStyle name="Обычный 67 2" xfId="55856"/>
    <cellStyle name="Обычный 67 2 2" xfId="55857"/>
    <cellStyle name="Обычный 67 2 2 2" xfId="55858"/>
    <cellStyle name="Обычный 67 2 2 2 2" xfId="55859"/>
    <cellStyle name="Обычный 67 2 2 3" xfId="55860"/>
    <cellStyle name="Обычный 67 2 3" xfId="55861"/>
    <cellStyle name="Обычный 67 2 3 2" xfId="55862"/>
    <cellStyle name="Обычный 67 2 4" xfId="55863"/>
    <cellStyle name="Обычный 67 3" xfId="55864"/>
    <cellStyle name="Обычный 67 3 2" xfId="55865"/>
    <cellStyle name="Обычный 67 3 2 2" xfId="55866"/>
    <cellStyle name="Обычный 67 3 2 2 2" xfId="55867"/>
    <cellStyle name="Обычный 67 3 2 3" xfId="55868"/>
    <cellStyle name="Обычный 67 3 3" xfId="55869"/>
    <cellStyle name="Обычный 67 3 3 2" xfId="55870"/>
    <cellStyle name="Обычный 67 3 4" xfId="55871"/>
    <cellStyle name="Обычный 67 4" xfId="55872"/>
    <cellStyle name="Обычный 67 4 2" xfId="55873"/>
    <cellStyle name="Обычный 67 4 2 2" xfId="55874"/>
    <cellStyle name="Обычный 67 4 2 2 2" xfId="55875"/>
    <cellStyle name="Обычный 67 4 2 3" xfId="55876"/>
    <cellStyle name="Обычный 67 4 3" xfId="55877"/>
    <cellStyle name="Обычный 67 4 3 2" xfId="55878"/>
    <cellStyle name="Обычный 67 4 4" xfId="55879"/>
    <cellStyle name="Обычный 67 5" xfId="55880"/>
    <cellStyle name="Обычный 67 5 2" xfId="55881"/>
    <cellStyle name="Обычный 67 5 2 2" xfId="55882"/>
    <cellStyle name="Обычный 67 5 3" xfId="55883"/>
    <cellStyle name="Обычный 67 6" xfId="55884"/>
    <cellStyle name="Обычный 67 6 2" xfId="55885"/>
    <cellStyle name="Обычный 67 7" xfId="55886"/>
    <cellStyle name="Обычный 67 7 2" xfId="55887"/>
    <cellStyle name="Обычный 67 8" xfId="55888"/>
    <cellStyle name="Обычный 68" xfId="55889"/>
    <cellStyle name="Обычный 68 2" xfId="55890"/>
    <cellStyle name="Обычный 68 2 2" xfId="55891"/>
    <cellStyle name="Обычный 68 2 2 2" xfId="55892"/>
    <cellStyle name="Обычный 68 2 2 2 2" xfId="55893"/>
    <cellStyle name="Обычный 68 2 2 3" xfId="55894"/>
    <cellStyle name="Обычный 68 2 3" xfId="55895"/>
    <cellStyle name="Обычный 68 2 3 2" xfId="55896"/>
    <cellStyle name="Обычный 68 2 4" xfId="55897"/>
    <cellStyle name="Обычный 68 3" xfId="55898"/>
    <cellStyle name="Обычный 68 3 2" xfId="55899"/>
    <cellStyle name="Обычный 68 3 2 2" xfId="55900"/>
    <cellStyle name="Обычный 68 3 2 2 2" xfId="55901"/>
    <cellStyle name="Обычный 68 3 2 3" xfId="55902"/>
    <cellStyle name="Обычный 68 3 3" xfId="55903"/>
    <cellStyle name="Обычный 68 3 3 2" xfId="55904"/>
    <cellStyle name="Обычный 68 3 4" xfId="55905"/>
    <cellStyle name="Обычный 68 4" xfId="55906"/>
    <cellStyle name="Обычный 68 4 2" xfId="55907"/>
    <cellStyle name="Обычный 68 4 2 2" xfId="55908"/>
    <cellStyle name="Обычный 68 4 2 2 2" xfId="55909"/>
    <cellStyle name="Обычный 68 4 2 3" xfId="55910"/>
    <cellStyle name="Обычный 68 4 3" xfId="55911"/>
    <cellStyle name="Обычный 68 4 3 2" xfId="55912"/>
    <cellStyle name="Обычный 68 4 4" xfId="55913"/>
    <cellStyle name="Обычный 68 5" xfId="55914"/>
    <cellStyle name="Обычный 68 5 2" xfId="55915"/>
    <cellStyle name="Обычный 68 5 2 2" xfId="55916"/>
    <cellStyle name="Обычный 68 5 3" xfId="55917"/>
    <cellStyle name="Обычный 68 6" xfId="55918"/>
    <cellStyle name="Обычный 68 6 2" xfId="55919"/>
    <cellStyle name="Обычный 68 7" xfId="55920"/>
    <cellStyle name="Обычный 68 7 2" xfId="55921"/>
    <cellStyle name="Обычный 68 8" xfId="55922"/>
    <cellStyle name="Обычный 69" xfId="55923"/>
    <cellStyle name="Обычный 69 2" xfId="55924"/>
    <cellStyle name="Обычный 69 2 2" xfId="55925"/>
    <cellStyle name="Обычный 69 2 2 2" xfId="55926"/>
    <cellStyle name="Обычный 69 2 2 2 2" xfId="55927"/>
    <cellStyle name="Обычный 69 2 2 3" xfId="55928"/>
    <cellStyle name="Обычный 69 2 3" xfId="55929"/>
    <cellStyle name="Обычный 69 2 3 2" xfId="55930"/>
    <cellStyle name="Обычный 69 2 4" xfId="55931"/>
    <cellStyle name="Обычный 69 3" xfId="55932"/>
    <cellStyle name="Обычный 69 3 2" xfId="55933"/>
    <cellStyle name="Обычный 69 3 2 2" xfId="55934"/>
    <cellStyle name="Обычный 69 3 2 2 2" xfId="55935"/>
    <cellStyle name="Обычный 69 3 2 3" xfId="55936"/>
    <cellStyle name="Обычный 69 3 3" xfId="55937"/>
    <cellStyle name="Обычный 69 3 3 2" xfId="55938"/>
    <cellStyle name="Обычный 69 3 4" xfId="55939"/>
    <cellStyle name="Обычный 69 4" xfId="55940"/>
    <cellStyle name="Обычный 69 4 2" xfId="55941"/>
    <cellStyle name="Обычный 69 4 2 2" xfId="55942"/>
    <cellStyle name="Обычный 69 4 2 2 2" xfId="55943"/>
    <cellStyle name="Обычный 69 4 2 3" xfId="55944"/>
    <cellStyle name="Обычный 69 4 3" xfId="55945"/>
    <cellStyle name="Обычный 69 4 3 2" xfId="55946"/>
    <cellStyle name="Обычный 69 4 4" xfId="55947"/>
    <cellStyle name="Обычный 69 5" xfId="55948"/>
    <cellStyle name="Обычный 69 5 2" xfId="55949"/>
    <cellStyle name="Обычный 69 5 2 2" xfId="55950"/>
    <cellStyle name="Обычный 69 5 3" xfId="55951"/>
    <cellStyle name="Обычный 69 6" xfId="55952"/>
    <cellStyle name="Обычный 69 6 2" xfId="55953"/>
    <cellStyle name="Обычный 69 7" xfId="55954"/>
    <cellStyle name="Обычный 69 7 2" xfId="55955"/>
    <cellStyle name="Обычный 69 8" xfId="55956"/>
    <cellStyle name="Обычный 7" xfId="110"/>
    <cellStyle name="Обычный 7 2" xfId="55957"/>
    <cellStyle name="Обычный 7 2 2" xfId="55958"/>
    <cellStyle name="Обычный 7 2 3" xfId="55959"/>
    <cellStyle name="Обычный 7 3" xfId="55960"/>
    <cellStyle name="Обычный 7 3 2" xfId="55961"/>
    <cellStyle name="Обычный 7 4" xfId="55962"/>
    <cellStyle name="Обычный 7 5" xfId="55963"/>
    <cellStyle name="Обычный 7_Корректировка 2 квартал ДПН ОМТС Июнь (02 06 09)" xfId="55964"/>
    <cellStyle name="Обычный 70" xfId="55965"/>
    <cellStyle name="Обычный 70 2" xfId="55966"/>
    <cellStyle name="Обычный 70 2 2" xfId="55967"/>
    <cellStyle name="Обычный 70 2 2 2" xfId="55968"/>
    <cellStyle name="Обычный 70 2 2 2 2" xfId="55969"/>
    <cellStyle name="Обычный 70 2 2 3" xfId="55970"/>
    <cellStyle name="Обычный 70 2 3" xfId="55971"/>
    <cellStyle name="Обычный 70 2 3 2" xfId="55972"/>
    <cellStyle name="Обычный 70 2 4" xfId="55973"/>
    <cellStyle name="Обычный 70 3" xfId="55974"/>
    <cellStyle name="Обычный 70 3 2" xfId="55975"/>
    <cellStyle name="Обычный 70 3 2 2" xfId="55976"/>
    <cellStyle name="Обычный 70 3 2 2 2" xfId="55977"/>
    <cellStyle name="Обычный 70 3 2 3" xfId="55978"/>
    <cellStyle name="Обычный 70 3 3" xfId="55979"/>
    <cellStyle name="Обычный 70 3 3 2" xfId="55980"/>
    <cellStyle name="Обычный 70 3 4" xfId="55981"/>
    <cellStyle name="Обычный 70 4" xfId="55982"/>
    <cellStyle name="Обычный 70 4 2" xfId="55983"/>
    <cellStyle name="Обычный 70 4 2 2" xfId="55984"/>
    <cellStyle name="Обычный 70 4 2 2 2" xfId="55985"/>
    <cellStyle name="Обычный 70 4 2 3" xfId="55986"/>
    <cellStyle name="Обычный 70 4 3" xfId="55987"/>
    <cellStyle name="Обычный 70 4 3 2" xfId="55988"/>
    <cellStyle name="Обычный 70 4 4" xfId="55989"/>
    <cellStyle name="Обычный 70 5" xfId="55990"/>
    <cellStyle name="Обычный 70 5 2" xfId="55991"/>
    <cellStyle name="Обычный 70 5 2 2" xfId="55992"/>
    <cellStyle name="Обычный 70 5 3" xfId="55993"/>
    <cellStyle name="Обычный 70 6" xfId="55994"/>
    <cellStyle name="Обычный 70 6 2" xfId="55995"/>
    <cellStyle name="Обычный 70 7" xfId="55996"/>
    <cellStyle name="Обычный 70 7 2" xfId="55997"/>
    <cellStyle name="Обычный 70 8" xfId="55998"/>
    <cellStyle name="Обычный 71" xfId="55999"/>
    <cellStyle name="Обычный 71 2" xfId="56000"/>
    <cellStyle name="Обычный 71 2 2" xfId="56001"/>
    <cellStyle name="Обычный 71 2 2 2" xfId="56002"/>
    <cellStyle name="Обычный 71 2 2 2 2" xfId="56003"/>
    <cellStyle name="Обычный 71 2 2 3" xfId="56004"/>
    <cellStyle name="Обычный 71 2 3" xfId="56005"/>
    <cellStyle name="Обычный 71 2 3 2" xfId="56006"/>
    <cellStyle name="Обычный 71 2 4" xfId="56007"/>
    <cellStyle name="Обычный 71 3" xfId="56008"/>
    <cellStyle name="Обычный 71 3 2" xfId="56009"/>
    <cellStyle name="Обычный 71 3 2 2" xfId="56010"/>
    <cellStyle name="Обычный 71 3 2 2 2" xfId="56011"/>
    <cellStyle name="Обычный 71 3 2 3" xfId="56012"/>
    <cellStyle name="Обычный 71 3 3" xfId="56013"/>
    <cellStyle name="Обычный 71 3 3 2" xfId="56014"/>
    <cellStyle name="Обычный 71 3 4" xfId="56015"/>
    <cellStyle name="Обычный 71 4" xfId="56016"/>
    <cellStyle name="Обычный 71 4 2" xfId="56017"/>
    <cellStyle name="Обычный 71 4 2 2" xfId="56018"/>
    <cellStyle name="Обычный 71 4 2 2 2" xfId="56019"/>
    <cellStyle name="Обычный 71 4 2 3" xfId="56020"/>
    <cellStyle name="Обычный 71 4 3" xfId="56021"/>
    <cellStyle name="Обычный 71 4 3 2" xfId="56022"/>
    <cellStyle name="Обычный 71 4 4" xfId="56023"/>
    <cellStyle name="Обычный 71 5" xfId="56024"/>
    <cellStyle name="Обычный 71 5 2" xfId="56025"/>
    <cellStyle name="Обычный 71 5 2 2" xfId="56026"/>
    <cellStyle name="Обычный 71 5 3" xfId="56027"/>
    <cellStyle name="Обычный 71 6" xfId="56028"/>
    <cellStyle name="Обычный 71 6 2" xfId="56029"/>
    <cellStyle name="Обычный 71 7" xfId="56030"/>
    <cellStyle name="Обычный 71 7 2" xfId="56031"/>
    <cellStyle name="Обычный 71 8" xfId="56032"/>
    <cellStyle name="Обычный 72" xfId="56033"/>
    <cellStyle name="Обычный 72 2" xfId="56034"/>
    <cellStyle name="Обычный 72 2 2" xfId="56035"/>
    <cellStyle name="Обычный 72 2 2 2" xfId="56036"/>
    <cellStyle name="Обычный 72 2 2 2 2" xfId="56037"/>
    <cellStyle name="Обычный 72 2 2 3" xfId="56038"/>
    <cellStyle name="Обычный 72 2 3" xfId="56039"/>
    <cellStyle name="Обычный 72 2 3 2" xfId="56040"/>
    <cellStyle name="Обычный 72 2 4" xfId="56041"/>
    <cellStyle name="Обычный 72 3" xfId="56042"/>
    <cellStyle name="Обычный 72 3 2" xfId="56043"/>
    <cellStyle name="Обычный 72 3 2 2" xfId="56044"/>
    <cellStyle name="Обычный 72 3 2 2 2" xfId="56045"/>
    <cellStyle name="Обычный 72 3 2 3" xfId="56046"/>
    <cellStyle name="Обычный 72 3 3" xfId="56047"/>
    <cellStyle name="Обычный 72 3 3 2" xfId="56048"/>
    <cellStyle name="Обычный 72 3 4" xfId="56049"/>
    <cellStyle name="Обычный 72 4" xfId="56050"/>
    <cellStyle name="Обычный 72 4 2" xfId="56051"/>
    <cellStyle name="Обычный 72 4 2 2" xfId="56052"/>
    <cellStyle name="Обычный 72 4 2 2 2" xfId="56053"/>
    <cellStyle name="Обычный 72 4 2 3" xfId="56054"/>
    <cellStyle name="Обычный 72 4 3" xfId="56055"/>
    <cellStyle name="Обычный 72 4 3 2" xfId="56056"/>
    <cellStyle name="Обычный 72 4 4" xfId="56057"/>
    <cellStyle name="Обычный 72 5" xfId="56058"/>
    <cellStyle name="Обычный 72 5 2" xfId="56059"/>
    <cellStyle name="Обычный 72 5 2 2" xfId="56060"/>
    <cellStyle name="Обычный 72 5 3" xfId="56061"/>
    <cellStyle name="Обычный 72 6" xfId="56062"/>
    <cellStyle name="Обычный 72 6 2" xfId="56063"/>
    <cellStyle name="Обычный 72 7" xfId="56064"/>
    <cellStyle name="Обычный 72 7 2" xfId="56065"/>
    <cellStyle name="Обычный 72 8" xfId="56066"/>
    <cellStyle name="Обычный 73" xfId="56067"/>
    <cellStyle name="Обычный 73 2" xfId="56068"/>
    <cellStyle name="Обычный 73 2 2" xfId="56069"/>
    <cellStyle name="Обычный 73 2 2 2" xfId="56070"/>
    <cellStyle name="Обычный 73 2 2 2 2" xfId="56071"/>
    <cellStyle name="Обычный 73 2 2 3" xfId="56072"/>
    <cellStyle name="Обычный 73 2 3" xfId="56073"/>
    <cellStyle name="Обычный 73 2 3 2" xfId="56074"/>
    <cellStyle name="Обычный 73 2 4" xfId="56075"/>
    <cellStyle name="Обычный 73 3" xfId="56076"/>
    <cellStyle name="Обычный 73 3 2" xfId="56077"/>
    <cellStyle name="Обычный 73 3 2 2" xfId="56078"/>
    <cellStyle name="Обычный 73 3 2 2 2" xfId="56079"/>
    <cellStyle name="Обычный 73 3 2 3" xfId="56080"/>
    <cellStyle name="Обычный 73 3 3" xfId="56081"/>
    <cellStyle name="Обычный 73 3 3 2" xfId="56082"/>
    <cellStyle name="Обычный 73 3 4" xfId="56083"/>
    <cellStyle name="Обычный 73 4" xfId="56084"/>
    <cellStyle name="Обычный 73 4 2" xfId="56085"/>
    <cellStyle name="Обычный 73 4 2 2" xfId="56086"/>
    <cellStyle name="Обычный 73 4 2 2 2" xfId="56087"/>
    <cellStyle name="Обычный 73 4 2 3" xfId="56088"/>
    <cellStyle name="Обычный 73 4 3" xfId="56089"/>
    <cellStyle name="Обычный 73 4 3 2" xfId="56090"/>
    <cellStyle name="Обычный 73 4 4" xfId="56091"/>
    <cellStyle name="Обычный 73 5" xfId="56092"/>
    <cellStyle name="Обычный 73 5 2" xfId="56093"/>
    <cellStyle name="Обычный 73 5 2 2" xfId="56094"/>
    <cellStyle name="Обычный 73 5 3" xfId="56095"/>
    <cellStyle name="Обычный 73 6" xfId="56096"/>
    <cellStyle name="Обычный 73 6 2" xfId="56097"/>
    <cellStyle name="Обычный 73 7" xfId="56098"/>
    <cellStyle name="Обычный 73 7 2" xfId="56099"/>
    <cellStyle name="Обычный 73 8" xfId="56100"/>
    <cellStyle name="Обычный 74" xfId="56101"/>
    <cellStyle name="Обычный 74 2" xfId="56102"/>
    <cellStyle name="Обычный 74 2 2" xfId="56103"/>
    <cellStyle name="Обычный 74 2 2 2" xfId="56104"/>
    <cellStyle name="Обычный 74 2 2 2 2" xfId="56105"/>
    <cellStyle name="Обычный 74 2 2 3" xfId="56106"/>
    <cellStyle name="Обычный 74 2 3" xfId="56107"/>
    <cellStyle name="Обычный 74 2 3 2" xfId="56108"/>
    <cellStyle name="Обычный 74 2 4" xfId="56109"/>
    <cellStyle name="Обычный 74 3" xfId="56110"/>
    <cellStyle name="Обычный 74 3 2" xfId="56111"/>
    <cellStyle name="Обычный 74 3 2 2" xfId="56112"/>
    <cellStyle name="Обычный 74 3 2 2 2" xfId="56113"/>
    <cellStyle name="Обычный 74 3 2 3" xfId="56114"/>
    <cellStyle name="Обычный 74 3 3" xfId="56115"/>
    <cellStyle name="Обычный 74 3 3 2" xfId="56116"/>
    <cellStyle name="Обычный 74 3 4" xfId="56117"/>
    <cellStyle name="Обычный 74 4" xfId="56118"/>
    <cellStyle name="Обычный 74 4 2" xfId="56119"/>
    <cellStyle name="Обычный 74 4 2 2" xfId="56120"/>
    <cellStyle name="Обычный 74 4 2 2 2" xfId="56121"/>
    <cellStyle name="Обычный 74 4 2 3" xfId="56122"/>
    <cellStyle name="Обычный 74 4 3" xfId="56123"/>
    <cellStyle name="Обычный 74 4 3 2" xfId="56124"/>
    <cellStyle name="Обычный 74 4 4" xfId="56125"/>
    <cellStyle name="Обычный 74 5" xfId="56126"/>
    <cellStyle name="Обычный 74 5 2" xfId="56127"/>
    <cellStyle name="Обычный 74 5 2 2" xfId="56128"/>
    <cellStyle name="Обычный 74 5 3" xfId="56129"/>
    <cellStyle name="Обычный 74 6" xfId="56130"/>
    <cellStyle name="Обычный 74 6 2" xfId="56131"/>
    <cellStyle name="Обычный 74 7" xfId="56132"/>
    <cellStyle name="Обычный 74 7 2" xfId="56133"/>
    <cellStyle name="Обычный 74 8" xfId="56134"/>
    <cellStyle name="Обычный 75" xfId="56135"/>
    <cellStyle name="Обычный 75 2" xfId="56136"/>
    <cellStyle name="Обычный 75 2 2" xfId="56137"/>
    <cellStyle name="Обычный 75 2 2 2" xfId="56138"/>
    <cellStyle name="Обычный 75 2 2 2 2" xfId="56139"/>
    <cellStyle name="Обычный 75 2 2 3" xfId="56140"/>
    <cellStyle name="Обычный 75 2 3" xfId="56141"/>
    <cellStyle name="Обычный 75 2 3 2" xfId="56142"/>
    <cellStyle name="Обычный 75 2 4" xfId="56143"/>
    <cellStyle name="Обычный 75 3" xfId="56144"/>
    <cellStyle name="Обычный 75 3 2" xfId="56145"/>
    <cellStyle name="Обычный 75 3 2 2" xfId="56146"/>
    <cellStyle name="Обычный 75 3 2 2 2" xfId="56147"/>
    <cellStyle name="Обычный 75 3 2 3" xfId="56148"/>
    <cellStyle name="Обычный 75 3 3" xfId="56149"/>
    <cellStyle name="Обычный 75 3 3 2" xfId="56150"/>
    <cellStyle name="Обычный 75 3 4" xfId="56151"/>
    <cellStyle name="Обычный 75 4" xfId="56152"/>
    <cellStyle name="Обычный 75 4 2" xfId="56153"/>
    <cellStyle name="Обычный 75 4 2 2" xfId="56154"/>
    <cellStyle name="Обычный 75 4 2 2 2" xfId="56155"/>
    <cellStyle name="Обычный 75 4 2 3" xfId="56156"/>
    <cellStyle name="Обычный 75 4 3" xfId="56157"/>
    <cellStyle name="Обычный 75 4 3 2" xfId="56158"/>
    <cellStyle name="Обычный 75 4 4" xfId="56159"/>
    <cellStyle name="Обычный 75 5" xfId="56160"/>
    <cellStyle name="Обычный 75 5 2" xfId="56161"/>
    <cellStyle name="Обычный 75 5 2 2" xfId="56162"/>
    <cellStyle name="Обычный 75 5 3" xfId="56163"/>
    <cellStyle name="Обычный 75 6" xfId="56164"/>
    <cellStyle name="Обычный 75 6 2" xfId="56165"/>
    <cellStyle name="Обычный 75 7" xfId="56166"/>
    <cellStyle name="Обычный 75 7 2" xfId="56167"/>
    <cellStyle name="Обычный 75 8" xfId="56168"/>
    <cellStyle name="Обычный 76" xfId="56169"/>
    <cellStyle name="Обычный 76 2" xfId="56170"/>
    <cellStyle name="Обычный 76 2 2" xfId="56171"/>
    <cellStyle name="Обычный 76 2 2 2" xfId="56172"/>
    <cellStyle name="Обычный 76 2 2 2 2" xfId="56173"/>
    <cellStyle name="Обычный 76 2 2 3" xfId="56174"/>
    <cellStyle name="Обычный 76 2 3" xfId="56175"/>
    <cellStyle name="Обычный 76 2 3 2" xfId="56176"/>
    <cellStyle name="Обычный 76 2 4" xfId="56177"/>
    <cellStyle name="Обычный 76 3" xfId="56178"/>
    <cellStyle name="Обычный 76 3 2" xfId="56179"/>
    <cellStyle name="Обычный 76 3 2 2" xfId="56180"/>
    <cellStyle name="Обычный 76 3 2 2 2" xfId="56181"/>
    <cellStyle name="Обычный 76 3 2 3" xfId="56182"/>
    <cellStyle name="Обычный 76 3 3" xfId="56183"/>
    <cellStyle name="Обычный 76 3 3 2" xfId="56184"/>
    <cellStyle name="Обычный 76 3 4" xfId="56185"/>
    <cellStyle name="Обычный 76 4" xfId="56186"/>
    <cellStyle name="Обычный 76 4 2" xfId="56187"/>
    <cellStyle name="Обычный 76 4 2 2" xfId="56188"/>
    <cellStyle name="Обычный 76 4 2 2 2" xfId="56189"/>
    <cellStyle name="Обычный 76 4 2 3" xfId="56190"/>
    <cellStyle name="Обычный 76 4 3" xfId="56191"/>
    <cellStyle name="Обычный 76 4 3 2" xfId="56192"/>
    <cellStyle name="Обычный 76 4 4" xfId="56193"/>
    <cellStyle name="Обычный 76 5" xfId="56194"/>
    <cellStyle name="Обычный 76 5 2" xfId="56195"/>
    <cellStyle name="Обычный 76 5 2 2" xfId="56196"/>
    <cellStyle name="Обычный 76 5 3" xfId="56197"/>
    <cellStyle name="Обычный 76 6" xfId="56198"/>
    <cellStyle name="Обычный 76 6 2" xfId="56199"/>
    <cellStyle name="Обычный 76 7" xfId="56200"/>
    <cellStyle name="Обычный 76 7 2" xfId="56201"/>
    <cellStyle name="Обычный 76 8" xfId="56202"/>
    <cellStyle name="Обычный 77" xfId="56203"/>
    <cellStyle name="Обычный 77 2" xfId="56204"/>
    <cellStyle name="Обычный 77 2 2" xfId="56205"/>
    <cellStyle name="Обычный 77 2 2 2" xfId="56206"/>
    <cellStyle name="Обычный 77 2 2 2 2" xfId="56207"/>
    <cellStyle name="Обычный 77 2 2 3" xfId="56208"/>
    <cellStyle name="Обычный 77 2 3" xfId="56209"/>
    <cellStyle name="Обычный 77 2 3 2" xfId="56210"/>
    <cellStyle name="Обычный 77 2 4" xfId="56211"/>
    <cellStyle name="Обычный 77 3" xfId="56212"/>
    <cellStyle name="Обычный 77 3 2" xfId="56213"/>
    <cellStyle name="Обычный 77 3 2 2" xfId="56214"/>
    <cellStyle name="Обычный 77 3 2 2 2" xfId="56215"/>
    <cellStyle name="Обычный 77 3 2 3" xfId="56216"/>
    <cellStyle name="Обычный 77 3 3" xfId="56217"/>
    <cellStyle name="Обычный 77 3 3 2" xfId="56218"/>
    <cellStyle name="Обычный 77 3 4" xfId="56219"/>
    <cellStyle name="Обычный 77 4" xfId="56220"/>
    <cellStyle name="Обычный 77 4 2" xfId="56221"/>
    <cellStyle name="Обычный 77 4 2 2" xfId="56222"/>
    <cellStyle name="Обычный 77 4 2 2 2" xfId="56223"/>
    <cellStyle name="Обычный 77 4 2 3" xfId="56224"/>
    <cellStyle name="Обычный 77 4 3" xfId="56225"/>
    <cellStyle name="Обычный 77 4 3 2" xfId="56226"/>
    <cellStyle name="Обычный 77 4 4" xfId="56227"/>
    <cellStyle name="Обычный 77 5" xfId="56228"/>
    <cellStyle name="Обычный 77 5 2" xfId="56229"/>
    <cellStyle name="Обычный 77 5 2 2" xfId="56230"/>
    <cellStyle name="Обычный 77 5 3" xfId="56231"/>
    <cellStyle name="Обычный 77 6" xfId="56232"/>
    <cellStyle name="Обычный 77 6 2" xfId="56233"/>
    <cellStyle name="Обычный 77 7" xfId="56234"/>
    <cellStyle name="Обычный 77 7 2" xfId="56235"/>
    <cellStyle name="Обычный 77 8" xfId="56236"/>
    <cellStyle name="Обычный 78" xfId="56237"/>
    <cellStyle name="Обычный 78 2" xfId="56238"/>
    <cellStyle name="Обычный 78 2 2" xfId="56239"/>
    <cellStyle name="Обычный 78 2 2 2" xfId="56240"/>
    <cellStyle name="Обычный 78 2 2 2 2" xfId="56241"/>
    <cellStyle name="Обычный 78 2 2 3" xfId="56242"/>
    <cellStyle name="Обычный 78 2 3" xfId="56243"/>
    <cellStyle name="Обычный 78 2 3 2" xfId="56244"/>
    <cellStyle name="Обычный 78 2 4" xfId="56245"/>
    <cellStyle name="Обычный 78 3" xfId="56246"/>
    <cellStyle name="Обычный 78 3 2" xfId="56247"/>
    <cellStyle name="Обычный 78 3 2 2" xfId="56248"/>
    <cellStyle name="Обычный 78 3 2 2 2" xfId="56249"/>
    <cellStyle name="Обычный 78 3 2 3" xfId="56250"/>
    <cellStyle name="Обычный 78 3 3" xfId="56251"/>
    <cellStyle name="Обычный 78 3 3 2" xfId="56252"/>
    <cellStyle name="Обычный 78 3 4" xfId="56253"/>
    <cellStyle name="Обычный 78 4" xfId="56254"/>
    <cellStyle name="Обычный 78 4 2" xfId="56255"/>
    <cellStyle name="Обычный 78 4 2 2" xfId="56256"/>
    <cellStyle name="Обычный 78 4 2 2 2" xfId="56257"/>
    <cellStyle name="Обычный 78 4 2 3" xfId="56258"/>
    <cellStyle name="Обычный 78 4 3" xfId="56259"/>
    <cellStyle name="Обычный 78 4 3 2" xfId="56260"/>
    <cellStyle name="Обычный 78 4 4" xfId="56261"/>
    <cellStyle name="Обычный 78 5" xfId="56262"/>
    <cellStyle name="Обычный 78 5 2" xfId="56263"/>
    <cellStyle name="Обычный 78 5 2 2" xfId="56264"/>
    <cellStyle name="Обычный 78 5 3" xfId="56265"/>
    <cellStyle name="Обычный 78 6" xfId="56266"/>
    <cellStyle name="Обычный 78 6 2" xfId="56267"/>
    <cellStyle name="Обычный 78 7" xfId="56268"/>
    <cellStyle name="Обычный 78 7 2" xfId="56269"/>
    <cellStyle name="Обычный 78 8" xfId="56270"/>
    <cellStyle name="Обычный 79" xfId="56271"/>
    <cellStyle name="Обычный 79 2" xfId="56272"/>
    <cellStyle name="Обычный 79 2 2" xfId="56273"/>
    <cellStyle name="Обычный 79 2 2 2" xfId="56274"/>
    <cellStyle name="Обычный 79 2 2 2 2" xfId="56275"/>
    <cellStyle name="Обычный 79 2 2 3" xfId="56276"/>
    <cellStyle name="Обычный 79 2 3" xfId="56277"/>
    <cellStyle name="Обычный 79 2 3 2" xfId="56278"/>
    <cellStyle name="Обычный 79 2 4" xfId="56279"/>
    <cellStyle name="Обычный 79 3" xfId="56280"/>
    <cellStyle name="Обычный 79 3 2" xfId="56281"/>
    <cellStyle name="Обычный 79 3 2 2" xfId="56282"/>
    <cellStyle name="Обычный 79 3 2 2 2" xfId="56283"/>
    <cellStyle name="Обычный 79 3 2 3" xfId="56284"/>
    <cellStyle name="Обычный 79 3 3" xfId="56285"/>
    <cellStyle name="Обычный 79 3 3 2" xfId="56286"/>
    <cellStyle name="Обычный 79 3 4" xfId="56287"/>
    <cellStyle name="Обычный 79 4" xfId="56288"/>
    <cellStyle name="Обычный 79 4 2" xfId="56289"/>
    <cellStyle name="Обычный 79 4 2 2" xfId="56290"/>
    <cellStyle name="Обычный 79 4 2 2 2" xfId="56291"/>
    <cellStyle name="Обычный 79 4 2 3" xfId="56292"/>
    <cellStyle name="Обычный 79 4 3" xfId="56293"/>
    <cellStyle name="Обычный 79 4 3 2" xfId="56294"/>
    <cellStyle name="Обычный 79 4 4" xfId="56295"/>
    <cellStyle name="Обычный 79 5" xfId="56296"/>
    <cellStyle name="Обычный 79 5 2" xfId="56297"/>
    <cellStyle name="Обычный 79 5 2 2" xfId="56298"/>
    <cellStyle name="Обычный 79 5 3" xfId="56299"/>
    <cellStyle name="Обычный 79 6" xfId="56300"/>
    <cellStyle name="Обычный 79 6 2" xfId="56301"/>
    <cellStyle name="Обычный 79 7" xfId="56302"/>
    <cellStyle name="Обычный 79 7 2" xfId="56303"/>
    <cellStyle name="Обычный 79 8" xfId="56304"/>
    <cellStyle name="Обычный 8" xfId="56305"/>
    <cellStyle name="Обычный 8 2" xfId="56306"/>
    <cellStyle name="Обычный 8 2 2" xfId="56307"/>
    <cellStyle name="Обычный 8 3" xfId="56308"/>
    <cellStyle name="Обычный 8 3 2" xfId="56309"/>
    <cellStyle name="Обычный 8 4" xfId="56310"/>
    <cellStyle name="Обычный 8 4 2" xfId="56311"/>
    <cellStyle name="Обычный 8 5" xfId="56312"/>
    <cellStyle name="Обычный 8 6" xfId="56313"/>
    <cellStyle name="Обычный 8 7" xfId="56314"/>
    <cellStyle name="Обычный 8 8" xfId="60904"/>
    <cellStyle name="Обычный 80" xfId="56315"/>
    <cellStyle name="Обычный 80 2" xfId="56316"/>
    <cellStyle name="Обычный 80 2 2" xfId="56317"/>
    <cellStyle name="Обычный 80 2 2 2" xfId="56318"/>
    <cellStyle name="Обычный 80 2 2 2 2" xfId="56319"/>
    <cellStyle name="Обычный 80 2 2 3" xfId="56320"/>
    <cellStyle name="Обычный 80 2 3" xfId="56321"/>
    <cellStyle name="Обычный 80 2 3 2" xfId="56322"/>
    <cellStyle name="Обычный 80 2 4" xfId="56323"/>
    <cellStyle name="Обычный 80 3" xfId="56324"/>
    <cellStyle name="Обычный 80 3 2" xfId="56325"/>
    <cellStyle name="Обычный 80 3 2 2" xfId="56326"/>
    <cellStyle name="Обычный 80 3 2 2 2" xfId="56327"/>
    <cellStyle name="Обычный 80 3 2 3" xfId="56328"/>
    <cellStyle name="Обычный 80 3 3" xfId="56329"/>
    <cellStyle name="Обычный 80 3 3 2" xfId="56330"/>
    <cellStyle name="Обычный 80 3 4" xfId="56331"/>
    <cellStyle name="Обычный 80 4" xfId="56332"/>
    <cellStyle name="Обычный 80 4 2" xfId="56333"/>
    <cellStyle name="Обычный 80 4 2 2" xfId="56334"/>
    <cellStyle name="Обычный 80 4 2 2 2" xfId="56335"/>
    <cellStyle name="Обычный 80 4 2 3" xfId="56336"/>
    <cellStyle name="Обычный 80 4 3" xfId="56337"/>
    <cellStyle name="Обычный 80 4 3 2" xfId="56338"/>
    <cellStyle name="Обычный 80 4 4" xfId="56339"/>
    <cellStyle name="Обычный 80 5" xfId="56340"/>
    <cellStyle name="Обычный 80 5 2" xfId="56341"/>
    <cellStyle name="Обычный 80 5 2 2" xfId="56342"/>
    <cellStyle name="Обычный 80 5 3" xfId="56343"/>
    <cellStyle name="Обычный 80 6" xfId="56344"/>
    <cellStyle name="Обычный 80 6 2" xfId="56345"/>
    <cellStyle name="Обычный 80 7" xfId="56346"/>
    <cellStyle name="Обычный 80 7 2" xfId="56347"/>
    <cellStyle name="Обычный 80 8" xfId="56348"/>
    <cellStyle name="Обычный 81" xfId="56349"/>
    <cellStyle name="Обычный 81 2" xfId="56350"/>
    <cellStyle name="Обычный 81 2 2" xfId="56351"/>
    <cellStyle name="Обычный 81 2 2 2" xfId="56352"/>
    <cellStyle name="Обычный 81 2 2 2 2" xfId="56353"/>
    <cellStyle name="Обычный 81 2 2 3" xfId="56354"/>
    <cellStyle name="Обычный 81 2 3" xfId="56355"/>
    <cellStyle name="Обычный 81 2 3 2" xfId="56356"/>
    <cellStyle name="Обычный 81 2 4" xfId="56357"/>
    <cellStyle name="Обычный 81 3" xfId="56358"/>
    <cellStyle name="Обычный 81 3 2" xfId="56359"/>
    <cellStyle name="Обычный 81 3 2 2" xfId="56360"/>
    <cellStyle name="Обычный 81 3 2 2 2" xfId="56361"/>
    <cellStyle name="Обычный 81 3 2 3" xfId="56362"/>
    <cellStyle name="Обычный 81 3 3" xfId="56363"/>
    <cellStyle name="Обычный 81 3 3 2" xfId="56364"/>
    <cellStyle name="Обычный 81 3 4" xfId="56365"/>
    <cellStyle name="Обычный 81 4" xfId="56366"/>
    <cellStyle name="Обычный 81 4 2" xfId="56367"/>
    <cellStyle name="Обычный 81 4 2 2" xfId="56368"/>
    <cellStyle name="Обычный 81 4 2 2 2" xfId="56369"/>
    <cellStyle name="Обычный 81 4 2 3" xfId="56370"/>
    <cellStyle name="Обычный 81 4 3" xfId="56371"/>
    <cellStyle name="Обычный 81 4 3 2" xfId="56372"/>
    <cellStyle name="Обычный 81 4 4" xfId="56373"/>
    <cellStyle name="Обычный 81 5" xfId="56374"/>
    <cellStyle name="Обычный 81 5 2" xfId="56375"/>
    <cellStyle name="Обычный 81 5 2 2" xfId="56376"/>
    <cellStyle name="Обычный 81 5 3" xfId="56377"/>
    <cellStyle name="Обычный 81 6" xfId="56378"/>
    <cellStyle name="Обычный 81 6 2" xfId="56379"/>
    <cellStyle name="Обычный 81 7" xfId="56380"/>
    <cellStyle name="Обычный 81 7 2" xfId="56381"/>
    <cellStyle name="Обычный 81 8" xfId="56382"/>
    <cellStyle name="Обычный 82" xfId="56383"/>
    <cellStyle name="Обычный 82 2" xfId="56384"/>
    <cellStyle name="Обычный 82 2 2" xfId="56385"/>
    <cellStyle name="Обычный 82 2 2 2" xfId="56386"/>
    <cellStyle name="Обычный 82 2 2 2 2" xfId="56387"/>
    <cellStyle name="Обычный 82 2 2 3" xfId="56388"/>
    <cellStyle name="Обычный 82 2 3" xfId="56389"/>
    <cellStyle name="Обычный 82 2 3 2" xfId="56390"/>
    <cellStyle name="Обычный 82 2 4" xfId="56391"/>
    <cellStyle name="Обычный 82 3" xfId="56392"/>
    <cellStyle name="Обычный 82 3 2" xfId="56393"/>
    <cellStyle name="Обычный 82 3 2 2" xfId="56394"/>
    <cellStyle name="Обычный 82 3 2 2 2" xfId="56395"/>
    <cellStyle name="Обычный 82 3 2 3" xfId="56396"/>
    <cellStyle name="Обычный 82 3 3" xfId="56397"/>
    <cellStyle name="Обычный 82 3 3 2" xfId="56398"/>
    <cellStyle name="Обычный 82 3 4" xfId="56399"/>
    <cellStyle name="Обычный 82 4" xfId="56400"/>
    <cellStyle name="Обычный 82 4 2" xfId="56401"/>
    <cellStyle name="Обычный 82 4 2 2" xfId="56402"/>
    <cellStyle name="Обычный 82 4 2 2 2" xfId="56403"/>
    <cellStyle name="Обычный 82 4 2 3" xfId="56404"/>
    <cellStyle name="Обычный 82 4 3" xfId="56405"/>
    <cellStyle name="Обычный 82 4 3 2" xfId="56406"/>
    <cellStyle name="Обычный 82 4 4" xfId="56407"/>
    <cellStyle name="Обычный 82 5" xfId="56408"/>
    <cellStyle name="Обычный 82 5 2" xfId="56409"/>
    <cellStyle name="Обычный 82 5 2 2" xfId="56410"/>
    <cellStyle name="Обычный 82 5 3" xfId="56411"/>
    <cellStyle name="Обычный 82 6" xfId="56412"/>
    <cellStyle name="Обычный 82 6 2" xfId="56413"/>
    <cellStyle name="Обычный 82 7" xfId="56414"/>
    <cellStyle name="Обычный 82 7 2" xfId="56415"/>
    <cellStyle name="Обычный 82 8" xfId="56416"/>
    <cellStyle name="Обычный 83" xfId="56417"/>
    <cellStyle name="Обычный 83 2" xfId="56418"/>
    <cellStyle name="Обычный 83 2 2" xfId="56419"/>
    <cellStyle name="Обычный 83 2 2 2" xfId="56420"/>
    <cellStyle name="Обычный 83 2 2 2 2" xfId="56421"/>
    <cellStyle name="Обычный 83 2 2 3" xfId="56422"/>
    <cellStyle name="Обычный 83 2 3" xfId="56423"/>
    <cellStyle name="Обычный 83 2 3 2" xfId="56424"/>
    <cellStyle name="Обычный 83 2 4" xfId="56425"/>
    <cellStyle name="Обычный 83 3" xfId="56426"/>
    <cellStyle name="Обычный 83 3 2" xfId="56427"/>
    <cellStyle name="Обычный 83 3 2 2" xfId="56428"/>
    <cellStyle name="Обычный 83 3 2 2 2" xfId="56429"/>
    <cellStyle name="Обычный 83 3 2 3" xfId="56430"/>
    <cellStyle name="Обычный 83 3 3" xfId="56431"/>
    <cellStyle name="Обычный 83 3 3 2" xfId="56432"/>
    <cellStyle name="Обычный 83 3 4" xfId="56433"/>
    <cellStyle name="Обычный 83 4" xfId="56434"/>
    <cellStyle name="Обычный 83 4 2" xfId="56435"/>
    <cellStyle name="Обычный 83 4 2 2" xfId="56436"/>
    <cellStyle name="Обычный 83 4 2 2 2" xfId="56437"/>
    <cellStyle name="Обычный 83 4 2 3" xfId="56438"/>
    <cellStyle name="Обычный 83 4 3" xfId="56439"/>
    <cellStyle name="Обычный 83 4 3 2" xfId="56440"/>
    <cellStyle name="Обычный 83 4 4" xfId="56441"/>
    <cellStyle name="Обычный 83 5" xfId="56442"/>
    <cellStyle name="Обычный 83 5 2" xfId="56443"/>
    <cellStyle name="Обычный 83 5 2 2" xfId="56444"/>
    <cellStyle name="Обычный 83 5 3" xfId="56445"/>
    <cellStyle name="Обычный 83 6" xfId="56446"/>
    <cellStyle name="Обычный 83 6 2" xfId="56447"/>
    <cellStyle name="Обычный 83 7" xfId="56448"/>
    <cellStyle name="Обычный 83 7 2" xfId="56449"/>
    <cellStyle name="Обычный 83 8" xfId="56450"/>
    <cellStyle name="Обычный 84" xfId="56451"/>
    <cellStyle name="Обычный 84 2" xfId="56452"/>
    <cellStyle name="Обычный 84 2 2" xfId="56453"/>
    <cellStyle name="Обычный 84 2 2 2" xfId="56454"/>
    <cellStyle name="Обычный 84 2 2 2 2" xfId="56455"/>
    <cellStyle name="Обычный 84 2 2 3" xfId="56456"/>
    <cellStyle name="Обычный 84 2 3" xfId="56457"/>
    <cellStyle name="Обычный 84 2 3 2" xfId="56458"/>
    <cellStyle name="Обычный 84 2 4" xfId="56459"/>
    <cellStyle name="Обычный 84 3" xfId="56460"/>
    <cellStyle name="Обычный 84 3 2" xfId="56461"/>
    <cellStyle name="Обычный 84 3 2 2" xfId="56462"/>
    <cellStyle name="Обычный 84 3 2 2 2" xfId="56463"/>
    <cellStyle name="Обычный 84 3 2 3" xfId="56464"/>
    <cellStyle name="Обычный 84 3 3" xfId="56465"/>
    <cellStyle name="Обычный 84 3 3 2" xfId="56466"/>
    <cellStyle name="Обычный 84 3 4" xfId="56467"/>
    <cellStyle name="Обычный 84 4" xfId="56468"/>
    <cellStyle name="Обычный 84 4 2" xfId="56469"/>
    <cellStyle name="Обычный 84 4 2 2" xfId="56470"/>
    <cellStyle name="Обычный 84 4 2 2 2" xfId="56471"/>
    <cellStyle name="Обычный 84 4 2 3" xfId="56472"/>
    <cellStyle name="Обычный 84 4 3" xfId="56473"/>
    <cellStyle name="Обычный 84 4 3 2" xfId="56474"/>
    <cellStyle name="Обычный 84 4 4" xfId="56475"/>
    <cellStyle name="Обычный 84 5" xfId="56476"/>
    <cellStyle name="Обычный 84 5 2" xfId="56477"/>
    <cellStyle name="Обычный 84 5 2 2" xfId="56478"/>
    <cellStyle name="Обычный 84 5 3" xfId="56479"/>
    <cellStyle name="Обычный 84 6" xfId="56480"/>
    <cellStyle name="Обычный 84 6 2" xfId="56481"/>
    <cellStyle name="Обычный 84 7" xfId="56482"/>
    <cellStyle name="Обычный 84 7 2" xfId="56483"/>
    <cellStyle name="Обычный 84 8" xfId="56484"/>
    <cellStyle name="Обычный 85" xfId="56485"/>
    <cellStyle name="Обычный 85 2" xfId="56486"/>
    <cellStyle name="Обычный 85 2 2" xfId="56487"/>
    <cellStyle name="Обычный 85 2 2 2" xfId="56488"/>
    <cellStyle name="Обычный 85 2 2 2 2" xfId="56489"/>
    <cellStyle name="Обычный 85 2 2 3" xfId="56490"/>
    <cellStyle name="Обычный 85 2 3" xfId="56491"/>
    <cellStyle name="Обычный 85 2 3 2" xfId="56492"/>
    <cellStyle name="Обычный 85 2 4" xfId="56493"/>
    <cellStyle name="Обычный 85 3" xfId="56494"/>
    <cellStyle name="Обычный 85 3 2" xfId="56495"/>
    <cellStyle name="Обычный 85 3 2 2" xfId="56496"/>
    <cellStyle name="Обычный 85 3 2 2 2" xfId="56497"/>
    <cellStyle name="Обычный 85 3 2 3" xfId="56498"/>
    <cellStyle name="Обычный 85 3 3" xfId="56499"/>
    <cellStyle name="Обычный 85 3 3 2" xfId="56500"/>
    <cellStyle name="Обычный 85 3 4" xfId="56501"/>
    <cellStyle name="Обычный 85 4" xfId="56502"/>
    <cellStyle name="Обычный 85 4 2" xfId="56503"/>
    <cellStyle name="Обычный 85 4 2 2" xfId="56504"/>
    <cellStyle name="Обычный 85 4 2 2 2" xfId="56505"/>
    <cellStyle name="Обычный 85 4 2 3" xfId="56506"/>
    <cellStyle name="Обычный 85 4 3" xfId="56507"/>
    <cellStyle name="Обычный 85 4 3 2" xfId="56508"/>
    <cellStyle name="Обычный 85 4 4" xfId="56509"/>
    <cellStyle name="Обычный 85 5" xfId="56510"/>
    <cellStyle name="Обычный 85 5 2" xfId="56511"/>
    <cellStyle name="Обычный 85 5 2 2" xfId="56512"/>
    <cellStyle name="Обычный 85 5 3" xfId="56513"/>
    <cellStyle name="Обычный 85 6" xfId="56514"/>
    <cellStyle name="Обычный 85 6 2" xfId="56515"/>
    <cellStyle name="Обычный 85 7" xfId="56516"/>
    <cellStyle name="Обычный 85 7 2" xfId="56517"/>
    <cellStyle name="Обычный 85 8" xfId="56518"/>
    <cellStyle name="Обычный 86" xfId="56519"/>
    <cellStyle name="Обычный 86 2" xfId="56520"/>
    <cellStyle name="Обычный 86 2 2" xfId="56521"/>
    <cellStyle name="Обычный 86 2 2 2" xfId="56522"/>
    <cellStyle name="Обычный 86 2 2 2 2" xfId="56523"/>
    <cellStyle name="Обычный 86 2 2 3" xfId="56524"/>
    <cellStyle name="Обычный 86 2 3" xfId="56525"/>
    <cellStyle name="Обычный 86 2 3 2" xfId="56526"/>
    <cellStyle name="Обычный 86 2 4" xfId="56527"/>
    <cellStyle name="Обычный 86 3" xfId="56528"/>
    <cellStyle name="Обычный 86 3 2" xfId="56529"/>
    <cellStyle name="Обычный 86 3 2 2" xfId="56530"/>
    <cellStyle name="Обычный 86 3 2 2 2" xfId="56531"/>
    <cellStyle name="Обычный 86 3 2 3" xfId="56532"/>
    <cellStyle name="Обычный 86 3 3" xfId="56533"/>
    <cellStyle name="Обычный 86 3 3 2" xfId="56534"/>
    <cellStyle name="Обычный 86 3 4" xfId="56535"/>
    <cellStyle name="Обычный 86 4" xfId="56536"/>
    <cellStyle name="Обычный 86 4 2" xfId="56537"/>
    <cellStyle name="Обычный 86 4 2 2" xfId="56538"/>
    <cellStyle name="Обычный 86 4 2 2 2" xfId="56539"/>
    <cellStyle name="Обычный 86 4 2 3" xfId="56540"/>
    <cellStyle name="Обычный 86 4 3" xfId="56541"/>
    <cellStyle name="Обычный 86 4 3 2" xfId="56542"/>
    <cellStyle name="Обычный 86 4 4" xfId="56543"/>
    <cellStyle name="Обычный 86 5" xfId="56544"/>
    <cellStyle name="Обычный 86 5 2" xfId="56545"/>
    <cellStyle name="Обычный 86 5 2 2" xfId="56546"/>
    <cellStyle name="Обычный 86 5 3" xfId="56547"/>
    <cellStyle name="Обычный 86 6" xfId="56548"/>
    <cellStyle name="Обычный 86 6 2" xfId="56549"/>
    <cellStyle name="Обычный 86 7" xfId="56550"/>
    <cellStyle name="Обычный 86 7 2" xfId="56551"/>
    <cellStyle name="Обычный 86 8" xfId="56552"/>
    <cellStyle name="Обычный 87" xfId="56553"/>
    <cellStyle name="Обычный 87 2" xfId="56554"/>
    <cellStyle name="Обычный 87 2 2" xfId="56555"/>
    <cellStyle name="Обычный 87 2 2 2" xfId="56556"/>
    <cellStyle name="Обычный 87 2 2 2 2" xfId="56557"/>
    <cellStyle name="Обычный 87 2 2 3" xfId="56558"/>
    <cellStyle name="Обычный 87 2 3" xfId="56559"/>
    <cellStyle name="Обычный 87 2 3 2" xfId="56560"/>
    <cellStyle name="Обычный 87 2 4" xfId="56561"/>
    <cellStyle name="Обычный 87 3" xfId="56562"/>
    <cellStyle name="Обычный 87 3 2" xfId="56563"/>
    <cellStyle name="Обычный 87 3 2 2" xfId="56564"/>
    <cellStyle name="Обычный 87 3 2 2 2" xfId="56565"/>
    <cellStyle name="Обычный 87 3 2 3" xfId="56566"/>
    <cellStyle name="Обычный 87 3 3" xfId="56567"/>
    <cellStyle name="Обычный 87 3 3 2" xfId="56568"/>
    <cellStyle name="Обычный 87 3 4" xfId="56569"/>
    <cellStyle name="Обычный 87 4" xfId="56570"/>
    <cellStyle name="Обычный 87 4 2" xfId="56571"/>
    <cellStyle name="Обычный 87 4 2 2" xfId="56572"/>
    <cellStyle name="Обычный 87 4 2 2 2" xfId="56573"/>
    <cellStyle name="Обычный 87 4 2 3" xfId="56574"/>
    <cellStyle name="Обычный 87 4 3" xfId="56575"/>
    <cellStyle name="Обычный 87 4 3 2" xfId="56576"/>
    <cellStyle name="Обычный 87 4 4" xfId="56577"/>
    <cellStyle name="Обычный 87 5" xfId="56578"/>
    <cellStyle name="Обычный 87 5 2" xfId="56579"/>
    <cellStyle name="Обычный 87 5 2 2" xfId="56580"/>
    <cellStyle name="Обычный 87 5 3" xfId="56581"/>
    <cellStyle name="Обычный 87 6" xfId="56582"/>
    <cellStyle name="Обычный 87 6 2" xfId="56583"/>
    <cellStyle name="Обычный 87 7" xfId="56584"/>
    <cellStyle name="Обычный 87 7 2" xfId="56585"/>
    <cellStyle name="Обычный 87 8" xfId="56586"/>
    <cellStyle name="Обычный 88" xfId="56587"/>
    <cellStyle name="Обычный 88 2" xfId="56588"/>
    <cellStyle name="Обычный 88 2 2" xfId="56589"/>
    <cellStyle name="Обычный 88 2 2 2" xfId="56590"/>
    <cellStyle name="Обычный 88 2 2 2 2" xfId="56591"/>
    <cellStyle name="Обычный 88 2 2 3" xfId="56592"/>
    <cellStyle name="Обычный 88 2 3" xfId="56593"/>
    <cellStyle name="Обычный 88 2 3 2" xfId="56594"/>
    <cellStyle name="Обычный 88 2 4" xfId="56595"/>
    <cellStyle name="Обычный 88 3" xfId="56596"/>
    <cellStyle name="Обычный 88 3 2" xfId="56597"/>
    <cellStyle name="Обычный 88 3 2 2" xfId="56598"/>
    <cellStyle name="Обычный 88 3 2 2 2" xfId="56599"/>
    <cellStyle name="Обычный 88 3 2 3" xfId="56600"/>
    <cellStyle name="Обычный 88 3 3" xfId="56601"/>
    <cellStyle name="Обычный 88 3 3 2" xfId="56602"/>
    <cellStyle name="Обычный 88 3 4" xfId="56603"/>
    <cellStyle name="Обычный 88 4" xfId="56604"/>
    <cellStyle name="Обычный 88 4 2" xfId="56605"/>
    <cellStyle name="Обычный 88 4 2 2" xfId="56606"/>
    <cellStyle name="Обычный 88 4 2 2 2" xfId="56607"/>
    <cellStyle name="Обычный 88 4 2 3" xfId="56608"/>
    <cellStyle name="Обычный 88 4 3" xfId="56609"/>
    <cellStyle name="Обычный 88 4 3 2" xfId="56610"/>
    <cellStyle name="Обычный 88 4 4" xfId="56611"/>
    <cellStyle name="Обычный 88 5" xfId="56612"/>
    <cellStyle name="Обычный 88 5 2" xfId="56613"/>
    <cellStyle name="Обычный 88 5 2 2" xfId="56614"/>
    <cellStyle name="Обычный 88 5 3" xfId="56615"/>
    <cellStyle name="Обычный 88 6" xfId="56616"/>
    <cellStyle name="Обычный 88 6 2" xfId="56617"/>
    <cellStyle name="Обычный 88 7" xfId="56618"/>
    <cellStyle name="Обычный 88 7 2" xfId="56619"/>
    <cellStyle name="Обычный 88 8" xfId="56620"/>
    <cellStyle name="Обычный 89" xfId="56621"/>
    <cellStyle name="Обычный 89 2" xfId="56622"/>
    <cellStyle name="Обычный 89 2 2" xfId="56623"/>
    <cellStyle name="Обычный 89 2 2 2" xfId="56624"/>
    <cellStyle name="Обычный 89 2 2 2 2" xfId="56625"/>
    <cellStyle name="Обычный 89 2 2 3" xfId="56626"/>
    <cellStyle name="Обычный 89 2 3" xfId="56627"/>
    <cellStyle name="Обычный 89 2 3 2" xfId="56628"/>
    <cellStyle name="Обычный 89 2 4" xfId="56629"/>
    <cellStyle name="Обычный 89 3" xfId="56630"/>
    <cellStyle name="Обычный 89 3 2" xfId="56631"/>
    <cellStyle name="Обычный 89 3 2 2" xfId="56632"/>
    <cellStyle name="Обычный 89 3 2 2 2" xfId="56633"/>
    <cellStyle name="Обычный 89 3 2 3" xfId="56634"/>
    <cellStyle name="Обычный 89 3 3" xfId="56635"/>
    <cellStyle name="Обычный 89 3 3 2" xfId="56636"/>
    <cellStyle name="Обычный 89 3 4" xfId="56637"/>
    <cellStyle name="Обычный 89 4" xfId="56638"/>
    <cellStyle name="Обычный 89 4 2" xfId="56639"/>
    <cellStyle name="Обычный 89 4 2 2" xfId="56640"/>
    <cellStyle name="Обычный 89 4 2 2 2" xfId="56641"/>
    <cellStyle name="Обычный 89 4 2 3" xfId="56642"/>
    <cellStyle name="Обычный 89 4 3" xfId="56643"/>
    <cellStyle name="Обычный 89 4 3 2" xfId="56644"/>
    <cellStyle name="Обычный 89 4 4" xfId="56645"/>
    <cellStyle name="Обычный 89 5" xfId="56646"/>
    <cellStyle name="Обычный 89 5 2" xfId="56647"/>
    <cellStyle name="Обычный 89 5 2 2" xfId="56648"/>
    <cellStyle name="Обычный 89 5 3" xfId="56649"/>
    <cellStyle name="Обычный 89 6" xfId="56650"/>
    <cellStyle name="Обычный 89 6 2" xfId="56651"/>
    <cellStyle name="Обычный 89 7" xfId="56652"/>
    <cellStyle name="Обычный 89 7 2" xfId="56653"/>
    <cellStyle name="Обычный 89 8" xfId="56654"/>
    <cellStyle name="Обычный 9" xfId="56655"/>
    <cellStyle name="Обычный 9 2" xfId="56656"/>
    <cellStyle name="Обычный 9 2 2" xfId="56657"/>
    <cellStyle name="Обычный 9 3" xfId="56658"/>
    <cellStyle name="Обычный 9 3 2" xfId="56659"/>
    <cellStyle name="Обычный 9 4" xfId="56660"/>
    <cellStyle name="Обычный 9 5" xfId="56661"/>
    <cellStyle name="Обычный 9 6" xfId="60401"/>
    <cellStyle name="Обычный 9_Корректировка 2 квартал ДПН ОМТС Июнь (02 06 09)" xfId="56662"/>
    <cellStyle name="Обычный 90" xfId="56663"/>
    <cellStyle name="Обычный 90 2" xfId="56664"/>
    <cellStyle name="Обычный 90 2 2" xfId="56665"/>
    <cellStyle name="Обычный 90 2 2 2" xfId="56666"/>
    <cellStyle name="Обычный 90 2 2 2 2" xfId="56667"/>
    <cellStyle name="Обычный 90 2 2 3" xfId="56668"/>
    <cellStyle name="Обычный 90 2 3" xfId="56669"/>
    <cellStyle name="Обычный 90 2 3 2" xfId="56670"/>
    <cellStyle name="Обычный 90 2 4" xfId="56671"/>
    <cellStyle name="Обычный 90 3" xfId="56672"/>
    <cellStyle name="Обычный 90 3 2" xfId="56673"/>
    <cellStyle name="Обычный 90 3 2 2" xfId="56674"/>
    <cellStyle name="Обычный 90 3 2 2 2" xfId="56675"/>
    <cellStyle name="Обычный 90 3 2 3" xfId="56676"/>
    <cellStyle name="Обычный 90 3 3" xfId="56677"/>
    <cellStyle name="Обычный 90 3 3 2" xfId="56678"/>
    <cellStyle name="Обычный 90 3 4" xfId="56679"/>
    <cellStyle name="Обычный 90 4" xfId="56680"/>
    <cellStyle name="Обычный 90 4 2" xfId="56681"/>
    <cellStyle name="Обычный 90 4 2 2" xfId="56682"/>
    <cellStyle name="Обычный 90 4 2 2 2" xfId="56683"/>
    <cellStyle name="Обычный 90 4 2 3" xfId="56684"/>
    <cellStyle name="Обычный 90 4 3" xfId="56685"/>
    <cellStyle name="Обычный 90 4 3 2" xfId="56686"/>
    <cellStyle name="Обычный 90 4 4" xfId="56687"/>
    <cellStyle name="Обычный 90 5" xfId="56688"/>
    <cellStyle name="Обычный 90 5 2" xfId="56689"/>
    <cellStyle name="Обычный 90 5 2 2" xfId="56690"/>
    <cellStyle name="Обычный 90 5 3" xfId="56691"/>
    <cellStyle name="Обычный 90 6" xfId="56692"/>
    <cellStyle name="Обычный 90 6 2" xfId="56693"/>
    <cellStyle name="Обычный 90 7" xfId="56694"/>
    <cellStyle name="Обычный 90 7 2" xfId="56695"/>
    <cellStyle name="Обычный 90 8" xfId="56696"/>
    <cellStyle name="Обычный 91" xfId="56697"/>
    <cellStyle name="Обычный 91 2" xfId="56698"/>
    <cellStyle name="Обычный 91 2 2" xfId="56699"/>
    <cellStyle name="Обычный 91 2 2 2" xfId="56700"/>
    <cellStyle name="Обычный 91 2 2 2 2" xfId="56701"/>
    <cellStyle name="Обычный 91 2 2 3" xfId="56702"/>
    <cellStyle name="Обычный 91 2 3" xfId="56703"/>
    <cellStyle name="Обычный 91 2 3 2" xfId="56704"/>
    <cellStyle name="Обычный 91 2 4" xfId="56705"/>
    <cellStyle name="Обычный 91 3" xfId="56706"/>
    <cellStyle name="Обычный 91 3 2" xfId="56707"/>
    <cellStyle name="Обычный 91 3 2 2" xfId="56708"/>
    <cellStyle name="Обычный 91 3 2 2 2" xfId="56709"/>
    <cellStyle name="Обычный 91 3 2 3" xfId="56710"/>
    <cellStyle name="Обычный 91 3 3" xfId="56711"/>
    <cellStyle name="Обычный 91 3 3 2" xfId="56712"/>
    <cellStyle name="Обычный 91 3 4" xfId="56713"/>
    <cellStyle name="Обычный 91 4" xfId="56714"/>
    <cellStyle name="Обычный 91 4 2" xfId="56715"/>
    <cellStyle name="Обычный 91 4 2 2" xfId="56716"/>
    <cellStyle name="Обычный 91 4 2 2 2" xfId="56717"/>
    <cellStyle name="Обычный 91 4 2 3" xfId="56718"/>
    <cellStyle name="Обычный 91 4 3" xfId="56719"/>
    <cellStyle name="Обычный 91 4 3 2" xfId="56720"/>
    <cellStyle name="Обычный 91 4 4" xfId="56721"/>
    <cellStyle name="Обычный 91 5" xfId="56722"/>
    <cellStyle name="Обычный 91 5 2" xfId="56723"/>
    <cellStyle name="Обычный 91 5 2 2" xfId="56724"/>
    <cellStyle name="Обычный 91 5 3" xfId="56725"/>
    <cellStyle name="Обычный 91 6" xfId="56726"/>
    <cellStyle name="Обычный 91 6 2" xfId="56727"/>
    <cellStyle name="Обычный 91 7" xfId="56728"/>
    <cellStyle name="Обычный 91 7 2" xfId="56729"/>
    <cellStyle name="Обычный 91 8" xfId="56730"/>
    <cellStyle name="Обычный 92" xfId="56731"/>
    <cellStyle name="Обычный 92 2" xfId="56732"/>
    <cellStyle name="Обычный 92 2 2" xfId="56733"/>
    <cellStyle name="Обычный 92 2 2 2" xfId="56734"/>
    <cellStyle name="Обычный 92 2 2 2 2" xfId="56735"/>
    <cellStyle name="Обычный 92 2 2 3" xfId="56736"/>
    <cellStyle name="Обычный 92 2 3" xfId="56737"/>
    <cellStyle name="Обычный 92 2 3 2" xfId="56738"/>
    <cellStyle name="Обычный 92 2 4" xfId="56739"/>
    <cellStyle name="Обычный 92 3" xfId="56740"/>
    <cellStyle name="Обычный 92 3 2" xfId="56741"/>
    <cellStyle name="Обычный 92 3 2 2" xfId="56742"/>
    <cellStyle name="Обычный 92 3 2 2 2" xfId="56743"/>
    <cellStyle name="Обычный 92 3 2 3" xfId="56744"/>
    <cellStyle name="Обычный 92 3 3" xfId="56745"/>
    <cellStyle name="Обычный 92 3 3 2" xfId="56746"/>
    <cellStyle name="Обычный 92 3 4" xfId="56747"/>
    <cellStyle name="Обычный 92 4" xfId="56748"/>
    <cellStyle name="Обычный 92 4 2" xfId="56749"/>
    <cellStyle name="Обычный 92 4 2 2" xfId="56750"/>
    <cellStyle name="Обычный 92 4 2 2 2" xfId="56751"/>
    <cellStyle name="Обычный 92 4 2 3" xfId="56752"/>
    <cellStyle name="Обычный 92 4 3" xfId="56753"/>
    <cellStyle name="Обычный 92 4 3 2" xfId="56754"/>
    <cellStyle name="Обычный 92 4 4" xfId="56755"/>
    <cellStyle name="Обычный 92 5" xfId="56756"/>
    <cellStyle name="Обычный 92 5 2" xfId="56757"/>
    <cellStyle name="Обычный 92 5 2 2" xfId="56758"/>
    <cellStyle name="Обычный 92 5 3" xfId="56759"/>
    <cellStyle name="Обычный 92 6" xfId="56760"/>
    <cellStyle name="Обычный 92 6 2" xfId="56761"/>
    <cellStyle name="Обычный 92 7" xfId="56762"/>
    <cellStyle name="Обычный 92 7 2" xfId="56763"/>
    <cellStyle name="Обычный 92 8" xfId="56764"/>
    <cellStyle name="Обычный 93" xfId="56765"/>
    <cellStyle name="Обычный 93 2" xfId="56766"/>
    <cellStyle name="Обычный 93 2 2" xfId="56767"/>
    <cellStyle name="Обычный 93 2 2 2" xfId="56768"/>
    <cellStyle name="Обычный 93 2 2 2 2" xfId="56769"/>
    <cellStyle name="Обычный 93 2 2 3" xfId="56770"/>
    <cellStyle name="Обычный 93 2 3" xfId="56771"/>
    <cellStyle name="Обычный 93 2 3 2" xfId="56772"/>
    <cellStyle name="Обычный 93 2 4" xfId="56773"/>
    <cellStyle name="Обычный 93 3" xfId="56774"/>
    <cellStyle name="Обычный 93 3 2" xfId="56775"/>
    <cellStyle name="Обычный 93 3 2 2" xfId="56776"/>
    <cellStyle name="Обычный 93 3 2 2 2" xfId="56777"/>
    <cellStyle name="Обычный 93 3 2 3" xfId="56778"/>
    <cellStyle name="Обычный 93 3 3" xfId="56779"/>
    <cellStyle name="Обычный 93 3 3 2" xfId="56780"/>
    <cellStyle name="Обычный 93 3 4" xfId="56781"/>
    <cellStyle name="Обычный 93 4" xfId="56782"/>
    <cellStyle name="Обычный 93 4 2" xfId="56783"/>
    <cellStyle name="Обычный 93 4 2 2" xfId="56784"/>
    <cellStyle name="Обычный 93 4 2 2 2" xfId="56785"/>
    <cellStyle name="Обычный 93 4 2 3" xfId="56786"/>
    <cellStyle name="Обычный 93 4 3" xfId="56787"/>
    <cellStyle name="Обычный 93 4 3 2" xfId="56788"/>
    <cellStyle name="Обычный 93 4 4" xfId="56789"/>
    <cellStyle name="Обычный 93 5" xfId="56790"/>
    <cellStyle name="Обычный 93 5 2" xfId="56791"/>
    <cellStyle name="Обычный 93 5 2 2" xfId="56792"/>
    <cellStyle name="Обычный 93 5 3" xfId="56793"/>
    <cellStyle name="Обычный 93 6" xfId="56794"/>
    <cellStyle name="Обычный 93 6 2" xfId="56795"/>
    <cellStyle name="Обычный 93 7" xfId="56796"/>
    <cellStyle name="Обычный 93 7 2" xfId="56797"/>
    <cellStyle name="Обычный 93 8" xfId="56798"/>
    <cellStyle name="Обычный 94" xfId="56799"/>
    <cellStyle name="Обычный 94 2" xfId="56800"/>
    <cellStyle name="Обычный 94 2 2" xfId="56801"/>
    <cellStyle name="Обычный 94 2 2 2" xfId="56802"/>
    <cellStyle name="Обычный 94 2 2 2 2" xfId="56803"/>
    <cellStyle name="Обычный 94 2 2 3" xfId="56804"/>
    <cellStyle name="Обычный 94 2 3" xfId="56805"/>
    <cellStyle name="Обычный 94 2 3 2" xfId="56806"/>
    <cellStyle name="Обычный 94 2 4" xfId="56807"/>
    <cellStyle name="Обычный 94 3" xfId="56808"/>
    <cellStyle name="Обычный 94 3 2" xfId="56809"/>
    <cellStyle name="Обычный 94 3 2 2" xfId="56810"/>
    <cellStyle name="Обычный 94 3 2 2 2" xfId="56811"/>
    <cellStyle name="Обычный 94 3 2 3" xfId="56812"/>
    <cellStyle name="Обычный 94 3 3" xfId="56813"/>
    <cellStyle name="Обычный 94 3 3 2" xfId="56814"/>
    <cellStyle name="Обычный 94 3 4" xfId="56815"/>
    <cellStyle name="Обычный 94 4" xfId="56816"/>
    <cellStyle name="Обычный 94 4 2" xfId="56817"/>
    <cellStyle name="Обычный 94 4 2 2" xfId="56818"/>
    <cellStyle name="Обычный 94 4 2 2 2" xfId="56819"/>
    <cellStyle name="Обычный 94 4 2 3" xfId="56820"/>
    <cellStyle name="Обычный 94 4 3" xfId="56821"/>
    <cellStyle name="Обычный 94 4 3 2" xfId="56822"/>
    <cellStyle name="Обычный 94 4 4" xfId="56823"/>
    <cellStyle name="Обычный 94 5" xfId="56824"/>
    <cellStyle name="Обычный 94 5 2" xfId="56825"/>
    <cellStyle name="Обычный 94 5 2 2" xfId="56826"/>
    <cellStyle name="Обычный 94 5 3" xfId="56827"/>
    <cellStyle name="Обычный 94 6" xfId="56828"/>
    <cellStyle name="Обычный 94 6 2" xfId="56829"/>
    <cellStyle name="Обычный 94 7" xfId="56830"/>
    <cellStyle name="Обычный 94 7 2" xfId="56831"/>
    <cellStyle name="Обычный 94 8" xfId="56832"/>
    <cellStyle name="Обычный 95" xfId="56833"/>
    <cellStyle name="Обычный 95 2" xfId="56834"/>
    <cellStyle name="Обычный 95 2 2" xfId="56835"/>
    <cellStyle name="Обычный 95 2 2 2" xfId="56836"/>
    <cellStyle name="Обычный 95 2 2 2 2" xfId="56837"/>
    <cellStyle name="Обычный 95 2 2 3" xfId="56838"/>
    <cellStyle name="Обычный 95 2 3" xfId="56839"/>
    <cellStyle name="Обычный 95 2 3 2" xfId="56840"/>
    <cellStyle name="Обычный 95 2 4" xfId="56841"/>
    <cellStyle name="Обычный 95 3" xfId="56842"/>
    <cellStyle name="Обычный 95 3 2" xfId="56843"/>
    <cellStyle name="Обычный 95 3 2 2" xfId="56844"/>
    <cellStyle name="Обычный 95 3 2 2 2" xfId="56845"/>
    <cellStyle name="Обычный 95 3 2 3" xfId="56846"/>
    <cellStyle name="Обычный 95 3 3" xfId="56847"/>
    <cellStyle name="Обычный 95 3 3 2" xfId="56848"/>
    <cellStyle name="Обычный 95 3 4" xfId="56849"/>
    <cellStyle name="Обычный 95 4" xfId="56850"/>
    <cellStyle name="Обычный 95 4 2" xfId="56851"/>
    <cellStyle name="Обычный 95 4 2 2" xfId="56852"/>
    <cellStyle name="Обычный 95 4 2 2 2" xfId="56853"/>
    <cellStyle name="Обычный 95 4 2 3" xfId="56854"/>
    <cellStyle name="Обычный 95 4 3" xfId="56855"/>
    <cellStyle name="Обычный 95 4 3 2" xfId="56856"/>
    <cellStyle name="Обычный 95 4 4" xfId="56857"/>
    <cellStyle name="Обычный 95 5" xfId="56858"/>
    <cellStyle name="Обычный 95 5 2" xfId="56859"/>
    <cellStyle name="Обычный 95 5 2 2" xfId="56860"/>
    <cellStyle name="Обычный 95 5 3" xfId="56861"/>
    <cellStyle name="Обычный 95 6" xfId="56862"/>
    <cellStyle name="Обычный 95 6 2" xfId="56863"/>
    <cellStyle name="Обычный 95 7" xfId="56864"/>
    <cellStyle name="Обычный 95 7 2" xfId="56865"/>
    <cellStyle name="Обычный 95 8" xfId="56866"/>
    <cellStyle name="Обычный 96" xfId="56867"/>
    <cellStyle name="Обычный 96 2" xfId="56868"/>
    <cellStyle name="Обычный 96 2 2" xfId="56869"/>
    <cellStyle name="Обычный 96 2 2 2" xfId="56870"/>
    <cellStyle name="Обычный 96 2 2 2 2" xfId="56871"/>
    <cellStyle name="Обычный 96 2 2 3" xfId="56872"/>
    <cellStyle name="Обычный 96 2 3" xfId="56873"/>
    <cellStyle name="Обычный 96 2 3 2" xfId="56874"/>
    <cellStyle name="Обычный 96 2 4" xfId="56875"/>
    <cellStyle name="Обычный 96 3" xfId="56876"/>
    <cellStyle name="Обычный 96 3 2" xfId="56877"/>
    <cellStyle name="Обычный 96 3 2 2" xfId="56878"/>
    <cellStyle name="Обычный 96 3 2 2 2" xfId="56879"/>
    <cellStyle name="Обычный 96 3 2 3" xfId="56880"/>
    <cellStyle name="Обычный 96 3 3" xfId="56881"/>
    <cellStyle name="Обычный 96 3 3 2" xfId="56882"/>
    <cellStyle name="Обычный 96 3 4" xfId="56883"/>
    <cellStyle name="Обычный 96 4" xfId="56884"/>
    <cellStyle name="Обычный 96 4 2" xfId="56885"/>
    <cellStyle name="Обычный 96 4 2 2" xfId="56886"/>
    <cellStyle name="Обычный 96 4 2 2 2" xfId="56887"/>
    <cellStyle name="Обычный 96 4 2 3" xfId="56888"/>
    <cellStyle name="Обычный 96 4 3" xfId="56889"/>
    <cellStyle name="Обычный 96 4 3 2" xfId="56890"/>
    <cellStyle name="Обычный 96 4 4" xfId="56891"/>
    <cellStyle name="Обычный 96 5" xfId="56892"/>
    <cellStyle name="Обычный 96 5 2" xfId="56893"/>
    <cellStyle name="Обычный 96 5 2 2" xfId="56894"/>
    <cellStyle name="Обычный 96 5 3" xfId="56895"/>
    <cellStyle name="Обычный 96 6" xfId="56896"/>
    <cellStyle name="Обычный 96 6 2" xfId="56897"/>
    <cellStyle name="Обычный 96 7" xfId="56898"/>
    <cellStyle name="Обычный 96 7 2" xfId="56899"/>
    <cellStyle name="Обычный 96 8" xfId="56900"/>
    <cellStyle name="Обычный 97" xfId="56901"/>
    <cellStyle name="Обычный 97 2" xfId="56902"/>
    <cellStyle name="Обычный 97 2 2" xfId="56903"/>
    <cellStyle name="Обычный 97 2 2 2" xfId="56904"/>
    <cellStyle name="Обычный 97 2 2 2 2" xfId="56905"/>
    <cellStyle name="Обычный 97 2 2 3" xfId="56906"/>
    <cellStyle name="Обычный 97 2 3" xfId="56907"/>
    <cellStyle name="Обычный 97 2 3 2" xfId="56908"/>
    <cellStyle name="Обычный 97 2 4" xfId="56909"/>
    <cellStyle name="Обычный 97 3" xfId="56910"/>
    <cellStyle name="Обычный 97 3 2" xfId="56911"/>
    <cellStyle name="Обычный 97 3 2 2" xfId="56912"/>
    <cellStyle name="Обычный 97 3 2 2 2" xfId="56913"/>
    <cellStyle name="Обычный 97 3 2 3" xfId="56914"/>
    <cellStyle name="Обычный 97 3 3" xfId="56915"/>
    <cellStyle name="Обычный 97 3 3 2" xfId="56916"/>
    <cellStyle name="Обычный 97 3 4" xfId="56917"/>
    <cellStyle name="Обычный 97 4" xfId="56918"/>
    <cellStyle name="Обычный 97 4 2" xfId="56919"/>
    <cellStyle name="Обычный 97 4 2 2" xfId="56920"/>
    <cellStyle name="Обычный 97 4 2 2 2" xfId="56921"/>
    <cellStyle name="Обычный 97 4 2 3" xfId="56922"/>
    <cellStyle name="Обычный 97 4 3" xfId="56923"/>
    <cellStyle name="Обычный 97 4 3 2" xfId="56924"/>
    <cellStyle name="Обычный 97 4 4" xfId="56925"/>
    <cellStyle name="Обычный 97 5" xfId="56926"/>
    <cellStyle name="Обычный 97 5 2" xfId="56927"/>
    <cellStyle name="Обычный 97 5 2 2" xfId="56928"/>
    <cellStyle name="Обычный 97 5 3" xfId="56929"/>
    <cellStyle name="Обычный 97 6" xfId="56930"/>
    <cellStyle name="Обычный 97 6 2" xfId="56931"/>
    <cellStyle name="Обычный 97 7" xfId="56932"/>
    <cellStyle name="Обычный 97 7 2" xfId="56933"/>
    <cellStyle name="Обычный 97 8" xfId="56934"/>
    <cellStyle name="Обычный 98" xfId="56935"/>
    <cellStyle name="Обычный 98 2" xfId="56936"/>
    <cellStyle name="Обычный 98 2 2" xfId="56937"/>
    <cellStyle name="Обычный 98 2 2 2" xfId="56938"/>
    <cellStyle name="Обычный 98 2 2 2 2" xfId="56939"/>
    <cellStyle name="Обычный 98 2 2 3" xfId="56940"/>
    <cellStyle name="Обычный 98 2 3" xfId="56941"/>
    <cellStyle name="Обычный 98 2 3 2" xfId="56942"/>
    <cellStyle name="Обычный 98 2 4" xfId="56943"/>
    <cellStyle name="Обычный 98 3" xfId="56944"/>
    <cellStyle name="Обычный 98 3 2" xfId="56945"/>
    <cellStyle name="Обычный 98 3 2 2" xfId="56946"/>
    <cellStyle name="Обычный 98 3 2 2 2" xfId="56947"/>
    <cellStyle name="Обычный 98 3 2 3" xfId="56948"/>
    <cellStyle name="Обычный 98 3 3" xfId="56949"/>
    <cellStyle name="Обычный 98 3 3 2" xfId="56950"/>
    <cellStyle name="Обычный 98 3 4" xfId="56951"/>
    <cellStyle name="Обычный 98 4" xfId="56952"/>
    <cellStyle name="Обычный 98 4 2" xfId="56953"/>
    <cellStyle name="Обычный 98 4 2 2" xfId="56954"/>
    <cellStyle name="Обычный 98 4 2 2 2" xfId="56955"/>
    <cellStyle name="Обычный 98 4 2 3" xfId="56956"/>
    <cellStyle name="Обычный 98 4 3" xfId="56957"/>
    <cellStyle name="Обычный 98 4 3 2" xfId="56958"/>
    <cellStyle name="Обычный 98 4 4" xfId="56959"/>
    <cellStyle name="Обычный 98 5" xfId="56960"/>
    <cellStyle name="Обычный 98 5 2" xfId="56961"/>
    <cellStyle name="Обычный 98 5 2 2" xfId="56962"/>
    <cellStyle name="Обычный 98 5 3" xfId="56963"/>
    <cellStyle name="Обычный 98 6" xfId="56964"/>
    <cellStyle name="Обычный 98 6 2" xfId="56965"/>
    <cellStyle name="Обычный 98 7" xfId="56966"/>
    <cellStyle name="Обычный 98 7 2" xfId="56967"/>
    <cellStyle name="Обычный 98 8" xfId="56968"/>
    <cellStyle name="Обычный 99" xfId="56969"/>
    <cellStyle name="Обычный 99 2" xfId="56970"/>
    <cellStyle name="Обычный 99 2 2" xfId="56971"/>
    <cellStyle name="Обычный 99 2 2 2" xfId="56972"/>
    <cellStyle name="Обычный 99 2 2 2 2" xfId="56973"/>
    <cellStyle name="Обычный 99 2 2 3" xfId="56974"/>
    <cellStyle name="Обычный 99 2 3" xfId="56975"/>
    <cellStyle name="Обычный 99 2 3 2" xfId="56976"/>
    <cellStyle name="Обычный 99 2 4" xfId="56977"/>
    <cellStyle name="Обычный 99 3" xfId="56978"/>
    <cellStyle name="Обычный 99 3 2" xfId="56979"/>
    <cellStyle name="Обычный 99 3 2 2" xfId="56980"/>
    <cellStyle name="Обычный 99 3 2 2 2" xfId="56981"/>
    <cellStyle name="Обычный 99 3 2 3" xfId="56982"/>
    <cellStyle name="Обычный 99 3 3" xfId="56983"/>
    <cellStyle name="Обычный 99 3 3 2" xfId="56984"/>
    <cellStyle name="Обычный 99 3 4" xfId="56985"/>
    <cellStyle name="Обычный 99 4" xfId="56986"/>
    <cellStyle name="Обычный 99 4 2" xfId="56987"/>
    <cellStyle name="Обычный 99 4 2 2" xfId="56988"/>
    <cellStyle name="Обычный 99 4 2 2 2" xfId="56989"/>
    <cellStyle name="Обычный 99 4 2 3" xfId="56990"/>
    <cellStyle name="Обычный 99 4 3" xfId="56991"/>
    <cellStyle name="Обычный 99 4 3 2" xfId="56992"/>
    <cellStyle name="Обычный 99 4 4" xfId="56993"/>
    <cellStyle name="Обычный 99 5" xfId="56994"/>
    <cellStyle name="Обычный 99 5 2" xfId="56995"/>
    <cellStyle name="Обычный 99 5 2 2" xfId="56996"/>
    <cellStyle name="Обычный 99 5 3" xfId="56997"/>
    <cellStyle name="Обычный 99 6" xfId="56998"/>
    <cellStyle name="Обычный 99 6 2" xfId="56999"/>
    <cellStyle name="Обычный 99 7" xfId="57000"/>
    <cellStyle name="Обычный 99 7 2" xfId="57001"/>
    <cellStyle name="Обычный 99 8" xfId="57002"/>
    <cellStyle name="Плохой 2" xfId="111"/>
    <cellStyle name="Плохой 2 10" xfId="57003"/>
    <cellStyle name="Плохой 2 10 2" xfId="57004"/>
    <cellStyle name="Плохой 2 11" xfId="57005"/>
    <cellStyle name="Плохой 2 11 2" xfId="57006"/>
    <cellStyle name="Плохой 2 12" xfId="57007"/>
    <cellStyle name="Плохой 2 12 2" xfId="57008"/>
    <cellStyle name="Плохой 2 13" xfId="57009"/>
    <cellStyle name="Плохой 2 13 2" xfId="57010"/>
    <cellStyle name="Плохой 2 14" xfId="57011"/>
    <cellStyle name="Плохой 2 14 2" xfId="57012"/>
    <cellStyle name="Плохой 2 15" xfId="57013"/>
    <cellStyle name="Плохой 2 15 2" xfId="57014"/>
    <cellStyle name="Плохой 2 16" xfId="57015"/>
    <cellStyle name="Плохой 2 16 2" xfId="57016"/>
    <cellStyle name="Плохой 2 17" xfId="57017"/>
    <cellStyle name="Плохой 2 17 2" xfId="57018"/>
    <cellStyle name="Плохой 2 18" xfId="57019"/>
    <cellStyle name="Плохой 2 18 2" xfId="57020"/>
    <cellStyle name="Плохой 2 19" xfId="57021"/>
    <cellStyle name="Плохой 2 19 2" xfId="57022"/>
    <cellStyle name="Плохой 2 2" xfId="57023"/>
    <cellStyle name="Плохой 2 2 2" xfId="57024"/>
    <cellStyle name="Плохой 2 20" xfId="57025"/>
    <cellStyle name="Плохой 2 20 2" xfId="57026"/>
    <cellStyle name="Плохой 2 21" xfId="57027"/>
    <cellStyle name="Плохой 2 21 2" xfId="57028"/>
    <cellStyle name="Плохой 2 22" xfId="57029"/>
    <cellStyle name="Плохой 2 22 2" xfId="57030"/>
    <cellStyle name="Плохой 2 23" xfId="57031"/>
    <cellStyle name="Плохой 2 23 2" xfId="57032"/>
    <cellStyle name="Плохой 2 24" xfId="57033"/>
    <cellStyle name="Плохой 2 3" xfId="57034"/>
    <cellStyle name="Плохой 2 3 2" xfId="57035"/>
    <cellStyle name="Плохой 2 4" xfId="57036"/>
    <cellStyle name="Плохой 2 4 2" xfId="57037"/>
    <cellStyle name="Плохой 2 5" xfId="57038"/>
    <cellStyle name="Плохой 2 5 2" xfId="57039"/>
    <cellStyle name="Плохой 2 6" xfId="57040"/>
    <cellStyle name="Плохой 2 6 2" xfId="57041"/>
    <cellStyle name="Плохой 2 7" xfId="57042"/>
    <cellStyle name="Плохой 2 7 2" xfId="57043"/>
    <cellStyle name="Плохой 2 8" xfId="57044"/>
    <cellStyle name="Плохой 2 8 2" xfId="57045"/>
    <cellStyle name="Плохой 2 9" xfId="57046"/>
    <cellStyle name="Плохой 2 9 2" xfId="57047"/>
    <cellStyle name="Плохой 3" xfId="57048"/>
    <cellStyle name="Плохой 3 10" xfId="57049"/>
    <cellStyle name="Плохой 3 10 2" xfId="57050"/>
    <cellStyle name="Плохой 3 11" xfId="57051"/>
    <cellStyle name="Плохой 3 11 2" xfId="57052"/>
    <cellStyle name="Плохой 3 12" xfId="57053"/>
    <cellStyle name="Плохой 3 12 2" xfId="57054"/>
    <cellStyle name="Плохой 3 13" xfId="57055"/>
    <cellStyle name="Плохой 3 13 2" xfId="57056"/>
    <cellStyle name="Плохой 3 14" xfId="57057"/>
    <cellStyle name="Плохой 3 14 2" xfId="57058"/>
    <cellStyle name="Плохой 3 15" xfId="57059"/>
    <cellStyle name="Плохой 3 15 2" xfId="57060"/>
    <cellStyle name="Плохой 3 16" xfId="57061"/>
    <cellStyle name="Плохой 3 16 2" xfId="57062"/>
    <cellStyle name="Плохой 3 17" xfId="57063"/>
    <cellStyle name="Плохой 3 17 2" xfId="57064"/>
    <cellStyle name="Плохой 3 18" xfId="57065"/>
    <cellStyle name="Плохой 3 18 2" xfId="57066"/>
    <cellStyle name="Плохой 3 19" xfId="57067"/>
    <cellStyle name="Плохой 3 19 2" xfId="57068"/>
    <cellStyle name="Плохой 3 2" xfId="57069"/>
    <cellStyle name="Плохой 3 2 2" xfId="57070"/>
    <cellStyle name="Плохой 3 20" xfId="57071"/>
    <cellStyle name="Плохой 3 20 2" xfId="57072"/>
    <cellStyle name="Плохой 3 21" xfId="57073"/>
    <cellStyle name="Плохой 3 21 2" xfId="57074"/>
    <cellStyle name="Плохой 3 22" xfId="57075"/>
    <cellStyle name="Плохой 3 22 2" xfId="57076"/>
    <cellStyle name="Плохой 3 23" xfId="57077"/>
    <cellStyle name="Плохой 3 23 2" xfId="57078"/>
    <cellStyle name="Плохой 3 24" xfId="57079"/>
    <cellStyle name="Плохой 3 3" xfId="57080"/>
    <cellStyle name="Плохой 3 3 2" xfId="57081"/>
    <cellStyle name="Плохой 3 4" xfId="57082"/>
    <cellStyle name="Плохой 3 4 2" xfId="57083"/>
    <cellStyle name="Плохой 3 5" xfId="57084"/>
    <cellStyle name="Плохой 3 5 2" xfId="57085"/>
    <cellStyle name="Плохой 3 6" xfId="57086"/>
    <cellStyle name="Плохой 3 6 2" xfId="57087"/>
    <cellStyle name="Плохой 3 7" xfId="57088"/>
    <cellStyle name="Плохой 3 7 2" xfId="57089"/>
    <cellStyle name="Плохой 3 8" xfId="57090"/>
    <cellStyle name="Плохой 3 8 2" xfId="57091"/>
    <cellStyle name="Плохой 3 9" xfId="57092"/>
    <cellStyle name="Плохой 3 9 2" xfId="57093"/>
    <cellStyle name="Плохой 4" xfId="57094"/>
    <cellStyle name="Плохой 4 2" xfId="57095"/>
    <cellStyle name="Плохой 5" xfId="57096"/>
    <cellStyle name="Плохой 5 2" xfId="57097"/>
    <cellStyle name="Плохой 6" xfId="57098"/>
    <cellStyle name="Плохой 6 2" xfId="57099"/>
    <cellStyle name="Плохой 7" xfId="57100"/>
    <cellStyle name="Плохой 8" xfId="60393"/>
    <cellStyle name="Поле ввода" xfId="57101"/>
    <cellStyle name="Пояснение 2" xfId="112"/>
    <cellStyle name="Пояснение 2 10" xfId="57102"/>
    <cellStyle name="Пояснение 2 10 2" xfId="57103"/>
    <cellStyle name="Пояснение 2 11" xfId="57104"/>
    <cellStyle name="Пояснение 2 11 2" xfId="57105"/>
    <cellStyle name="Пояснение 2 12" xfId="57106"/>
    <cellStyle name="Пояснение 2 12 2" xfId="57107"/>
    <cellStyle name="Пояснение 2 13" xfId="57108"/>
    <cellStyle name="Пояснение 2 13 2" xfId="57109"/>
    <cellStyle name="Пояснение 2 14" xfId="57110"/>
    <cellStyle name="Пояснение 2 14 2" xfId="57111"/>
    <cellStyle name="Пояснение 2 15" xfId="57112"/>
    <cellStyle name="Пояснение 2 15 2" xfId="57113"/>
    <cellStyle name="Пояснение 2 16" xfId="57114"/>
    <cellStyle name="Пояснение 2 16 2" xfId="57115"/>
    <cellStyle name="Пояснение 2 17" xfId="57116"/>
    <cellStyle name="Пояснение 2 17 2" xfId="57117"/>
    <cellStyle name="Пояснение 2 18" xfId="57118"/>
    <cellStyle name="Пояснение 2 18 2" xfId="57119"/>
    <cellStyle name="Пояснение 2 19" xfId="57120"/>
    <cellStyle name="Пояснение 2 19 2" xfId="57121"/>
    <cellStyle name="Пояснение 2 2" xfId="57122"/>
    <cellStyle name="Пояснение 2 2 2" xfId="57123"/>
    <cellStyle name="Пояснение 2 20" xfId="57124"/>
    <cellStyle name="Пояснение 2 20 2" xfId="57125"/>
    <cellStyle name="Пояснение 2 21" xfId="57126"/>
    <cellStyle name="Пояснение 2 21 2" xfId="57127"/>
    <cellStyle name="Пояснение 2 22" xfId="57128"/>
    <cellStyle name="Пояснение 2 22 2" xfId="57129"/>
    <cellStyle name="Пояснение 2 23" xfId="57130"/>
    <cellStyle name="Пояснение 2 23 2" xfId="57131"/>
    <cellStyle name="Пояснение 2 24" xfId="57132"/>
    <cellStyle name="Пояснение 2 3" xfId="57133"/>
    <cellStyle name="Пояснение 2 3 2" xfId="57134"/>
    <cellStyle name="Пояснение 2 4" xfId="57135"/>
    <cellStyle name="Пояснение 2 4 2" xfId="57136"/>
    <cellStyle name="Пояснение 2 5" xfId="57137"/>
    <cellStyle name="Пояснение 2 5 2" xfId="57138"/>
    <cellStyle name="Пояснение 2 6" xfId="57139"/>
    <cellStyle name="Пояснение 2 6 2" xfId="57140"/>
    <cellStyle name="Пояснение 2 7" xfId="57141"/>
    <cellStyle name="Пояснение 2 7 2" xfId="57142"/>
    <cellStyle name="Пояснение 2 8" xfId="57143"/>
    <cellStyle name="Пояснение 2 8 2" xfId="57144"/>
    <cellStyle name="Пояснение 2 9" xfId="57145"/>
    <cellStyle name="Пояснение 2 9 2" xfId="57146"/>
    <cellStyle name="Пояснение 3" xfId="57147"/>
    <cellStyle name="Пояснение 3 10" xfId="57148"/>
    <cellStyle name="Пояснение 3 10 2" xfId="57149"/>
    <cellStyle name="Пояснение 3 11" xfId="57150"/>
    <cellStyle name="Пояснение 3 11 2" xfId="57151"/>
    <cellStyle name="Пояснение 3 12" xfId="57152"/>
    <cellStyle name="Пояснение 3 12 2" xfId="57153"/>
    <cellStyle name="Пояснение 3 13" xfId="57154"/>
    <cellStyle name="Пояснение 3 13 2" xfId="57155"/>
    <cellStyle name="Пояснение 3 14" xfId="57156"/>
    <cellStyle name="Пояснение 3 14 2" xfId="57157"/>
    <cellStyle name="Пояснение 3 15" xfId="57158"/>
    <cellStyle name="Пояснение 3 15 2" xfId="57159"/>
    <cellStyle name="Пояснение 3 16" xfId="57160"/>
    <cellStyle name="Пояснение 3 16 2" xfId="57161"/>
    <cellStyle name="Пояснение 3 17" xfId="57162"/>
    <cellStyle name="Пояснение 3 17 2" xfId="57163"/>
    <cellStyle name="Пояснение 3 18" xfId="57164"/>
    <cellStyle name="Пояснение 3 18 2" xfId="57165"/>
    <cellStyle name="Пояснение 3 19" xfId="57166"/>
    <cellStyle name="Пояснение 3 19 2" xfId="57167"/>
    <cellStyle name="Пояснение 3 2" xfId="57168"/>
    <cellStyle name="Пояснение 3 2 2" xfId="57169"/>
    <cellStyle name="Пояснение 3 20" xfId="57170"/>
    <cellStyle name="Пояснение 3 20 2" xfId="57171"/>
    <cellStyle name="Пояснение 3 21" xfId="57172"/>
    <cellStyle name="Пояснение 3 21 2" xfId="57173"/>
    <cellStyle name="Пояснение 3 22" xfId="57174"/>
    <cellStyle name="Пояснение 3 22 2" xfId="57175"/>
    <cellStyle name="Пояснение 3 23" xfId="57176"/>
    <cellStyle name="Пояснение 3 23 2" xfId="57177"/>
    <cellStyle name="Пояснение 3 24" xfId="57178"/>
    <cellStyle name="Пояснение 3 3" xfId="57179"/>
    <cellStyle name="Пояснение 3 3 2" xfId="57180"/>
    <cellStyle name="Пояснение 3 4" xfId="57181"/>
    <cellStyle name="Пояснение 3 4 2" xfId="57182"/>
    <cellStyle name="Пояснение 3 5" xfId="57183"/>
    <cellStyle name="Пояснение 3 5 2" xfId="57184"/>
    <cellStyle name="Пояснение 3 6" xfId="57185"/>
    <cellStyle name="Пояснение 3 6 2" xfId="57186"/>
    <cellStyle name="Пояснение 3 7" xfId="57187"/>
    <cellStyle name="Пояснение 3 7 2" xfId="57188"/>
    <cellStyle name="Пояснение 3 8" xfId="57189"/>
    <cellStyle name="Пояснение 3 8 2" xfId="57190"/>
    <cellStyle name="Пояснение 3 9" xfId="57191"/>
    <cellStyle name="Пояснение 3 9 2" xfId="57192"/>
    <cellStyle name="Пояснение 4" xfId="57193"/>
    <cellStyle name="Пояснение 4 2" xfId="57194"/>
    <cellStyle name="Пояснение 5" xfId="57195"/>
    <cellStyle name="Пояснение 5 2" xfId="57196"/>
    <cellStyle name="Пояснение 6" xfId="57197"/>
    <cellStyle name="Пояснение 6 2" xfId="57198"/>
    <cellStyle name="Пояснение 7" xfId="57199"/>
    <cellStyle name="Примечание 2" xfId="113"/>
    <cellStyle name="Примечание 2 10" xfId="57200"/>
    <cellStyle name="Примечание 2 10 2" xfId="57201"/>
    <cellStyle name="Примечание 2 11" xfId="57202"/>
    <cellStyle name="Примечание 2 11 2" xfId="57203"/>
    <cellStyle name="Примечание 2 12" xfId="57204"/>
    <cellStyle name="Примечание 2 12 2" xfId="57205"/>
    <cellStyle name="Примечание 2 13" xfId="57206"/>
    <cellStyle name="Примечание 2 13 2" xfId="57207"/>
    <cellStyle name="Примечание 2 14" xfId="57208"/>
    <cellStyle name="Примечание 2 14 2" xfId="57209"/>
    <cellStyle name="Примечание 2 15" xfId="57210"/>
    <cellStyle name="Примечание 2 15 2" xfId="57211"/>
    <cellStyle name="Примечание 2 16" xfId="57212"/>
    <cellStyle name="Примечание 2 16 2" xfId="57213"/>
    <cellStyle name="Примечание 2 17" xfId="57214"/>
    <cellStyle name="Примечание 2 17 2" xfId="57215"/>
    <cellStyle name="Примечание 2 18" xfId="57216"/>
    <cellStyle name="Примечание 2 18 2" xfId="57217"/>
    <cellStyle name="Примечание 2 19" xfId="57218"/>
    <cellStyle name="Примечание 2 19 2" xfId="57219"/>
    <cellStyle name="Примечание 2 2" xfId="57220"/>
    <cellStyle name="Примечание 2 2 10" xfId="57221"/>
    <cellStyle name="Примечание 2 2 10 2" xfId="57222"/>
    <cellStyle name="Примечание 2 2 11" xfId="57223"/>
    <cellStyle name="Примечание 2 2 11 2" xfId="57224"/>
    <cellStyle name="Примечание 2 2 12" xfId="57225"/>
    <cellStyle name="Примечание 2 2 12 2" xfId="57226"/>
    <cellStyle name="Примечание 2 2 13" xfId="57227"/>
    <cellStyle name="Примечание 2 2 13 2" xfId="57228"/>
    <cellStyle name="Примечание 2 2 14" xfId="57229"/>
    <cellStyle name="Примечание 2 2 14 2" xfId="57230"/>
    <cellStyle name="Примечание 2 2 15" xfId="57231"/>
    <cellStyle name="Примечание 2 2 15 2" xfId="57232"/>
    <cellStyle name="Примечание 2 2 16" xfId="57233"/>
    <cellStyle name="Примечание 2 2 16 2" xfId="57234"/>
    <cellStyle name="Примечание 2 2 17" xfId="57235"/>
    <cellStyle name="Примечание 2 2 17 2" xfId="57236"/>
    <cellStyle name="Примечание 2 2 18" xfId="57237"/>
    <cellStyle name="Примечание 2 2 18 2" xfId="57238"/>
    <cellStyle name="Примечание 2 2 19" xfId="57239"/>
    <cellStyle name="Примечание 2 2 19 2" xfId="57240"/>
    <cellStyle name="Примечание 2 2 2" xfId="57241"/>
    <cellStyle name="Примечание 2 2 2 2" xfId="57242"/>
    <cellStyle name="Примечание 2 2 20" xfId="57243"/>
    <cellStyle name="Примечание 2 2 20 2" xfId="57244"/>
    <cellStyle name="Примечание 2 2 21" xfId="57245"/>
    <cellStyle name="Примечание 2 2 21 2" xfId="57246"/>
    <cellStyle name="Примечание 2 2 22" xfId="57247"/>
    <cellStyle name="Примечание 2 2 22 2" xfId="57248"/>
    <cellStyle name="Примечание 2 2 23" xfId="57249"/>
    <cellStyle name="Примечание 2 2 23 2" xfId="57250"/>
    <cellStyle name="Примечание 2 2 24" xfId="57251"/>
    <cellStyle name="Примечание 2 2 3" xfId="57252"/>
    <cellStyle name="Примечание 2 2 3 2" xfId="57253"/>
    <cellStyle name="Примечание 2 2 4" xfId="57254"/>
    <cellStyle name="Примечание 2 2 4 2" xfId="57255"/>
    <cellStyle name="Примечание 2 2 5" xfId="57256"/>
    <cellStyle name="Примечание 2 2 5 2" xfId="57257"/>
    <cellStyle name="Примечание 2 2 6" xfId="57258"/>
    <cellStyle name="Примечание 2 2 6 2" xfId="57259"/>
    <cellStyle name="Примечание 2 2 7" xfId="57260"/>
    <cellStyle name="Примечание 2 2 7 2" xfId="57261"/>
    <cellStyle name="Примечание 2 2 8" xfId="57262"/>
    <cellStyle name="Примечание 2 2 8 2" xfId="57263"/>
    <cellStyle name="Примечание 2 2 9" xfId="57264"/>
    <cellStyle name="Примечание 2 2 9 2" xfId="57265"/>
    <cellStyle name="Примечание 2 20" xfId="57266"/>
    <cellStyle name="Примечание 2 20 2" xfId="57267"/>
    <cellStyle name="Примечание 2 21" xfId="57268"/>
    <cellStyle name="Примечание 2 21 2" xfId="57269"/>
    <cellStyle name="Примечание 2 22" xfId="57270"/>
    <cellStyle name="Примечание 2 22 2" xfId="57271"/>
    <cellStyle name="Примечание 2 23" xfId="57272"/>
    <cellStyle name="Примечание 2 23 2" xfId="57273"/>
    <cellStyle name="Примечание 2 24" xfId="57274"/>
    <cellStyle name="Примечание 2 24 2" xfId="57275"/>
    <cellStyle name="Примечание 2 25" xfId="57276"/>
    <cellStyle name="Примечание 2 3" xfId="57277"/>
    <cellStyle name="Примечание 2 3 2" xfId="57278"/>
    <cellStyle name="Примечание 2 4" xfId="57279"/>
    <cellStyle name="Примечание 2 4 2" xfId="57280"/>
    <cellStyle name="Примечание 2 5" xfId="57281"/>
    <cellStyle name="Примечание 2 5 2" xfId="57282"/>
    <cellStyle name="Примечание 2 6" xfId="57283"/>
    <cellStyle name="Примечание 2 6 2" xfId="57284"/>
    <cellStyle name="Примечание 2 7" xfId="57285"/>
    <cellStyle name="Примечание 2 7 2" xfId="57286"/>
    <cellStyle name="Примечание 2 8" xfId="57287"/>
    <cellStyle name="Примечание 2 8 2" xfId="57288"/>
    <cellStyle name="Примечание 2 9" xfId="57289"/>
    <cellStyle name="Примечание 2 9 2" xfId="57290"/>
    <cellStyle name="Примечание 3" xfId="57291"/>
    <cellStyle name="Примечание 3 10" xfId="57292"/>
    <cellStyle name="Примечание 3 10 2" xfId="57293"/>
    <cellStyle name="Примечание 3 11" xfId="57294"/>
    <cellStyle name="Примечание 3 11 2" xfId="57295"/>
    <cellStyle name="Примечание 3 12" xfId="57296"/>
    <cellStyle name="Примечание 3 12 2" xfId="57297"/>
    <cellStyle name="Примечание 3 13" xfId="57298"/>
    <cellStyle name="Примечание 3 13 2" xfId="57299"/>
    <cellStyle name="Примечание 3 14" xfId="57300"/>
    <cellStyle name="Примечание 3 14 2" xfId="57301"/>
    <cellStyle name="Примечание 3 15" xfId="57302"/>
    <cellStyle name="Примечание 3 15 2" xfId="57303"/>
    <cellStyle name="Примечание 3 16" xfId="57304"/>
    <cellStyle name="Примечание 3 16 2" xfId="57305"/>
    <cellStyle name="Примечание 3 17" xfId="57306"/>
    <cellStyle name="Примечание 3 17 2" xfId="57307"/>
    <cellStyle name="Примечание 3 18" xfId="57308"/>
    <cellStyle name="Примечание 3 18 2" xfId="57309"/>
    <cellStyle name="Примечание 3 19" xfId="57310"/>
    <cellStyle name="Примечание 3 19 2" xfId="57311"/>
    <cellStyle name="Примечание 3 2" xfId="57312"/>
    <cellStyle name="Примечание 3 2 2" xfId="57313"/>
    <cellStyle name="Примечание 3 20" xfId="57314"/>
    <cellStyle name="Примечание 3 20 2" xfId="57315"/>
    <cellStyle name="Примечание 3 21" xfId="57316"/>
    <cellStyle name="Примечание 3 21 2" xfId="57317"/>
    <cellStyle name="Примечание 3 22" xfId="57318"/>
    <cellStyle name="Примечание 3 22 2" xfId="57319"/>
    <cellStyle name="Примечание 3 23" xfId="57320"/>
    <cellStyle name="Примечание 3 23 2" xfId="57321"/>
    <cellStyle name="Примечание 3 24" xfId="57322"/>
    <cellStyle name="Примечание 3 24 2" xfId="57323"/>
    <cellStyle name="Примечание 3 25" xfId="57324"/>
    <cellStyle name="Примечание 3 3" xfId="57325"/>
    <cellStyle name="Примечание 3 3 2" xfId="57326"/>
    <cellStyle name="Примечание 3 4" xfId="57327"/>
    <cellStyle name="Примечание 3 4 2" xfId="57328"/>
    <cellStyle name="Примечание 3 5" xfId="57329"/>
    <cellStyle name="Примечание 3 5 2" xfId="57330"/>
    <cellStyle name="Примечание 3 6" xfId="57331"/>
    <cellStyle name="Примечание 3 6 2" xfId="57332"/>
    <cellStyle name="Примечание 3 7" xfId="57333"/>
    <cellStyle name="Примечание 3 7 2" xfId="57334"/>
    <cellStyle name="Примечание 3 8" xfId="57335"/>
    <cellStyle name="Примечание 3 8 2" xfId="57336"/>
    <cellStyle name="Примечание 3 9" xfId="57337"/>
    <cellStyle name="Примечание 3 9 2" xfId="57338"/>
    <cellStyle name="Примечание 4" xfId="57339"/>
    <cellStyle name="Примечание 4 10" xfId="57340"/>
    <cellStyle name="Примечание 4 10 2" xfId="57341"/>
    <cellStyle name="Примечание 4 11" xfId="57342"/>
    <cellStyle name="Примечание 4 11 2" xfId="57343"/>
    <cellStyle name="Примечание 4 12" xfId="57344"/>
    <cellStyle name="Примечание 4 12 2" xfId="57345"/>
    <cellStyle name="Примечание 4 13" xfId="57346"/>
    <cellStyle name="Примечание 4 13 2" xfId="57347"/>
    <cellStyle name="Примечание 4 14" xfId="57348"/>
    <cellStyle name="Примечание 4 14 2" xfId="57349"/>
    <cellStyle name="Примечание 4 15" xfId="57350"/>
    <cellStyle name="Примечание 4 15 2" xfId="57351"/>
    <cellStyle name="Примечание 4 16" xfId="57352"/>
    <cellStyle name="Примечание 4 16 2" xfId="57353"/>
    <cellStyle name="Примечание 4 17" xfId="57354"/>
    <cellStyle name="Примечание 4 17 2" xfId="57355"/>
    <cellStyle name="Примечание 4 18" xfId="57356"/>
    <cellStyle name="Примечание 4 18 2" xfId="57357"/>
    <cellStyle name="Примечание 4 19" xfId="57358"/>
    <cellStyle name="Примечание 4 19 2" xfId="57359"/>
    <cellStyle name="Примечание 4 2" xfId="57360"/>
    <cellStyle name="Примечание 4 2 2" xfId="57361"/>
    <cellStyle name="Примечание 4 20" xfId="57362"/>
    <cellStyle name="Примечание 4 20 2" xfId="57363"/>
    <cellStyle name="Примечание 4 21" xfId="57364"/>
    <cellStyle name="Примечание 4 21 2" xfId="57365"/>
    <cellStyle name="Примечание 4 22" xfId="57366"/>
    <cellStyle name="Примечание 4 22 2" xfId="57367"/>
    <cellStyle name="Примечание 4 23" xfId="57368"/>
    <cellStyle name="Примечание 4 23 2" xfId="57369"/>
    <cellStyle name="Примечание 4 24" xfId="57370"/>
    <cellStyle name="Примечание 4 24 2" xfId="57371"/>
    <cellStyle name="Примечание 4 25" xfId="57372"/>
    <cellStyle name="Примечание 4 3" xfId="57373"/>
    <cellStyle name="Примечание 4 3 2" xfId="57374"/>
    <cellStyle name="Примечание 4 4" xfId="57375"/>
    <cellStyle name="Примечание 4 4 2" xfId="57376"/>
    <cellStyle name="Примечание 4 5" xfId="57377"/>
    <cellStyle name="Примечание 4 5 2" xfId="57378"/>
    <cellStyle name="Примечание 4 6" xfId="57379"/>
    <cellStyle name="Примечание 4 6 2" xfId="57380"/>
    <cellStyle name="Примечание 4 7" xfId="57381"/>
    <cellStyle name="Примечание 4 7 2" xfId="57382"/>
    <cellStyle name="Примечание 4 8" xfId="57383"/>
    <cellStyle name="Примечание 4 8 2" xfId="57384"/>
    <cellStyle name="Примечание 4 9" xfId="57385"/>
    <cellStyle name="Примечание 4 9 2" xfId="57386"/>
    <cellStyle name="Примечание 5" xfId="57387"/>
    <cellStyle name="Примечание 5 10" xfId="57388"/>
    <cellStyle name="Примечание 5 10 2" xfId="57389"/>
    <cellStyle name="Примечание 5 11" xfId="57390"/>
    <cellStyle name="Примечание 5 11 2" xfId="57391"/>
    <cellStyle name="Примечание 5 12" xfId="57392"/>
    <cellStyle name="Примечание 5 12 2" xfId="57393"/>
    <cellStyle name="Примечание 5 13" xfId="57394"/>
    <cellStyle name="Примечание 5 13 2" xfId="57395"/>
    <cellStyle name="Примечание 5 14" xfId="57396"/>
    <cellStyle name="Примечание 5 14 2" xfId="57397"/>
    <cellStyle name="Примечание 5 15" xfId="57398"/>
    <cellStyle name="Примечание 5 15 2" xfId="57399"/>
    <cellStyle name="Примечание 5 16" xfId="57400"/>
    <cellStyle name="Примечание 5 16 2" xfId="57401"/>
    <cellStyle name="Примечание 5 17" xfId="57402"/>
    <cellStyle name="Примечание 5 17 2" xfId="57403"/>
    <cellStyle name="Примечание 5 18" xfId="57404"/>
    <cellStyle name="Примечание 5 18 2" xfId="57405"/>
    <cellStyle name="Примечание 5 19" xfId="57406"/>
    <cellStyle name="Примечание 5 19 2" xfId="57407"/>
    <cellStyle name="Примечание 5 2" xfId="57408"/>
    <cellStyle name="Примечание 5 2 2" xfId="57409"/>
    <cellStyle name="Примечание 5 20" xfId="57410"/>
    <cellStyle name="Примечание 5 20 2" xfId="57411"/>
    <cellStyle name="Примечание 5 21" xfId="57412"/>
    <cellStyle name="Примечание 5 21 2" xfId="57413"/>
    <cellStyle name="Примечание 5 22" xfId="57414"/>
    <cellStyle name="Примечание 5 22 2" xfId="57415"/>
    <cellStyle name="Примечание 5 23" xfId="57416"/>
    <cellStyle name="Примечание 5 23 2" xfId="57417"/>
    <cellStyle name="Примечание 5 24" xfId="57418"/>
    <cellStyle name="Примечание 5 24 2" xfId="57419"/>
    <cellStyle name="Примечание 5 25" xfId="57420"/>
    <cellStyle name="Примечание 5 3" xfId="57421"/>
    <cellStyle name="Примечание 5 3 2" xfId="57422"/>
    <cellStyle name="Примечание 5 4" xfId="57423"/>
    <cellStyle name="Примечание 5 4 2" xfId="57424"/>
    <cellStyle name="Примечание 5 5" xfId="57425"/>
    <cellStyle name="Примечание 5 5 2" xfId="57426"/>
    <cellStyle name="Примечание 5 6" xfId="57427"/>
    <cellStyle name="Примечание 5 6 2" xfId="57428"/>
    <cellStyle name="Примечание 5 7" xfId="57429"/>
    <cellStyle name="Примечание 5 7 2" xfId="57430"/>
    <cellStyle name="Примечание 5 8" xfId="57431"/>
    <cellStyle name="Примечание 5 8 2" xfId="57432"/>
    <cellStyle name="Примечание 5 9" xfId="57433"/>
    <cellStyle name="Примечание 5 9 2" xfId="57434"/>
    <cellStyle name="Примечание 6" xfId="57435"/>
    <cellStyle name="Примечание 6 10" xfId="57436"/>
    <cellStyle name="Примечание 6 10 2" xfId="57437"/>
    <cellStyle name="Примечание 6 11" xfId="57438"/>
    <cellStyle name="Примечание 6 11 2" xfId="57439"/>
    <cellStyle name="Примечание 6 12" xfId="57440"/>
    <cellStyle name="Примечание 6 12 2" xfId="57441"/>
    <cellStyle name="Примечание 6 13" xfId="57442"/>
    <cellStyle name="Примечание 6 13 2" xfId="57443"/>
    <cellStyle name="Примечание 6 14" xfId="57444"/>
    <cellStyle name="Примечание 6 14 2" xfId="57445"/>
    <cellStyle name="Примечание 6 15" xfId="57446"/>
    <cellStyle name="Примечание 6 15 2" xfId="57447"/>
    <cellStyle name="Примечание 6 16" xfId="57448"/>
    <cellStyle name="Примечание 6 16 2" xfId="57449"/>
    <cellStyle name="Примечание 6 17" xfId="57450"/>
    <cellStyle name="Примечание 6 17 2" xfId="57451"/>
    <cellStyle name="Примечание 6 18" xfId="57452"/>
    <cellStyle name="Примечание 6 18 2" xfId="57453"/>
    <cellStyle name="Примечание 6 19" xfId="57454"/>
    <cellStyle name="Примечание 6 19 2" xfId="57455"/>
    <cellStyle name="Примечание 6 2" xfId="57456"/>
    <cellStyle name="Примечание 6 2 2" xfId="57457"/>
    <cellStyle name="Примечание 6 20" xfId="57458"/>
    <cellStyle name="Примечание 6 20 2" xfId="57459"/>
    <cellStyle name="Примечание 6 21" xfId="57460"/>
    <cellStyle name="Примечание 6 21 2" xfId="57461"/>
    <cellStyle name="Примечание 6 22" xfId="57462"/>
    <cellStyle name="Примечание 6 22 2" xfId="57463"/>
    <cellStyle name="Примечание 6 23" xfId="57464"/>
    <cellStyle name="Примечание 6 23 2" xfId="57465"/>
    <cellStyle name="Примечание 6 24" xfId="57466"/>
    <cellStyle name="Примечание 6 3" xfId="57467"/>
    <cellStyle name="Примечание 6 3 2" xfId="57468"/>
    <cellStyle name="Примечание 6 4" xfId="57469"/>
    <cellStyle name="Примечание 6 4 2" xfId="57470"/>
    <cellStyle name="Примечание 6 5" xfId="57471"/>
    <cellStyle name="Примечание 6 5 2" xfId="57472"/>
    <cellStyle name="Примечание 6 6" xfId="57473"/>
    <cellStyle name="Примечание 6 6 2" xfId="57474"/>
    <cellStyle name="Примечание 6 7" xfId="57475"/>
    <cellStyle name="Примечание 6 7 2" xfId="57476"/>
    <cellStyle name="Примечание 6 8" xfId="57477"/>
    <cellStyle name="Примечание 6 8 2" xfId="57478"/>
    <cellStyle name="Примечание 6 9" xfId="57479"/>
    <cellStyle name="Примечание 6 9 2" xfId="57480"/>
    <cellStyle name="Примечание 7" xfId="57481"/>
    <cellStyle name="Примечание 7 2" xfId="57482"/>
    <cellStyle name="Примечание 8" xfId="57483"/>
    <cellStyle name="Примечание 8 2" xfId="57484"/>
    <cellStyle name="Примечание 9" xfId="60394"/>
    <cellStyle name="Процентный 10" xfId="57485"/>
    <cellStyle name="Процентный 10 2" xfId="57486"/>
    <cellStyle name="Процентный 11" xfId="57487"/>
    <cellStyle name="Процентный 11 2" xfId="57488"/>
    <cellStyle name="Процентный 12" xfId="57489"/>
    <cellStyle name="Процентный 12 2" xfId="57490"/>
    <cellStyle name="Процентный 13" xfId="57491"/>
    <cellStyle name="Процентный 13 2" xfId="57492"/>
    <cellStyle name="Процентный 14" xfId="57493"/>
    <cellStyle name="Процентный 14 2" xfId="57494"/>
    <cellStyle name="Процентный 15" xfId="57495"/>
    <cellStyle name="Процентный 15 2" xfId="57496"/>
    <cellStyle name="Процентный 16" xfId="57497"/>
    <cellStyle name="Процентный 16 2" xfId="57498"/>
    <cellStyle name="Процентный 17" xfId="57499"/>
    <cellStyle name="Процентный 18" xfId="60395"/>
    <cellStyle name="Процентный 2" xfId="114"/>
    <cellStyle name="Процентный 2 2" xfId="57500"/>
    <cellStyle name="Процентный 2 2 2" xfId="57501"/>
    <cellStyle name="Процентный 2 2 3" xfId="57502"/>
    <cellStyle name="Процентный 2 3" xfId="57503"/>
    <cellStyle name="Процентный 2 3 2" xfId="57504"/>
    <cellStyle name="Процентный 2 4" xfId="57505"/>
    <cellStyle name="Процентный 2 4 2" xfId="57506"/>
    <cellStyle name="Процентный 2 5" xfId="57507"/>
    <cellStyle name="Процентный 2 6" xfId="57508"/>
    <cellStyle name="Процентный 3" xfId="115"/>
    <cellStyle name="Процентный 3 2" xfId="57509"/>
    <cellStyle name="Процентный 3 3" xfId="57510"/>
    <cellStyle name="Процентный 3 4" xfId="57511"/>
    <cellStyle name="Процентный 3 5" xfId="57512"/>
    <cellStyle name="Процентный 3 6" xfId="57513"/>
    <cellStyle name="Процентный 3 6 2" xfId="57514"/>
    <cellStyle name="Процентный 3 7" xfId="57515"/>
    <cellStyle name="Процентный 3 8" xfId="57516"/>
    <cellStyle name="Процентный 4" xfId="57517"/>
    <cellStyle name="Процентный 4 2" xfId="57518"/>
    <cellStyle name="Процентный 4 2 2" xfId="57519"/>
    <cellStyle name="Процентный 4 3" xfId="57520"/>
    <cellStyle name="Процентный 4 3 2" xfId="57521"/>
    <cellStyle name="Процентный 4 4" xfId="57522"/>
    <cellStyle name="Процентный 4 4 2" xfId="57523"/>
    <cellStyle name="Процентный 4 5" xfId="57524"/>
    <cellStyle name="Процентный 4 6" xfId="57525"/>
    <cellStyle name="Процентный 5" xfId="57526"/>
    <cellStyle name="Процентный 5 2" xfId="57527"/>
    <cellStyle name="Процентный 5 2 2" xfId="57528"/>
    <cellStyle name="Процентный 5 3" xfId="57529"/>
    <cellStyle name="Процентный 6" xfId="57530"/>
    <cellStyle name="Процентный 6 2" xfId="57531"/>
    <cellStyle name="Процентный 7" xfId="57532"/>
    <cellStyle name="Процентный 7 2" xfId="57533"/>
    <cellStyle name="Процентный 8" xfId="57534"/>
    <cellStyle name="Процентный 8 2" xfId="57535"/>
    <cellStyle name="Процентный 9" xfId="57536"/>
    <cellStyle name="Процентный 9 2" xfId="57537"/>
    <cellStyle name="Сверхулин" xfId="60898"/>
    <cellStyle name="Связанная ячейка 2" xfId="116"/>
    <cellStyle name="Связанная ячейка 2 10" xfId="57538"/>
    <cellStyle name="Связанная ячейка 2 10 2" xfId="57539"/>
    <cellStyle name="Связанная ячейка 2 11" xfId="57540"/>
    <cellStyle name="Связанная ячейка 2 11 2" xfId="57541"/>
    <cellStyle name="Связанная ячейка 2 12" xfId="57542"/>
    <cellStyle name="Связанная ячейка 2 12 2" xfId="57543"/>
    <cellStyle name="Связанная ячейка 2 13" xfId="57544"/>
    <cellStyle name="Связанная ячейка 2 13 2" xfId="57545"/>
    <cellStyle name="Связанная ячейка 2 14" xfId="57546"/>
    <cellStyle name="Связанная ячейка 2 14 2" xfId="57547"/>
    <cellStyle name="Связанная ячейка 2 15" xfId="57548"/>
    <cellStyle name="Связанная ячейка 2 15 2" xfId="57549"/>
    <cellStyle name="Связанная ячейка 2 16" xfId="57550"/>
    <cellStyle name="Связанная ячейка 2 16 2" xfId="57551"/>
    <cellStyle name="Связанная ячейка 2 17" xfId="57552"/>
    <cellStyle name="Связанная ячейка 2 17 2" xfId="57553"/>
    <cellStyle name="Связанная ячейка 2 18" xfId="57554"/>
    <cellStyle name="Связанная ячейка 2 18 2" xfId="57555"/>
    <cellStyle name="Связанная ячейка 2 19" xfId="57556"/>
    <cellStyle name="Связанная ячейка 2 19 2" xfId="57557"/>
    <cellStyle name="Связанная ячейка 2 2" xfId="57558"/>
    <cellStyle name="Связанная ячейка 2 2 2" xfId="57559"/>
    <cellStyle name="Связанная ячейка 2 20" xfId="57560"/>
    <cellStyle name="Связанная ячейка 2 20 2" xfId="57561"/>
    <cellStyle name="Связанная ячейка 2 21" xfId="57562"/>
    <cellStyle name="Связанная ячейка 2 21 2" xfId="57563"/>
    <cellStyle name="Связанная ячейка 2 22" xfId="57564"/>
    <cellStyle name="Связанная ячейка 2 22 2" xfId="57565"/>
    <cellStyle name="Связанная ячейка 2 23" xfId="57566"/>
    <cellStyle name="Связанная ячейка 2 23 2" xfId="57567"/>
    <cellStyle name="Связанная ячейка 2 24" xfId="57568"/>
    <cellStyle name="Связанная ячейка 2 3" xfId="57569"/>
    <cellStyle name="Связанная ячейка 2 3 2" xfId="57570"/>
    <cellStyle name="Связанная ячейка 2 4" xfId="57571"/>
    <cellStyle name="Связанная ячейка 2 4 2" xfId="57572"/>
    <cellStyle name="Связанная ячейка 2 5" xfId="57573"/>
    <cellStyle name="Связанная ячейка 2 5 2" xfId="57574"/>
    <cellStyle name="Связанная ячейка 2 6" xfId="57575"/>
    <cellStyle name="Связанная ячейка 2 6 2" xfId="57576"/>
    <cellStyle name="Связанная ячейка 2 7" xfId="57577"/>
    <cellStyle name="Связанная ячейка 2 7 2" xfId="57578"/>
    <cellStyle name="Связанная ячейка 2 8" xfId="57579"/>
    <cellStyle name="Связанная ячейка 2 8 2" xfId="57580"/>
    <cellStyle name="Связанная ячейка 2 9" xfId="57581"/>
    <cellStyle name="Связанная ячейка 2 9 2" xfId="57582"/>
    <cellStyle name="Связанная ячейка 3" xfId="57583"/>
    <cellStyle name="Связанная ячейка 3 10" xfId="57584"/>
    <cellStyle name="Связанная ячейка 3 10 2" xfId="57585"/>
    <cellStyle name="Связанная ячейка 3 11" xfId="57586"/>
    <cellStyle name="Связанная ячейка 3 11 2" xfId="57587"/>
    <cellStyle name="Связанная ячейка 3 12" xfId="57588"/>
    <cellStyle name="Связанная ячейка 3 12 2" xfId="57589"/>
    <cellStyle name="Связанная ячейка 3 13" xfId="57590"/>
    <cellStyle name="Связанная ячейка 3 13 2" xfId="57591"/>
    <cellStyle name="Связанная ячейка 3 14" xfId="57592"/>
    <cellStyle name="Связанная ячейка 3 14 2" xfId="57593"/>
    <cellStyle name="Связанная ячейка 3 15" xfId="57594"/>
    <cellStyle name="Связанная ячейка 3 15 2" xfId="57595"/>
    <cellStyle name="Связанная ячейка 3 16" xfId="57596"/>
    <cellStyle name="Связанная ячейка 3 16 2" xfId="57597"/>
    <cellStyle name="Связанная ячейка 3 17" xfId="57598"/>
    <cellStyle name="Связанная ячейка 3 17 2" xfId="57599"/>
    <cellStyle name="Связанная ячейка 3 18" xfId="57600"/>
    <cellStyle name="Связанная ячейка 3 18 2" xfId="57601"/>
    <cellStyle name="Связанная ячейка 3 19" xfId="57602"/>
    <cellStyle name="Связанная ячейка 3 19 2" xfId="57603"/>
    <cellStyle name="Связанная ячейка 3 2" xfId="57604"/>
    <cellStyle name="Связанная ячейка 3 2 2" xfId="57605"/>
    <cellStyle name="Связанная ячейка 3 20" xfId="57606"/>
    <cellStyle name="Связанная ячейка 3 20 2" xfId="57607"/>
    <cellStyle name="Связанная ячейка 3 21" xfId="57608"/>
    <cellStyle name="Связанная ячейка 3 21 2" xfId="57609"/>
    <cellStyle name="Связанная ячейка 3 22" xfId="57610"/>
    <cellStyle name="Связанная ячейка 3 22 2" xfId="57611"/>
    <cellStyle name="Связанная ячейка 3 23" xfId="57612"/>
    <cellStyle name="Связанная ячейка 3 23 2" xfId="57613"/>
    <cellStyle name="Связанная ячейка 3 24" xfId="57614"/>
    <cellStyle name="Связанная ячейка 3 3" xfId="57615"/>
    <cellStyle name="Связанная ячейка 3 3 2" xfId="57616"/>
    <cellStyle name="Связанная ячейка 3 4" xfId="57617"/>
    <cellStyle name="Связанная ячейка 3 4 2" xfId="57618"/>
    <cellStyle name="Связанная ячейка 3 5" xfId="57619"/>
    <cellStyle name="Связанная ячейка 3 5 2" xfId="57620"/>
    <cellStyle name="Связанная ячейка 3 6" xfId="57621"/>
    <cellStyle name="Связанная ячейка 3 6 2" xfId="57622"/>
    <cellStyle name="Связанная ячейка 3 7" xfId="57623"/>
    <cellStyle name="Связанная ячейка 3 7 2" xfId="57624"/>
    <cellStyle name="Связанная ячейка 3 8" xfId="57625"/>
    <cellStyle name="Связанная ячейка 3 8 2" xfId="57626"/>
    <cellStyle name="Связанная ячейка 3 9" xfId="57627"/>
    <cellStyle name="Связанная ячейка 3 9 2" xfId="57628"/>
    <cellStyle name="Связанная ячейка 4" xfId="57629"/>
    <cellStyle name="Связанная ячейка 4 2" xfId="57630"/>
    <cellStyle name="Связанная ячейка 5" xfId="57631"/>
    <cellStyle name="Связанная ячейка 5 2" xfId="57632"/>
    <cellStyle name="Связанная ячейка 6" xfId="57633"/>
    <cellStyle name="Связанная ячейка 6 2" xfId="57634"/>
    <cellStyle name="Связанная ячейка 7" xfId="57635"/>
    <cellStyle name="смр" xfId="117"/>
    <cellStyle name="Стиль 1" xfId="6"/>
    <cellStyle name="Стиль 1 10" xfId="57636"/>
    <cellStyle name="Стиль 1 10 2" xfId="57637"/>
    <cellStyle name="Стиль 1 10 3" xfId="57638"/>
    <cellStyle name="Стиль 1 11" xfId="57639"/>
    <cellStyle name="Стиль 1 12" xfId="57640"/>
    <cellStyle name="Стиль 1 13" xfId="57641"/>
    <cellStyle name="Стиль 1 14" xfId="57642"/>
    <cellStyle name="Стиль 1 15" xfId="57643"/>
    <cellStyle name="Стиль 1 16" xfId="57644"/>
    <cellStyle name="Стиль 1 17" xfId="57645"/>
    <cellStyle name="Стиль 1 18" xfId="57646"/>
    <cellStyle name="Стиль 1 19" xfId="57647"/>
    <cellStyle name="Стиль 1 2" xfId="118"/>
    <cellStyle name="Стиль 1 2 10" xfId="57648"/>
    <cellStyle name="Стиль 1 2 11" xfId="57649"/>
    <cellStyle name="Стиль 1 2 12" xfId="57650"/>
    <cellStyle name="Стиль 1 2 13" xfId="57651"/>
    <cellStyle name="Стиль 1 2 14" xfId="57652"/>
    <cellStyle name="Стиль 1 2 15" xfId="57653"/>
    <cellStyle name="Стиль 1 2 16" xfId="57654"/>
    <cellStyle name="Стиль 1 2 16 2" xfId="57655"/>
    <cellStyle name="Стиль 1 2 17" xfId="57656"/>
    <cellStyle name="Стиль 1 2 2" xfId="128"/>
    <cellStyle name="Стиль 1 2 2 2" xfId="57657"/>
    <cellStyle name="Стиль 1 2 2 2 2" xfId="57658"/>
    <cellStyle name="Стиль 1 2 2 3" xfId="57659"/>
    <cellStyle name="Стиль 1 2 2 3 2" xfId="57660"/>
    <cellStyle name="Стиль 1 2 2 4" xfId="57661"/>
    <cellStyle name="Стиль 1 2 2 4 2" xfId="57662"/>
    <cellStyle name="Стиль 1 2 2 5" xfId="57663"/>
    <cellStyle name="Стиль 1 2 2 5 2" xfId="57664"/>
    <cellStyle name="Стиль 1 2 2 6" xfId="57665"/>
    <cellStyle name="Стиль 1 2 2 6 2" xfId="57666"/>
    <cellStyle name="Стиль 1 2 3" xfId="57667"/>
    <cellStyle name="Стиль 1 2 3 2" xfId="57668"/>
    <cellStyle name="Стиль 1 2 3 2 2" xfId="57669"/>
    <cellStyle name="Стиль 1 2 4" xfId="57670"/>
    <cellStyle name="Стиль 1 2 4 2" xfId="57671"/>
    <cellStyle name="Стиль 1 2 4 2 2" xfId="57672"/>
    <cellStyle name="Стиль 1 2 5" xfId="57673"/>
    <cellStyle name="Стиль 1 2 5 2" xfId="57674"/>
    <cellStyle name="Стиль 1 2 5 2 2" xfId="57675"/>
    <cellStyle name="Стиль 1 2 6" xfId="57676"/>
    <cellStyle name="Стиль 1 2 7" xfId="57677"/>
    <cellStyle name="Стиль 1 2 8" xfId="57678"/>
    <cellStyle name="Стиль 1 2 9" xfId="57679"/>
    <cellStyle name="Стиль 1 20" xfId="57680"/>
    <cellStyle name="Стиль 1 21" xfId="57681"/>
    <cellStyle name="Стиль 1 22" xfId="57682"/>
    <cellStyle name="Стиль 1 23" xfId="57683"/>
    <cellStyle name="Стиль 1 24" xfId="57684"/>
    <cellStyle name="Стиль 1 25" xfId="57685"/>
    <cellStyle name="Стиль 1 26" xfId="57686"/>
    <cellStyle name="Стиль 1 27" xfId="57687"/>
    <cellStyle name="Стиль 1 28" xfId="57688"/>
    <cellStyle name="Стиль 1 29" xfId="57689"/>
    <cellStyle name="Стиль 1 3" xfId="119"/>
    <cellStyle name="Стиль 1 3 2" xfId="57690"/>
    <cellStyle name="Стиль 1 3 2 2" xfId="57691"/>
    <cellStyle name="Стиль 1 30" xfId="57692"/>
    <cellStyle name="Стиль 1 31" xfId="57693"/>
    <cellStyle name="Стиль 1 32" xfId="57694"/>
    <cellStyle name="Стиль 1 33" xfId="57695"/>
    <cellStyle name="Стиль 1 34" xfId="57696"/>
    <cellStyle name="Стиль 1 35" xfId="57697"/>
    <cellStyle name="Стиль 1 36" xfId="57698"/>
    <cellStyle name="Стиль 1 37" xfId="57699"/>
    <cellStyle name="Стиль 1 38" xfId="57700"/>
    <cellStyle name="Стиль 1 39" xfId="57701"/>
    <cellStyle name="Стиль 1 4" xfId="57702"/>
    <cellStyle name="Стиль 1 4 2" xfId="57703"/>
    <cellStyle name="Стиль 1 4 2 2" xfId="57704"/>
    <cellStyle name="Стиль 1 40" xfId="57705"/>
    <cellStyle name="Стиль 1 41" xfId="57706"/>
    <cellStyle name="Стиль 1 42" xfId="57707"/>
    <cellStyle name="Стиль 1 43" xfId="57708"/>
    <cellStyle name="Стиль 1 44" xfId="57709"/>
    <cellStyle name="Стиль 1 45" xfId="57710"/>
    <cellStyle name="Стиль 1 46" xfId="57711"/>
    <cellStyle name="Стиль 1 47" xfId="57712"/>
    <cellStyle name="Стиль 1 48" xfId="57713"/>
    <cellStyle name="Стиль 1 49" xfId="57714"/>
    <cellStyle name="Стиль 1 5" xfId="57715"/>
    <cellStyle name="Стиль 1 5 2" xfId="57716"/>
    <cellStyle name="Стиль 1 5 2 2" xfId="57717"/>
    <cellStyle name="Стиль 1 50" xfId="57718"/>
    <cellStyle name="Стиль 1 51" xfId="57719"/>
    <cellStyle name="Стиль 1 52" xfId="57720"/>
    <cellStyle name="Стиль 1 53" xfId="57721"/>
    <cellStyle name="Стиль 1 54" xfId="57722"/>
    <cellStyle name="Стиль 1 55" xfId="57723"/>
    <cellStyle name="Стиль 1 55 2" xfId="57724"/>
    <cellStyle name="Стиль 1 56" xfId="57725"/>
    <cellStyle name="Стиль 1 57" xfId="57726"/>
    <cellStyle name="Стиль 1 6" xfId="57727"/>
    <cellStyle name="Стиль 1 7" xfId="57728"/>
    <cellStyle name="Стиль 1 8" xfId="57729"/>
    <cellStyle name="Стиль 1 9" xfId="57730"/>
    <cellStyle name="Стиль 1_Книга2" xfId="60899"/>
    <cellStyle name="ТаблицаТекст" xfId="60900"/>
    <cellStyle name="Текст предупреждения 2" xfId="120"/>
    <cellStyle name="Текст предупреждения 2 10" xfId="57731"/>
    <cellStyle name="Текст предупреждения 2 10 2" xfId="57732"/>
    <cellStyle name="Текст предупреждения 2 11" xfId="57733"/>
    <cellStyle name="Текст предупреждения 2 11 2" xfId="57734"/>
    <cellStyle name="Текст предупреждения 2 12" xfId="57735"/>
    <cellStyle name="Текст предупреждения 2 12 2" xfId="57736"/>
    <cellStyle name="Текст предупреждения 2 13" xfId="57737"/>
    <cellStyle name="Текст предупреждения 2 13 2" xfId="57738"/>
    <cellStyle name="Текст предупреждения 2 14" xfId="57739"/>
    <cellStyle name="Текст предупреждения 2 14 2" xfId="57740"/>
    <cellStyle name="Текст предупреждения 2 15" xfId="57741"/>
    <cellStyle name="Текст предупреждения 2 15 2" xfId="57742"/>
    <cellStyle name="Текст предупреждения 2 16" xfId="57743"/>
    <cellStyle name="Текст предупреждения 2 16 2" xfId="57744"/>
    <cellStyle name="Текст предупреждения 2 17" xfId="57745"/>
    <cellStyle name="Текст предупреждения 2 17 2" xfId="57746"/>
    <cellStyle name="Текст предупреждения 2 18" xfId="57747"/>
    <cellStyle name="Текст предупреждения 2 18 2" xfId="57748"/>
    <cellStyle name="Текст предупреждения 2 19" xfId="57749"/>
    <cellStyle name="Текст предупреждения 2 19 2" xfId="57750"/>
    <cellStyle name="Текст предупреждения 2 2" xfId="57751"/>
    <cellStyle name="Текст предупреждения 2 2 2" xfId="57752"/>
    <cellStyle name="Текст предупреждения 2 20" xfId="57753"/>
    <cellStyle name="Текст предупреждения 2 20 2" xfId="57754"/>
    <cellStyle name="Текст предупреждения 2 21" xfId="57755"/>
    <cellStyle name="Текст предупреждения 2 21 2" xfId="57756"/>
    <cellStyle name="Текст предупреждения 2 22" xfId="57757"/>
    <cellStyle name="Текст предупреждения 2 22 2" xfId="57758"/>
    <cellStyle name="Текст предупреждения 2 23" xfId="57759"/>
    <cellStyle name="Текст предупреждения 2 23 2" xfId="57760"/>
    <cellStyle name="Текст предупреждения 2 24" xfId="57761"/>
    <cellStyle name="Текст предупреждения 2 3" xfId="57762"/>
    <cellStyle name="Текст предупреждения 2 3 2" xfId="57763"/>
    <cellStyle name="Текст предупреждения 2 4" xfId="57764"/>
    <cellStyle name="Текст предупреждения 2 4 2" xfId="57765"/>
    <cellStyle name="Текст предупреждения 2 5" xfId="57766"/>
    <cellStyle name="Текст предупреждения 2 5 2" xfId="57767"/>
    <cellStyle name="Текст предупреждения 2 6" xfId="57768"/>
    <cellStyle name="Текст предупреждения 2 6 2" xfId="57769"/>
    <cellStyle name="Текст предупреждения 2 7" xfId="57770"/>
    <cellStyle name="Текст предупреждения 2 7 2" xfId="57771"/>
    <cellStyle name="Текст предупреждения 2 8" xfId="57772"/>
    <cellStyle name="Текст предупреждения 2 8 2" xfId="57773"/>
    <cellStyle name="Текст предупреждения 2 9" xfId="57774"/>
    <cellStyle name="Текст предупреждения 2 9 2" xfId="57775"/>
    <cellStyle name="Текст предупреждения 3" xfId="57776"/>
    <cellStyle name="Текст предупреждения 3 10" xfId="57777"/>
    <cellStyle name="Текст предупреждения 3 10 2" xfId="57778"/>
    <cellStyle name="Текст предупреждения 3 11" xfId="57779"/>
    <cellStyle name="Текст предупреждения 3 11 2" xfId="57780"/>
    <cellStyle name="Текст предупреждения 3 12" xfId="57781"/>
    <cellStyle name="Текст предупреждения 3 12 2" xfId="57782"/>
    <cellStyle name="Текст предупреждения 3 13" xfId="57783"/>
    <cellStyle name="Текст предупреждения 3 13 2" xfId="57784"/>
    <cellStyle name="Текст предупреждения 3 14" xfId="57785"/>
    <cellStyle name="Текст предупреждения 3 14 2" xfId="57786"/>
    <cellStyle name="Текст предупреждения 3 15" xfId="57787"/>
    <cellStyle name="Текст предупреждения 3 15 2" xfId="57788"/>
    <cellStyle name="Текст предупреждения 3 16" xfId="57789"/>
    <cellStyle name="Текст предупреждения 3 16 2" xfId="57790"/>
    <cellStyle name="Текст предупреждения 3 17" xfId="57791"/>
    <cellStyle name="Текст предупреждения 3 17 2" xfId="57792"/>
    <cellStyle name="Текст предупреждения 3 18" xfId="57793"/>
    <cellStyle name="Текст предупреждения 3 18 2" xfId="57794"/>
    <cellStyle name="Текст предупреждения 3 19" xfId="57795"/>
    <cellStyle name="Текст предупреждения 3 19 2" xfId="57796"/>
    <cellStyle name="Текст предупреждения 3 2" xfId="57797"/>
    <cellStyle name="Текст предупреждения 3 2 2" xfId="57798"/>
    <cellStyle name="Текст предупреждения 3 20" xfId="57799"/>
    <cellStyle name="Текст предупреждения 3 20 2" xfId="57800"/>
    <cellStyle name="Текст предупреждения 3 21" xfId="57801"/>
    <cellStyle name="Текст предупреждения 3 21 2" xfId="57802"/>
    <cellStyle name="Текст предупреждения 3 22" xfId="57803"/>
    <cellStyle name="Текст предупреждения 3 22 2" xfId="57804"/>
    <cellStyle name="Текст предупреждения 3 23" xfId="57805"/>
    <cellStyle name="Текст предупреждения 3 23 2" xfId="57806"/>
    <cellStyle name="Текст предупреждения 3 24" xfId="57807"/>
    <cellStyle name="Текст предупреждения 3 3" xfId="57808"/>
    <cellStyle name="Текст предупреждения 3 3 2" xfId="57809"/>
    <cellStyle name="Текст предупреждения 3 4" xfId="57810"/>
    <cellStyle name="Текст предупреждения 3 4 2" xfId="57811"/>
    <cellStyle name="Текст предупреждения 3 5" xfId="57812"/>
    <cellStyle name="Текст предупреждения 3 5 2" xfId="57813"/>
    <cellStyle name="Текст предупреждения 3 6" xfId="57814"/>
    <cellStyle name="Текст предупреждения 3 6 2" xfId="57815"/>
    <cellStyle name="Текст предупреждения 3 7" xfId="57816"/>
    <cellStyle name="Текст предупреждения 3 7 2" xfId="57817"/>
    <cellStyle name="Текст предупреждения 3 8" xfId="57818"/>
    <cellStyle name="Текст предупреждения 3 8 2" xfId="57819"/>
    <cellStyle name="Текст предупреждения 3 9" xfId="57820"/>
    <cellStyle name="Текст предупреждения 3 9 2" xfId="57821"/>
    <cellStyle name="Текст предупреждения 4" xfId="57822"/>
    <cellStyle name="Текст предупреждения 4 2" xfId="57823"/>
    <cellStyle name="Текст предупреждения 5" xfId="57824"/>
    <cellStyle name="Текст предупреждения 5 2" xfId="57825"/>
    <cellStyle name="Текст предупреждения 6" xfId="57826"/>
    <cellStyle name="Текст предупреждения 6 2" xfId="57827"/>
    <cellStyle name="Текст предупреждения 7" xfId="57828"/>
    <cellStyle name="Текстовый" xfId="57829"/>
    <cellStyle name="Тысячи [0]_01.01.98" xfId="121"/>
    <cellStyle name="Тысячи_01.01.98" xfId="122"/>
    <cellStyle name="Финансовый" xfId="60901" builtinId="3"/>
    <cellStyle name="Финансовый [0] 2" xfId="57830"/>
    <cellStyle name="Финансовый [0] 2 2" xfId="57831"/>
    <cellStyle name="Финансовый [0] 2 2 2" xfId="57832"/>
    <cellStyle name="Финансовый [0] 2 3" xfId="57833"/>
    <cellStyle name="Финансовый 10" xfId="57834"/>
    <cellStyle name="Финансовый 10 2" xfId="57835"/>
    <cellStyle name="Финансовый 11" xfId="57836"/>
    <cellStyle name="Финансовый 11 2" xfId="57837"/>
    <cellStyle name="Финансовый 11 29 9" xfId="57838"/>
    <cellStyle name="Финансовый 11 29 9 10" xfId="57839"/>
    <cellStyle name="Финансовый 11 29 9 10 10" xfId="57840"/>
    <cellStyle name="Финансовый 11 29 9 10 10 2" xfId="57841"/>
    <cellStyle name="Финансовый 11 29 9 10 11" xfId="57842"/>
    <cellStyle name="Финансовый 11 29 9 10 11 2" xfId="57843"/>
    <cellStyle name="Финансовый 11 29 9 10 12" xfId="57844"/>
    <cellStyle name="Финансовый 11 29 9 10 12 2" xfId="57845"/>
    <cellStyle name="Финансовый 11 29 9 10 13" xfId="57846"/>
    <cellStyle name="Финансовый 11 29 9 10 13 2" xfId="57847"/>
    <cellStyle name="Финансовый 11 29 9 10 14" xfId="57848"/>
    <cellStyle name="Финансовый 11 29 9 10 14 2" xfId="57849"/>
    <cellStyle name="Финансовый 11 29 9 10 15" xfId="57850"/>
    <cellStyle name="Финансовый 11 29 9 10 15 2" xfId="57851"/>
    <cellStyle name="Финансовый 11 29 9 10 16" xfId="57852"/>
    <cellStyle name="Финансовый 11 29 9 10 16 2" xfId="57853"/>
    <cellStyle name="Финансовый 11 29 9 10 17" xfId="57854"/>
    <cellStyle name="Финансовый 11 29 9 10 17 2" xfId="57855"/>
    <cellStyle name="Финансовый 11 29 9 10 18" xfId="57856"/>
    <cellStyle name="Финансовый 11 29 9 10 18 2" xfId="57857"/>
    <cellStyle name="Финансовый 11 29 9 10 19" xfId="57858"/>
    <cellStyle name="Финансовый 11 29 9 10 19 2" xfId="57859"/>
    <cellStyle name="Финансовый 11 29 9 10 2" xfId="57860"/>
    <cellStyle name="Финансовый 11 29 9 10 2 2" xfId="57861"/>
    <cellStyle name="Финансовый 11 29 9 10 20" xfId="57862"/>
    <cellStyle name="Финансовый 11 29 9 10 20 2" xfId="57863"/>
    <cellStyle name="Финансовый 11 29 9 10 21" xfId="57864"/>
    <cellStyle name="Финансовый 11 29 9 10 21 2" xfId="57865"/>
    <cellStyle name="Финансовый 11 29 9 10 22" xfId="57866"/>
    <cellStyle name="Финансовый 11 29 9 10 22 2" xfId="57867"/>
    <cellStyle name="Финансовый 11 29 9 10 23" xfId="57868"/>
    <cellStyle name="Финансовый 11 29 9 10 23 2" xfId="57869"/>
    <cellStyle name="Финансовый 11 29 9 10 24" xfId="57870"/>
    <cellStyle name="Финансовый 11 29 9 10 3" xfId="57871"/>
    <cellStyle name="Финансовый 11 29 9 10 3 2" xfId="57872"/>
    <cellStyle name="Финансовый 11 29 9 10 4" xfId="57873"/>
    <cellStyle name="Финансовый 11 29 9 10 4 2" xfId="57874"/>
    <cellStyle name="Финансовый 11 29 9 10 5" xfId="57875"/>
    <cellStyle name="Финансовый 11 29 9 10 5 2" xfId="57876"/>
    <cellStyle name="Финансовый 11 29 9 10 6" xfId="57877"/>
    <cellStyle name="Финансовый 11 29 9 10 6 2" xfId="57878"/>
    <cellStyle name="Финансовый 11 29 9 10 7" xfId="57879"/>
    <cellStyle name="Финансовый 11 29 9 10 7 2" xfId="57880"/>
    <cellStyle name="Финансовый 11 29 9 10 8" xfId="57881"/>
    <cellStyle name="Финансовый 11 29 9 10 8 2" xfId="57882"/>
    <cellStyle name="Финансовый 11 29 9 10 9" xfId="57883"/>
    <cellStyle name="Финансовый 11 29 9 10 9 2" xfId="57884"/>
    <cellStyle name="Финансовый 11 29 9 11" xfId="57885"/>
    <cellStyle name="Финансовый 11 29 9 11 10" xfId="57886"/>
    <cellStyle name="Финансовый 11 29 9 11 10 2" xfId="57887"/>
    <cellStyle name="Финансовый 11 29 9 11 11" xfId="57888"/>
    <cellStyle name="Финансовый 11 29 9 11 11 2" xfId="57889"/>
    <cellStyle name="Финансовый 11 29 9 11 12" xfId="57890"/>
    <cellStyle name="Финансовый 11 29 9 11 12 2" xfId="57891"/>
    <cellStyle name="Финансовый 11 29 9 11 13" xfId="57892"/>
    <cellStyle name="Финансовый 11 29 9 11 13 2" xfId="57893"/>
    <cellStyle name="Финансовый 11 29 9 11 14" xfId="57894"/>
    <cellStyle name="Финансовый 11 29 9 11 14 2" xfId="57895"/>
    <cellStyle name="Финансовый 11 29 9 11 15" xfId="57896"/>
    <cellStyle name="Финансовый 11 29 9 11 15 2" xfId="57897"/>
    <cellStyle name="Финансовый 11 29 9 11 16" xfId="57898"/>
    <cellStyle name="Финансовый 11 29 9 11 16 2" xfId="57899"/>
    <cellStyle name="Финансовый 11 29 9 11 17" xfId="57900"/>
    <cellStyle name="Финансовый 11 29 9 11 17 2" xfId="57901"/>
    <cellStyle name="Финансовый 11 29 9 11 18" xfId="57902"/>
    <cellStyle name="Финансовый 11 29 9 11 18 2" xfId="57903"/>
    <cellStyle name="Финансовый 11 29 9 11 19" xfId="57904"/>
    <cellStyle name="Финансовый 11 29 9 11 2" xfId="57905"/>
    <cellStyle name="Финансовый 11 29 9 11 2 2" xfId="57906"/>
    <cellStyle name="Финансовый 11 29 9 11 3" xfId="57907"/>
    <cellStyle name="Финансовый 11 29 9 11 3 2" xfId="57908"/>
    <cellStyle name="Финансовый 11 29 9 11 4" xfId="57909"/>
    <cellStyle name="Финансовый 11 29 9 11 4 2" xfId="57910"/>
    <cellStyle name="Финансовый 11 29 9 11 5" xfId="57911"/>
    <cellStyle name="Финансовый 11 29 9 11 5 2" xfId="57912"/>
    <cellStyle name="Финансовый 11 29 9 11 6" xfId="57913"/>
    <cellStyle name="Финансовый 11 29 9 11 6 2" xfId="57914"/>
    <cellStyle name="Финансовый 11 29 9 11 7" xfId="57915"/>
    <cellStyle name="Финансовый 11 29 9 11 7 2" xfId="57916"/>
    <cellStyle name="Финансовый 11 29 9 11 8" xfId="57917"/>
    <cellStyle name="Финансовый 11 29 9 11 8 2" xfId="57918"/>
    <cellStyle name="Финансовый 11 29 9 11 9" xfId="57919"/>
    <cellStyle name="Финансовый 11 29 9 11 9 2" xfId="57920"/>
    <cellStyle name="Финансовый 11 29 9 12" xfId="57921"/>
    <cellStyle name="Финансовый 11 29 9 12 10" xfId="57922"/>
    <cellStyle name="Финансовый 11 29 9 12 10 2" xfId="57923"/>
    <cellStyle name="Финансовый 11 29 9 12 11" xfId="57924"/>
    <cellStyle name="Финансовый 11 29 9 12 11 2" xfId="57925"/>
    <cellStyle name="Финансовый 11 29 9 12 12" xfId="57926"/>
    <cellStyle name="Финансовый 11 29 9 12 12 2" xfId="57927"/>
    <cellStyle name="Финансовый 11 29 9 12 13" xfId="57928"/>
    <cellStyle name="Финансовый 11 29 9 12 13 2" xfId="57929"/>
    <cellStyle name="Финансовый 11 29 9 12 14" xfId="57930"/>
    <cellStyle name="Финансовый 11 29 9 12 14 2" xfId="57931"/>
    <cellStyle name="Финансовый 11 29 9 12 15" xfId="57932"/>
    <cellStyle name="Финансовый 11 29 9 12 15 2" xfId="57933"/>
    <cellStyle name="Финансовый 11 29 9 12 16" xfId="57934"/>
    <cellStyle name="Финансовый 11 29 9 12 16 2" xfId="57935"/>
    <cellStyle name="Финансовый 11 29 9 12 17" xfId="57936"/>
    <cellStyle name="Финансовый 11 29 9 12 17 2" xfId="57937"/>
    <cellStyle name="Финансовый 11 29 9 12 18" xfId="57938"/>
    <cellStyle name="Финансовый 11 29 9 12 18 2" xfId="57939"/>
    <cellStyle name="Финансовый 11 29 9 12 19" xfId="57940"/>
    <cellStyle name="Финансовый 11 29 9 12 2" xfId="57941"/>
    <cellStyle name="Финансовый 11 29 9 12 2 2" xfId="57942"/>
    <cellStyle name="Финансовый 11 29 9 12 3" xfId="57943"/>
    <cellStyle name="Финансовый 11 29 9 12 3 2" xfId="57944"/>
    <cellStyle name="Финансовый 11 29 9 12 4" xfId="57945"/>
    <cellStyle name="Финансовый 11 29 9 12 4 2" xfId="57946"/>
    <cellStyle name="Финансовый 11 29 9 12 5" xfId="57947"/>
    <cellStyle name="Финансовый 11 29 9 12 5 2" xfId="57948"/>
    <cellStyle name="Финансовый 11 29 9 12 6" xfId="57949"/>
    <cellStyle name="Финансовый 11 29 9 12 6 2" xfId="57950"/>
    <cellStyle name="Финансовый 11 29 9 12 7" xfId="57951"/>
    <cellStyle name="Финансовый 11 29 9 12 7 2" xfId="57952"/>
    <cellStyle name="Финансовый 11 29 9 12 8" xfId="57953"/>
    <cellStyle name="Финансовый 11 29 9 12 8 2" xfId="57954"/>
    <cellStyle name="Финансовый 11 29 9 12 9" xfId="57955"/>
    <cellStyle name="Финансовый 11 29 9 12 9 2" xfId="57956"/>
    <cellStyle name="Финансовый 11 29 9 13" xfId="57957"/>
    <cellStyle name="Финансовый 11 29 9 13 10" xfId="57958"/>
    <cellStyle name="Финансовый 11 29 9 13 10 2" xfId="57959"/>
    <cellStyle name="Финансовый 11 29 9 13 11" xfId="57960"/>
    <cellStyle name="Финансовый 11 29 9 13 11 2" xfId="57961"/>
    <cellStyle name="Финансовый 11 29 9 13 12" xfId="57962"/>
    <cellStyle name="Финансовый 11 29 9 13 12 2" xfId="57963"/>
    <cellStyle name="Финансовый 11 29 9 13 13" xfId="57964"/>
    <cellStyle name="Финансовый 11 29 9 13 13 2" xfId="57965"/>
    <cellStyle name="Финансовый 11 29 9 13 14" xfId="57966"/>
    <cellStyle name="Финансовый 11 29 9 13 14 2" xfId="57967"/>
    <cellStyle name="Финансовый 11 29 9 13 15" xfId="57968"/>
    <cellStyle name="Финансовый 11 29 9 13 15 2" xfId="57969"/>
    <cellStyle name="Финансовый 11 29 9 13 16" xfId="57970"/>
    <cellStyle name="Финансовый 11 29 9 13 16 2" xfId="57971"/>
    <cellStyle name="Финансовый 11 29 9 13 17" xfId="57972"/>
    <cellStyle name="Финансовый 11 29 9 13 17 2" xfId="57973"/>
    <cellStyle name="Финансовый 11 29 9 13 18" xfId="57974"/>
    <cellStyle name="Финансовый 11 29 9 13 18 2" xfId="57975"/>
    <cellStyle name="Финансовый 11 29 9 13 19" xfId="57976"/>
    <cellStyle name="Финансовый 11 29 9 13 2" xfId="57977"/>
    <cellStyle name="Финансовый 11 29 9 13 2 2" xfId="57978"/>
    <cellStyle name="Финансовый 11 29 9 13 3" xfId="57979"/>
    <cellStyle name="Финансовый 11 29 9 13 3 2" xfId="57980"/>
    <cellStyle name="Финансовый 11 29 9 13 4" xfId="57981"/>
    <cellStyle name="Финансовый 11 29 9 13 4 2" xfId="57982"/>
    <cellStyle name="Финансовый 11 29 9 13 5" xfId="57983"/>
    <cellStyle name="Финансовый 11 29 9 13 5 2" xfId="57984"/>
    <cellStyle name="Финансовый 11 29 9 13 6" xfId="57985"/>
    <cellStyle name="Финансовый 11 29 9 13 6 2" xfId="57986"/>
    <cellStyle name="Финансовый 11 29 9 13 7" xfId="57987"/>
    <cellStyle name="Финансовый 11 29 9 13 7 2" xfId="57988"/>
    <cellStyle name="Финансовый 11 29 9 13 8" xfId="57989"/>
    <cellStyle name="Финансовый 11 29 9 13 8 2" xfId="57990"/>
    <cellStyle name="Финансовый 11 29 9 13 9" xfId="57991"/>
    <cellStyle name="Финансовый 11 29 9 13 9 2" xfId="57992"/>
    <cellStyle name="Финансовый 11 29 9 14" xfId="57993"/>
    <cellStyle name="Финансовый 11 29 9 14 2" xfId="57994"/>
    <cellStyle name="Финансовый 11 29 9 15" xfId="57995"/>
    <cellStyle name="Финансовый 11 29 9 15 2" xfId="57996"/>
    <cellStyle name="Финансовый 11 29 9 16" xfId="57997"/>
    <cellStyle name="Финансовый 11 29 9 16 2" xfId="57998"/>
    <cellStyle name="Финансовый 11 29 9 17" xfId="57999"/>
    <cellStyle name="Финансовый 11 29 9 17 2" xfId="58000"/>
    <cellStyle name="Финансовый 11 29 9 18" xfId="58001"/>
    <cellStyle name="Финансовый 11 29 9 18 2" xfId="58002"/>
    <cellStyle name="Финансовый 11 29 9 19" xfId="58003"/>
    <cellStyle name="Финансовый 11 29 9 19 2" xfId="58004"/>
    <cellStyle name="Финансовый 11 29 9 2" xfId="58005"/>
    <cellStyle name="Финансовый 11 29 9 2 2" xfId="58006"/>
    <cellStyle name="Финансовый 11 29 9 2 2 2" xfId="58007"/>
    <cellStyle name="Финансовый 11 29 9 2 3" xfId="58008"/>
    <cellStyle name="Финансовый 11 29 9 20" xfId="58009"/>
    <cellStyle name="Финансовый 11 29 9 20 2" xfId="58010"/>
    <cellStyle name="Финансовый 11 29 9 21" xfId="58011"/>
    <cellStyle name="Финансовый 11 29 9 21 2" xfId="58012"/>
    <cellStyle name="Финансовый 11 29 9 22" xfId="58013"/>
    <cellStyle name="Финансовый 11 29 9 22 2" xfId="58014"/>
    <cellStyle name="Финансовый 11 29 9 23" xfId="58015"/>
    <cellStyle name="Финансовый 11 29 9 23 2" xfId="58016"/>
    <cellStyle name="Финансовый 11 29 9 24" xfId="58017"/>
    <cellStyle name="Финансовый 11 29 9 24 2" xfId="58018"/>
    <cellStyle name="Финансовый 11 29 9 25" xfId="58019"/>
    <cellStyle name="Финансовый 11 29 9 25 2" xfId="58020"/>
    <cellStyle name="Финансовый 11 29 9 26" xfId="58021"/>
    <cellStyle name="Финансовый 11 29 9 26 2" xfId="58022"/>
    <cellStyle name="Финансовый 11 29 9 27" xfId="58023"/>
    <cellStyle name="Финансовый 11 29 9 27 2" xfId="58024"/>
    <cellStyle name="Финансовый 11 29 9 28" xfId="58025"/>
    <cellStyle name="Финансовый 11 29 9 28 2" xfId="58026"/>
    <cellStyle name="Финансовый 11 29 9 29" xfId="58027"/>
    <cellStyle name="Финансовый 11 29 9 29 2" xfId="58028"/>
    <cellStyle name="Финансовый 11 29 9 3" xfId="58029"/>
    <cellStyle name="Финансовый 11 29 9 3 2" xfId="58030"/>
    <cellStyle name="Финансовый 11 29 9 30" xfId="58031"/>
    <cellStyle name="Финансовый 11 29 9 30 2" xfId="58032"/>
    <cellStyle name="Финансовый 11 29 9 31" xfId="58033"/>
    <cellStyle name="Финансовый 11 29 9 31 2" xfId="58034"/>
    <cellStyle name="Финансовый 11 29 9 32" xfId="58035"/>
    <cellStyle name="Финансовый 11 29 9 32 2" xfId="58036"/>
    <cellStyle name="Финансовый 11 29 9 33" xfId="58037"/>
    <cellStyle name="Финансовый 11 29 9 4" xfId="58038"/>
    <cellStyle name="Финансовый 11 29 9 4 2" xfId="58039"/>
    <cellStyle name="Финансовый 11 29 9 5" xfId="58040"/>
    <cellStyle name="Финансовый 11 29 9 5 2" xfId="58041"/>
    <cellStyle name="Финансовый 11 29 9 6" xfId="58042"/>
    <cellStyle name="Финансовый 11 29 9 6 2" xfId="58043"/>
    <cellStyle name="Финансовый 11 29 9 7" xfId="58044"/>
    <cellStyle name="Финансовый 11 29 9 7 2" xfId="58045"/>
    <cellStyle name="Финансовый 11 29 9 8" xfId="58046"/>
    <cellStyle name="Финансовый 11 29 9 8 2" xfId="58047"/>
    <cellStyle name="Финансовый 11 29 9 9" xfId="58048"/>
    <cellStyle name="Финансовый 11 29 9 9 10" xfId="58049"/>
    <cellStyle name="Финансовый 11 29 9 9 10 2" xfId="58050"/>
    <cellStyle name="Финансовый 11 29 9 9 11" xfId="58051"/>
    <cellStyle name="Финансовый 11 29 9 9 11 2" xfId="58052"/>
    <cellStyle name="Финансовый 11 29 9 9 12" xfId="58053"/>
    <cellStyle name="Финансовый 11 29 9 9 12 2" xfId="58054"/>
    <cellStyle name="Финансовый 11 29 9 9 13" xfId="58055"/>
    <cellStyle name="Финансовый 11 29 9 9 13 2" xfId="58056"/>
    <cellStyle name="Финансовый 11 29 9 9 14" xfId="58057"/>
    <cellStyle name="Финансовый 11 29 9 9 14 2" xfId="58058"/>
    <cellStyle name="Финансовый 11 29 9 9 15" xfId="58059"/>
    <cellStyle name="Финансовый 11 29 9 9 15 2" xfId="58060"/>
    <cellStyle name="Финансовый 11 29 9 9 16" xfId="58061"/>
    <cellStyle name="Финансовый 11 29 9 9 16 2" xfId="58062"/>
    <cellStyle name="Финансовый 11 29 9 9 17" xfId="58063"/>
    <cellStyle name="Финансовый 11 29 9 9 17 2" xfId="58064"/>
    <cellStyle name="Финансовый 11 29 9 9 18" xfId="58065"/>
    <cellStyle name="Финансовый 11 29 9 9 18 2" xfId="58066"/>
    <cellStyle name="Финансовый 11 29 9 9 19" xfId="58067"/>
    <cellStyle name="Финансовый 11 29 9 9 19 2" xfId="58068"/>
    <cellStyle name="Финансовый 11 29 9 9 2" xfId="58069"/>
    <cellStyle name="Финансовый 11 29 9 9 2 2" xfId="58070"/>
    <cellStyle name="Финансовый 11 29 9 9 20" xfId="58071"/>
    <cellStyle name="Финансовый 11 29 9 9 20 2" xfId="58072"/>
    <cellStyle name="Финансовый 11 29 9 9 21" xfId="58073"/>
    <cellStyle name="Финансовый 11 29 9 9 21 2" xfId="58074"/>
    <cellStyle name="Финансовый 11 29 9 9 22" xfId="58075"/>
    <cellStyle name="Финансовый 11 29 9 9 22 2" xfId="58076"/>
    <cellStyle name="Финансовый 11 29 9 9 23" xfId="58077"/>
    <cellStyle name="Финансовый 11 29 9 9 23 2" xfId="58078"/>
    <cellStyle name="Финансовый 11 29 9 9 24" xfId="58079"/>
    <cellStyle name="Финансовый 11 29 9 9 3" xfId="58080"/>
    <cellStyle name="Финансовый 11 29 9 9 3 2" xfId="58081"/>
    <cellStyle name="Финансовый 11 29 9 9 4" xfId="58082"/>
    <cellStyle name="Финансовый 11 29 9 9 4 2" xfId="58083"/>
    <cellStyle name="Финансовый 11 29 9 9 5" xfId="58084"/>
    <cellStyle name="Финансовый 11 29 9 9 5 2" xfId="58085"/>
    <cellStyle name="Финансовый 11 29 9 9 6" xfId="58086"/>
    <cellStyle name="Финансовый 11 29 9 9 6 2" xfId="58087"/>
    <cellStyle name="Финансовый 11 29 9 9 7" xfId="58088"/>
    <cellStyle name="Финансовый 11 29 9 9 7 2" xfId="58089"/>
    <cellStyle name="Финансовый 11 29 9 9 8" xfId="58090"/>
    <cellStyle name="Финансовый 11 29 9 9 8 2" xfId="58091"/>
    <cellStyle name="Финансовый 11 29 9 9 9" xfId="58092"/>
    <cellStyle name="Финансовый 11 29 9 9 9 2" xfId="58093"/>
    <cellStyle name="Финансовый 12" xfId="58094"/>
    <cellStyle name="Финансовый 12 2" xfId="58095"/>
    <cellStyle name="Финансовый 13" xfId="58096"/>
    <cellStyle name="Финансовый 13 2" xfId="58097"/>
    <cellStyle name="Финансовый 13 29 9" xfId="58098"/>
    <cellStyle name="Финансовый 13 29 9 10" xfId="58099"/>
    <cellStyle name="Финансовый 13 29 9 10 10" xfId="58100"/>
    <cellStyle name="Финансовый 13 29 9 10 10 2" xfId="58101"/>
    <cellStyle name="Финансовый 13 29 9 10 11" xfId="58102"/>
    <cellStyle name="Финансовый 13 29 9 10 11 2" xfId="58103"/>
    <cellStyle name="Финансовый 13 29 9 10 12" xfId="58104"/>
    <cellStyle name="Финансовый 13 29 9 10 12 2" xfId="58105"/>
    <cellStyle name="Финансовый 13 29 9 10 13" xfId="58106"/>
    <cellStyle name="Финансовый 13 29 9 10 13 2" xfId="58107"/>
    <cellStyle name="Финансовый 13 29 9 10 14" xfId="58108"/>
    <cellStyle name="Финансовый 13 29 9 10 14 2" xfId="58109"/>
    <cellStyle name="Финансовый 13 29 9 10 15" xfId="58110"/>
    <cellStyle name="Финансовый 13 29 9 10 15 2" xfId="58111"/>
    <cellStyle name="Финансовый 13 29 9 10 16" xfId="58112"/>
    <cellStyle name="Финансовый 13 29 9 10 16 2" xfId="58113"/>
    <cellStyle name="Финансовый 13 29 9 10 17" xfId="58114"/>
    <cellStyle name="Финансовый 13 29 9 10 17 2" xfId="58115"/>
    <cellStyle name="Финансовый 13 29 9 10 18" xfId="58116"/>
    <cellStyle name="Финансовый 13 29 9 10 18 2" xfId="58117"/>
    <cellStyle name="Финансовый 13 29 9 10 19" xfId="58118"/>
    <cellStyle name="Финансовый 13 29 9 10 19 2" xfId="58119"/>
    <cellStyle name="Финансовый 13 29 9 10 2" xfId="58120"/>
    <cellStyle name="Финансовый 13 29 9 10 2 2" xfId="58121"/>
    <cellStyle name="Финансовый 13 29 9 10 20" xfId="58122"/>
    <cellStyle name="Финансовый 13 29 9 10 20 2" xfId="58123"/>
    <cellStyle name="Финансовый 13 29 9 10 21" xfId="58124"/>
    <cellStyle name="Финансовый 13 29 9 10 21 2" xfId="58125"/>
    <cellStyle name="Финансовый 13 29 9 10 22" xfId="58126"/>
    <cellStyle name="Финансовый 13 29 9 10 22 2" xfId="58127"/>
    <cellStyle name="Финансовый 13 29 9 10 23" xfId="58128"/>
    <cellStyle name="Финансовый 13 29 9 10 23 2" xfId="58129"/>
    <cellStyle name="Финансовый 13 29 9 10 24" xfId="58130"/>
    <cellStyle name="Финансовый 13 29 9 10 3" xfId="58131"/>
    <cellStyle name="Финансовый 13 29 9 10 3 2" xfId="58132"/>
    <cellStyle name="Финансовый 13 29 9 10 4" xfId="58133"/>
    <cellStyle name="Финансовый 13 29 9 10 4 2" xfId="58134"/>
    <cellStyle name="Финансовый 13 29 9 10 5" xfId="58135"/>
    <cellStyle name="Финансовый 13 29 9 10 5 2" xfId="58136"/>
    <cellStyle name="Финансовый 13 29 9 10 6" xfId="58137"/>
    <cellStyle name="Финансовый 13 29 9 10 6 2" xfId="58138"/>
    <cellStyle name="Финансовый 13 29 9 10 7" xfId="58139"/>
    <cellStyle name="Финансовый 13 29 9 10 7 2" xfId="58140"/>
    <cellStyle name="Финансовый 13 29 9 10 8" xfId="58141"/>
    <cellStyle name="Финансовый 13 29 9 10 8 2" xfId="58142"/>
    <cellStyle name="Финансовый 13 29 9 10 9" xfId="58143"/>
    <cellStyle name="Финансовый 13 29 9 10 9 2" xfId="58144"/>
    <cellStyle name="Финансовый 13 29 9 11" xfId="58145"/>
    <cellStyle name="Финансовый 13 29 9 11 10" xfId="58146"/>
    <cellStyle name="Финансовый 13 29 9 11 10 2" xfId="58147"/>
    <cellStyle name="Финансовый 13 29 9 11 11" xfId="58148"/>
    <cellStyle name="Финансовый 13 29 9 11 11 2" xfId="58149"/>
    <cellStyle name="Финансовый 13 29 9 11 12" xfId="58150"/>
    <cellStyle name="Финансовый 13 29 9 11 12 2" xfId="58151"/>
    <cellStyle name="Финансовый 13 29 9 11 13" xfId="58152"/>
    <cellStyle name="Финансовый 13 29 9 11 13 2" xfId="58153"/>
    <cellStyle name="Финансовый 13 29 9 11 14" xfId="58154"/>
    <cellStyle name="Финансовый 13 29 9 11 14 2" xfId="58155"/>
    <cellStyle name="Финансовый 13 29 9 11 15" xfId="58156"/>
    <cellStyle name="Финансовый 13 29 9 11 15 2" xfId="58157"/>
    <cellStyle name="Финансовый 13 29 9 11 16" xfId="58158"/>
    <cellStyle name="Финансовый 13 29 9 11 16 2" xfId="58159"/>
    <cellStyle name="Финансовый 13 29 9 11 17" xfId="58160"/>
    <cellStyle name="Финансовый 13 29 9 11 17 2" xfId="58161"/>
    <cellStyle name="Финансовый 13 29 9 11 18" xfId="58162"/>
    <cellStyle name="Финансовый 13 29 9 11 18 2" xfId="58163"/>
    <cellStyle name="Финансовый 13 29 9 11 19" xfId="58164"/>
    <cellStyle name="Финансовый 13 29 9 11 2" xfId="58165"/>
    <cellStyle name="Финансовый 13 29 9 11 2 2" xfId="58166"/>
    <cellStyle name="Финансовый 13 29 9 11 3" xfId="58167"/>
    <cellStyle name="Финансовый 13 29 9 11 3 2" xfId="58168"/>
    <cellStyle name="Финансовый 13 29 9 11 4" xfId="58169"/>
    <cellStyle name="Финансовый 13 29 9 11 4 2" xfId="58170"/>
    <cellStyle name="Финансовый 13 29 9 11 5" xfId="58171"/>
    <cellStyle name="Финансовый 13 29 9 11 5 2" xfId="58172"/>
    <cellStyle name="Финансовый 13 29 9 11 6" xfId="58173"/>
    <cellStyle name="Финансовый 13 29 9 11 6 2" xfId="58174"/>
    <cellStyle name="Финансовый 13 29 9 11 7" xfId="58175"/>
    <cellStyle name="Финансовый 13 29 9 11 7 2" xfId="58176"/>
    <cellStyle name="Финансовый 13 29 9 11 8" xfId="58177"/>
    <cellStyle name="Финансовый 13 29 9 11 8 2" xfId="58178"/>
    <cellStyle name="Финансовый 13 29 9 11 9" xfId="58179"/>
    <cellStyle name="Финансовый 13 29 9 11 9 2" xfId="58180"/>
    <cellStyle name="Финансовый 13 29 9 12" xfId="58181"/>
    <cellStyle name="Финансовый 13 29 9 12 10" xfId="58182"/>
    <cellStyle name="Финансовый 13 29 9 12 10 2" xfId="58183"/>
    <cellStyle name="Финансовый 13 29 9 12 11" xfId="58184"/>
    <cellStyle name="Финансовый 13 29 9 12 11 2" xfId="58185"/>
    <cellStyle name="Финансовый 13 29 9 12 12" xfId="58186"/>
    <cellStyle name="Финансовый 13 29 9 12 12 2" xfId="58187"/>
    <cellStyle name="Финансовый 13 29 9 12 13" xfId="58188"/>
    <cellStyle name="Финансовый 13 29 9 12 13 2" xfId="58189"/>
    <cellStyle name="Финансовый 13 29 9 12 14" xfId="58190"/>
    <cellStyle name="Финансовый 13 29 9 12 14 2" xfId="58191"/>
    <cellStyle name="Финансовый 13 29 9 12 15" xfId="58192"/>
    <cellStyle name="Финансовый 13 29 9 12 15 2" xfId="58193"/>
    <cellStyle name="Финансовый 13 29 9 12 16" xfId="58194"/>
    <cellStyle name="Финансовый 13 29 9 12 16 2" xfId="58195"/>
    <cellStyle name="Финансовый 13 29 9 12 17" xfId="58196"/>
    <cellStyle name="Финансовый 13 29 9 12 17 2" xfId="58197"/>
    <cellStyle name="Финансовый 13 29 9 12 18" xfId="58198"/>
    <cellStyle name="Финансовый 13 29 9 12 18 2" xfId="58199"/>
    <cellStyle name="Финансовый 13 29 9 12 19" xfId="58200"/>
    <cellStyle name="Финансовый 13 29 9 12 2" xfId="58201"/>
    <cellStyle name="Финансовый 13 29 9 12 2 2" xfId="58202"/>
    <cellStyle name="Финансовый 13 29 9 12 3" xfId="58203"/>
    <cellStyle name="Финансовый 13 29 9 12 3 2" xfId="58204"/>
    <cellStyle name="Финансовый 13 29 9 12 4" xfId="58205"/>
    <cellStyle name="Финансовый 13 29 9 12 4 2" xfId="58206"/>
    <cellStyle name="Финансовый 13 29 9 12 5" xfId="58207"/>
    <cellStyle name="Финансовый 13 29 9 12 5 2" xfId="58208"/>
    <cellStyle name="Финансовый 13 29 9 12 6" xfId="58209"/>
    <cellStyle name="Финансовый 13 29 9 12 6 2" xfId="58210"/>
    <cellStyle name="Финансовый 13 29 9 12 7" xfId="58211"/>
    <cellStyle name="Финансовый 13 29 9 12 7 2" xfId="58212"/>
    <cellStyle name="Финансовый 13 29 9 12 8" xfId="58213"/>
    <cellStyle name="Финансовый 13 29 9 12 8 2" xfId="58214"/>
    <cellStyle name="Финансовый 13 29 9 12 9" xfId="58215"/>
    <cellStyle name="Финансовый 13 29 9 12 9 2" xfId="58216"/>
    <cellStyle name="Финансовый 13 29 9 13" xfId="58217"/>
    <cellStyle name="Финансовый 13 29 9 13 10" xfId="58218"/>
    <cellStyle name="Финансовый 13 29 9 13 10 2" xfId="58219"/>
    <cellStyle name="Финансовый 13 29 9 13 11" xfId="58220"/>
    <cellStyle name="Финансовый 13 29 9 13 11 2" xfId="58221"/>
    <cellStyle name="Финансовый 13 29 9 13 12" xfId="58222"/>
    <cellStyle name="Финансовый 13 29 9 13 12 2" xfId="58223"/>
    <cellStyle name="Финансовый 13 29 9 13 13" xfId="58224"/>
    <cellStyle name="Финансовый 13 29 9 13 13 2" xfId="58225"/>
    <cellStyle name="Финансовый 13 29 9 13 14" xfId="58226"/>
    <cellStyle name="Финансовый 13 29 9 13 14 2" xfId="58227"/>
    <cellStyle name="Финансовый 13 29 9 13 15" xfId="58228"/>
    <cellStyle name="Финансовый 13 29 9 13 15 2" xfId="58229"/>
    <cellStyle name="Финансовый 13 29 9 13 16" xfId="58230"/>
    <cellStyle name="Финансовый 13 29 9 13 16 2" xfId="58231"/>
    <cellStyle name="Финансовый 13 29 9 13 17" xfId="58232"/>
    <cellStyle name="Финансовый 13 29 9 13 17 2" xfId="58233"/>
    <cellStyle name="Финансовый 13 29 9 13 18" xfId="58234"/>
    <cellStyle name="Финансовый 13 29 9 13 18 2" xfId="58235"/>
    <cellStyle name="Финансовый 13 29 9 13 19" xfId="58236"/>
    <cellStyle name="Финансовый 13 29 9 13 2" xfId="58237"/>
    <cellStyle name="Финансовый 13 29 9 13 2 2" xfId="58238"/>
    <cellStyle name="Финансовый 13 29 9 13 3" xfId="58239"/>
    <cellStyle name="Финансовый 13 29 9 13 3 2" xfId="58240"/>
    <cellStyle name="Финансовый 13 29 9 13 4" xfId="58241"/>
    <cellStyle name="Финансовый 13 29 9 13 4 2" xfId="58242"/>
    <cellStyle name="Финансовый 13 29 9 13 5" xfId="58243"/>
    <cellStyle name="Финансовый 13 29 9 13 5 2" xfId="58244"/>
    <cellStyle name="Финансовый 13 29 9 13 6" xfId="58245"/>
    <cellStyle name="Финансовый 13 29 9 13 6 2" xfId="58246"/>
    <cellStyle name="Финансовый 13 29 9 13 7" xfId="58247"/>
    <cellStyle name="Финансовый 13 29 9 13 7 2" xfId="58248"/>
    <cellStyle name="Финансовый 13 29 9 13 8" xfId="58249"/>
    <cellStyle name="Финансовый 13 29 9 13 8 2" xfId="58250"/>
    <cellStyle name="Финансовый 13 29 9 13 9" xfId="58251"/>
    <cellStyle name="Финансовый 13 29 9 13 9 2" xfId="58252"/>
    <cellStyle name="Финансовый 13 29 9 14" xfId="58253"/>
    <cellStyle name="Финансовый 13 29 9 14 2" xfId="58254"/>
    <cellStyle name="Финансовый 13 29 9 15" xfId="58255"/>
    <cellStyle name="Финансовый 13 29 9 15 2" xfId="58256"/>
    <cellStyle name="Финансовый 13 29 9 16" xfId="58257"/>
    <cellStyle name="Финансовый 13 29 9 16 2" xfId="58258"/>
    <cellStyle name="Финансовый 13 29 9 17" xfId="58259"/>
    <cellStyle name="Финансовый 13 29 9 17 2" xfId="58260"/>
    <cellStyle name="Финансовый 13 29 9 18" xfId="58261"/>
    <cellStyle name="Финансовый 13 29 9 18 2" xfId="58262"/>
    <cellStyle name="Финансовый 13 29 9 19" xfId="58263"/>
    <cellStyle name="Финансовый 13 29 9 19 2" xfId="58264"/>
    <cellStyle name="Финансовый 13 29 9 2" xfId="58265"/>
    <cellStyle name="Финансовый 13 29 9 2 2" xfId="58266"/>
    <cellStyle name="Финансовый 13 29 9 2 2 2" xfId="58267"/>
    <cellStyle name="Финансовый 13 29 9 2 3" xfId="58268"/>
    <cellStyle name="Финансовый 13 29 9 20" xfId="58269"/>
    <cellStyle name="Финансовый 13 29 9 20 2" xfId="58270"/>
    <cellStyle name="Финансовый 13 29 9 21" xfId="58271"/>
    <cellStyle name="Финансовый 13 29 9 21 2" xfId="58272"/>
    <cellStyle name="Финансовый 13 29 9 22" xfId="58273"/>
    <cellStyle name="Финансовый 13 29 9 22 2" xfId="58274"/>
    <cellStyle name="Финансовый 13 29 9 23" xfId="58275"/>
    <cellStyle name="Финансовый 13 29 9 23 2" xfId="58276"/>
    <cellStyle name="Финансовый 13 29 9 24" xfId="58277"/>
    <cellStyle name="Финансовый 13 29 9 24 2" xfId="58278"/>
    <cellStyle name="Финансовый 13 29 9 25" xfId="58279"/>
    <cellStyle name="Финансовый 13 29 9 25 2" xfId="58280"/>
    <cellStyle name="Финансовый 13 29 9 26" xfId="58281"/>
    <cellStyle name="Финансовый 13 29 9 26 2" xfId="58282"/>
    <cellStyle name="Финансовый 13 29 9 27" xfId="58283"/>
    <cellStyle name="Финансовый 13 29 9 27 2" xfId="58284"/>
    <cellStyle name="Финансовый 13 29 9 28" xfId="58285"/>
    <cellStyle name="Финансовый 13 29 9 28 2" xfId="58286"/>
    <cellStyle name="Финансовый 13 29 9 29" xfId="58287"/>
    <cellStyle name="Финансовый 13 29 9 29 2" xfId="58288"/>
    <cellStyle name="Финансовый 13 29 9 3" xfId="58289"/>
    <cellStyle name="Финансовый 13 29 9 3 2" xfId="58290"/>
    <cellStyle name="Финансовый 13 29 9 30" xfId="58291"/>
    <cellStyle name="Финансовый 13 29 9 30 2" xfId="58292"/>
    <cellStyle name="Финансовый 13 29 9 31" xfId="58293"/>
    <cellStyle name="Финансовый 13 29 9 31 2" xfId="58294"/>
    <cellStyle name="Финансовый 13 29 9 32" xfId="58295"/>
    <cellStyle name="Финансовый 13 29 9 32 2" xfId="58296"/>
    <cellStyle name="Финансовый 13 29 9 33" xfId="58297"/>
    <cellStyle name="Финансовый 13 29 9 4" xfId="58298"/>
    <cellStyle name="Финансовый 13 29 9 4 2" xfId="58299"/>
    <cellStyle name="Финансовый 13 29 9 5" xfId="58300"/>
    <cellStyle name="Финансовый 13 29 9 5 2" xfId="58301"/>
    <cellStyle name="Финансовый 13 29 9 6" xfId="58302"/>
    <cellStyle name="Финансовый 13 29 9 6 2" xfId="58303"/>
    <cellStyle name="Финансовый 13 29 9 7" xfId="58304"/>
    <cellStyle name="Финансовый 13 29 9 7 2" xfId="58305"/>
    <cellStyle name="Финансовый 13 29 9 8" xfId="58306"/>
    <cellStyle name="Финансовый 13 29 9 8 2" xfId="58307"/>
    <cellStyle name="Финансовый 13 29 9 9" xfId="58308"/>
    <cellStyle name="Финансовый 13 29 9 9 10" xfId="58309"/>
    <cellStyle name="Финансовый 13 29 9 9 10 2" xfId="58310"/>
    <cellStyle name="Финансовый 13 29 9 9 11" xfId="58311"/>
    <cellStyle name="Финансовый 13 29 9 9 11 2" xfId="58312"/>
    <cellStyle name="Финансовый 13 29 9 9 12" xfId="58313"/>
    <cellStyle name="Финансовый 13 29 9 9 12 2" xfId="58314"/>
    <cellStyle name="Финансовый 13 29 9 9 13" xfId="58315"/>
    <cellStyle name="Финансовый 13 29 9 9 13 2" xfId="58316"/>
    <cellStyle name="Финансовый 13 29 9 9 14" xfId="58317"/>
    <cellStyle name="Финансовый 13 29 9 9 14 2" xfId="58318"/>
    <cellStyle name="Финансовый 13 29 9 9 15" xfId="58319"/>
    <cellStyle name="Финансовый 13 29 9 9 15 2" xfId="58320"/>
    <cellStyle name="Финансовый 13 29 9 9 16" xfId="58321"/>
    <cellStyle name="Финансовый 13 29 9 9 16 2" xfId="58322"/>
    <cellStyle name="Финансовый 13 29 9 9 17" xfId="58323"/>
    <cellStyle name="Финансовый 13 29 9 9 17 2" xfId="58324"/>
    <cellStyle name="Финансовый 13 29 9 9 18" xfId="58325"/>
    <cellStyle name="Финансовый 13 29 9 9 18 2" xfId="58326"/>
    <cellStyle name="Финансовый 13 29 9 9 19" xfId="58327"/>
    <cellStyle name="Финансовый 13 29 9 9 19 2" xfId="58328"/>
    <cellStyle name="Финансовый 13 29 9 9 2" xfId="58329"/>
    <cellStyle name="Финансовый 13 29 9 9 2 2" xfId="58330"/>
    <cellStyle name="Финансовый 13 29 9 9 20" xfId="58331"/>
    <cellStyle name="Финансовый 13 29 9 9 20 2" xfId="58332"/>
    <cellStyle name="Финансовый 13 29 9 9 21" xfId="58333"/>
    <cellStyle name="Финансовый 13 29 9 9 21 2" xfId="58334"/>
    <cellStyle name="Финансовый 13 29 9 9 22" xfId="58335"/>
    <cellStyle name="Финансовый 13 29 9 9 22 2" xfId="58336"/>
    <cellStyle name="Финансовый 13 29 9 9 23" xfId="58337"/>
    <cellStyle name="Финансовый 13 29 9 9 23 2" xfId="58338"/>
    <cellStyle name="Финансовый 13 29 9 9 24" xfId="58339"/>
    <cellStyle name="Финансовый 13 29 9 9 3" xfId="58340"/>
    <cellStyle name="Финансовый 13 29 9 9 3 2" xfId="58341"/>
    <cellStyle name="Финансовый 13 29 9 9 4" xfId="58342"/>
    <cellStyle name="Финансовый 13 29 9 9 4 2" xfId="58343"/>
    <cellStyle name="Финансовый 13 29 9 9 5" xfId="58344"/>
    <cellStyle name="Финансовый 13 29 9 9 5 2" xfId="58345"/>
    <cellStyle name="Финансовый 13 29 9 9 6" xfId="58346"/>
    <cellStyle name="Финансовый 13 29 9 9 6 2" xfId="58347"/>
    <cellStyle name="Финансовый 13 29 9 9 7" xfId="58348"/>
    <cellStyle name="Финансовый 13 29 9 9 7 2" xfId="58349"/>
    <cellStyle name="Финансовый 13 29 9 9 8" xfId="58350"/>
    <cellStyle name="Финансовый 13 29 9 9 8 2" xfId="58351"/>
    <cellStyle name="Финансовый 13 29 9 9 9" xfId="58352"/>
    <cellStyle name="Финансовый 13 29 9 9 9 2" xfId="58353"/>
    <cellStyle name="Финансовый 14" xfId="58354"/>
    <cellStyle name="Финансовый 14 2" xfId="58355"/>
    <cellStyle name="Финансовый 15" xfId="58356"/>
    <cellStyle name="Финансовый 15 10" xfId="58357"/>
    <cellStyle name="Финансовый 15 10 10" xfId="58358"/>
    <cellStyle name="Финансовый 15 10 10 2" xfId="58359"/>
    <cellStyle name="Финансовый 15 10 11" xfId="58360"/>
    <cellStyle name="Финансовый 15 10 11 2" xfId="58361"/>
    <cellStyle name="Финансовый 15 10 12" xfId="58362"/>
    <cellStyle name="Финансовый 15 10 12 2" xfId="58363"/>
    <cellStyle name="Финансовый 15 10 13" xfId="58364"/>
    <cellStyle name="Финансовый 15 10 13 2" xfId="58365"/>
    <cellStyle name="Финансовый 15 10 14" xfId="58366"/>
    <cellStyle name="Финансовый 15 10 14 2" xfId="58367"/>
    <cellStyle name="Финансовый 15 10 15" xfId="58368"/>
    <cellStyle name="Финансовый 15 10 15 2" xfId="58369"/>
    <cellStyle name="Финансовый 15 10 16" xfId="58370"/>
    <cellStyle name="Финансовый 15 10 16 2" xfId="58371"/>
    <cellStyle name="Финансовый 15 10 17" xfId="58372"/>
    <cellStyle name="Финансовый 15 10 17 2" xfId="58373"/>
    <cellStyle name="Финансовый 15 10 18" xfId="58374"/>
    <cellStyle name="Финансовый 15 10 18 2" xfId="58375"/>
    <cellStyle name="Финансовый 15 10 19" xfId="58376"/>
    <cellStyle name="Финансовый 15 10 19 2" xfId="58377"/>
    <cellStyle name="Финансовый 15 10 2" xfId="58378"/>
    <cellStyle name="Финансовый 15 10 2 2" xfId="58379"/>
    <cellStyle name="Финансовый 15 10 20" xfId="58380"/>
    <cellStyle name="Финансовый 15 10 20 2" xfId="58381"/>
    <cellStyle name="Финансовый 15 10 21" xfId="58382"/>
    <cellStyle name="Финансовый 15 10 21 2" xfId="58383"/>
    <cellStyle name="Финансовый 15 10 22" xfId="58384"/>
    <cellStyle name="Финансовый 15 10 22 2" xfId="58385"/>
    <cellStyle name="Финансовый 15 10 23" xfId="58386"/>
    <cellStyle name="Финансовый 15 10 23 2" xfId="58387"/>
    <cellStyle name="Финансовый 15 10 24" xfId="58388"/>
    <cellStyle name="Финансовый 15 10 3" xfId="58389"/>
    <cellStyle name="Финансовый 15 10 3 2" xfId="58390"/>
    <cellStyle name="Финансовый 15 10 4" xfId="58391"/>
    <cellStyle name="Финансовый 15 10 4 2" xfId="58392"/>
    <cellStyle name="Финансовый 15 10 5" xfId="58393"/>
    <cellStyle name="Финансовый 15 10 5 2" xfId="58394"/>
    <cellStyle name="Финансовый 15 10 6" xfId="58395"/>
    <cellStyle name="Финансовый 15 10 6 2" xfId="58396"/>
    <cellStyle name="Финансовый 15 10 7" xfId="58397"/>
    <cellStyle name="Финансовый 15 10 7 2" xfId="58398"/>
    <cellStyle name="Финансовый 15 10 8" xfId="58399"/>
    <cellStyle name="Финансовый 15 10 8 2" xfId="58400"/>
    <cellStyle name="Финансовый 15 10 9" xfId="58401"/>
    <cellStyle name="Финансовый 15 10 9 2" xfId="58402"/>
    <cellStyle name="Финансовый 15 11" xfId="58403"/>
    <cellStyle name="Финансовый 15 11 10" xfId="58404"/>
    <cellStyle name="Финансовый 15 11 10 2" xfId="58405"/>
    <cellStyle name="Финансовый 15 11 11" xfId="58406"/>
    <cellStyle name="Финансовый 15 11 11 2" xfId="58407"/>
    <cellStyle name="Финансовый 15 11 12" xfId="58408"/>
    <cellStyle name="Финансовый 15 11 12 2" xfId="58409"/>
    <cellStyle name="Финансовый 15 11 13" xfId="58410"/>
    <cellStyle name="Финансовый 15 11 13 2" xfId="58411"/>
    <cellStyle name="Финансовый 15 11 14" xfId="58412"/>
    <cellStyle name="Финансовый 15 11 14 2" xfId="58413"/>
    <cellStyle name="Финансовый 15 11 15" xfId="58414"/>
    <cellStyle name="Финансовый 15 11 15 2" xfId="58415"/>
    <cellStyle name="Финансовый 15 11 16" xfId="58416"/>
    <cellStyle name="Финансовый 15 11 16 2" xfId="58417"/>
    <cellStyle name="Финансовый 15 11 17" xfId="58418"/>
    <cellStyle name="Финансовый 15 11 17 2" xfId="58419"/>
    <cellStyle name="Финансовый 15 11 18" xfId="58420"/>
    <cellStyle name="Финансовый 15 11 18 2" xfId="58421"/>
    <cellStyle name="Финансовый 15 11 19" xfId="58422"/>
    <cellStyle name="Финансовый 15 11 2" xfId="58423"/>
    <cellStyle name="Финансовый 15 11 2 2" xfId="58424"/>
    <cellStyle name="Финансовый 15 11 3" xfId="58425"/>
    <cellStyle name="Финансовый 15 11 3 2" xfId="58426"/>
    <cellStyle name="Финансовый 15 11 4" xfId="58427"/>
    <cellStyle name="Финансовый 15 11 4 2" xfId="58428"/>
    <cellStyle name="Финансовый 15 11 5" xfId="58429"/>
    <cellStyle name="Финансовый 15 11 5 2" xfId="58430"/>
    <cellStyle name="Финансовый 15 11 6" xfId="58431"/>
    <cellStyle name="Финансовый 15 11 6 2" xfId="58432"/>
    <cellStyle name="Финансовый 15 11 7" xfId="58433"/>
    <cellStyle name="Финансовый 15 11 7 2" xfId="58434"/>
    <cellStyle name="Финансовый 15 11 8" xfId="58435"/>
    <cellStyle name="Финансовый 15 11 8 2" xfId="58436"/>
    <cellStyle name="Финансовый 15 11 9" xfId="58437"/>
    <cellStyle name="Финансовый 15 11 9 2" xfId="58438"/>
    <cellStyle name="Финансовый 15 12" xfId="58439"/>
    <cellStyle name="Финансовый 15 12 10" xfId="58440"/>
    <cellStyle name="Финансовый 15 12 10 2" xfId="58441"/>
    <cellStyle name="Финансовый 15 12 11" xfId="58442"/>
    <cellStyle name="Финансовый 15 12 11 2" xfId="58443"/>
    <cellStyle name="Финансовый 15 12 12" xfId="58444"/>
    <cellStyle name="Финансовый 15 12 12 2" xfId="58445"/>
    <cellStyle name="Финансовый 15 12 13" xfId="58446"/>
    <cellStyle name="Финансовый 15 12 13 2" xfId="58447"/>
    <cellStyle name="Финансовый 15 12 14" xfId="58448"/>
    <cellStyle name="Финансовый 15 12 14 2" xfId="58449"/>
    <cellStyle name="Финансовый 15 12 15" xfId="58450"/>
    <cellStyle name="Финансовый 15 12 15 2" xfId="58451"/>
    <cellStyle name="Финансовый 15 12 16" xfId="58452"/>
    <cellStyle name="Финансовый 15 12 16 2" xfId="58453"/>
    <cellStyle name="Финансовый 15 12 17" xfId="58454"/>
    <cellStyle name="Финансовый 15 12 17 2" xfId="58455"/>
    <cellStyle name="Финансовый 15 12 18" xfId="58456"/>
    <cellStyle name="Финансовый 15 12 18 2" xfId="58457"/>
    <cellStyle name="Финансовый 15 12 19" xfId="58458"/>
    <cellStyle name="Финансовый 15 12 2" xfId="58459"/>
    <cellStyle name="Финансовый 15 12 2 2" xfId="58460"/>
    <cellStyle name="Финансовый 15 12 3" xfId="58461"/>
    <cellStyle name="Финансовый 15 12 3 2" xfId="58462"/>
    <cellStyle name="Финансовый 15 12 4" xfId="58463"/>
    <cellStyle name="Финансовый 15 12 4 2" xfId="58464"/>
    <cellStyle name="Финансовый 15 12 5" xfId="58465"/>
    <cellStyle name="Финансовый 15 12 5 2" xfId="58466"/>
    <cellStyle name="Финансовый 15 12 6" xfId="58467"/>
    <cellStyle name="Финансовый 15 12 6 2" xfId="58468"/>
    <cellStyle name="Финансовый 15 12 7" xfId="58469"/>
    <cellStyle name="Финансовый 15 12 7 2" xfId="58470"/>
    <cellStyle name="Финансовый 15 12 8" xfId="58471"/>
    <cellStyle name="Финансовый 15 12 8 2" xfId="58472"/>
    <cellStyle name="Финансовый 15 12 9" xfId="58473"/>
    <cellStyle name="Финансовый 15 12 9 2" xfId="58474"/>
    <cellStyle name="Финансовый 15 13" xfId="58475"/>
    <cellStyle name="Финансовый 15 13 10" xfId="58476"/>
    <cellStyle name="Финансовый 15 13 10 2" xfId="58477"/>
    <cellStyle name="Финансовый 15 13 11" xfId="58478"/>
    <cellStyle name="Финансовый 15 13 11 2" xfId="58479"/>
    <cellStyle name="Финансовый 15 13 12" xfId="58480"/>
    <cellStyle name="Финансовый 15 13 12 2" xfId="58481"/>
    <cellStyle name="Финансовый 15 13 13" xfId="58482"/>
    <cellStyle name="Финансовый 15 13 13 2" xfId="58483"/>
    <cellStyle name="Финансовый 15 13 14" xfId="58484"/>
    <cellStyle name="Финансовый 15 13 14 2" xfId="58485"/>
    <cellStyle name="Финансовый 15 13 15" xfId="58486"/>
    <cellStyle name="Финансовый 15 13 15 2" xfId="58487"/>
    <cellStyle name="Финансовый 15 13 16" xfId="58488"/>
    <cellStyle name="Финансовый 15 13 16 2" xfId="58489"/>
    <cellStyle name="Финансовый 15 13 17" xfId="58490"/>
    <cellStyle name="Финансовый 15 13 17 2" xfId="58491"/>
    <cellStyle name="Финансовый 15 13 18" xfId="58492"/>
    <cellStyle name="Финансовый 15 13 18 2" xfId="58493"/>
    <cellStyle name="Финансовый 15 13 19" xfId="58494"/>
    <cellStyle name="Финансовый 15 13 2" xfId="58495"/>
    <cellStyle name="Финансовый 15 13 2 2" xfId="58496"/>
    <cellStyle name="Финансовый 15 13 3" xfId="58497"/>
    <cellStyle name="Финансовый 15 13 3 2" xfId="58498"/>
    <cellStyle name="Финансовый 15 13 4" xfId="58499"/>
    <cellStyle name="Финансовый 15 13 4 2" xfId="58500"/>
    <cellStyle name="Финансовый 15 13 5" xfId="58501"/>
    <cellStyle name="Финансовый 15 13 5 2" xfId="58502"/>
    <cellStyle name="Финансовый 15 13 6" xfId="58503"/>
    <cellStyle name="Финансовый 15 13 6 2" xfId="58504"/>
    <cellStyle name="Финансовый 15 13 7" xfId="58505"/>
    <cellStyle name="Финансовый 15 13 7 2" xfId="58506"/>
    <cellStyle name="Финансовый 15 13 8" xfId="58507"/>
    <cellStyle name="Финансовый 15 13 8 2" xfId="58508"/>
    <cellStyle name="Финансовый 15 13 9" xfId="58509"/>
    <cellStyle name="Финансовый 15 13 9 2" xfId="58510"/>
    <cellStyle name="Финансовый 15 14" xfId="58511"/>
    <cellStyle name="Финансовый 15 14 2" xfId="58512"/>
    <cellStyle name="Финансовый 15 15" xfId="58513"/>
    <cellStyle name="Финансовый 15 15 2" xfId="58514"/>
    <cellStyle name="Финансовый 15 16" xfId="58515"/>
    <cellStyle name="Финансовый 15 16 2" xfId="58516"/>
    <cellStyle name="Финансовый 15 17" xfId="58517"/>
    <cellStyle name="Финансовый 15 17 2" xfId="58518"/>
    <cellStyle name="Финансовый 15 18" xfId="58519"/>
    <cellStyle name="Финансовый 15 18 2" xfId="58520"/>
    <cellStyle name="Финансовый 15 19" xfId="58521"/>
    <cellStyle name="Финансовый 15 19 2" xfId="58522"/>
    <cellStyle name="Финансовый 15 2" xfId="58523"/>
    <cellStyle name="Финансовый 15 2 2" xfId="58524"/>
    <cellStyle name="Финансовый 15 2 2 2" xfId="58525"/>
    <cellStyle name="Финансовый 15 2 3" xfId="58526"/>
    <cellStyle name="Финансовый 15 20" xfId="58527"/>
    <cellStyle name="Финансовый 15 20 2" xfId="58528"/>
    <cellStyle name="Финансовый 15 21" xfId="58529"/>
    <cellStyle name="Финансовый 15 21 2" xfId="58530"/>
    <cellStyle name="Финансовый 15 22" xfId="58531"/>
    <cellStyle name="Финансовый 15 22 2" xfId="58532"/>
    <cellStyle name="Финансовый 15 23" xfId="58533"/>
    <cellStyle name="Финансовый 15 23 2" xfId="58534"/>
    <cellStyle name="Финансовый 15 24" xfId="58535"/>
    <cellStyle name="Финансовый 15 24 2" xfId="58536"/>
    <cellStyle name="Финансовый 15 25" xfId="58537"/>
    <cellStyle name="Финансовый 15 25 2" xfId="58538"/>
    <cellStyle name="Финансовый 15 26" xfId="58539"/>
    <cellStyle name="Финансовый 15 26 2" xfId="58540"/>
    <cellStyle name="Финансовый 15 27" xfId="58541"/>
    <cellStyle name="Финансовый 15 27 2" xfId="58542"/>
    <cellStyle name="Финансовый 15 28" xfId="58543"/>
    <cellStyle name="Финансовый 15 28 2" xfId="58544"/>
    <cellStyle name="Финансовый 15 29" xfId="58545"/>
    <cellStyle name="Финансовый 15 29 2" xfId="58546"/>
    <cellStyle name="Финансовый 15 3" xfId="58547"/>
    <cellStyle name="Финансовый 15 3 2" xfId="58548"/>
    <cellStyle name="Финансовый 15 30" xfId="58549"/>
    <cellStyle name="Финансовый 15 30 2" xfId="58550"/>
    <cellStyle name="Финансовый 15 31" xfId="58551"/>
    <cellStyle name="Финансовый 15 31 2" xfId="58552"/>
    <cellStyle name="Финансовый 15 32" xfId="58553"/>
    <cellStyle name="Финансовый 15 32 2" xfId="58554"/>
    <cellStyle name="Финансовый 15 33" xfId="58555"/>
    <cellStyle name="Финансовый 15 4" xfId="58556"/>
    <cellStyle name="Финансовый 15 4 2" xfId="58557"/>
    <cellStyle name="Финансовый 15 5" xfId="58558"/>
    <cellStyle name="Финансовый 15 5 2" xfId="58559"/>
    <cellStyle name="Финансовый 15 6" xfId="58560"/>
    <cellStyle name="Финансовый 15 6 2" xfId="58561"/>
    <cellStyle name="Финансовый 15 7" xfId="58562"/>
    <cellStyle name="Финансовый 15 7 2" xfId="58563"/>
    <cellStyle name="Финансовый 15 8" xfId="58564"/>
    <cellStyle name="Финансовый 15 8 2" xfId="58565"/>
    <cellStyle name="Финансовый 15 9" xfId="58566"/>
    <cellStyle name="Финансовый 15 9 10" xfId="58567"/>
    <cellStyle name="Финансовый 15 9 10 2" xfId="58568"/>
    <cellStyle name="Финансовый 15 9 11" xfId="58569"/>
    <cellStyle name="Финансовый 15 9 11 2" xfId="58570"/>
    <cellStyle name="Финансовый 15 9 12" xfId="58571"/>
    <cellStyle name="Финансовый 15 9 12 2" xfId="58572"/>
    <cellStyle name="Финансовый 15 9 13" xfId="58573"/>
    <cellStyle name="Финансовый 15 9 13 2" xfId="58574"/>
    <cellStyle name="Финансовый 15 9 14" xfId="58575"/>
    <cellStyle name="Финансовый 15 9 14 2" xfId="58576"/>
    <cellStyle name="Финансовый 15 9 15" xfId="58577"/>
    <cellStyle name="Финансовый 15 9 15 2" xfId="58578"/>
    <cellStyle name="Финансовый 15 9 16" xfId="58579"/>
    <cellStyle name="Финансовый 15 9 16 2" xfId="58580"/>
    <cellStyle name="Финансовый 15 9 17" xfId="58581"/>
    <cellStyle name="Финансовый 15 9 17 2" xfId="58582"/>
    <cellStyle name="Финансовый 15 9 18" xfId="58583"/>
    <cellStyle name="Финансовый 15 9 18 2" xfId="58584"/>
    <cellStyle name="Финансовый 15 9 19" xfId="58585"/>
    <cellStyle name="Финансовый 15 9 19 2" xfId="58586"/>
    <cellStyle name="Финансовый 15 9 2" xfId="58587"/>
    <cellStyle name="Финансовый 15 9 2 2" xfId="58588"/>
    <cellStyle name="Финансовый 15 9 20" xfId="58589"/>
    <cellStyle name="Финансовый 15 9 20 2" xfId="58590"/>
    <cellStyle name="Финансовый 15 9 21" xfId="58591"/>
    <cellStyle name="Финансовый 15 9 21 2" xfId="58592"/>
    <cellStyle name="Финансовый 15 9 22" xfId="58593"/>
    <cellStyle name="Финансовый 15 9 22 2" xfId="58594"/>
    <cellStyle name="Финансовый 15 9 23" xfId="58595"/>
    <cellStyle name="Финансовый 15 9 23 2" xfId="58596"/>
    <cellStyle name="Финансовый 15 9 24" xfId="58597"/>
    <cellStyle name="Финансовый 15 9 3" xfId="58598"/>
    <cellStyle name="Финансовый 15 9 3 2" xfId="58599"/>
    <cellStyle name="Финансовый 15 9 4" xfId="58600"/>
    <cellStyle name="Финансовый 15 9 4 2" xfId="58601"/>
    <cellStyle name="Финансовый 15 9 5" xfId="58602"/>
    <cellStyle name="Финансовый 15 9 5 2" xfId="58603"/>
    <cellStyle name="Финансовый 15 9 6" xfId="58604"/>
    <cellStyle name="Финансовый 15 9 6 2" xfId="58605"/>
    <cellStyle name="Финансовый 15 9 7" xfId="58606"/>
    <cellStyle name="Финансовый 15 9 7 2" xfId="58607"/>
    <cellStyle name="Финансовый 15 9 8" xfId="58608"/>
    <cellStyle name="Финансовый 15 9 8 2" xfId="58609"/>
    <cellStyle name="Финансовый 15 9 9" xfId="58610"/>
    <cellStyle name="Финансовый 15 9 9 2" xfId="58611"/>
    <cellStyle name="Финансовый 16" xfId="58612"/>
    <cellStyle name="Финансовый 16 2" xfId="58613"/>
    <cellStyle name="Финансовый 17" xfId="58614"/>
    <cellStyle name="Финансовый 17 10" xfId="58615"/>
    <cellStyle name="Финансовый 17 10 10" xfId="58616"/>
    <cellStyle name="Финансовый 17 10 10 2" xfId="58617"/>
    <cellStyle name="Финансовый 17 10 11" xfId="58618"/>
    <cellStyle name="Финансовый 17 10 11 2" xfId="58619"/>
    <cellStyle name="Финансовый 17 10 12" xfId="58620"/>
    <cellStyle name="Финансовый 17 10 12 2" xfId="58621"/>
    <cellStyle name="Финансовый 17 10 13" xfId="58622"/>
    <cellStyle name="Финансовый 17 10 13 2" xfId="58623"/>
    <cellStyle name="Финансовый 17 10 14" xfId="58624"/>
    <cellStyle name="Финансовый 17 10 14 2" xfId="58625"/>
    <cellStyle name="Финансовый 17 10 15" xfId="58626"/>
    <cellStyle name="Финансовый 17 10 15 2" xfId="58627"/>
    <cellStyle name="Финансовый 17 10 16" xfId="58628"/>
    <cellStyle name="Финансовый 17 10 16 2" xfId="58629"/>
    <cellStyle name="Финансовый 17 10 17" xfId="58630"/>
    <cellStyle name="Финансовый 17 10 17 2" xfId="58631"/>
    <cellStyle name="Финансовый 17 10 18" xfId="58632"/>
    <cellStyle name="Финансовый 17 10 18 2" xfId="58633"/>
    <cellStyle name="Финансовый 17 10 19" xfId="58634"/>
    <cellStyle name="Финансовый 17 10 19 2" xfId="58635"/>
    <cellStyle name="Финансовый 17 10 2" xfId="58636"/>
    <cellStyle name="Финансовый 17 10 2 2" xfId="58637"/>
    <cellStyle name="Финансовый 17 10 20" xfId="58638"/>
    <cellStyle name="Финансовый 17 10 20 2" xfId="58639"/>
    <cellStyle name="Финансовый 17 10 21" xfId="58640"/>
    <cellStyle name="Финансовый 17 10 21 2" xfId="58641"/>
    <cellStyle name="Финансовый 17 10 22" xfId="58642"/>
    <cellStyle name="Финансовый 17 10 22 2" xfId="58643"/>
    <cellStyle name="Финансовый 17 10 23" xfId="58644"/>
    <cellStyle name="Финансовый 17 10 23 2" xfId="58645"/>
    <cellStyle name="Финансовый 17 10 24" xfId="58646"/>
    <cellStyle name="Финансовый 17 10 3" xfId="58647"/>
    <cellStyle name="Финансовый 17 10 3 2" xfId="58648"/>
    <cellStyle name="Финансовый 17 10 4" xfId="58649"/>
    <cellStyle name="Финансовый 17 10 4 2" xfId="58650"/>
    <cellStyle name="Финансовый 17 10 5" xfId="58651"/>
    <cellStyle name="Финансовый 17 10 5 2" xfId="58652"/>
    <cellStyle name="Финансовый 17 10 6" xfId="58653"/>
    <cellStyle name="Финансовый 17 10 6 2" xfId="58654"/>
    <cellStyle name="Финансовый 17 10 7" xfId="58655"/>
    <cellStyle name="Финансовый 17 10 7 2" xfId="58656"/>
    <cellStyle name="Финансовый 17 10 8" xfId="58657"/>
    <cellStyle name="Финансовый 17 10 8 2" xfId="58658"/>
    <cellStyle name="Финансовый 17 10 9" xfId="58659"/>
    <cellStyle name="Финансовый 17 10 9 2" xfId="58660"/>
    <cellStyle name="Финансовый 17 11" xfId="58661"/>
    <cellStyle name="Финансовый 17 11 10" xfId="58662"/>
    <cellStyle name="Финансовый 17 11 10 2" xfId="58663"/>
    <cellStyle name="Финансовый 17 11 11" xfId="58664"/>
    <cellStyle name="Финансовый 17 11 11 2" xfId="58665"/>
    <cellStyle name="Финансовый 17 11 12" xfId="58666"/>
    <cellStyle name="Финансовый 17 11 12 2" xfId="58667"/>
    <cellStyle name="Финансовый 17 11 13" xfId="58668"/>
    <cellStyle name="Финансовый 17 11 13 2" xfId="58669"/>
    <cellStyle name="Финансовый 17 11 14" xfId="58670"/>
    <cellStyle name="Финансовый 17 11 14 2" xfId="58671"/>
    <cellStyle name="Финансовый 17 11 15" xfId="58672"/>
    <cellStyle name="Финансовый 17 11 15 2" xfId="58673"/>
    <cellStyle name="Финансовый 17 11 16" xfId="58674"/>
    <cellStyle name="Финансовый 17 11 16 2" xfId="58675"/>
    <cellStyle name="Финансовый 17 11 17" xfId="58676"/>
    <cellStyle name="Финансовый 17 11 17 2" xfId="58677"/>
    <cellStyle name="Финансовый 17 11 18" xfId="58678"/>
    <cellStyle name="Финансовый 17 11 18 2" xfId="58679"/>
    <cellStyle name="Финансовый 17 11 19" xfId="58680"/>
    <cellStyle name="Финансовый 17 11 2" xfId="58681"/>
    <cellStyle name="Финансовый 17 11 2 2" xfId="58682"/>
    <cellStyle name="Финансовый 17 11 3" xfId="58683"/>
    <cellStyle name="Финансовый 17 11 3 2" xfId="58684"/>
    <cellStyle name="Финансовый 17 11 4" xfId="58685"/>
    <cellStyle name="Финансовый 17 11 4 2" xfId="58686"/>
    <cellStyle name="Финансовый 17 11 5" xfId="58687"/>
    <cellStyle name="Финансовый 17 11 5 2" xfId="58688"/>
    <cellStyle name="Финансовый 17 11 6" xfId="58689"/>
    <cellStyle name="Финансовый 17 11 6 2" xfId="58690"/>
    <cellStyle name="Финансовый 17 11 7" xfId="58691"/>
    <cellStyle name="Финансовый 17 11 7 2" xfId="58692"/>
    <cellStyle name="Финансовый 17 11 8" xfId="58693"/>
    <cellStyle name="Финансовый 17 11 8 2" xfId="58694"/>
    <cellStyle name="Финансовый 17 11 9" xfId="58695"/>
    <cellStyle name="Финансовый 17 11 9 2" xfId="58696"/>
    <cellStyle name="Финансовый 17 12" xfId="58697"/>
    <cellStyle name="Финансовый 17 12 10" xfId="58698"/>
    <cellStyle name="Финансовый 17 12 10 2" xfId="58699"/>
    <cellStyle name="Финансовый 17 12 11" xfId="58700"/>
    <cellStyle name="Финансовый 17 12 11 2" xfId="58701"/>
    <cellStyle name="Финансовый 17 12 12" xfId="58702"/>
    <cellStyle name="Финансовый 17 12 12 2" xfId="58703"/>
    <cellStyle name="Финансовый 17 12 13" xfId="58704"/>
    <cellStyle name="Финансовый 17 12 13 2" xfId="58705"/>
    <cellStyle name="Финансовый 17 12 14" xfId="58706"/>
    <cellStyle name="Финансовый 17 12 14 2" xfId="58707"/>
    <cellStyle name="Финансовый 17 12 15" xfId="58708"/>
    <cellStyle name="Финансовый 17 12 15 2" xfId="58709"/>
    <cellStyle name="Финансовый 17 12 16" xfId="58710"/>
    <cellStyle name="Финансовый 17 12 16 2" xfId="58711"/>
    <cellStyle name="Финансовый 17 12 17" xfId="58712"/>
    <cellStyle name="Финансовый 17 12 17 2" xfId="58713"/>
    <cellStyle name="Финансовый 17 12 18" xfId="58714"/>
    <cellStyle name="Финансовый 17 12 18 2" xfId="58715"/>
    <cellStyle name="Финансовый 17 12 19" xfId="58716"/>
    <cellStyle name="Финансовый 17 12 2" xfId="58717"/>
    <cellStyle name="Финансовый 17 12 2 2" xfId="58718"/>
    <cellStyle name="Финансовый 17 12 3" xfId="58719"/>
    <cellStyle name="Финансовый 17 12 3 2" xfId="58720"/>
    <cellStyle name="Финансовый 17 12 4" xfId="58721"/>
    <cellStyle name="Финансовый 17 12 4 2" xfId="58722"/>
    <cellStyle name="Финансовый 17 12 5" xfId="58723"/>
    <cellStyle name="Финансовый 17 12 5 2" xfId="58724"/>
    <cellStyle name="Финансовый 17 12 6" xfId="58725"/>
    <cellStyle name="Финансовый 17 12 6 2" xfId="58726"/>
    <cellStyle name="Финансовый 17 12 7" xfId="58727"/>
    <cellStyle name="Финансовый 17 12 7 2" xfId="58728"/>
    <cellStyle name="Финансовый 17 12 8" xfId="58729"/>
    <cellStyle name="Финансовый 17 12 8 2" xfId="58730"/>
    <cellStyle name="Финансовый 17 12 9" xfId="58731"/>
    <cellStyle name="Финансовый 17 12 9 2" xfId="58732"/>
    <cellStyle name="Финансовый 17 13" xfId="58733"/>
    <cellStyle name="Финансовый 17 13 10" xfId="58734"/>
    <cellStyle name="Финансовый 17 13 10 2" xfId="58735"/>
    <cellStyle name="Финансовый 17 13 11" xfId="58736"/>
    <cellStyle name="Финансовый 17 13 11 2" xfId="58737"/>
    <cellStyle name="Финансовый 17 13 12" xfId="58738"/>
    <cellStyle name="Финансовый 17 13 12 2" xfId="58739"/>
    <cellStyle name="Финансовый 17 13 13" xfId="58740"/>
    <cellStyle name="Финансовый 17 13 13 2" xfId="58741"/>
    <cellStyle name="Финансовый 17 13 14" xfId="58742"/>
    <cellStyle name="Финансовый 17 13 14 2" xfId="58743"/>
    <cellStyle name="Финансовый 17 13 15" xfId="58744"/>
    <cellStyle name="Финансовый 17 13 15 2" xfId="58745"/>
    <cellStyle name="Финансовый 17 13 16" xfId="58746"/>
    <cellStyle name="Финансовый 17 13 16 2" xfId="58747"/>
    <cellStyle name="Финансовый 17 13 17" xfId="58748"/>
    <cellStyle name="Финансовый 17 13 17 2" xfId="58749"/>
    <cellStyle name="Финансовый 17 13 18" xfId="58750"/>
    <cellStyle name="Финансовый 17 13 18 2" xfId="58751"/>
    <cellStyle name="Финансовый 17 13 19" xfId="58752"/>
    <cellStyle name="Финансовый 17 13 2" xfId="58753"/>
    <cellStyle name="Финансовый 17 13 2 2" xfId="58754"/>
    <cellStyle name="Финансовый 17 13 3" xfId="58755"/>
    <cellStyle name="Финансовый 17 13 3 2" xfId="58756"/>
    <cellStyle name="Финансовый 17 13 4" xfId="58757"/>
    <cellStyle name="Финансовый 17 13 4 2" xfId="58758"/>
    <cellStyle name="Финансовый 17 13 5" xfId="58759"/>
    <cellStyle name="Финансовый 17 13 5 2" xfId="58760"/>
    <cellStyle name="Финансовый 17 13 6" xfId="58761"/>
    <cellStyle name="Финансовый 17 13 6 2" xfId="58762"/>
    <cellStyle name="Финансовый 17 13 7" xfId="58763"/>
    <cellStyle name="Финансовый 17 13 7 2" xfId="58764"/>
    <cellStyle name="Финансовый 17 13 8" xfId="58765"/>
    <cellStyle name="Финансовый 17 13 8 2" xfId="58766"/>
    <cellStyle name="Финансовый 17 13 9" xfId="58767"/>
    <cellStyle name="Финансовый 17 13 9 2" xfId="58768"/>
    <cellStyle name="Финансовый 17 14" xfId="58769"/>
    <cellStyle name="Финансовый 17 14 2" xfId="58770"/>
    <cellStyle name="Финансовый 17 15" xfId="58771"/>
    <cellStyle name="Финансовый 17 15 2" xfId="58772"/>
    <cellStyle name="Финансовый 17 16" xfId="58773"/>
    <cellStyle name="Финансовый 17 16 2" xfId="58774"/>
    <cellStyle name="Финансовый 17 17" xfId="58775"/>
    <cellStyle name="Финансовый 17 17 2" xfId="58776"/>
    <cellStyle name="Финансовый 17 18" xfId="58777"/>
    <cellStyle name="Финансовый 17 18 2" xfId="58778"/>
    <cellStyle name="Финансовый 17 19" xfId="58779"/>
    <cellStyle name="Финансовый 17 19 2" xfId="58780"/>
    <cellStyle name="Финансовый 17 2" xfId="58781"/>
    <cellStyle name="Финансовый 17 2 2" xfId="58782"/>
    <cellStyle name="Финансовый 17 2 2 2" xfId="58783"/>
    <cellStyle name="Финансовый 17 2 3" xfId="58784"/>
    <cellStyle name="Финансовый 17 20" xfId="58785"/>
    <cellStyle name="Финансовый 17 20 2" xfId="58786"/>
    <cellStyle name="Финансовый 17 21" xfId="58787"/>
    <cellStyle name="Финансовый 17 21 2" xfId="58788"/>
    <cellStyle name="Финансовый 17 22" xfId="58789"/>
    <cellStyle name="Финансовый 17 22 2" xfId="58790"/>
    <cellStyle name="Финансовый 17 23" xfId="58791"/>
    <cellStyle name="Финансовый 17 23 2" xfId="58792"/>
    <cellStyle name="Финансовый 17 24" xfId="58793"/>
    <cellStyle name="Финансовый 17 24 2" xfId="58794"/>
    <cellStyle name="Финансовый 17 25" xfId="58795"/>
    <cellStyle name="Финансовый 17 25 2" xfId="58796"/>
    <cellStyle name="Финансовый 17 26" xfId="58797"/>
    <cellStyle name="Финансовый 17 26 2" xfId="58798"/>
    <cellStyle name="Финансовый 17 27" xfId="58799"/>
    <cellStyle name="Финансовый 17 27 2" xfId="58800"/>
    <cellStyle name="Финансовый 17 28" xfId="58801"/>
    <cellStyle name="Финансовый 17 28 2" xfId="58802"/>
    <cellStyle name="Финансовый 17 29" xfId="58803"/>
    <cellStyle name="Финансовый 17 29 2" xfId="58804"/>
    <cellStyle name="Финансовый 17 3" xfId="58805"/>
    <cellStyle name="Финансовый 17 3 2" xfId="58806"/>
    <cellStyle name="Финансовый 17 30" xfId="58807"/>
    <cellStyle name="Финансовый 17 30 2" xfId="58808"/>
    <cellStyle name="Финансовый 17 31" xfId="58809"/>
    <cellStyle name="Финансовый 17 31 2" xfId="58810"/>
    <cellStyle name="Финансовый 17 32" xfId="58811"/>
    <cellStyle name="Финансовый 17 32 2" xfId="58812"/>
    <cellStyle name="Финансовый 17 33" xfId="58813"/>
    <cellStyle name="Финансовый 17 4" xfId="58814"/>
    <cellStyle name="Финансовый 17 4 2" xfId="58815"/>
    <cellStyle name="Финансовый 17 5" xfId="58816"/>
    <cellStyle name="Финансовый 17 5 2" xfId="58817"/>
    <cellStyle name="Финансовый 17 6" xfId="58818"/>
    <cellStyle name="Финансовый 17 6 2" xfId="58819"/>
    <cellStyle name="Финансовый 17 7" xfId="58820"/>
    <cellStyle name="Финансовый 17 7 2" xfId="58821"/>
    <cellStyle name="Финансовый 17 8" xfId="58822"/>
    <cellStyle name="Финансовый 17 8 2" xfId="58823"/>
    <cellStyle name="Финансовый 17 9" xfId="58824"/>
    <cellStyle name="Финансовый 17 9 10" xfId="58825"/>
    <cellStyle name="Финансовый 17 9 10 2" xfId="58826"/>
    <cellStyle name="Финансовый 17 9 11" xfId="58827"/>
    <cellStyle name="Финансовый 17 9 11 2" xfId="58828"/>
    <cellStyle name="Финансовый 17 9 12" xfId="58829"/>
    <cellStyle name="Финансовый 17 9 12 2" xfId="58830"/>
    <cellStyle name="Финансовый 17 9 13" xfId="58831"/>
    <cellStyle name="Финансовый 17 9 13 2" xfId="58832"/>
    <cellStyle name="Финансовый 17 9 14" xfId="58833"/>
    <cellStyle name="Финансовый 17 9 14 2" xfId="58834"/>
    <cellStyle name="Финансовый 17 9 15" xfId="58835"/>
    <cellStyle name="Финансовый 17 9 15 2" xfId="58836"/>
    <cellStyle name="Финансовый 17 9 16" xfId="58837"/>
    <cellStyle name="Финансовый 17 9 16 2" xfId="58838"/>
    <cellStyle name="Финансовый 17 9 17" xfId="58839"/>
    <cellStyle name="Финансовый 17 9 17 2" xfId="58840"/>
    <cellStyle name="Финансовый 17 9 18" xfId="58841"/>
    <cellStyle name="Финансовый 17 9 18 2" xfId="58842"/>
    <cellStyle name="Финансовый 17 9 19" xfId="58843"/>
    <cellStyle name="Финансовый 17 9 19 2" xfId="58844"/>
    <cellStyle name="Финансовый 17 9 2" xfId="58845"/>
    <cellStyle name="Финансовый 17 9 2 2" xfId="58846"/>
    <cellStyle name="Финансовый 17 9 20" xfId="58847"/>
    <cellStyle name="Финансовый 17 9 20 2" xfId="58848"/>
    <cellStyle name="Финансовый 17 9 21" xfId="58849"/>
    <cellStyle name="Финансовый 17 9 21 2" xfId="58850"/>
    <cellStyle name="Финансовый 17 9 22" xfId="58851"/>
    <cellStyle name="Финансовый 17 9 22 2" xfId="58852"/>
    <cellStyle name="Финансовый 17 9 23" xfId="58853"/>
    <cellStyle name="Финансовый 17 9 23 2" xfId="58854"/>
    <cellStyle name="Финансовый 17 9 24" xfId="58855"/>
    <cellStyle name="Финансовый 17 9 3" xfId="58856"/>
    <cellStyle name="Финансовый 17 9 3 2" xfId="58857"/>
    <cellStyle name="Финансовый 17 9 4" xfId="58858"/>
    <cellStyle name="Финансовый 17 9 4 2" xfId="58859"/>
    <cellStyle name="Финансовый 17 9 5" xfId="58860"/>
    <cellStyle name="Финансовый 17 9 5 2" xfId="58861"/>
    <cellStyle name="Финансовый 17 9 6" xfId="58862"/>
    <cellStyle name="Финансовый 17 9 6 2" xfId="58863"/>
    <cellStyle name="Финансовый 17 9 7" xfId="58864"/>
    <cellStyle name="Финансовый 17 9 7 2" xfId="58865"/>
    <cellStyle name="Финансовый 17 9 8" xfId="58866"/>
    <cellStyle name="Финансовый 17 9 8 2" xfId="58867"/>
    <cellStyle name="Финансовый 17 9 9" xfId="58868"/>
    <cellStyle name="Финансовый 17 9 9 2" xfId="58869"/>
    <cellStyle name="Финансовый 18" xfId="58870"/>
    <cellStyle name="Финансовый 18 2" xfId="58871"/>
    <cellStyle name="Финансовый 19" xfId="58872"/>
    <cellStyle name="Финансовый 19 2" xfId="58873"/>
    <cellStyle name="Финансовый 2" xfId="123"/>
    <cellStyle name="Финансовый 2 10" xfId="58874"/>
    <cellStyle name="Финансовый 2 11" xfId="58875"/>
    <cellStyle name="Финансовый 2 12" xfId="58876"/>
    <cellStyle name="Финансовый 2 13" xfId="58877"/>
    <cellStyle name="Финансовый 2 14" xfId="58878"/>
    <cellStyle name="Финансовый 2 14 2" xfId="58879"/>
    <cellStyle name="Финансовый 2 15" xfId="58880"/>
    <cellStyle name="Финансовый 2 15 2" xfId="58881"/>
    <cellStyle name="Финансовый 2 16" xfId="58882"/>
    <cellStyle name="Финансовый 2 16 2" xfId="58883"/>
    <cellStyle name="Финансовый 2 17" xfId="58884"/>
    <cellStyle name="Финансовый 2 17 2" xfId="58885"/>
    <cellStyle name="Финансовый 2 18" xfId="58886"/>
    <cellStyle name="Финансовый 2 18 2" xfId="58887"/>
    <cellStyle name="Финансовый 2 19" xfId="58888"/>
    <cellStyle name="Финансовый 2 19 2" xfId="58889"/>
    <cellStyle name="Финансовый 2 2" xfId="127"/>
    <cellStyle name="Финансовый 2 2 10" xfId="58890"/>
    <cellStyle name="Финансовый 2 2 11" xfId="58891"/>
    <cellStyle name="Финансовый 2 2 12" xfId="58892"/>
    <cellStyle name="Финансовый 2 2 13" xfId="58893"/>
    <cellStyle name="Финансовый 2 2 14" xfId="58894"/>
    <cellStyle name="Финансовый 2 2 15" xfId="58895"/>
    <cellStyle name="Финансовый 2 2 16" xfId="58896"/>
    <cellStyle name="Финансовый 2 2 17" xfId="58897"/>
    <cellStyle name="Финансовый 2 2 18" xfId="58898"/>
    <cellStyle name="Финансовый 2 2 19" xfId="58899"/>
    <cellStyle name="Финансовый 2 2 2" xfId="58900"/>
    <cellStyle name="Финансовый 2 2 20" xfId="58901"/>
    <cellStyle name="Финансовый 2 2 21" xfId="58902"/>
    <cellStyle name="Финансовый 2 2 22" xfId="58903"/>
    <cellStyle name="Финансовый 2 2 23" xfId="58904"/>
    <cellStyle name="Финансовый 2 2 24" xfId="58905"/>
    <cellStyle name="Финансовый 2 2 25" xfId="60398"/>
    <cellStyle name="Финансовый 2 2 3" xfId="58906"/>
    <cellStyle name="Финансовый 2 2 4" xfId="58907"/>
    <cellStyle name="Финансовый 2 2 5" xfId="58908"/>
    <cellStyle name="Финансовый 2 2 6" xfId="58909"/>
    <cellStyle name="Финансовый 2 2 7" xfId="58910"/>
    <cellStyle name="Финансовый 2 2 8" xfId="58911"/>
    <cellStyle name="Финансовый 2 2 9" xfId="58912"/>
    <cellStyle name="Финансовый 2 20" xfId="58913"/>
    <cellStyle name="Финансовый 2 20 2" xfId="58914"/>
    <cellStyle name="Финансовый 2 21" xfId="58915"/>
    <cellStyle name="Финансовый 2 21 2" xfId="58916"/>
    <cellStyle name="Финансовый 2 22" xfId="58917"/>
    <cellStyle name="Финансовый 2 22 2" xfId="58918"/>
    <cellStyle name="Финансовый 2 23" xfId="58919"/>
    <cellStyle name="Финансовый 2 23 2" xfId="58920"/>
    <cellStyle name="Финансовый 2 24" xfId="58921"/>
    <cellStyle name="Финансовый 2 24 2" xfId="58922"/>
    <cellStyle name="Финансовый 2 25" xfId="58923"/>
    <cellStyle name="Финансовый 2 25 2" xfId="58924"/>
    <cellStyle name="Финансовый 2 26" xfId="58925"/>
    <cellStyle name="Финансовый 2 26 2" xfId="58926"/>
    <cellStyle name="Финансовый 2 27" xfId="58927"/>
    <cellStyle name="Финансовый 2 27 2" xfId="58928"/>
    <cellStyle name="Финансовый 2 28" xfId="58929"/>
    <cellStyle name="Финансовый 2 28 2" xfId="58930"/>
    <cellStyle name="Финансовый 2 29" xfId="58931"/>
    <cellStyle name="Финансовый 2 29 2" xfId="58932"/>
    <cellStyle name="Финансовый 2 3" xfId="58933"/>
    <cellStyle name="Финансовый 2 3 10" xfId="58934"/>
    <cellStyle name="Финансовый 2 3 11" xfId="58935"/>
    <cellStyle name="Финансовый 2 3 12" xfId="58936"/>
    <cellStyle name="Финансовый 2 3 13" xfId="58937"/>
    <cellStyle name="Финансовый 2 3 14" xfId="58938"/>
    <cellStyle name="Финансовый 2 3 15" xfId="58939"/>
    <cellStyle name="Финансовый 2 3 16" xfId="58940"/>
    <cellStyle name="Финансовый 2 3 17" xfId="58941"/>
    <cellStyle name="Финансовый 2 3 18" xfId="58942"/>
    <cellStyle name="Финансовый 2 3 2" xfId="58943"/>
    <cellStyle name="Финансовый 2 3 3" xfId="58944"/>
    <cellStyle name="Финансовый 2 3 4" xfId="58945"/>
    <cellStyle name="Финансовый 2 3 5" xfId="58946"/>
    <cellStyle name="Финансовый 2 3 6" xfId="58947"/>
    <cellStyle name="Финансовый 2 3 7" xfId="58948"/>
    <cellStyle name="Финансовый 2 3 8" xfId="58949"/>
    <cellStyle name="Финансовый 2 3 9" xfId="58950"/>
    <cellStyle name="Финансовый 2 30" xfId="58951"/>
    <cellStyle name="Финансовый 2 31" xfId="58952"/>
    <cellStyle name="Финансовый 2 32" xfId="58953"/>
    <cellStyle name="Финансовый 2 33" xfId="58954"/>
    <cellStyle name="Финансовый 2 33 2" xfId="58955"/>
    <cellStyle name="Финансовый 2 34" xfId="58956"/>
    <cellStyle name="Финансовый 2 34 2" xfId="58957"/>
    <cellStyle name="Финансовый 2 35" xfId="58958"/>
    <cellStyle name="Финансовый 2 35 2" xfId="58959"/>
    <cellStyle name="Финансовый 2 36" xfId="58960"/>
    <cellStyle name="Финансовый 2 36 2" xfId="58961"/>
    <cellStyle name="Финансовый 2 37" xfId="58962"/>
    <cellStyle name="Финансовый 2 37 2" xfId="58963"/>
    <cellStyle name="Финансовый 2 38" xfId="58964"/>
    <cellStyle name="Финансовый 2 39" xfId="58965"/>
    <cellStyle name="Финансовый 2 4" xfId="58966"/>
    <cellStyle name="Финансовый 2 4 10" xfId="58967"/>
    <cellStyle name="Финансовый 2 4 11" xfId="58968"/>
    <cellStyle name="Финансовый 2 4 12" xfId="58969"/>
    <cellStyle name="Финансовый 2 4 13" xfId="58970"/>
    <cellStyle name="Финансовый 2 4 14" xfId="58971"/>
    <cellStyle name="Финансовый 2 4 15" xfId="58972"/>
    <cellStyle name="Финансовый 2 4 16" xfId="58973"/>
    <cellStyle name="Финансовый 2 4 17" xfId="58974"/>
    <cellStyle name="Финансовый 2 4 18" xfId="58975"/>
    <cellStyle name="Финансовый 2 4 2" xfId="58976"/>
    <cellStyle name="Финансовый 2 4 3" xfId="58977"/>
    <cellStyle name="Финансовый 2 4 4" xfId="58978"/>
    <cellStyle name="Финансовый 2 4 5" xfId="58979"/>
    <cellStyle name="Финансовый 2 4 6" xfId="58980"/>
    <cellStyle name="Финансовый 2 4 7" xfId="58981"/>
    <cellStyle name="Финансовый 2 4 8" xfId="58982"/>
    <cellStyle name="Финансовый 2 4 9" xfId="58983"/>
    <cellStyle name="Финансовый 2 40" xfId="58984"/>
    <cellStyle name="Финансовый 2 41" xfId="60397"/>
    <cellStyle name="Финансовый 2 5" xfId="58985"/>
    <cellStyle name="Финансовый 2 5 10" xfId="58986"/>
    <cellStyle name="Финансовый 2 5 11" xfId="58987"/>
    <cellStyle name="Финансовый 2 5 12" xfId="58988"/>
    <cellStyle name="Финансовый 2 5 13" xfId="58989"/>
    <cellStyle name="Финансовый 2 5 14" xfId="58990"/>
    <cellStyle name="Финансовый 2 5 15" xfId="58991"/>
    <cellStyle name="Финансовый 2 5 16" xfId="58992"/>
    <cellStyle name="Финансовый 2 5 17" xfId="58993"/>
    <cellStyle name="Финансовый 2 5 18" xfId="58994"/>
    <cellStyle name="Финансовый 2 5 2" xfId="58995"/>
    <cellStyle name="Финансовый 2 5 3" xfId="58996"/>
    <cellStyle name="Финансовый 2 5 4" xfId="58997"/>
    <cellStyle name="Финансовый 2 5 5" xfId="58998"/>
    <cellStyle name="Финансовый 2 5 6" xfId="58999"/>
    <cellStyle name="Финансовый 2 5 7" xfId="59000"/>
    <cellStyle name="Финансовый 2 5 8" xfId="59001"/>
    <cellStyle name="Финансовый 2 5 9" xfId="59002"/>
    <cellStyle name="Финансовый 2 6" xfId="59003"/>
    <cellStyle name="Финансовый 2 6 10" xfId="59004"/>
    <cellStyle name="Финансовый 2 6 11" xfId="59005"/>
    <cellStyle name="Финансовый 2 6 12" xfId="59006"/>
    <cellStyle name="Финансовый 2 6 13" xfId="59007"/>
    <cellStyle name="Финансовый 2 6 14" xfId="59008"/>
    <cellStyle name="Финансовый 2 6 15" xfId="59009"/>
    <cellStyle name="Финансовый 2 6 16" xfId="59010"/>
    <cellStyle name="Финансовый 2 6 17" xfId="59011"/>
    <cellStyle name="Финансовый 2 6 18" xfId="59012"/>
    <cellStyle name="Финансовый 2 6 2" xfId="59013"/>
    <cellStyle name="Финансовый 2 6 3" xfId="59014"/>
    <cellStyle name="Финансовый 2 6 4" xfId="59015"/>
    <cellStyle name="Финансовый 2 6 5" xfId="59016"/>
    <cellStyle name="Финансовый 2 6 6" xfId="59017"/>
    <cellStyle name="Финансовый 2 6 7" xfId="59018"/>
    <cellStyle name="Финансовый 2 6 8" xfId="59019"/>
    <cellStyle name="Финансовый 2 6 9" xfId="59020"/>
    <cellStyle name="Финансовый 2 7" xfId="59021"/>
    <cellStyle name="Финансовый 2 7 10" xfId="59022"/>
    <cellStyle name="Финансовый 2 7 11" xfId="59023"/>
    <cellStyle name="Финансовый 2 7 12" xfId="59024"/>
    <cellStyle name="Финансовый 2 7 13" xfId="59025"/>
    <cellStyle name="Финансовый 2 7 14" xfId="59026"/>
    <cellStyle name="Финансовый 2 7 15" xfId="59027"/>
    <cellStyle name="Финансовый 2 7 16" xfId="59028"/>
    <cellStyle name="Финансовый 2 7 17" xfId="59029"/>
    <cellStyle name="Финансовый 2 7 18" xfId="59030"/>
    <cellStyle name="Финансовый 2 7 19" xfId="59031"/>
    <cellStyle name="Финансовый 2 7 2" xfId="59032"/>
    <cellStyle name="Финансовый 2 7 3" xfId="59033"/>
    <cellStyle name="Финансовый 2 7 4" xfId="59034"/>
    <cellStyle name="Финансовый 2 7 5" xfId="59035"/>
    <cellStyle name="Финансовый 2 7 6" xfId="59036"/>
    <cellStyle name="Финансовый 2 7 7" xfId="59037"/>
    <cellStyle name="Финансовый 2 7 8" xfId="59038"/>
    <cellStyle name="Финансовый 2 7 9" xfId="59039"/>
    <cellStyle name="Финансовый 2 8" xfId="59040"/>
    <cellStyle name="Финансовый 2 9" xfId="59041"/>
    <cellStyle name="Финансовый 2_выписка из ГКПЗ корректировка   д. Шанино " xfId="60399"/>
    <cellStyle name="Финансовый 20" xfId="59042"/>
    <cellStyle name="Финансовый 20 2" xfId="59043"/>
    <cellStyle name="Финансовый 21" xfId="59044"/>
    <cellStyle name="Финансовый 21 2" xfId="59045"/>
    <cellStyle name="Финансовый 22" xfId="59046"/>
    <cellStyle name="Финансовый 22 2" xfId="59047"/>
    <cellStyle name="Финансовый 23" xfId="59048"/>
    <cellStyle name="Финансовый 23 2" xfId="59049"/>
    <cellStyle name="Финансовый 24" xfId="59050"/>
    <cellStyle name="Финансовый 24 2" xfId="59051"/>
    <cellStyle name="Финансовый 25" xfId="59052"/>
    <cellStyle name="Финансовый 25 2" xfId="59053"/>
    <cellStyle name="Финансовый 26" xfId="59054"/>
    <cellStyle name="Финансовый 26 2" xfId="59055"/>
    <cellStyle name="Финансовый 27" xfId="59056"/>
    <cellStyle name="Финансовый 27 2" xfId="59057"/>
    <cellStyle name="Финансовый 28" xfId="59058"/>
    <cellStyle name="Финансовый 28 2" xfId="59059"/>
    <cellStyle name="Финансовый 29" xfId="59060"/>
    <cellStyle name="Финансовый 29 2" xfId="59061"/>
    <cellStyle name="Финансовый 3" xfId="124"/>
    <cellStyle name="Финансовый 3 2" xfId="59062"/>
    <cellStyle name="Финансовый 3 2 2" xfId="59063"/>
    <cellStyle name="Финансовый 3 2 2 2" xfId="59064"/>
    <cellStyle name="Финансовый 3 2 3" xfId="59065"/>
    <cellStyle name="Финансовый 3 3" xfId="59066"/>
    <cellStyle name="Финансовый 3 3 2" xfId="59067"/>
    <cellStyle name="Финансовый 3 4" xfId="59068"/>
    <cellStyle name="Финансовый 3 4 2" xfId="59069"/>
    <cellStyle name="Финансовый 3 5" xfId="59070"/>
    <cellStyle name="Финансовый 3 5 2" xfId="59071"/>
    <cellStyle name="Финансовый 3 6" xfId="59072"/>
    <cellStyle name="Финансовый 3 6 2" xfId="59073"/>
    <cellStyle name="Финансовый 3 7" xfId="59074"/>
    <cellStyle name="Финансовый 3 7 2" xfId="59075"/>
    <cellStyle name="Финансовый 3 8" xfId="59076"/>
    <cellStyle name="Финансовый 3 9" xfId="59077"/>
    <cellStyle name="Финансовый 30" xfId="59078"/>
    <cellStyle name="Финансовый 30 2" xfId="59079"/>
    <cellStyle name="Финансовый 31" xfId="59080"/>
    <cellStyle name="Финансовый 31 2" xfId="59081"/>
    <cellStyle name="Финансовый 32" xfId="59082"/>
    <cellStyle name="Финансовый 32 2" xfId="59083"/>
    <cellStyle name="Финансовый 33" xfId="59084"/>
    <cellStyle name="Финансовый 33 2" xfId="59085"/>
    <cellStyle name="Финансовый 34" xfId="59086"/>
    <cellStyle name="Финансовый 34 2" xfId="59087"/>
    <cellStyle name="Финансовый 35" xfId="59088"/>
    <cellStyle name="Финансовый 35 2" xfId="59089"/>
    <cellStyle name="Финансовый 36" xfId="59090"/>
    <cellStyle name="Финансовый 36 2" xfId="59091"/>
    <cellStyle name="Финансовый 37" xfId="59092"/>
    <cellStyle name="Финансовый 37 2" xfId="59093"/>
    <cellStyle name="Финансовый 38" xfId="59094"/>
    <cellStyle name="Финансовый 39" xfId="59095"/>
    <cellStyle name="Финансовый 4" xfId="125"/>
    <cellStyle name="Финансовый 4 10" xfId="59096"/>
    <cellStyle name="Финансовый 4 10 2" xfId="59097"/>
    <cellStyle name="Финансовый 4 11" xfId="59098"/>
    <cellStyle name="Финансовый 4 11 2" xfId="59099"/>
    <cellStyle name="Финансовый 4 12" xfId="59100"/>
    <cellStyle name="Финансовый 4 12 2" xfId="59101"/>
    <cellStyle name="Финансовый 4 13" xfId="59102"/>
    <cellStyle name="Финансовый 4 13 2" xfId="59103"/>
    <cellStyle name="Финансовый 4 14" xfId="59104"/>
    <cellStyle name="Финансовый 4 14 2" xfId="59105"/>
    <cellStyle name="Финансовый 4 15" xfId="59106"/>
    <cellStyle name="Финансовый 4 15 2" xfId="59107"/>
    <cellStyle name="Финансовый 4 16" xfId="59108"/>
    <cellStyle name="Финансовый 4 16 2" xfId="59109"/>
    <cellStyle name="Финансовый 4 17" xfId="59110"/>
    <cellStyle name="Финансовый 4 17 2" xfId="59111"/>
    <cellStyle name="Финансовый 4 18" xfId="59112"/>
    <cellStyle name="Финансовый 4 18 2" xfId="59113"/>
    <cellStyle name="Финансовый 4 19" xfId="59114"/>
    <cellStyle name="Финансовый 4 19 2" xfId="59115"/>
    <cellStyle name="Финансовый 4 2" xfId="59116"/>
    <cellStyle name="Финансовый 4 2 2" xfId="59117"/>
    <cellStyle name="Финансовый 4 20" xfId="59118"/>
    <cellStyle name="Финансовый 4 20 2" xfId="59119"/>
    <cellStyle name="Финансовый 4 21" xfId="59120"/>
    <cellStyle name="Финансовый 4 21 2" xfId="59121"/>
    <cellStyle name="Финансовый 4 22" xfId="59122"/>
    <cellStyle name="Финансовый 4 22 2" xfId="59123"/>
    <cellStyle name="Финансовый 4 23" xfId="59124"/>
    <cellStyle name="Финансовый 4 23 2" xfId="59125"/>
    <cellStyle name="Финансовый 4 24" xfId="59126"/>
    <cellStyle name="Финансовый 4 24 2" xfId="59127"/>
    <cellStyle name="Финансовый 4 25" xfId="59128"/>
    <cellStyle name="Финансовый 4 26" xfId="59129"/>
    <cellStyle name="Финансовый 4 3" xfId="59130"/>
    <cellStyle name="Финансовый 4 3 2" xfId="59131"/>
    <cellStyle name="Финансовый 4 4" xfId="59132"/>
    <cellStyle name="Финансовый 4 4 2" xfId="59133"/>
    <cellStyle name="Финансовый 4 5" xfId="59134"/>
    <cellStyle name="Финансовый 4 5 2" xfId="59135"/>
    <cellStyle name="Финансовый 4 6" xfId="59136"/>
    <cellStyle name="Финансовый 4 6 2" xfId="59137"/>
    <cellStyle name="Финансовый 4 7" xfId="59138"/>
    <cellStyle name="Финансовый 4 7 2" xfId="59139"/>
    <cellStyle name="Финансовый 4 8" xfId="59140"/>
    <cellStyle name="Финансовый 4 8 2" xfId="59141"/>
    <cellStyle name="Финансовый 4 9" xfId="59142"/>
    <cellStyle name="Финансовый 4 9 2" xfId="59143"/>
    <cellStyle name="Финансовый 40" xfId="59144"/>
    <cellStyle name="Финансовый 41" xfId="59145"/>
    <cellStyle name="Финансовый 42" xfId="59146"/>
    <cellStyle name="Финансовый 43" xfId="59147"/>
    <cellStyle name="Финансовый 44" xfId="59148"/>
    <cellStyle name="Финансовый 45" xfId="59149"/>
    <cellStyle name="Финансовый 46" xfId="59150"/>
    <cellStyle name="Финансовый 47" xfId="59151"/>
    <cellStyle name="Финансовый 48" xfId="59152"/>
    <cellStyle name="Финансовый 49" xfId="59153"/>
    <cellStyle name="Финансовый 5" xfId="59154"/>
    <cellStyle name="Финансовый 5 10" xfId="59155"/>
    <cellStyle name="Финансовый 5 10 10" xfId="59156"/>
    <cellStyle name="Финансовый 5 10 10 2" xfId="59157"/>
    <cellStyle name="Финансовый 5 10 11" xfId="59158"/>
    <cellStyle name="Финансовый 5 10 11 2" xfId="59159"/>
    <cellStyle name="Финансовый 5 10 12" xfId="59160"/>
    <cellStyle name="Финансовый 5 10 12 2" xfId="59161"/>
    <cellStyle name="Финансовый 5 10 13" xfId="59162"/>
    <cellStyle name="Финансовый 5 10 13 2" xfId="59163"/>
    <cellStyle name="Финансовый 5 10 14" xfId="59164"/>
    <cellStyle name="Финансовый 5 10 14 2" xfId="59165"/>
    <cellStyle name="Финансовый 5 10 15" xfId="59166"/>
    <cellStyle name="Финансовый 5 10 15 2" xfId="59167"/>
    <cellStyle name="Финансовый 5 10 16" xfId="59168"/>
    <cellStyle name="Финансовый 5 10 16 2" xfId="59169"/>
    <cellStyle name="Финансовый 5 10 17" xfId="59170"/>
    <cellStyle name="Финансовый 5 10 17 2" xfId="59171"/>
    <cellStyle name="Финансовый 5 10 18" xfId="59172"/>
    <cellStyle name="Финансовый 5 10 18 2" xfId="59173"/>
    <cellStyle name="Финансовый 5 10 19" xfId="59174"/>
    <cellStyle name="Финансовый 5 10 19 2" xfId="59175"/>
    <cellStyle name="Финансовый 5 10 2" xfId="59176"/>
    <cellStyle name="Финансовый 5 10 2 2" xfId="59177"/>
    <cellStyle name="Финансовый 5 10 20" xfId="59178"/>
    <cellStyle name="Финансовый 5 10 20 2" xfId="59179"/>
    <cellStyle name="Финансовый 5 10 21" xfId="59180"/>
    <cellStyle name="Финансовый 5 10 21 2" xfId="59181"/>
    <cellStyle name="Финансовый 5 10 22" xfId="59182"/>
    <cellStyle name="Финансовый 5 10 22 2" xfId="59183"/>
    <cellStyle name="Финансовый 5 10 23" xfId="59184"/>
    <cellStyle name="Финансовый 5 10 23 2" xfId="59185"/>
    <cellStyle name="Финансовый 5 10 24" xfId="59186"/>
    <cellStyle name="Финансовый 5 10 3" xfId="59187"/>
    <cellStyle name="Финансовый 5 10 3 2" xfId="59188"/>
    <cellStyle name="Финансовый 5 10 4" xfId="59189"/>
    <cellStyle name="Финансовый 5 10 4 2" xfId="59190"/>
    <cellStyle name="Финансовый 5 10 5" xfId="59191"/>
    <cellStyle name="Финансовый 5 10 5 2" xfId="59192"/>
    <cellStyle name="Финансовый 5 10 6" xfId="59193"/>
    <cellStyle name="Финансовый 5 10 6 2" xfId="59194"/>
    <cellStyle name="Финансовый 5 10 7" xfId="59195"/>
    <cellStyle name="Финансовый 5 10 7 2" xfId="59196"/>
    <cellStyle name="Финансовый 5 10 8" xfId="59197"/>
    <cellStyle name="Финансовый 5 10 8 2" xfId="59198"/>
    <cellStyle name="Финансовый 5 10 9" xfId="59199"/>
    <cellStyle name="Финансовый 5 10 9 2" xfId="59200"/>
    <cellStyle name="Финансовый 5 11" xfId="59201"/>
    <cellStyle name="Финансовый 5 11 10" xfId="59202"/>
    <cellStyle name="Финансовый 5 11 10 2" xfId="59203"/>
    <cellStyle name="Финансовый 5 11 11" xfId="59204"/>
    <cellStyle name="Финансовый 5 11 11 2" xfId="59205"/>
    <cellStyle name="Финансовый 5 11 12" xfId="59206"/>
    <cellStyle name="Финансовый 5 11 12 2" xfId="59207"/>
    <cellStyle name="Финансовый 5 11 13" xfId="59208"/>
    <cellStyle name="Финансовый 5 11 13 2" xfId="59209"/>
    <cellStyle name="Финансовый 5 11 14" xfId="59210"/>
    <cellStyle name="Финансовый 5 11 14 2" xfId="59211"/>
    <cellStyle name="Финансовый 5 11 15" xfId="59212"/>
    <cellStyle name="Финансовый 5 11 15 2" xfId="59213"/>
    <cellStyle name="Финансовый 5 11 16" xfId="59214"/>
    <cellStyle name="Финансовый 5 11 16 2" xfId="59215"/>
    <cellStyle name="Финансовый 5 11 17" xfId="59216"/>
    <cellStyle name="Финансовый 5 11 17 2" xfId="59217"/>
    <cellStyle name="Финансовый 5 11 18" xfId="59218"/>
    <cellStyle name="Финансовый 5 11 18 2" xfId="59219"/>
    <cellStyle name="Финансовый 5 11 19" xfId="59220"/>
    <cellStyle name="Финансовый 5 11 2" xfId="59221"/>
    <cellStyle name="Финансовый 5 11 2 2" xfId="59222"/>
    <cellStyle name="Финансовый 5 11 3" xfId="59223"/>
    <cellStyle name="Финансовый 5 11 3 2" xfId="59224"/>
    <cellStyle name="Финансовый 5 11 4" xfId="59225"/>
    <cellStyle name="Финансовый 5 11 4 2" xfId="59226"/>
    <cellStyle name="Финансовый 5 11 5" xfId="59227"/>
    <cellStyle name="Финансовый 5 11 5 2" xfId="59228"/>
    <cellStyle name="Финансовый 5 11 6" xfId="59229"/>
    <cellStyle name="Финансовый 5 11 6 2" xfId="59230"/>
    <cellStyle name="Финансовый 5 11 7" xfId="59231"/>
    <cellStyle name="Финансовый 5 11 7 2" xfId="59232"/>
    <cellStyle name="Финансовый 5 11 8" xfId="59233"/>
    <cellStyle name="Финансовый 5 11 8 2" xfId="59234"/>
    <cellStyle name="Финансовый 5 11 9" xfId="59235"/>
    <cellStyle name="Финансовый 5 11 9 2" xfId="59236"/>
    <cellStyle name="Финансовый 5 12" xfId="59237"/>
    <cellStyle name="Финансовый 5 12 10" xfId="59238"/>
    <cellStyle name="Финансовый 5 12 10 2" xfId="59239"/>
    <cellStyle name="Финансовый 5 12 11" xfId="59240"/>
    <cellStyle name="Финансовый 5 12 11 2" xfId="59241"/>
    <cellStyle name="Финансовый 5 12 12" xfId="59242"/>
    <cellStyle name="Финансовый 5 12 12 2" xfId="59243"/>
    <cellStyle name="Финансовый 5 12 13" xfId="59244"/>
    <cellStyle name="Финансовый 5 12 13 2" xfId="59245"/>
    <cellStyle name="Финансовый 5 12 14" xfId="59246"/>
    <cellStyle name="Финансовый 5 12 14 2" xfId="59247"/>
    <cellStyle name="Финансовый 5 12 15" xfId="59248"/>
    <cellStyle name="Финансовый 5 12 15 2" xfId="59249"/>
    <cellStyle name="Финансовый 5 12 16" xfId="59250"/>
    <cellStyle name="Финансовый 5 12 16 2" xfId="59251"/>
    <cellStyle name="Финансовый 5 12 17" xfId="59252"/>
    <cellStyle name="Финансовый 5 12 17 2" xfId="59253"/>
    <cellStyle name="Финансовый 5 12 18" xfId="59254"/>
    <cellStyle name="Финансовый 5 12 18 2" xfId="59255"/>
    <cellStyle name="Финансовый 5 12 19" xfId="59256"/>
    <cellStyle name="Финансовый 5 12 2" xfId="59257"/>
    <cellStyle name="Финансовый 5 12 2 2" xfId="59258"/>
    <cellStyle name="Финансовый 5 12 3" xfId="59259"/>
    <cellStyle name="Финансовый 5 12 3 2" xfId="59260"/>
    <cellStyle name="Финансовый 5 12 4" xfId="59261"/>
    <cellStyle name="Финансовый 5 12 4 2" xfId="59262"/>
    <cellStyle name="Финансовый 5 12 5" xfId="59263"/>
    <cellStyle name="Финансовый 5 12 5 2" xfId="59264"/>
    <cellStyle name="Финансовый 5 12 6" xfId="59265"/>
    <cellStyle name="Финансовый 5 12 6 2" xfId="59266"/>
    <cellStyle name="Финансовый 5 12 7" xfId="59267"/>
    <cellStyle name="Финансовый 5 12 7 2" xfId="59268"/>
    <cellStyle name="Финансовый 5 12 8" xfId="59269"/>
    <cellStyle name="Финансовый 5 12 8 2" xfId="59270"/>
    <cellStyle name="Финансовый 5 12 9" xfId="59271"/>
    <cellStyle name="Финансовый 5 12 9 2" xfId="59272"/>
    <cellStyle name="Финансовый 5 13" xfId="59273"/>
    <cellStyle name="Финансовый 5 13 10" xfId="59274"/>
    <cellStyle name="Финансовый 5 13 10 2" xfId="59275"/>
    <cellStyle name="Финансовый 5 13 11" xfId="59276"/>
    <cellStyle name="Финансовый 5 13 11 2" xfId="59277"/>
    <cellStyle name="Финансовый 5 13 12" xfId="59278"/>
    <cellStyle name="Финансовый 5 13 12 2" xfId="59279"/>
    <cellStyle name="Финансовый 5 13 13" xfId="59280"/>
    <cellStyle name="Финансовый 5 13 13 2" xfId="59281"/>
    <cellStyle name="Финансовый 5 13 14" xfId="59282"/>
    <cellStyle name="Финансовый 5 13 14 2" xfId="59283"/>
    <cellStyle name="Финансовый 5 13 15" xfId="59284"/>
    <cellStyle name="Финансовый 5 13 15 2" xfId="59285"/>
    <cellStyle name="Финансовый 5 13 16" xfId="59286"/>
    <cellStyle name="Финансовый 5 13 16 2" xfId="59287"/>
    <cellStyle name="Финансовый 5 13 17" xfId="59288"/>
    <cellStyle name="Финансовый 5 13 17 2" xfId="59289"/>
    <cellStyle name="Финансовый 5 13 18" xfId="59290"/>
    <cellStyle name="Финансовый 5 13 18 2" xfId="59291"/>
    <cellStyle name="Финансовый 5 13 19" xfId="59292"/>
    <cellStyle name="Финансовый 5 13 2" xfId="59293"/>
    <cellStyle name="Финансовый 5 13 2 2" xfId="59294"/>
    <cellStyle name="Финансовый 5 13 3" xfId="59295"/>
    <cellStyle name="Финансовый 5 13 3 2" xfId="59296"/>
    <cellStyle name="Финансовый 5 13 4" xfId="59297"/>
    <cellStyle name="Финансовый 5 13 4 2" xfId="59298"/>
    <cellStyle name="Финансовый 5 13 5" xfId="59299"/>
    <cellStyle name="Финансовый 5 13 5 2" xfId="59300"/>
    <cellStyle name="Финансовый 5 13 6" xfId="59301"/>
    <cellStyle name="Финансовый 5 13 6 2" xfId="59302"/>
    <cellStyle name="Финансовый 5 13 7" xfId="59303"/>
    <cellStyle name="Финансовый 5 13 7 2" xfId="59304"/>
    <cellStyle name="Финансовый 5 13 8" xfId="59305"/>
    <cellStyle name="Финансовый 5 13 8 2" xfId="59306"/>
    <cellStyle name="Финансовый 5 13 9" xfId="59307"/>
    <cellStyle name="Финансовый 5 13 9 2" xfId="59308"/>
    <cellStyle name="Финансовый 5 14" xfId="59309"/>
    <cellStyle name="Финансовый 5 14 2" xfId="59310"/>
    <cellStyle name="Финансовый 5 15" xfId="59311"/>
    <cellStyle name="Финансовый 5 15 2" xfId="59312"/>
    <cellStyle name="Финансовый 5 16" xfId="59313"/>
    <cellStyle name="Финансовый 5 16 2" xfId="59314"/>
    <cellStyle name="Финансовый 5 17" xfId="59315"/>
    <cellStyle name="Финансовый 5 17 2" xfId="59316"/>
    <cellStyle name="Финансовый 5 18" xfId="59317"/>
    <cellStyle name="Финансовый 5 18 2" xfId="59318"/>
    <cellStyle name="Финансовый 5 19" xfId="59319"/>
    <cellStyle name="Финансовый 5 19 2" xfId="59320"/>
    <cellStyle name="Финансовый 5 2" xfId="59321"/>
    <cellStyle name="Финансовый 5 2 2" xfId="59322"/>
    <cellStyle name="Финансовый 5 2 2 10" xfId="59323"/>
    <cellStyle name="Финансовый 5 2 2 10 2" xfId="59324"/>
    <cellStyle name="Финансовый 5 2 2 11" xfId="59325"/>
    <cellStyle name="Финансовый 5 2 2 11 2" xfId="59326"/>
    <cellStyle name="Финансовый 5 2 2 12" xfId="59327"/>
    <cellStyle name="Финансовый 5 2 2 12 2" xfId="59328"/>
    <cellStyle name="Финансовый 5 2 2 13" xfId="59329"/>
    <cellStyle name="Финансовый 5 2 2 13 2" xfId="59330"/>
    <cellStyle name="Финансовый 5 2 2 14" xfId="59331"/>
    <cellStyle name="Финансовый 5 2 2 14 2" xfId="59332"/>
    <cellStyle name="Финансовый 5 2 2 15" xfId="59333"/>
    <cellStyle name="Финансовый 5 2 2 15 2" xfId="59334"/>
    <cellStyle name="Финансовый 5 2 2 16" xfId="59335"/>
    <cellStyle name="Финансовый 5 2 2 16 2" xfId="59336"/>
    <cellStyle name="Финансовый 5 2 2 17" xfId="59337"/>
    <cellStyle name="Финансовый 5 2 2 17 2" xfId="59338"/>
    <cellStyle name="Финансовый 5 2 2 18" xfId="59339"/>
    <cellStyle name="Финансовый 5 2 2 18 2" xfId="59340"/>
    <cellStyle name="Финансовый 5 2 2 19" xfId="59341"/>
    <cellStyle name="Финансовый 5 2 2 19 2" xfId="59342"/>
    <cellStyle name="Финансовый 5 2 2 2" xfId="59343"/>
    <cellStyle name="Финансовый 5 2 2 2 2" xfId="59344"/>
    <cellStyle name="Финансовый 5 2 2 20" xfId="59345"/>
    <cellStyle name="Финансовый 5 2 2 20 2" xfId="59346"/>
    <cellStyle name="Финансовый 5 2 2 21" xfId="59347"/>
    <cellStyle name="Финансовый 5 2 2 21 2" xfId="59348"/>
    <cellStyle name="Финансовый 5 2 2 22" xfId="59349"/>
    <cellStyle name="Финансовый 5 2 2 22 2" xfId="59350"/>
    <cellStyle name="Финансовый 5 2 2 23" xfId="59351"/>
    <cellStyle name="Финансовый 5 2 2 23 2" xfId="59352"/>
    <cellStyle name="Финансовый 5 2 2 24" xfId="59353"/>
    <cellStyle name="Финансовый 5 2 2 3" xfId="59354"/>
    <cellStyle name="Финансовый 5 2 2 3 2" xfId="59355"/>
    <cellStyle name="Финансовый 5 2 2 4" xfId="59356"/>
    <cellStyle name="Финансовый 5 2 2 4 2" xfId="59357"/>
    <cellStyle name="Финансовый 5 2 2 5" xfId="59358"/>
    <cellStyle name="Финансовый 5 2 2 5 2" xfId="59359"/>
    <cellStyle name="Финансовый 5 2 2 6" xfId="59360"/>
    <cellStyle name="Финансовый 5 2 2 6 2" xfId="59361"/>
    <cellStyle name="Финансовый 5 2 2 7" xfId="59362"/>
    <cellStyle name="Финансовый 5 2 2 7 2" xfId="59363"/>
    <cellStyle name="Финансовый 5 2 2 8" xfId="59364"/>
    <cellStyle name="Финансовый 5 2 2 8 2" xfId="59365"/>
    <cellStyle name="Финансовый 5 2 2 9" xfId="59366"/>
    <cellStyle name="Финансовый 5 2 2 9 2" xfId="59367"/>
    <cellStyle name="Финансовый 5 2 3" xfId="59368"/>
    <cellStyle name="Финансовый 5 2 3 2" xfId="59369"/>
    <cellStyle name="Финансовый 5 2 4" xfId="59370"/>
    <cellStyle name="Финансовый 5 20" xfId="59371"/>
    <cellStyle name="Финансовый 5 20 2" xfId="59372"/>
    <cellStyle name="Финансовый 5 21" xfId="59373"/>
    <cellStyle name="Финансовый 5 21 2" xfId="59374"/>
    <cellStyle name="Финансовый 5 22" xfId="59375"/>
    <cellStyle name="Финансовый 5 22 2" xfId="59376"/>
    <cellStyle name="Финансовый 5 23" xfId="59377"/>
    <cellStyle name="Финансовый 5 23 2" xfId="59378"/>
    <cellStyle name="Финансовый 5 24" xfId="59379"/>
    <cellStyle name="Финансовый 5 24 2" xfId="59380"/>
    <cellStyle name="Финансовый 5 25" xfId="59381"/>
    <cellStyle name="Финансовый 5 25 2" xfId="59382"/>
    <cellStyle name="Финансовый 5 26" xfId="59383"/>
    <cellStyle name="Финансовый 5 26 2" xfId="59384"/>
    <cellStyle name="Финансовый 5 27" xfId="59385"/>
    <cellStyle name="Финансовый 5 27 2" xfId="59386"/>
    <cellStyle name="Финансовый 5 28" xfId="59387"/>
    <cellStyle name="Финансовый 5 28 2" xfId="59388"/>
    <cellStyle name="Финансовый 5 29" xfId="59389"/>
    <cellStyle name="Финансовый 5 29 2" xfId="59390"/>
    <cellStyle name="Финансовый 5 3" xfId="59391"/>
    <cellStyle name="Финансовый 5 3 2" xfId="59392"/>
    <cellStyle name="Финансовый 5 3 2 2" xfId="59393"/>
    <cellStyle name="Финансовый 5 3 3" xfId="59394"/>
    <cellStyle name="Финансовый 5 30" xfId="59395"/>
    <cellStyle name="Финансовый 5 30 2" xfId="59396"/>
    <cellStyle name="Финансовый 5 31" xfId="59397"/>
    <cellStyle name="Финансовый 5 31 2" xfId="59398"/>
    <cellStyle name="Финансовый 5 32" xfId="59399"/>
    <cellStyle name="Финансовый 5 32 2" xfId="59400"/>
    <cellStyle name="Финансовый 5 33" xfId="59401"/>
    <cellStyle name="Финансовый 5 33 2" xfId="59402"/>
    <cellStyle name="Финансовый 5 34" xfId="59403"/>
    <cellStyle name="Финансовый 5 35" xfId="59404"/>
    <cellStyle name="Финансовый 5 4" xfId="59405"/>
    <cellStyle name="Финансовый 5 4 2" xfId="59406"/>
    <cellStyle name="Финансовый 5 5" xfId="59407"/>
    <cellStyle name="Финансовый 5 5 2" xfId="59408"/>
    <cellStyle name="Финансовый 5 6" xfId="59409"/>
    <cellStyle name="Финансовый 5 6 2" xfId="59410"/>
    <cellStyle name="Финансовый 5 7" xfId="59411"/>
    <cellStyle name="Финансовый 5 7 2" xfId="59412"/>
    <cellStyle name="Финансовый 5 8" xfId="59413"/>
    <cellStyle name="Финансовый 5 8 2" xfId="59414"/>
    <cellStyle name="Финансовый 5 9" xfId="59415"/>
    <cellStyle name="Финансовый 5 9 10" xfId="59416"/>
    <cellStyle name="Финансовый 5 9 10 2" xfId="59417"/>
    <cellStyle name="Финансовый 5 9 11" xfId="59418"/>
    <cellStyle name="Финансовый 5 9 11 2" xfId="59419"/>
    <cellStyle name="Финансовый 5 9 12" xfId="59420"/>
    <cellStyle name="Финансовый 5 9 12 2" xfId="59421"/>
    <cellStyle name="Финансовый 5 9 13" xfId="59422"/>
    <cellStyle name="Финансовый 5 9 13 2" xfId="59423"/>
    <cellStyle name="Финансовый 5 9 14" xfId="59424"/>
    <cellStyle name="Финансовый 5 9 14 2" xfId="59425"/>
    <cellStyle name="Финансовый 5 9 15" xfId="59426"/>
    <cellStyle name="Финансовый 5 9 15 2" xfId="59427"/>
    <cellStyle name="Финансовый 5 9 16" xfId="59428"/>
    <cellStyle name="Финансовый 5 9 16 2" xfId="59429"/>
    <cellStyle name="Финансовый 5 9 17" xfId="59430"/>
    <cellStyle name="Финансовый 5 9 17 2" xfId="59431"/>
    <cellStyle name="Финансовый 5 9 18" xfId="59432"/>
    <cellStyle name="Финансовый 5 9 18 2" xfId="59433"/>
    <cellStyle name="Финансовый 5 9 19" xfId="59434"/>
    <cellStyle name="Финансовый 5 9 19 2" xfId="59435"/>
    <cellStyle name="Финансовый 5 9 2" xfId="59436"/>
    <cellStyle name="Финансовый 5 9 2 2" xfId="59437"/>
    <cellStyle name="Финансовый 5 9 20" xfId="59438"/>
    <cellStyle name="Финансовый 5 9 20 2" xfId="59439"/>
    <cellStyle name="Финансовый 5 9 21" xfId="59440"/>
    <cellStyle name="Финансовый 5 9 21 2" xfId="59441"/>
    <cellStyle name="Финансовый 5 9 22" xfId="59442"/>
    <cellStyle name="Финансовый 5 9 22 2" xfId="59443"/>
    <cellStyle name="Финансовый 5 9 23" xfId="59444"/>
    <cellStyle name="Финансовый 5 9 23 2" xfId="59445"/>
    <cellStyle name="Финансовый 5 9 24" xfId="59446"/>
    <cellStyle name="Финансовый 5 9 3" xfId="59447"/>
    <cellStyle name="Финансовый 5 9 3 2" xfId="59448"/>
    <cellStyle name="Финансовый 5 9 4" xfId="59449"/>
    <cellStyle name="Финансовый 5 9 4 2" xfId="59450"/>
    <cellStyle name="Финансовый 5 9 5" xfId="59451"/>
    <cellStyle name="Финансовый 5 9 5 2" xfId="59452"/>
    <cellStyle name="Финансовый 5 9 6" xfId="59453"/>
    <cellStyle name="Финансовый 5 9 6 2" xfId="59454"/>
    <cellStyle name="Финансовый 5 9 7" xfId="59455"/>
    <cellStyle name="Финансовый 5 9 7 2" xfId="59456"/>
    <cellStyle name="Финансовый 5 9 8" xfId="59457"/>
    <cellStyle name="Финансовый 5 9 8 2" xfId="59458"/>
    <cellStyle name="Финансовый 5 9 9" xfId="59459"/>
    <cellStyle name="Финансовый 5 9 9 2" xfId="59460"/>
    <cellStyle name="Финансовый 50" xfId="59461"/>
    <cellStyle name="Финансовый 51" xfId="59462"/>
    <cellStyle name="Финансовый 52" xfId="59463"/>
    <cellStyle name="Финансовый 53" xfId="59464"/>
    <cellStyle name="Финансовый 54" xfId="59465"/>
    <cellStyle name="Финансовый 55" xfId="59466"/>
    <cellStyle name="Финансовый 56" xfId="59467"/>
    <cellStyle name="Финансовый 57" xfId="59468"/>
    <cellStyle name="Финансовый 58" xfId="59469"/>
    <cellStyle name="Финансовый 59" xfId="59470"/>
    <cellStyle name="Финансовый 6" xfId="59471"/>
    <cellStyle name="Финансовый 6 10" xfId="59472"/>
    <cellStyle name="Финансовый 6 10 10" xfId="59473"/>
    <cellStyle name="Финансовый 6 10 10 2" xfId="59474"/>
    <cellStyle name="Финансовый 6 10 11" xfId="59475"/>
    <cellStyle name="Финансовый 6 10 11 2" xfId="59476"/>
    <cellStyle name="Финансовый 6 10 12" xfId="59477"/>
    <cellStyle name="Финансовый 6 10 12 2" xfId="59478"/>
    <cellStyle name="Финансовый 6 10 13" xfId="59479"/>
    <cellStyle name="Финансовый 6 10 13 2" xfId="59480"/>
    <cellStyle name="Финансовый 6 10 14" xfId="59481"/>
    <cellStyle name="Финансовый 6 10 14 2" xfId="59482"/>
    <cellStyle name="Финансовый 6 10 15" xfId="59483"/>
    <cellStyle name="Финансовый 6 10 15 2" xfId="59484"/>
    <cellStyle name="Финансовый 6 10 16" xfId="59485"/>
    <cellStyle name="Финансовый 6 10 16 2" xfId="59486"/>
    <cellStyle name="Финансовый 6 10 17" xfId="59487"/>
    <cellStyle name="Финансовый 6 10 17 2" xfId="59488"/>
    <cellStyle name="Финансовый 6 10 18" xfId="59489"/>
    <cellStyle name="Финансовый 6 10 18 2" xfId="59490"/>
    <cellStyle name="Финансовый 6 10 19" xfId="59491"/>
    <cellStyle name="Финансовый 6 10 19 2" xfId="59492"/>
    <cellStyle name="Финансовый 6 10 2" xfId="59493"/>
    <cellStyle name="Финансовый 6 10 2 2" xfId="59494"/>
    <cellStyle name="Финансовый 6 10 20" xfId="59495"/>
    <cellStyle name="Финансовый 6 10 20 2" xfId="59496"/>
    <cellStyle name="Финансовый 6 10 21" xfId="59497"/>
    <cellStyle name="Финансовый 6 10 21 2" xfId="59498"/>
    <cellStyle name="Финансовый 6 10 22" xfId="59499"/>
    <cellStyle name="Финансовый 6 10 22 2" xfId="59500"/>
    <cellStyle name="Финансовый 6 10 23" xfId="59501"/>
    <cellStyle name="Финансовый 6 10 23 2" xfId="59502"/>
    <cellStyle name="Финансовый 6 10 24" xfId="59503"/>
    <cellStyle name="Финансовый 6 10 3" xfId="59504"/>
    <cellStyle name="Финансовый 6 10 3 2" xfId="59505"/>
    <cellStyle name="Финансовый 6 10 4" xfId="59506"/>
    <cellStyle name="Финансовый 6 10 4 2" xfId="59507"/>
    <cellStyle name="Финансовый 6 10 5" xfId="59508"/>
    <cellStyle name="Финансовый 6 10 5 2" xfId="59509"/>
    <cellStyle name="Финансовый 6 10 6" xfId="59510"/>
    <cellStyle name="Финансовый 6 10 6 2" xfId="59511"/>
    <cellStyle name="Финансовый 6 10 7" xfId="59512"/>
    <cellStyle name="Финансовый 6 10 7 2" xfId="59513"/>
    <cellStyle name="Финансовый 6 10 8" xfId="59514"/>
    <cellStyle name="Финансовый 6 10 8 2" xfId="59515"/>
    <cellStyle name="Финансовый 6 10 9" xfId="59516"/>
    <cellStyle name="Финансовый 6 10 9 2" xfId="59517"/>
    <cellStyle name="Финансовый 6 11" xfId="59518"/>
    <cellStyle name="Финансовый 6 11 10" xfId="59519"/>
    <cellStyle name="Финансовый 6 11 10 2" xfId="59520"/>
    <cellStyle name="Финансовый 6 11 11" xfId="59521"/>
    <cellStyle name="Финансовый 6 11 11 2" xfId="59522"/>
    <cellStyle name="Финансовый 6 11 12" xfId="59523"/>
    <cellStyle name="Финансовый 6 11 12 2" xfId="59524"/>
    <cellStyle name="Финансовый 6 11 13" xfId="59525"/>
    <cellStyle name="Финансовый 6 11 13 2" xfId="59526"/>
    <cellStyle name="Финансовый 6 11 14" xfId="59527"/>
    <cellStyle name="Финансовый 6 11 14 2" xfId="59528"/>
    <cellStyle name="Финансовый 6 11 15" xfId="59529"/>
    <cellStyle name="Финансовый 6 11 15 2" xfId="59530"/>
    <cellStyle name="Финансовый 6 11 16" xfId="59531"/>
    <cellStyle name="Финансовый 6 11 16 2" xfId="59532"/>
    <cellStyle name="Финансовый 6 11 17" xfId="59533"/>
    <cellStyle name="Финансовый 6 11 17 2" xfId="59534"/>
    <cellStyle name="Финансовый 6 11 18" xfId="59535"/>
    <cellStyle name="Финансовый 6 11 18 2" xfId="59536"/>
    <cellStyle name="Финансовый 6 11 19" xfId="59537"/>
    <cellStyle name="Финансовый 6 11 2" xfId="59538"/>
    <cellStyle name="Финансовый 6 11 2 2" xfId="59539"/>
    <cellStyle name="Финансовый 6 11 3" xfId="59540"/>
    <cellStyle name="Финансовый 6 11 3 2" xfId="59541"/>
    <cellStyle name="Финансовый 6 11 4" xfId="59542"/>
    <cellStyle name="Финансовый 6 11 4 2" xfId="59543"/>
    <cellStyle name="Финансовый 6 11 5" xfId="59544"/>
    <cellStyle name="Финансовый 6 11 5 2" xfId="59545"/>
    <cellStyle name="Финансовый 6 11 6" xfId="59546"/>
    <cellStyle name="Финансовый 6 11 6 2" xfId="59547"/>
    <cellStyle name="Финансовый 6 11 7" xfId="59548"/>
    <cellStyle name="Финансовый 6 11 7 2" xfId="59549"/>
    <cellStyle name="Финансовый 6 11 8" xfId="59550"/>
    <cellStyle name="Финансовый 6 11 8 2" xfId="59551"/>
    <cellStyle name="Финансовый 6 11 9" xfId="59552"/>
    <cellStyle name="Финансовый 6 11 9 2" xfId="59553"/>
    <cellStyle name="Финансовый 6 12" xfId="59554"/>
    <cellStyle name="Финансовый 6 12 10" xfId="59555"/>
    <cellStyle name="Финансовый 6 12 10 2" xfId="59556"/>
    <cellStyle name="Финансовый 6 12 11" xfId="59557"/>
    <cellStyle name="Финансовый 6 12 11 2" xfId="59558"/>
    <cellStyle name="Финансовый 6 12 12" xfId="59559"/>
    <cellStyle name="Финансовый 6 12 12 2" xfId="59560"/>
    <cellStyle name="Финансовый 6 12 13" xfId="59561"/>
    <cellStyle name="Финансовый 6 12 13 2" xfId="59562"/>
    <cellStyle name="Финансовый 6 12 14" xfId="59563"/>
    <cellStyle name="Финансовый 6 12 14 2" xfId="59564"/>
    <cellStyle name="Финансовый 6 12 15" xfId="59565"/>
    <cellStyle name="Финансовый 6 12 15 2" xfId="59566"/>
    <cellStyle name="Финансовый 6 12 16" xfId="59567"/>
    <cellStyle name="Финансовый 6 12 16 2" xfId="59568"/>
    <cellStyle name="Финансовый 6 12 17" xfId="59569"/>
    <cellStyle name="Финансовый 6 12 17 2" xfId="59570"/>
    <cellStyle name="Финансовый 6 12 18" xfId="59571"/>
    <cellStyle name="Финансовый 6 12 18 2" xfId="59572"/>
    <cellStyle name="Финансовый 6 12 19" xfId="59573"/>
    <cellStyle name="Финансовый 6 12 2" xfId="59574"/>
    <cellStyle name="Финансовый 6 12 2 2" xfId="59575"/>
    <cellStyle name="Финансовый 6 12 3" xfId="59576"/>
    <cellStyle name="Финансовый 6 12 3 2" xfId="59577"/>
    <cellStyle name="Финансовый 6 12 4" xfId="59578"/>
    <cellStyle name="Финансовый 6 12 4 2" xfId="59579"/>
    <cellStyle name="Финансовый 6 12 5" xfId="59580"/>
    <cellStyle name="Финансовый 6 12 5 2" xfId="59581"/>
    <cellStyle name="Финансовый 6 12 6" xfId="59582"/>
    <cellStyle name="Финансовый 6 12 6 2" xfId="59583"/>
    <cellStyle name="Финансовый 6 12 7" xfId="59584"/>
    <cellStyle name="Финансовый 6 12 7 2" xfId="59585"/>
    <cellStyle name="Финансовый 6 12 8" xfId="59586"/>
    <cellStyle name="Финансовый 6 12 8 2" xfId="59587"/>
    <cellStyle name="Финансовый 6 12 9" xfId="59588"/>
    <cellStyle name="Финансовый 6 12 9 2" xfId="59589"/>
    <cellStyle name="Финансовый 6 13" xfId="59590"/>
    <cellStyle name="Финансовый 6 13 10" xfId="59591"/>
    <cellStyle name="Финансовый 6 13 10 2" xfId="59592"/>
    <cellStyle name="Финансовый 6 13 11" xfId="59593"/>
    <cellStyle name="Финансовый 6 13 11 2" xfId="59594"/>
    <cellStyle name="Финансовый 6 13 12" xfId="59595"/>
    <cellStyle name="Финансовый 6 13 12 2" xfId="59596"/>
    <cellStyle name="Финансовый 6 13 13" xfId="59597"/>
    <cellStyle name="Финансовый 6 13 13 2" xfId="59598"/>
    <cellStyle name="Финансовый 6 13 14" xfId="59599"/>
    <cellStyle name="Финансовый 6 13 14 2" xfId="59600"/>
    <cellStyle name="Финансовый 6 13 15" xfId="59601"/>
    <cellStyle name="Финансовый 6 13 15 2" xfId="59602"/>
    <cellStyle name="Финансовый 6 13 16" xfId="59603"/>
    <cellStyle name="Финансовый 6 13 16 2" xfId="59604"/>
    <cellStyle name="Финансовый 6 13 17" xfId="59605"/>
    <cellStyle name="Финансовый 6 13 17 2" xfId="59606"/>
    <cellStyle name="Финансовый 6 13 18" xfId="59607"/>
    <cellStyle name="Финансовый 6 13 18 2" xfId="59608"/>
    <cellStyle name="Финансовый 6 13 19" xfId="59609"/>
    <cellStyle name="Финансовый 6 13 2" xfId="59610"/>
    <cellStyle name="Финансовый 6 13 2 2" xfId="59611"/>
    <cellStyle name="Финансовый 6 13 3" xfId="59612"/>
    <cellStyle name="Финансовый 6 13 3 2" xfId="59613"/>
    <cellStyle name="Финансовый 6 13 4" xfId="59614"/>
    <cellStyle name="Финансовый 6 13 4 2" xfId="59615"/>
    <cellStyle name="Финансовый 6 13 5" xfId="59616"/>
    <cellStyle name="Финансовый 6 13 5 2" xfId="59617"/>
    <cellStyle name="Финансовый 6 13 6" xfId="59618"/>
    <cellStyle name="Финансовый 6 13 6 2" xfId="59619"/>
    <cellStyle name="Финансовый 6 13 7" xfId="59620"/>
    <cellStyle name="Финансовый 6 13 7 2" xfId="59621"/>
    <cellStyle name="Финансовый 6 13 8" xfId="59622"/>
    <cellStyle name="Финансовый 6 13 8 2" xfId="59623"/>
    <cellStyle name="Финансовый 6 13 9" xfId="59624"/>
    <cellStyle name="Финансовый 6 13 9 2" xfId="59625"/>
    <cellStyle name="Финансовый 6 14" xfId="59626"/>
    <cellStyle name="Финансовый 6 14 2" xfId="59627"/>
    <cellStyle name="Финансовый 6 15" xfId="59628"/>
    <cellStyle name="Финансовый 6 15 2" xfId="59629"/>
    <cellStyle name="Финансовый 6 16" xfId="59630"/>
    <cellStyle name="Финансовый 6 16 2" xfId="59631"/>
    <cellStyle name="Финансовый 6 17" xfId="59632"/>
    <cellStyle name="Финансовый 6 17 2" xfId="59633"/>
    <cellStyle name="Финансовый 6 18" xfId="59634"/>
    <cellStyle name="Финансовый 6 18 2" xfId="59635"/>
    <cellStyle name="Финансовый 6 19" xfId="59636"/>
    <cellStyle name="Финансовый 6 19 2" xfId="59637"/>
    <cellStyle name="Финансовый 6 2" xfId="59638"/>
    <cellStyle name="Финансовый 6 2 2" xfId="59639"/>
    <cellStyle name="Финансовый 6 2 2 2" xfId="59640"/>
    <cellStyle name="Финансовый 6 2 3" xfId="59641"/>
    <cellStyle name="Финансовый 6 2 4" xfId="59642"/>
    <cellStyle name="Финансовый 6 20" xfId="59643"/>
    <cellStyle name="Финансовый 6 20 2" xfId="59644"/>
    <cellStyle name="Финансовый 6 21" xfId="59645"/>
    <cellStyle name="Финансовый 6 21 2" xfId="59646"/>
    <cellStyle name="Финансовый 6 22" xfId="59647"/>
    <cellStyle name="Финансовый 6 22 2" xfId="59648"/>
    <cellStyle name="Финансовый 6 23" xfId="59649"/>
    <cellStyle name="Финансовый 6 23 2" xfId="59650"/>
    <cellStyle name="Финансовый 6 24" xfId="59651"/>
    <cellStyle name="Финансовый 6 24 2" xfId="59652"/>
    <cellStyle name="Финансовый 6 25" xfId="59653"/>
    <cellStyle name="Финансовый 6 25 2" xfId="59654"/>
    <cellStyle name="Финансовый 6 26" xfId="59655"/>
    <cellStyle name="Финансовый 6 26 2" xfId="59656"/>
    <cellStyle name="Финансовый 6 27" xfId="59657"/>
    <cellStyle name="Финансовый 6 27 2" xfId="59658"/>
    <cellStyle name="Финансовый 6 28" xfId="59659"/>
    <cellStyle name="Финансовый 6 28 2" xfId="59660"/>
    <cellStyle name="Финансовый 6 29" xfId="59661"/>
    <cellStyle name="Финансовый 6 29 2" xfId="59662"/>
    <cellStyle name="Финансовый 6 3" xfId="59663"/>
    <cellStyle name="Финансовый 6 3 2" xfId="59664"/>
    <cellStyle name="Финансовый 6 30" xfId="59665"/>
    <cellStyle name="Финансовый 6 30 2" xfId="59666"/>
    <cellStyle name="Финансовый 6 31" xfId="59667"/>
    <cellStyle name="Финансовый 6 31 2" xfId="59668"/>
    <cellStyle name="Финансовый 6 32" xfId="59669"/>
    <cellStyle name="Финансовый 6 32 2" xfId="59670"/>
    <cellStyle name="Финансовый 6 33" xfId="59671"/>
    <cellStyle name="Финансовый 6 34" xfId="59672"/>
    <cellStyle name="Финансовый 6 4" xfId="59673"/>
    <cellStyle name="Финансовый 6 4 2" xfId="59674"/>
    <cellStyle name="Финансовый 6 5" xfId="59675"/>
    <cellStyle name="Финансовый 6 5 2" xfId="59676"/>
    <cellStyle name="Финансовый 6 6" xfId="59677"/>
    <cellStyle name="Финансовый 6 6 2" xfId="59678"/>
    <cellStyle name="Финансовый 6 7" xfId="59679"/>
    <cellStyle name="Финансовый 6 7 2" xfId="59680"/>
    <cellStyle name="Финансовый 6 8" xfId="59681"/>
    <cellStyle name="Финансовый 6 8 2" xfId="59682"/>
    <cellStyle name="Финансовый 6 9" xfId="59683"/>
    <cellStyle name="Финансовый 6 9 10" xfId="59684"/>
    <cellStyle name="Финансовый 6 9 10 2" xfId="59685"/>
    <cellStyle name="Финансовый 6 9 11" xfId="59686"/>
    <cellStyle name="Финансовый 6 9 11 2" xfId="59687"/>
    <cellStyle name="Финансовый 6 9 12" xfId="59688"/>
    <cellStyle name="Финансовый 6 9 12 2" xfId="59689"/>
    <cellStyle name="Финансовый 6 9 13" xfId="59690"/>
    <cellStyle name="Финансовый 6 9 13 2" xfId="59691"/>
    <cellStyle name="Финансовый 6 9 14" xfId="59692"/>
    <cellStyle name="Финансовый 6 9 14 2" xfId="59693"/>
    <cellStyle name="Финансовый 6 9 15" xfId="59694"/>
    <cellStyle name="Финансовый 6 9 15 2" xfId="59695"/>
    <cellStyle name="Финансовый 6 9 16" xfId="59696"/>
    <cellStyle name="Финансовый 6 9 16 2" xfId="59697"/>
    <cellStyle name="Финансовый 6 9 17" xfId="59698"/>
    <cellStyle name="Финансовый 6 9 17 2" xfId="59699"/>
    <cellStyle name="Финансовый 6 9 18" xfId="59700"/>
    <cellStyle name="Финансовый 6 9 18 2" xfId="59701"/>
    <cellStyle name="Финансовый 6 9 19" xfId="59702"/>
    <cellStyle name="Финансовый 6 9 19 2" xfId="59703"/>
    <cellStyle name="Финансовый 6 9 2" xfId="59704"/>
    <cellStyle name="Финансовый 6 9 2 2" xfId="59705"/>
    <cellStyle name="Финансовый 6 9 20" xfId="59706"/>
    <cellStyle name="Финансовый 6 9 20 2" xfId="59707"/>
    <cellStyle name="Финансовый 6 9 21" xfId="59708"/>
    <cellStyle name="Финансовый 6 9 21 2" xfId="59709"/>
    <cellStyle name="Финансовый 6 9 22" xfId="59710"/>
    <cellStyle name="Финансовый 6 9 22 2" xfId="59711"/>
    <cellStyle name="Финансовый 6 9 23" xfId="59712"/>
    <cellStyle name="Финансовый 6 9 23 2" xfId="59713"/>
    <cellStyle name="Финансовый 6 9 24" xfId="59714"/>
    <cellStyle name="Финансовый 6 9 3" xfId="59715"/>
    <cellStyle name="Финансовый 6 9 3 2" xfId="59716"/>
    <cellStyle name="Финансовый 6 9 4" xfId="59717"/>
    <cellStyle name="Финансовый 6 9 4 2" xfId="59718"/>
    <cellStyle name="Финансовый 6 9 5" xfId="59719"/>
    <cellStyle name="Финансовый 6 9 5 2" xfId="59720"/>
    <cellStyle name="Финансовый 6 9 6" xfId="59721"/>
    <cellStyle name="Финансовый 6 9 6 2" xfId="59722"/>
    <cellStyle name="Финансовый 6 9 7" xfId="59723"/>
    <cellStyle name="Финансовый 6 9 7 2" xfId="59724"/>
    <cellStyle name="Финансовый 6 9 8" xfId="59725"/>
    <cellStyle name="Финансовый 6 9 8 2" xfId="59726"/>
    <cellStyle name="Финансовый 6 9 9" xfId="59727"/>
    <cellStyle name="Финансовый 6 9 9 2" xfId="59728"/>
    <cellStyle name="Финансовый 60" xfId="59729"/>
    <cellStyle name="Финансовый 61" xfId="59730"/>
    <cellStyle name="Финансовый 62" xfId="59731"/>
    <cellStyle name="Финансовый 63" xfId="59732"/>
    <cellStyle name="Финансовый 64" xfId="59733"/>
    <cellStyle name="Финансовый 65" xfId="60396"/>
    <cellStyle name="Финансовый 66" xfId="60404"/>
    <cellStyle name="Финансовый 7" xfId="59734"/>
    <cellStyle name="Финансовый 7 2" xfId="59735"/>
    <cellStyle name="Финансовый 7 2 2" xfId="59736"/>
    <cellStyle name="Финансовый 7 29 9" xfId="59737"/>
    <cellStyle name="Финансовый 7 29 9 10" xfId="59738"/>
    <cellStyle name="Финансовый 7 29 9 10 10" xfId="59739"/>
    <cellStyle name="Финансовый 7 29 9 10 10 2" xfId="59740"/>
    <cellStyle name="Финансовый 7 29 9 10 11" xfId="59741"/>
    <cellStyle name="Финансовый 7 29 9 10 11 2" xfId="59742"/>
    <cellStyle name="Финансовый 7 29 9 10 12" xfId="59743"/>
    <cellStyle name="Финансовый 7 29 9 10 12 2" xfId="59744"/>
    <cellStyle name="Финансовый 7 29 9 10 13" xfId="59745"/>
    <cellStyle name="Финансовый 7 29 9 10 13 2" xfId="59746"/>
    <cellStyle name="Финансовый 7 29 9 10 14" xfId="59747"/>
    <cellStyle name="Финансовый 7 29 9 10 14 2" xfId="59748"/>
    <cellStyle name="Финансовый 7 29 9 10 15" xfId="59749"/>
    <cellStyle name="Финансовый 7 29 9 10 15 2" xfId="59750"/>
    <cellStyle name="Финансовый 7 29 9 10 16" xfId="59751"/>
    <cellStyle name="Финансовый 7 29 9 10 16 2" xfId="59752"/>
    <cellStyle name="Финансовый 7 29 9 10 17" xfId="59753"/>
    <cellStyle name="Финансовый 7 29 9 10 17 2" xfId="59754"/>
    <cellStyle name="Финансовый 7 29 9 10 18" xfId="59755"/>
    <cellStyle name="Финансовый 7 29 9 10 18 2" xfId="59756"/>
    <cellStyle name="Финансовый 7 29 9 10 19" xfId="59757"/>
    <cellStyle name="Финансовый 7 29 9 10 19 2" xfId="59758"/>
    <cellStyle name="Финансовый 7 29 9 10 2" xfId="59759"/>
    <cellStyle name="Финансовый 7 29 9 10 2 2" xfId="59760"/>
    <cellStyle name="Финансовый 7 29 9 10 20" xfId="59761"/>
    <cellStyle name="Финансовый 7 29 9 10 20 2" xfId="59762"/>
    <cellStyle name="Финансовый 7 29 9 10 21" xfId="59763"/>
    <cellStyle name="Финансовый 7 29 9 10 21 2" xfId="59764"/>
    <cellStyle name="Финансовый 7 29 9 10 22" xfId="59765"/>
    <cellStyle name="Финансовый 7 29 9 10 22 2" xfId="59766"/>
    <cellStyle name="Финансовый 7 29 9 10 23" xfId="59767"/>
    <cellStyle name="Финансовый 7 29 9 10 23 2" xfId="59768"/>
    <cellStyle name="Финансовый 7 29 9 10 24" xfId="59769"/>
    <cellStyle name="Финансовый 7 29 9 10 3" xfId="59770"/>
    <cellStyle name="Финансовый 7 29 9 10 3 2" xfId="59771"/>
    <cellStyle name="Финансовый 7 29 9 10 4" xfId="59772"/>
    <cellStyle name="Финансовый 7 29 9 10 4 2" xfId="59773"/>
    <cellStyle name="Финансовый 7 29 9 10 5" xfId="59774"/>
    <cellStyle name="Финансовый 7 29 9 10 5 2" xfId="59775"/>
    <cellStyle name="Финансовый 7 29 9 10 6" xfId="59776"/>
    <cellStyle name="Финансовый 7 29 9 10 6 2" xfId="59777"/>
    <cellStyle name="Финансовый 7 29 9 10 7" xfId="59778"/>
    <cellStyle name="Финансовый 7 29 9 10 7 2" xfId="59779"/>
    <cellStyle name="Финансовый 7 29 9 10 8" xfId="59780"/>
    <cellStyle name="Финансовый 7 29 9 10 8 2" xfId="59781"/>
    <cellStyle name="Финансовый 7 29 9 10 9" xfId="59782"/>
    <cellStyle name="Финансовый 7 29 9 10 9 2" xfId="59783"/>
    <cellStyle name="Финансовый 7 29 9 11" xfId="59784"/>
    <cellStyle name="Финансовый 7 29 9 11 10" xfId="59785"/>
    <cellStyle name="Финансовый 7 29 9 11 10 2" xfId="59786"/>
    <cellStyle name="Финансовый 7 29 9 11 11" xfId="59787"/>
    <cellStyle name="Финансовый 7 29 9 11 11 2" xfId="59788"/>
    <cellStyle name="Финансовый 7 29 9 11 12" xfId="59789"/>
    <cellStyle name="Финансовый 7 29 9 11 12 2" xfId="59790"/>
    <cellStyle name="Финансовый 7 29 9 11 13" xfId="59791"/>
    <cellStyle name="Финансовый 7 29 9 11 13 2" xfId="59792"/>
    <cellStyle name="Финансовый 7 29 9 11 14" xfId="59793"/>
    <cellStyle name="Финансовый 7 29 9 11 14 2" xfId="59794"/>
    <cellStyle name="Финансовый 7 29 9 11 15" xfId="59795"/>
    <cellStyle name="Финансовый 7 29 9 11 15 2" xfId="59796"/>
    <cellStyle name="Финансовый 7 29 9 11 16" xfId="59797"/>
    <cellStyle name="Финансовый 7 29 9 11 16 2" xfId="59798"/>
    <cellStyle name="Финансовый 7 29 9 11 17" xfId="59799"/>
    <cellStyle name="Финансовый 7 29 9 11 17 2" xfId="59800"/>
    <cellStyle name="Финансовый 7 29 9 11 18" xfId="59801"/>
    <cellStyle name="Финансовый 7 29 9 11 18 2" xfId="59802"/>
    <cellStyle name="Финансовый 7 29 9 11 19" xfId="59803"/>
    <cellStyle name="Финансовый 7 29 9 11 2" xfId="59804"/>
    <cellStyle name="Финансовый 7 29 9 11 2 2" xfId="59805"/>
    <cellStyle name="Финансовый 7 29 9 11 3" xfId="59806"/>
    <cellStyle name="Финансовый 7 29 9 11 3 2" xfId="59807"/>
    <cellStyle name="Финансовый 7 29 9 11 4" xfId="59808"/>
    <cellStyle name="Финансовый 7 29 9 11 4 2" xfId="59809"/>
    <cellStyle name="Финансовый 7 29 9 11 5" xfId="59810"/>
    <cellStyle name="Финансовый 7 29 9 11 5 2" xfId="59811"/>
    <cellStyle name="Финансовый 7 29 9 11 6" xfId="59812"/>
    <cellStyle name="Финансовый 7 29 9 11 6 2" xfId="59813"/>
    <cellStyle name="Финансовый 7 29 9 11 7" xfId="59814"/>
    <cellStyle name="Финансовый 7 29 9 11 7 2" xfId="59815"/>
    <cellStyle name="Финансовый 7 29 9 11 8" xfId="59816"/>
    <cellStyle name="Финансовый 7 29 9 11 8 2" xfId="59817"/>
    <cellStyle name="Финансовый 7 29 9 11 9" xfId="59818"/>
    <cellStyle name="Финансовый 7 29 9 11 9 2" xfId="59819"/>
    <cellStyle name="Финансовый 7 29 9 12" xfId="59820"/>
    <cellStyle name="Финансовый 7 29 9 12 10" xfId="59821"/>
    <cellStyle name="Финансовый 7 29 9 12 10 2" xfId="59822"/>
    <cellStyle name="Финансовый 7 29 9 12 11" xfId="59823"/>
    <cellStyle name="Финансовый 7 29 9 12 11 2" xfId="59824"/>
    <cellStyle name="Финансовый 7 29 9 12 12" xfId="59825"/>
    <cellStyle name="Финансовый 7 29 9 12 12 2" xfId="59826"/>
    <cellStyle name="Финансовый 7 29 9 12 13" xfId="59827"/>
    <cellStyle name="Финансовый 7 29 9 12 13 2" xfId="59828"/>
    <cellStyle name="Финансовый 7 29 9 12 14" xfId="59829"/>
    <cellStyle name="Финансовый 7 29 9 12 14 2" xfId="59830"/>
    <cellStyle name="Финансовый 7 29 9 12 15" xfId="59831"/>
    <cellStyle name="Финансовый 7 29 9 12 15 2" xfId="59832"/>
    <cellStyle name="Финансовый 7 29 9 12 16" xfId="59833"/>
    <cellStyle name="Финансовый 7 29 9 12 16 2" xfId="59834"/>
    <cellStyle name="Финансовый 7 29 9 12 17" xfId="59835"/>
    <cellStyle name="Финансовый 7 29 9 12 17 2" xfId="59836"/>
    <cellStyle name="Финансовый 7 29 9 12 18" xfId="59837"/>
    <cellStyle name="Финансовый 7 29 9 12 18 2" xfId="59838"/>
    <cellStyle name="Финансовый 7 29 9 12 19" xfId="59839"/>
    <cellStyle name="Финансовый 7 29 9 12 2" xfId="59840"/>
    <cellStyle name="Финансовый 7 29 9 12 2 2" xfId="59841"/>
    <cellStyle name="Финансовый 7 29 9 12 3" xfId="59842"/>
    <cellStyle name="Финансовый 7 29 9 12 3 2" xfId="59843"/>
    <cellStyle name="Финансовый 7 29 9 12 4" xfId="59844"/>
    <cellStyle name="Финансовый 7 29 9 12 4 2" xfId="59845"/>
    <cellStyle name="Финансовый 7 29 9 12 5" xfId="59846"/>
    <cellStyle name="Финансовый 7 29 9 12 5 2" xfId="59847"/>
    <cellStyle name="Финансовый 7 29 9 12 6" xfId="59848"/>
    <cellStyle name="Финансовый 7 29 9 12 6 2" xfId="59849"/>
    <cellStyle name="Финансовый 7 29 9 12 7" xfId="59850"/>
    <cellStyle name="Финансовый 7 29 9 12 7 2" xfId="59851"/>
    <cellStyle name="Финансовый 7 29 9 12 8" xfId="59852"/>
    <cellStyle name="Финансовый 7 29 9 12 8 2" xfId="59853"/>
    <cellStyle name="Финансовый 7 29 9 12 9" xfId="59854"/>
    <cellStyle name="Финансовый 7 29 9 12 9 2" xfId="59855"/>
    <cellStyle name="Финансовый 7 29 9 13" xfId="59856"/>
    <cellStyle name="Финансовый 7 29 9 13 10" xfId="59857"/>
    <cellStyle name="Финансовый 7 29 9 13 10 2" xfId="59858"/>
    <cellStyle name="Финансовый 7 29 9 13 11" xfId="59859"/>
    <cellStyle name="Финансовый 7 29 9 13 11 2" xfId="59860"/>
    <cellStyle name="Финансовый 7 29 9 13 12" xfId="59861"/>
    <cellStyle name="Финансовый 7 29 9 13 12 2" xfId="59862"/>
    <cellStyle name="Финансовый 7 29 9 13 13" xfId="59863"/>
    <cellStyle name="Финансовый 7 29 9 13 13 2" xfId="59864"/>
    <cellStyle name="Финансовый 7 29 9 13 14" xfId="59865"/>
    <cellStyle name="Финансовый 7 29 9 13 14 2" xfId="59866"/>
    <cellStyle name="Финансовый 7 29 9 13 15" xfId="59867"/>
    <cellStyle name="Финансовый 7 29 9 13 15 2" xfId="59868"/>
    <cellStyle name="Финансовый 7 29 9 13 16" xfId="59869"/>
    <cellStyle name="Финансовый 7 29 9 13 16 2" xfId="59870"/>
    <cellStyle name="Финансовый 7 29 9 13 17" xfId="59871"/>
    <cellStyle name="Финансовый 7 29 9 13 17 2" xfId="59872"/>
    <cellStyle name="Финансовый 7 29 9 13 18" xfId="59873"/>
    <cellStyle name="Финансовый 7 29 9 13 18 2" xfId="59874"/>
    <cellStyle name="Финансовый 7 29 9 13 19" xfId="59875"/>
    <cellStyle name="Финансовый 7 29 9 13 2" xfId="59876"/>
    <cellStyle name="Финансовый 7 29 9 13 2 2" xfId="59877"/>
    <cellStyle name="Финансовый 7 29 9 13 3" xfId="59878"/>
    <cellStyle name="Финансовый 7 29 9 13 3 2" xfId="59879"/>
    <cellStyle name="Финансовый 7 29 9 13 4" xfId="59880"/>
    <cellStyle name="Финансовый 7 29 9 13 4 2" xfId="59881"/>
    <cellStyle name="Финансовый 7 29 9 13 5" xfId="59882"/>
    <cellStyle name="Финансовый 7 29 9 13 5 2" xfId="59883"/>
    <cellStyle name="Финансовый 7 29 9 13 6" xfId="59884"/>
    <cellStyle name="Финансовый 7 29 9 13 6 2" xfId="59885"/>
    <cellStyle name="Финансовый 7 29 9 13 7" xfId="59886"/>
    <cellStyle name="Финансовый 7 29 9 13 7 2" xfId="59887"/>
    <cellStyle name="Финансовый 7 29 9 13 8" xfId="59888"/>
    <cellStyle name="Финансовый 7 29 9 13 8 2" xfId="59889"/>
    <cellStyle name="Финансовый 7 29 9 13 9" xfId="59890"/>
    <cellStyle name="Финансовый 7 29 9 13 9 2" xfId="59891"/>
    <cellStyle name="Финансовый 7 29 9 14" xfId="59892"/>
    <cellStyle name="Финансовый 7 29 9 14 2" xfId="59893"/>
    <cellStyle name="Финансовый 7 29 9 15" xfId="59894"/>
    <cellStyle name="Финансовый 7 29 9 15 2" xfId="59895"/>
    <cellStyle name="Финансовый 7 29 9 16" xfId="59896"/>
    <cellStyle name="Финансовый 7 29 9 16 2" xfId="59897"/>
    <cellStyle name="Финансовый 7 29 9 17" xfId="59898"/>
    <cellStyle name="Финансовый 7 29 9 17 2" xfId="59899"/>
    <cellStyle name="Финансовый 7 29 9 18" xfId="59900"/>
    <cellStyle name="Финансовый 7 29 9 18 2" xfId="59901"/>
    <cellStyle name="Финансовый 7 29 9 19" xfId="59902"/>
    <cellStyle name="Финансовый 7 29 9 19 2" xfId="59903"/>
    <cellStyle name="Финансовый 7 29 9 2" xfId="59904"/>
    <cellStyle name="Финансовый 7 29 9 2 2" xfId="59905"/>
    <cellStyle name="Финансовый 7 29 9 2 2 2" xfId="59906"/>
    <cellStyle name="Финансовый 7 29 9 2 3" xfId="59907"/>
    <cellStyle name="Финансовый 7 29 9 20" xfId="59908"/>
    <cellStyle name="Финансовый 7 29 9 20 2" xfId="59909"/>
    <cellStyle name="Финансовый 7 29 9 21" xfId="59910"/>
    <cellStyle name="Финансовый 7 29 9 21 2" xfId="59911"/>
    <cellStyle name="Финансовый 7 29 9 22" xfId="59912"/>
    <cellStyle name="Финансовый 7 29 9 22 2" xfId="59913"/>
    <cellStyle name="Финансовый 7 29 9 23" xfId="59914"/>
    <cellStyle name="Финансовый 7 29 9 23 2" xfId="59915"/>
    <cellStyle name="Финансовый 7 29 9 24" xfId="59916"/>
    <cellStyle name="Финансовый 7 29 9 24 2" xfId="59917"/>
    <cellStyle name="Финансовый 7 29 9 25" xfId="59918"/>
    <cellStyle name="Финансовый 7 29 9 25 2" xfId="59919"/>
    <cellStyle name="Финансовый 7 29 9 26" xfId="59920"/>
    <cellStyle name="Финансовый 7 29 9 26 2" xfId="59921"/>
    <cellStyle name="Финансовый 7 29 9 27" xfId="59922"/>
    <cellStyle name="Финансовый 7 29 9 27 2" xfId="59923"/>
    <cellStyle name="Финансовый 7 29 9 28" xfId="59924"/>
    <cellStyle name="Финансовый 7 29 9 28 2" xfId="59925"/>
    <cellStyle name="Финансовый 7 29 9 29" xfId="59926"/>
    <cellStyle name="Финансовый 7 29 9 29 2" xfId="59927"/>
    <cellStyle name="Финансовый 7 29 9 3" xfId="59928"/>
    <cellStyle name="Финансовый 7 29 9 3 2" xfId="59929"/>
    <cellStyle name="Финансовый 7 29 9 30" xfId="59930"/>
    <cellStyle name="Финансовый 7 29 9 30 2" xfId="59931"/>
    <cellStyle name="Финансовый 7 29 9 31" xfId="59932"/>
    <cellStyle name="Финансовый 7 29 9 31 2" xfId="59933"/>
    <cellStyle name="Финансовый 7 29 9 32" xfId="59934"/>
    <cellStyle name="Финансовый 7 29 9 32 2" xfId="59935"/>
    <cellStyle name="Финансовый 7 29 9 33" xfId="59936"/>
    <cellStyle name="Финансовый 7 29 9 4" xfId="59937"/>
    <cellStyle name="Финансовый 7 29 9 4 2" xfId="59938"/>
    <cellStyle name="Финансовый 7 29 9 5" xfId="59939"/>
    <cellStyle name="Финансовый 7 29 9 5 2" xfId="59940"/>
    <cellStyle name="Финансовый 7 29 9 6" xfId="59941"/>
    <cellStyle name="Финансовый 7 29 9 6 2" xfId="59942"/>
    <cellStyle name="Финансовый 7 29 9 7" xfId="59943"/>
    <cellStyle name="Финансовый 7 29 9 7 2" xfId="59944"/>
    <cellStyle name="Финансовый 7 29 9 8" xfId="59945"/>
    <cellStyle name="Финансовый 7 29 9 8 2" xfId="59946"/>
    <cellStyle name="Финансовый 7 29 9 9" xfId="59947"/>
    <cellStyle name="Финансовый 7 29 9 9 10" xfId="59948"/>
    <cellStyle name="Финансовый 7 29 9 9 10 2" xfId="59949"/>
    <cellStyle name="Финансовый 7 29 9 9 11" xfId="59950"/>
    <cellStyle name="Финансовый 7 29 9 9 11 2" xfId="59951"/>
    <cellStyle name="Финансовый 7 29 9 9 12" xfId="59952"/>
    <cellStyle name="Финансовый 7 29 9 9 12 2" xfId="59953"/>
    <cellStyle name="Финансовый 7 29 9 9 13" xfId="59954"/>
    <cellStyle name="Финансовый 7 29 9 9 13 2" xfId="59955"/>
    <cellStyle name="Финансовый 7 29 9 9 14" xfId="59956"/>
    <cellStyle name="Финансовый 7 29 9 9 14 2" xfId="59957"/>
    <cellStyle name="Финансовый 7 29 9 9 15" xfId="59958"/>
    <cellStyle name="Финансовый 7 29 9 9 15 2" xfId="59959"/>
    <cellStyle name="Финансовый 7 29 9 9 16" xfId="59960"/>
    <cellStyle name="Финансовый 7 29 9 9 16 2" xfId="59961"/>
    <cellStyle name="Финансовый 7 29 9 9 17" xfId="59962"/>
    <cellStyle name="Финансовый 7 29 9 9 17 2" xfId="59963"/>
    <cellStyle name="Финансовый 7 29 9 9 18" xfId="59964"/>
    <cellStyle name="Финансовый 7 29 9 9 18 2" xfId="59965"/>
    <cellStyle name="Финансовый 7 29 9 9 19" xfId="59966"/>
    <cellStyle name="Финансовый 7 29 9 9 19 2" xfId="59967"/>
    <cellStyle name="Финансовый 7 29 9 9 2" xfId="59968"/>
    <cellStyle name="Финансовый 7 29 9 9 2 2" xfId="59969"/>
    <cellStyle name="Финансовый 7 29 9 9 20" xfId="59970"/>
    <cellStyle name="Финансовый 7 29 9 9 20 2" xfId="59971"/>
    <cellStyle name="Финансовый 7 29 9 9 21" xfId="59972"/>
    <cellStyle name="Финансовый 7 29 9 9 21 2" xfId="59973"/>
    <cellStyle name="Финансовый 7 29 9 9 22" xfId="59974"/>
    <cellStyle name="Финансовый 7 29 9 9 22 2" xfId="59975"/>
    <cellStyle name="Финансовый 7 29 9 9 23" xfId="59976"/>
    <cellStyle name="Финансовый 7 29 9 9 23 2" xfId="59977"/>
    <cellStyle name="Финансовый 7 29 9 9 24" xfId="59978"/>
    <cellStyle name="Финансовый 7 29 9 9 3" xfId="59979"/>
    <cellStyle name="Финансовый 7 29 9 9 3 2" xfId="59980"/>
    <cellStyle name="Финансовый 7 29 9 9 4" xfId="59981"/>
    <cellStyle name="Финансовый 7 29 9 9 4 2" xfId="59982"/>
    <cellStyle name="Финансовый 7 29 9 9 5" xfId="59983"/>
    <cellStyle name="Финансовый 7 29 9 9 5 2" xfId="59984"/>
    <cellStyle name="Финансовый 7 29 9 9 6" xfId="59985"/>
    <cellStyle name="Финансовый 7 29 9 9 6 2" xfId="59986"/>
    <cellStyle name="Финансовый 7 29 9 9 7" xfId="59987"/>
    <cellStyle name="Финансовый 7 29 9 9 7 2" xfId="59988"/>
    <cellStyle name="Финансовый 7 29 9 9 8" xfId="59989"/>
    <cellStyle name="Финансовый 7 29 9 9 8 2" xfId="59990"/>
    <cellStyle name="Финансовый 7 29 9 9 9" xfId="59991"/>
    <cellStyle name="Финансовый 7 29 9 9 9 2" xfId="59992"/>
    <cellStyle name="Финансовый 7 3" xfId="59993"/>
    <cellStyle name="Финансовый 8" xfId="59994"/>
    <cellStyle name="Финансовый 8 2" xfId="59995"/>
    <cellStyle name="Финансовый 9" xfId="59996"/>
    <cellStyle name="Финансовый 9 2" xfId="59997"/>
    <cellStyle name="Финансовый 9 29 9" xfId="59998"/>
    <cellStyle name="Финансовый 9 29 9 10" xfId="59999"/>
    <cellStyle name="Финансовый 9 29 9 10 10" xfId="60000"/>
    <cellStyle name="Финансовый 9 29 9 10 10 2" xfId="60001"/>
    <cellStyle name="Финансовый 9 29 9 10 11" xfId="60002"/>
    <cellStyle name="Финансовый 9 29 9 10 11 2" xfId="60003"/>
    <cellStyle name="Финансовый 9 29 9 10 12" xfId="60004"/>
    <cellStyle name="Финансовый 9 29 9 10 12 2" xfId="60005"/>
    <cellStyle name="Финансовый 9 29 9 10 13" xfId="60006"/>
    <cellStyle name="Финансовый 9 29 9 10 13 2" xfId="60007"/>
    <cellStyle name="Финансовый 9 29 9 10 14" xfId="60008"/>
    <cellStyle name="Финансовый 9 29 9 10 14 2" xfId="60009"/>
    <cellStyle name="Финансовый 9 29 9 10 15" xfId="60010"/>
    <cellStyle name="Финансовый 9 29 9 10 15 2" xfId="60011"/>
    <cellStyle name="Финансовый 9 29 9 10 16" xfId="60012"/>
    <cellStyle name="Финансовый 9 29 9 10 16 2" xfId="60013"/>
    <cellStyle name="Финансовый 9 29 9 10 17" xfId="60014"/>
    <cellStyle name="Финансовый 9 29 9 10 17 2" xfId="60015"/>
    <cellStyle name="Финансовый 9 29 9 10 18" xfId="60016"/>
    <cellStyle name="Финансовый 9 29 9 10 18 2" xfId="60017"/>
    <cellStyle name="Финансовый 9 29 9 10 19" xfId="60018"/>
    <cellStyle name="Финансовый 9 29 9 10 19 2" xfId="60019"/>
    <cellStyle name="Финансовый 9 29 9 10 2" xfId="60020"/>
    <cellStyle name="Финансовый 9 29 9 10 2 2" xfId="60021"/>
    <cellStyle name="Финансовый 9 29 9 10 20" xfId="60022"/>
    <cellStyle name="Финансовый 9 29 9 10 20 2" xfId="60023"/>
    <cellStyle name="Финансовый 9 29 9 10 21" xfId="60024"/>
    <cellStyle name="Финансовый 9 29 9 10 21 2" xfId="60025"/>
    <cellStyle name="Финансовый 9 29 9 10 22" xfId="60026"/>
    <cellStyle name="Финансовый 9 29 9 10 22 2" xfId="60027"/>
    <cellStyle name="Финансовый 9 29 9 10 23" xfId="60028"/>
    <cellStyle name="Финансовый 9 29 9 10 23 2" xfId="60029"/>
    <cellStyle name="Финансовый 9 29 9 10 24" xfId="60030"/>
    <cellStyle name="Финансовый 9 29 9 10 3" xfId="60031"/>
    <cellStyle name="Финансовый 9 29 9 10 3 2" xfId="60032"/>
    <cellStyle name="Финансовый 9 29 9 10 4" xfId="60033"/>
    <cellStyle name="Финансовый 9 29 9 10 4 2" xfId="60034"/>
    <cellStyle name="Финансовый 9 29 9 10 5" xfId="60035"/>
    <cellStyle name="Финансовый 9 29 9 10 5 2" xfId="60036"/>
    <cellStyle name="Финансовый 9 29 9 10 6" xfId="60037"/>
    <cellStyle name="Финансовый 9 29 9 10 6 2" xfId="60038"/>
    <cellStyle name="Финансовый 9 29 9 10 7" xfId="60039"/>
    <cellStyle name="Финансовый 9 29 9 10 7 2" xfId="60040"/>
    <cellStyle name="Финансовый 9 29 9 10 8" xfId="60041"/>
    <cellStyle name="Финансовый 9 29 9 10 8 2" xfId="60042"/>
    <cellStyle name="Финансовый 9 29 9 10 9" xfId="60043"/>
    <cellStyle name="Финансовый 9 29 9 10 9 2" xfId="60044"/>
    <cellStyle name="Финансовый 9 29 9 11" xfId="60045"/>
    <cellStyle name="Финансовый 9 29 9 11 10" xfId="60046"/>
    <cellStyle name="Финансовый 9 29 9 11 10 2" xfId="60047"/>
    <cellStyle name="Финансовый 9 29 9 11 11" xfId="60048"/>
    <cellStyle name="Финансовый 9 29 9 11 11 2" xfId="60049"/>
    <cellStyle name="Финансовый 9 29 9 11 12" xfId="60050"/>
    <cellStyle name="Финансовый 9 29 9 11 12 2" xfId="60051"/>
    <cellStyle name="Финансовый 9 29 9 11 13" xfId="60052"/>
    <cellStyle name="Финансовый 9 29 9 11 13 2" xfId="60053"/>
    <cellStyle name="Финансовый 9 29 9 11 14" xfId="60054"/>
    <cellStyle name="Финансовый 9 29 9 11 14 2" xfId="60055"/>
    <cellStyle name="Финансовый 9 29 9 11 15" xfId="60056"/>
    <cellStyle name="Финансовый 9 29 9 11 15 2" xfId="60057"/>
    <cellStyle name="Финансовый 9 29 9 11 16" xfId="60058"/>
    <cellStyle name="Финансовый 9 29 9 11 16 2" xfId="60059"/>
    <cellStyle name="Финансовый 9 29 9 11 17" xfId="60060"/>
    <cellStyle name="Финансовый 9 29 9 11 17 2" xfId="60061"/>
    <cellStyle name="Финансовый 9 29 9 11 18" xfId="60062"/>
    <cellStyle name="Финансовый 9 29 9 11 18 2" xfId="60063"/>
    <cellStyle name="Финансовый 9 29 9 11 19" xfId="60064"/>
    <cellStyle name="Финансовый 9 29 9 11 2" xfId="60065"/>
    <cellStyle name="Финансовый 9 29 9 11 2 2" xfId="60066"/>
    <cellStyle name="Финансовый 9 29 9 11 3" xfId="60067"/>
    <cellStyle name="Финансовый 9 29 9 11 3 2" xfId="60068"/>
    <cellStyle name="Финансовый 9 29 9 11 4" xfId="60069"/>
    <cellStyle name="Финансовый 9 29 9 11 4 2" xfId="60070"/>
    <cellStyle name="Финансовый 9 29 9 11 5" xfId="60071"/>
    <cellStyle name="Финансовый 9 29 9 11 5 2" xfId="60072"/>
    <cellStyle name="Финансовый 9 29 9 11 6" xfId="60073"/>
    <cellStyle name="Финансовый 9 29 9 11 6 2" xfId="60074"/>
    <cellStyle name="Финансовый 9 29 9 11 7" xfId="60075"/>
    <cellStyle name="Финансовый 9 29 9 11 7 2" xfId="60076"/>
    <cellStyle name="Финансовый 9 29 9 11 8" xfId="60077"/>
    <cellStyle name="Финансовый 9 29 9 11 8 2" xfId="60078"/>
    <cellStyle name="Финансовый 9 29 9 11 9" xfId="60079"/>
    <cellStyle name="Финансовый 9 29 9 11 9 2" xfId="60080"/>
    <cellStyle name="Финансовый 9 29 9 12" xfId="60081"/>
    <cellStyle name="Финансовый 9 29 9 12 10" xfId="60082"/>
    <cellStyle name="Финансовый 9 29 9 12 10 2" xfId="60083"/>
    <cellStyle name="Финансовый 9 29 9 12 11" xfId="60084"/>
    <cellStyle name="Финансовый 9 29 9 12 11 2" xfId="60085"/>
    <cellStyle name="Финансовый 9 29 9 12 12" xfId="60086"/>
    <cellStyle name="Финансовый 9 29 9 12 12 2" xfId="60087"/>
    <cellStyle name="Финансовый 9 29 9 12 13" xfId="60088"/>
    <cellStyle name="Финансовый 9 29 9 12 13 2" xfId="60089"/>
    <cellStyle name="Финансовый 9 29 9 12 14" xfId="60090"/>
    <cellStyle name="Финансовый 9 29 9 12 14 2" xfId="60091"/>
    <cellStyle name="Финансовый 9 29 9 12 15" xfId="60092"/>
    <cellStyle name="Финансовый 9 29 9 12 15 2" xfId="60093"/>
    <cellStyle name="Финансовый 9 29 9 12 16" xfId="60094"/>
    <cellStyle name="Финансовый 9 29 9 12 16 2" xfId="60095"/>
    <cellStyle name="Финансовый 9 29 9 12 17" xfId="60096"/>
    <cellStyle name="Финансовый 9 29 9 12 17 2" xfId="60097"/>
    <cellStyle name="Финансовый 9 29 9 12 18" xfId="60098"/>
    <cellStyle name="Финансовый 9 29 9 12 18 2" xfId="60099"/>
    <cellStyle name="Финансовый 9 29 9 12 19" xfId="60100"/>
    <cellStyle name="Финансовый 9 29 9 12 2" xfId="60101"/>
    <cellStyle name="Финансовый 9 29 9 12 2 2" xfId="60102"/>
    <cellStyle name="Финансовый 9 29 9 12 3" xfId="60103"/>
    <cellStyle name="Финансовый 9 29 9 12 3 2" xfId="60104"/>
    <cellStyle name="Финансовый 9 29 9 12 4" xfId="60105"/>
    <cellStyle name="Финансовый 9 29 9 12 4 2" xfId="60106"/>
    <cellStyle name="Финансовый 9 29 9 12 5" xfId="60107"/>
    <cellStyle name="Финансовый 9 29 9 12 5 2" xfId="60108"/>
    <cellStyle name="Финансовый 9 29 9 12 6" xfId="60109"/>
    <cellStyle name="Финансовый 9 29 9 12 6 2" xfId="60110"/>
    <cellStyle name="Финансовый 9 29 9 12 7" xfId="60111"/>
    <cellStyle name="Финансовый 9 29 9 12 7 2" xfId="60112"/>
    <cellStyle name="Финансовый 9 29 9 12 8" xfId="60113"/>
    <cellStyle name="Финансовый 9 29 9 12 8 2" xfId="60114"/>
    <cellStyle name="Финансовый 9 29 9 12 9" xfId="60115"/>
    <cellStyle name="Финансовый 9 29 9 12 9 2" xfId="60116"/>
    <cellStyle name="Финансовый 9 29 9 13" xfId="60117"/>
    <cellStyle name="Финансовый 9 29 9 13 10" xfId="60118"/>
    <cellStyle name="Финансовый 9 29 9 13 10 2" xfId="60119"/>
    <cellStyle name="Финансовый 9 29 9 13 11" xfId="60120"/>
    <cellStyle name="Финансовый 9 29 9 13 11 2" xfId="60121"/>
    <cellStyle name="Финансовый 9 29 9 13 12" xfId="60122"/>
    <cellStyle name="Финансовый 9 29 9 13 12 2" xfId="60123"/>
    <cellStyle name="Финансовый 9 29 9 13 13" xfId="60124"/>
    <cellStyle name="Финансовый 9 29 9 13 13 2" xfId="60125"/>
    <cellStyle name="Финансовый 9 29 9 13 14" xfId="60126"/>
    <cellStyle name="Финансовый 9 29 9 13 14 2" xfId="60127"/>
    <cellStyle name="Финансовый 9 29 9 13 15" xfId="60128"/>
    <cellStyle name="Финансовый 9 29 9 13 15 2" xfId="60129"/>
    <cellStyle name="Финансовый 9 29 9 13 16" xfId="60130"/>
    <cellStyle name="Финансовый 9 29 9 13 16 2" xfId="60131"/>
    <cellStyle name="Финансовый 9 29 9 13 17" xfId="60132"/>
    <cellStyle name="Финансовый 9 29 9 13 17 2" xfId="60133"/>
    <cellStyle name="Финансовый 9 29 9 13 18" xfId="60134"/>
    <cellStyle name="Финансовый 9 29 9 13 18 2" xfId="60135"/>
    <cellStyle name="Финансовый 9 29 9 13 19" xfId="60136"/>
    <cellStyle name="Финансовый 9 29 9 13 2" xfId="60137"/>
    <cellStyle name="Финансовый 9 29 9 13 2 2" xfId="60138"/>
    <cellStyle name="Финансовый 9 29 9 13 3" xfId="60139"/>
    <cellStyle name="Финансовый 9 29 9 13 3 2" xfId="60140"/>
    <cellStyle name="Финансовый 9 29 9 13 4" xfId="60141"/>
    <cellStyle name="Финансовый 9 29 9 13 4 2" xfId="60142"/>
    <cellStyle name="Финансовый 9 29 9 13 5" xfId="60143"/>
    <cellStyle name="Финансовый 9 29 9 13 5 2" xfId="60144"/>
    <cellStyle name="Финансовый 9 29 9 13 6" xfId="60145"/>
    <cellStyle name="Финансовый 9 29 9 13 6 2" xfId="60146"/>
    <cellStyle name="Финансовый 9 29 9 13 7" xfId="60147"/>
    <cellStyle name="Финансовый 9 29 9 13 7 2" xfId="60148"/>
    <cellStyle name="Финансовый 9 29 9 13 8" xfId="60149"/>
    <cellStyle name="Финансовый 9 29 9 13 8 2" xfId="60150"/>
    <cellStyle name="Финансовый 9 29 9 13 9" xfId="60151"/>
    <cellStyle name="Финансовый 9 29 9 13 9 2" xfId="60152"/>
    <cellStyle name="Финансовый 9 29 9 14" xfId="60153"/>
    <cellStyle name="Финансовый 9 29 9 14 2" xfId="60154"/>
    <cellStyle name="Финансовый 9 29 9 15" xfId="60155"/>
    <cellStyle name="Финансовый 9 29 9 15 2" xfId="60156"/>
    <cellStyle name="Финансовый 9 29 9 16" xfId="60157"/>
    <cellStyle name="Финансовый 9 29 9 16 2" xfId="60158"/>
    <cellStyle name="Финансовый 9 29 9 17" xfId="60159"/>
    <cellStyle name="Финансовый 9 29 9 17 2" xfId="60160"/>
    <cellStyle name="Финансовый 9 29 9 18" xfId="60161"/>
    <cellStyle name="Финансовый 9 29 9 18 2" xfId="60162"/>
    <cellStyle name="Финансовый 9 29 9 19" xfId="60163"/>
    <cellStyle name="Финансовый 9 29 9 19 2" xfId="60164"/>
    <cellStyle name="Финансовый 9 29 9 2" xfId="60165"/>
    <cellStyle name="Финансовый 9 29 9 2 2" xfId="60166"/>
    <cellStyle name="Финансовый 9 29 9 2 2 2" xfId="60167"/>
    <cellStyle name="Финансовый 9 29 9 2 3" xfId="60168"/>
    <cellStyle name="Финансовый 9 29 9 20" xfId="60169"/>
    <cellStyle name="Финансовый 9 29 9 20 2" xfId="60170"/>
    <cellStyle name="Финансовый 9 29 9 21" xfId="60171"/>
    <cellStyle name="Финансовый 9 29 9 21 2" xfId="60172"/>
    <cellStyle name="Финансовый 9 29 9 22" xfId="60173"/>
    <cellStyle name="Финансовый 9 29 9 22 2" xfId="60174"/>
    <cellStyle name="Финансовый 9 29 9 23" xfId="60175"/>
    <cellStyle name="Финансовый 9 29 9 23 2" xfId="60176"/>
    <cellStyle name="Финансовый 9 29 9 24" xfId="60177"/>
    <cellStyle name="Финансовый 9 29 9 24 2" xfId="60178"/>
    <cellStyle name="Финансовый 9 29 9 25" xfId="60179"/>
    <cellStyle name="Финансовый 9 29 9 25 2" xfId="60180"/>
    <cellStyle name="Финансовый 9 29 9 26" xfId="60181"/>
    <cellStyle name="Финансовый 9 29 9 26 2" xfId="60182"/>
    <cellStyle name="Финансовый 9 29 9 27" xfId="60183"/>
    <cellStyle name="Финансовый 9 29 9 27 2" xfId="60184"/>
    <cellStyle name="Финансовый 9 29 9 28" xfId="60185"/>
    <cellStyle name="Финансовый 9 29 9 28 2" xfId="60186"/>
    <cellStyle name="Финансовый 9 29 9 29" xfId="60187"/>
    <cellStyle name="Финансовый 9 29 9 29 2" xfId="60188"/>
    <cellStyle name="Финансовый 9 29 9 3" xfId="60189"/>
    <cellStyle name="Финансовый 9 29 9 3 2" xfId="60190"/>
    <cellStyle name="Финансовый 9 29 9 30" xfId="60191"/>
    <cellStyle name="Финансовый 9 29 9 30 2" xfId="60192"/>
    <cellStyle name="Финансовый 9 29 9 31" xfId="60193"/>
    <cellStyle name="Финансовый 9 29 9 31 2" xfId="60194"/>
    <cellStyle name="Финансовый 9 29 9 32" xfId="60195"/>
    <cellStyle name="Финансовый 9 29 9 32 2" xfId="60196"/>
    <cellStyle name="Финансовый 9 29 9 33" xfId="60197"/>
    <cellStyle name="Финансовый 9 29 9 4" xfId="60198"/>
    <cellStyle name="Финансовый 9 29 9 4 2" xfId="60199"/>
    <cellStyle name="Финансовый 9 29 9 5" xfId="60200"/>
    <cellStyle name="Финансовый 9 29 9 5 2" xfId="60201"/>
    <cellStyle name="Финансовый 9 29 9 6" xfId="60202"/>
    <cellStyle name="Финансовый 9 29 9 6 2" xfId="60203"/>
    <cellStyle name="Финансовый 9 29 9 7" xfId="60204"/>
    <cellStyle name="Финансовый 9 29 9 7 2" xfId="60205"/>
    <cellStyle name="Финансовый 9 29 9 8" xfId="60206"/>
    <cellStyle name="Финансовый 9 29 9 8 2" xfId="60207"/>
    <cellStyle name="Финансовый 9 29 9 9" xfId="60208"/>
    <cellStyle name="Финансовый 9 29 9 9 10" xfId="60209"/>
    <cellStyle name="Финансовый 9 29 9 9 10 2" xfId="60210"/>
    <cellStyle name="Финансовый 9 29 9 9 11" xfId="60211"/>
    <cellStyle name="Финансовый 9 29 9 9 11 2" xfId="60212"/>
    <cellStyle name="Финансовый 9 29 9 9 12" xfId="60213"/>
    <cellStyle name="Финансовый 9 29 9 9 12 2" xfId="60214"/>
    <cellStyle name="Финансовый 9 29 9 9 13" xfId="60215"/>
    <cellStyle name="Финансовый 9 29 9 9 13 2" xfId="60216"/>
    <cellStyle name="Финансовый 9 29 9 9 14" xfId="60217"/>
    <cellStyle name="Финансовый 9 29 9 9 14 2" xfId="60218"/>
    <cellStyle name="Финансовый 9 29 9 9 15" xfId="60219"/>
    <cellStyle name="Финансовый 9 29 9 9 15 2" xfId="60220"/>
    <cellStyle name="Финансовый 9 29 9 9 16" xfId="60221"/>
    <cellStyle name="Финансовый 9 29 9 9 16 2" xfId="60222"/>
    <cellStyle name="Финансовый 9 29 9 9 17" xfId="60223"/>
    <cellStyle name="Финансовый 9 29 9 9 17 2" xfId="60224"/>
    <cellStyle name="Финансовый 9 29 9 9 18" xfId="60225"/>
    <cellStyle name="Финансовый 9 29 9 9 18 2" xfId="60226"/>
    <cellStyle name="Финансовый 9 29 9 9 19" xfId="60227"/>
    <cellStyle name="Финансовый 9 29 9 9 19 2" xfId="60228"/>
    <cellStyle name="Финансовый 9 29 9 9 2" xfId="60229"/>
    <cellStyle name="Финансовый 9 29 9 9 2 2" xfId="60230"/>
    <cellStyle name="Финансовый 9 29 9 9 20" xfId="60231"/>
    <cellStyle name="Финансовый 9 29 9 9 20 2" xfId="60232"/>
    <cellStyle name="Финансовый 9 29 9 9 21" xfId="60233"/>
    <cellStyle name="Финансовый 9 29 9 9 21 2" xfId="60234"/>
    <cellStyle name="Финансовый 9 29 9 9 22" xfId="60235"/>
    <cellStyle name="Финансовый 9 29 9 9 22 2" xfId="60236"/>
    <cellStyle name="Финансовый 9 29 9 9 23" xfId="60237"/>
    <cellStyle name="Финансовый 9 29 9 9 23 2" xfId="60238"/>
    <cellStyle name="Финансовый 9 29 9 9 24" xfId="60239"/>
    <cellStyle name="Финансовый 9 29 9 9 3" xfId="60240"/>
    <cellStyle name="Финансовый 9 29 9 9 3 2" xfId="60241"/>
    <cellStyle name="Финансовый 9 29 9 9 4" xfId="60242"/>
    <cellStyle name="Финансовый 9 29 9 9 4 2" xfId="60243"/>
    <cellStyle name="Финансовый 9 29 9 9 5" xfId="60244"/>
    <cellStyle name="Финансовый 9 29 9 9 5 2" xfId="60245"/>
    <cellStyle name="Финансовый 9 29 9 9 6" xfId="60246"/>
    <cellStyle name="Финансовый 9 29 9 9 6 2" xfId="60247"/>
    <cellStyle name="Финансовый 9 29 9 9 7" xfId="60248"/>
    <cellStyle name="Финансовый 9 29 9 9 7 2" xfId="60249"/>
    <cellStyle name="Финансовый 9 29 9 9 8" xfId="60250"/>
    <cellStyle name="Финансовый 9 29 9 9 8 2" xfId="60251"/>
    <cellStyle name="Финансовый 9 29 9 9 9" xfId="60252"/>
    <cellStyle name="Финансовый 9 29 9 9 9 2" xfId="60253"/>
    <cellStyle name="Формула" xfId="60254"/>
    <cellStyle name="ФормулаВБ" xfId="60255"/>
    <cellStyle name="ФормулаНаКонтроль" xfId="60256"/>
    <cellStyle name="Хороший 2" xfId="126"/>
    <cellStyle name="Хороший 2 10" xfId="60257"/>
    <cellStyle name="Хороший 2 10 2" xfId="60258"/>
    <cellStyle name="Хороший 2 11" xfId="60259"/>
    <cellStyle name="Хороший 2 11 2" xfId="60260"/>
    <cellStyle name="Хороший 2 12" xfId="60261"/>
    <cellStyle name="Хороший 2 12 2" xfId="60262"/>
    <cellStyle name="Хороший 2 13" xfId="60263"/>
    <cellStyle name="Хороший 2 13 2" xfId="60264"/>
    <cellStyle name="Хороший 2 14" xfId="60265"/>
    <cellStyle name="Хороший 2 14 2" xfId="60266"/>
    <cellStyle name="Хороший 2 15" xfId="60267"/>
    <cellStyle name="Хороший 2 15 2" xfId="60268"/>
    <cellStyle name="Хороший 2 16" xfId="60269"/>
    <cellStyle name="Хороший 2 16 2" xfId="60270"/>
    <cellStyle name="Хороший 2 17" xfId="60271"/>
    <cellStyle name="Хороший 2 17 2" xfId="60272"/>
    <cellStyle name="Хороший 2 18" xfId="60273"/>
    <cellStyle name="Хороший 2 18 2" xfId="60274"/>
    <cellStyle name="Хороший 2 19" xfId="60275"/>
    <cellStyle name="Хороший 2 19 2" xfId="60276"/>
    <cellStyle name="Хороший 2 2" xfId="60277"/>
    <cellStyle name="Хороший 2 2 2" xfId="60278"/>
    <cellStyle name="Хороший 2 20" xfId="60279"/>
    <cellStyle name="Хороший 2 20 2" xfId="60280"/>
    <cellStyle name="Хороший 2 21" xfId="60281"/>
    <cellStyle name="Хороший 2 21 2" xfId="60282"/>
    <cellStyle name="Хороший 2 22" xfId="60283"/>
    <cellStyle name="Хороший 2 22 2" xfId="60284"/>
    <cellStyle name="Хороший 2 23" xfId="60285"/>
    <cellStyle name="Хороший 2 23 2" xfId="60286"/>
    <cellStyle name="Хороший 2 24" xfId="60287"/>
    <cellStyle name="Хороший 2 3" xfId="60288"/>
    <cellStyle name="Хороший 2 3 2" xfId="60289"/>
    <cellStyle name="Хороший 2 4" xfId="60290"/>
    <cellStyle name="Хороший 2 4 2" xfId="60291"/>
    <cellStyle name="Хороший 2 5" xfId="60292"/>
    <cellStyle name="Хороший 2 5 2" xfId="60293"/>
    <cellStyle name="Хороший 2 6" xfId="60294"/>
    <cellStyle name="Хороший 2 6 2" xfId="60295"/>
    <cellStyle name="Хороший 2 7" xfId="60296"/>
    <cellStyle name="Хороший 2 7 2" xfId="60297"/>
    <cellStyle name="Хороший 2 8" xfId="60298"/>
    <cellStyle name="Хороший 2 8 2" xfId="60299"/>
    <cellStyle name="Хороший 2 9" xfId="60300"/>
    <cellStyle name="Хороший 2 9 2" xfId="60301"/>
    <cellStyle name="Хороший 3" xfId="60302"/>
    <cellStyle name="Хороший 3 10" xfId="60303"/>
    <cellStyle name="Хороший 3 10 2" xfId="60304"/>
    <cellStyle name="Хороший 3 11" xfId="60305"/>
    <cellStyle name="Хороший 3 11 2" xfId="60306"/>
    <cellStyle name="Хороший 3 12" xfId="60307"/>
    <cellStyle name="Хороший 3 12 2" xfId="60308"/>
    <cellStyle name="Хороший 3 13" xfId="60309"/>
    <cellStyle name="Хороший 3 13 2" xfId="60310"/>
    <cellStyle name="Хороший 3 14" xfId="60311"/>
    <cellStyle name="Хороший 3 14 2" xfId="60312"/>
    <cellStyle name="Хороший 3 15" xfId="60313"/>
    <cellStyle name="Хороший 3 15 2" xfId="60314"/>
    <cellStyle name="Хороший 3 16" xfId="60315"/>
    <cellStyle name="Хороший 3 16 2" xfId="60316"/>
    <cellStyle name="Хороший 3 17" xfId="60317"/>
    <cellStyle name="Хороший 3 17 2" xfId="60318"/>
    <cellStyle name="Хороший 3 18" xfId="60319"/>
    <cellStyle name="Хороший 3 18 2" xfId="60320"/>
    <cellStyle name="Хороший 3 19" xfId="60321"/>
    <cellStyle name="Хороший 3 19 2" xfId="60322"/>
    <cellStyle name="Хороший 3 2" xfId="60323"/>
    <cellStyle name="Хороший 3 2 2" xfId="60324"/>
    <cellStyle name="Хороший 3 20" xfId="60325"/>
    <cellStyle name="Хороший 3 20 2" xfId="60326"/>
    <cellStyle name="Хороший 3 21" xfId="60327"/>
    <cellStyle name="Хороший 3 21 2" xfId="60328"/>
    <cellStyle name="Хороший 3 22" xfId="60329"/>
    <cellStyle name="Хороший 3 22 2" xfId="60330"/>
    <cellStyle name="Хороший 3 23" xfId="60331"/>
    <cellStyle name="Хороший 3 23 2" xfId="60332"/>
    <cellStyle name="Хороший 3 24" xfId="60333"/>
    <cellStyle name="Хороший 3 3" xfId="60334"/>
    <cellStyle name="Хороший 3 3 2" xfId="60335"/>
    <cellStyle name="Хороший 3 4" xfId="60336"/>
    <cellStyle name="Хороший 3 4 2" xfId="60337"/>
    <cellStyle name="Хороший 3 5" xfId="60338"/>
    <cellStyle name="Хороший 3 5 2" xfId="60339"/>
    <cellStyle name="Хороший 3 6" xfId="60340"/>
    <cellStyle name="Хороший 3 6 2" xfId="60341"/>
    <cellStyle name="Хороший 3 7" xfId="60342"/>
    <cellStyle name="Хороший 3 7 2" xfId="60343"/>
    <cellStyle name="Хороший 3 8" xfId="60344"/>
    <cellStyle name="Хороший 3 8 2" xfId="60345"/>
    <cellStyle name="Хороший 3 9" xfId="60346"/>
    <cellStyle name="Хороший 3 9 2" xfId="60347"/>
    <cellStyle name="Хороший 4" xfId="60348"/>
    <cellStyle name="Хороший 4 2" xfId="60349"/>
    <cellStyle name="Хороший 5" xfId="60350"/>
    <cellStyle name="Хороший 5 2" xfId="60351"/>
    <cellStyle name="Хороший 6" xfId="60352"/>
    <cellStyle name="Хороший 6 2" xfId="60353"/>
    <cellStyle name="Хороший 7" xfId="60354"/>
    <cellStyle name="Хороший 8" xfId="60400"/>
    <cellStyle name="Џђћ–…ќ’ќ›‰" xfId="60355"/>
    <cellStyle name="Шапка таблицы" xfId="60356"/>
    <cellStyle name="Шапка таблицы 2" xfId="60357"/>
  </cellStyles>
  <dxfs count="3">
    <dxf>
      <fill>
        <patternFill>
          <bgColor indexed="45"/>
        </patternFill>
      </fill>
    </dxf>
    <dxf>
      <fill>
        <patternFill>
          <bgColor indexed="45"/>
        </patternFill>
      </fill>
    </dxf>
    <dxf>
      <fill>
        <patternFill>
          <bgColor indexed="43"/>
        </patternFill>
      </fill>
      <border>
        <bottom style="thin">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openxmlformats.org/officeDocument/2006/relationships/externalLink" Target="externalLinks/externalLink12.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5.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externalLink" Target="externalLinks/externalLink11.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10.xml"/><Relationship Id="rId20" Type="http://schemas.openxmlformats.org/officeDocument/2006/relationships/externalLink" Target="externalLinks/externalLink1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9.xml"/><Relationship Id="rId23" Type="http://schemas.openxmlformats.org/officeDocument/2006/relationships/theme" Target="theme/theme1.xml"/><Relationship Id="rId10" Type="http://schemas.openxmlformats.org/officeDocument/2006/relationships/externalLink" Target="externalLinks/externalLink4.xml"/><Relationship Id="rId19" Type="http://schemas.openxmlformats.org/officeDocument/2006/relationships/externalLink" Target="externalLinks/externalLink13.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externalLink" Target="externalLinks/externalLink8.xml"/><Relationship Id="rId22" Type="http://schemas.openxmlformats.org/officeDocument/2006/relationships/externalLink" Target="externalLinks/externalLink16.xml"/></Relationships>
</file>

<file path=xl/ctrlProps/ctrlProp1.xml><?xml version="1.0" encoding="utf-8"?>
<formControlPr xmlns="http://schemas.microsoft.com/office/spreadsheetml/2009/9/main" objectType="CheckBox" fmlaLink="$B$29" lockText="1"/>
</file>

<file path=xl/ctrlProps/ctrlProp10.xml><?xml version="1.0" encoding="utf-8"?>
<formControlPr xmlns="http://schemas.microsoft.com/office/spreadsheetml/2009/9/main" objectType="CheckBox" fmlaLink="$B$49" lockText="1"/>
</file>

<file path=xl/ctrlProps/ctrlProp11.xml><?xml version="1.0" encoding="utf-8"?>
<formControlPr xmlns="http://schemas.microsoft.com/office/spreadsheetml/2009/9/main" objectType="CheckBox" checked="Checked" fmlaLink="$B$38" lockText="1"/>
</file>

<file path=xl/ctrlProps/ctrlProp12.xml><?xml version="1.0" encoding="utf-8"?>
<formControlPr xmlns="http://schemas.microsoft.com/office/spreadsheetml/2009/9/main" objectType="CheckBox" checked="Checked" fmlaLink="$C$43" lockText="1"/>
</file>

<file path=xl/ctrlProps/ctrlProp13.xml><?xml version="1.0" encoding="utf-8"?>
<formControlPr xmlns="http://schemas.microsoft.com/office/spreadsheetml/2009/9/main" objectType="CheckBox" fmlaLink="$C$42" lockText="1"/>
</file>

<file path=xl/ctrlProps/ctrlProp14.xml><?xml version="1.0" encoding="utf-8"?>
<formControlPr xmlns="http://schemas.microsoft.com/office/spreadsheetml/2009/9/main" objectType="CheckBox" checked="Checked" fmlaLink="$B$30" lockText="1"/>
</file>

<file path=xl/ctrlProps/ctrlProp15.xml><?xml version="1.0" encoding="utf-8"?>
<formControlPr xmlns="http://schemas.microsoft.com/office/spreadsheetml/2009/9/main" objectType="CheckBox" checked="Checked" fmlaLink="$B$31" lockText="1"/>
</file>

<file path=xl/ctrlProps/ctrlProp16.xml><?xml version="1.0" encoding="utf-8"?>
<formControlPr xmlns="http://schemas.microsoft.com/office/spreadsheetml/2009/9/main" objectType="CheckBox" lockText="1"/>
</file>

<file path=xl/ctrlProps/ctrlProp17.xml><?xml version="1.0" encoding="utf-8"?>
<formControlPr xmlns="http://schemas.microsoft.com/office/spreadsheetml/2009/9/main" objectType="CheckBox" lockText="1"/>
</file>

<file path=xl/ctrlProps/ctrlProp18.xml><?xml version="1.0" encoding="utf-8"?>
<formControlPr xmlns="http://schemas.microsoft.com/office/spreadsheetml/2009/9/main" objectType="CheckBox" checked="Checked" lockText="1"/>
</file>

<file path=xl/ctrlProps/ctrlProp19.xml><?xml version="1.0" encoding="utf-8"?>
<formControlPr xmlns="http://schemas.microsoft.com/office/spreadsheetml/2009/9/main" objectType="CheckBox" fmlaLink="$B$28" lockText="1"/>
</file>

<file path=xl/ctrlProps/ctrlProp2.xml><?xml version="1.0" encoding="utf-8"?>
<formControlPr xmlns="http://schemas.microsoft.com/office/spreadsheetml/2009/9/main" objectType="CheckBox" checked="Checked" fmlaLink="$B$35" lockText="1"/>
</file>

<file path=xl/ctrlProps/ctrlProp20.xml><?xml version="1.0" encoding="utf-8"?>
<formControlPr xmlns="http://schemas.microsoft.com/office/spreadsheetml/2009/9/main" objectType="CheckBox" checked="Checked" fmlaLink="$B$34" lockText="1"/>
</file>

<file path=xl/ctrlProps/ctrlProp21.xml><?xml version="1.0" encoding="utf-8"?>
<formControlPr xmlns="http://schemas.microsoft.com/office/spreadsheetml/2009/9/main" objectType="CheckBox" lockText="1"/>
</file>

<file path=xl/ctrlProps/ctrlProp22.xml><?xml version="1.0" encoding="utf-8"?>
<formControlPr xmlns="http://schemas.microsoft.com/office/spreadsheetml/2009/9/main" objectType="CheckBox" lockText="1"/>
</file>

<file path=xl/ctrlProps/ctrlProp23.xml><?xml version="1.0" encoding="utf-8"?>
<formControlPr xmlns="http://schemas.microsoft.com/office/spreadsheetml/2009/9/main" objectType="CheckBox" checked="Checked" lockText="1"/>
</file>

<file path=xl/ctrlProps/ctrlProp24.xml><?xml version="1.0" encoding="utf-8"?>
<formControlPr xmlns="http://schemas.microsoft.com/office/spreadsheetml/2009/9/main" objectType="CheckBox" checked="Checked" lockText="1"/>
</file>

<file path=xl/ctrlProps/ctrlProp25.xml><?xml version="1.0" encoding="utf-8"?>
<formControlPr xmlns="http://schemas.microsoft.com/office/spreadsheetml/2009/9/main" objectType="CheckBox" checked="Checked" lockText="1"/>
</file>

<file path=xl/ctrlProps/ctrlProp26.xml><?xml version="1.0" encoding="utf-8"?>
<formControlPr xmlns="http://schemas.microsoft.com/office/spreadsheetml/2009/9/main" objectType="CheckBox" checked="Checked" lockText="1"/>
</file>

<file path=xl/ctrlProps/ctrlProp27.xml><?xml version="1.0" encoding="utf-8"?>
<formControlPr xmlns="http://schemas.microsoft.com/office/spreadsheetml/2009/9/main" objectType="CheckBox" lockText="1"/>
</file>

<file path=xl/ctrlProps/ctrlProp28.xml><?xml version="1.0" encoding="utf-8"?>
<formControlPr xmlns="http://schemas.microsoft.com/office/spreadsheetml/2009/9/main" objectType="CheckBox" lockText="1"/>
</file>

<file path=xl/ctrlProps/ctrlProp29.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fmlaLink="$B$37" lockText="1"/>
</file>

<file path=xl/ctrlProps/ctrlProp30.xml><?xml version="1.0" encoding="utf-8"?>
<formControlPr xmlns="http://schemas.microsoft.com/office/spreadsheetml/2009/9/main" objectType="CheckBox" lockText="1"/>
</file>

<file path=xl/ctrlProps/ctrlProp31.xml><?xml version="1.0" encoding="utf-8"?>
<formControlPr xmlns="http://schemas.microsoft.com/office/spreadsheetml/2009/9/main" objectType="CheckBox" lockText="1"/>
</file>

<file path=xl/ctrlProps/ctrlProp32.xml><?xml version="1.0" encoding="utf-8"?>
<formControlPr xmlns="http://schemas.microsoft.com/office/spreadsheetml/2009/9/main" objectType="CheckBox" lockText="1"/>
</file>

<file path=xl/ctrlProps/ctrlProp33.xml><?xml version="1.0" encoding="utf-8"?>
<formControlPr xmlns="http://schemas.microsoft.com/office/spreadsheetml/2009/9/main" objectType="CheckBox" lockText="1"/>
</file>

<file path=xl/ctrlProps/ctrlProp34.xml><?xml version="1.0" encoding="utf-8"?>
<formControlPr xmlns="http://schemas.microsoft.com/office/spreadsheetml/2009/9/main" objectType="CheckBox" lockText="1"/>
</file>

<file path=xl/ctrlProps/ctrlProp35.xml><?xml version="1.0" encoding="utf-8"?>
<formControlPr xmlns="http://schemas.microsoft.com/office/spreadsheetml/2009/9/main" objectType="CheckBox" lockText="1"/>
</file>

<file path=xl/ctrlProps/ctrlProp36.xml><?xml version="1.0" encoding="utf-8"?>
<formControlPr xmlns="http://schemas.microsoft.com/office/spreadsheetml/2009/9/main" objectType="CheckBox" lockText="1"/>
</file>

<file path=xl/ctrlProps/ctrlProp37.xml><?xml version="1.0" encoding="utf-8"?>
<formControlPr xmlns="http://schemas.microsoft.com/office/spreadsheetml/2009/9/main" objectType="CheckBox" lockText="1"/>
</file>

<file path=xl/ctrlProps/ctrlProp38.xml><?xml version="1.0" encoding="utf-8"?>
<formControlPr xmlns="http://schemas.microsoft.com/office/spreadsheetml/2009/9/main" objectType="CheckBox" lockText="1"/>
</file>

<file path=xl/ctrlProps/ctrlProp39.xml><?xml version="1.0" encoding="utf-8"?>
<formControlPr xmlns="http://schemas.microsoft.com/office/spreadsheetml/2009/9/main" objectType="CheckBox" fmlaLink="$C$42" lockText="1"/>
</file>

<file path=xl/ctrlProps/ctrlProp4.xml><?xml version="1.0" encoding="utf-8"?>
<formControlPr xmlns="http://schemas.microsoft.com/office/spreadsheetml/2009/9/main" objectType="CheckBox" checked="Checked" fmlaLink="$B$39" lockText="1"/>
</file>

<file path=xl/ctrlProps/ctrlProp40.xml><?xml version="1.0" encoding="utf-8"?>
<formControlPr xmlns="http://schemas.microsoft.com/office/spreadsheetml/2009/9/main" objectType="CheckBox" fmlaLink="$B$29" lockText="1"/>
</file>

<file path=xl/ctrlProps/ctrlProp41.xml><?xml version="1.0" encoding="utf-8"?>
<formControlPr xmlns="http://schemas.microsoft.com/office/spreadsheetml/2009/9/main" objectType="CheckBox" checked="Checked" lockText="1"/>
</file>

<file path=xl/ctrlProps/ctrlProp42.xml><?xml version="1.0" encoding="utf-8"?>
<formControlPr xmlns="http://schemas.microsoft.com/office/spreadsheetml/2009/9/main" objectType="CheckBox" lockText="1"/>
</file>

<file path=xl/ctrlProps/ctrlProp43.xml><?xml version="1.0" encoding="utf-8"?>
<formControlPr xmlns="http://schemas.microsoft.com/office/spreadsheetml/2009/9/main" objectType="CheckBox" lockText="1"/>
</file>

<file path=xl/ctrlProps/ctrlProp44.xml><?xml version="1.0" encoding="utf-8"?>
<formControlPr xmlns="http://schemas.microsoft.com/office/spreadsheetml/2009/9/main" objectType="CheckBox" checked="Checked" lockText="1"/>
</file>

<file path=xl/ctrlProps/ctrlProp45.xml><?xml version="1.0" encoding="utf-8"?>
<formControlPr xmlns="http://schemas.microsoft.com/office/spreadsheetml/2009/9/main" objectType="CheckBox" checked="Checked" lockText="1" noThreeD="1"/>
</file>

<file path=xl/ctrlProps/ctrlProp46.xml><?xml version="1.0" encoding="utf-8"?>
<formControlPr xmlns="http://schemas.microsoft.com/office/spreadsheetml/2009/9/main" objectType="CheckBox" checked="Checked" lockText="1" noThreeD="1"/>
</file>

<file path=xl/ctrlProps/ctrlProp47.xml><?xml version="1.0" encoding="utf-8"?>
<formControlPr xmlns="http://schemas.microsoft.com/office/spreadsheetml/2009/9/main" objectType="CheckBox" checked="Checked"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fmlaLink="$B$40" lockText="1"/>
</file>

<file path=xl/ctrlProps/ctrlProp50.xml><?xml version="1.0" encoding="utf-8"?>
<formControlPr xmlns="http://schemas.microsoft.com/office/spreadsheetml/2009/9/main" objectType="CheckBox" checked="Checked" lockText="1" noThreeD="1"/>
</file>

<file path=xl/ctrlProps/ctrlProp51.xml><?xml version="1.0" encoding="utf-8"?>
<formControlPr xmlns="http://schemas.microsoft.com/office/spreadsheetml/2009/9/main" objectType="CheckBox" checked="Checked"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checked="Checked" lockText="1" noThreeD="1"/>
</file>

<file path=xl/ctrlProps/ctrlProp55.xml><?xml version="1.0" encoding="utf-8"?>
<formControlPr xmlns="http://schemas.microsoft.com/office/spreadsheetml/2009/9/main" objectType="CheckBox" checked="Checked" lockText="1" noThreeD="1"/>
</file>

<file path=xl/ctrlProps/ctrlProp56.xml><?xml version="1.0" encoding="utf-8"?>
<formControlPr xmlns="http://schemas.microsoft.com/office/spreadsheetml/2009/9/main" objectType="CheckBox" checked="Checked" lockText="1" noThreeD="1"/>
</file>

<file path=xl/ctrlProps/ctrlProp57.xml><?xml version="1.0" encoding="utf-8"?>
<formControlPr xmlns="http://schemas.microsoft.com/office/spreadsheetml/2009/9/main" objectType="CheckBox" checked="Checked" lockText="1" noThreeD="1"/>
</file>

<file path=xl/ctrlProps/ctrlProp58.xml><?xml version="1.0" encoding="utf-8"?>
<formControlPr xmlns="http://schemas.microsoft.com/office/spreadsheetml/2009/9/main" objectType="CheckBox" checked="Checked" lockText="1" noThreeD="1"/>
</file>

<file path=xl/ctrlProps/ctrlProp59.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fmlaLink="$B$41" lockText="1"/>
</file>

<file path=xl/ctrlProps/ctrlProp60.xml><?xml version="1.0" encoding="utf-8"?>
<formControlPr xmlns="http://schemas.microsoft.com/office/spreadsheetml/2009/9/main" objectType="CheckBox" checked="Checked" lockText="1" noThreeD="1"/>
</file>

<file path=xl/ctrlProps/ctrlProp61.xml><?xml version="1.0" encoding="utf-8"?>
<formControlPr xmlns="http://schemas.microsoft.com/office/spreadsheetml/2009/9/main" objectType="CheckBox" checked="Checked" lockText="1" noThreeD="1"/>
</file>

<file path=xl/ctrlProps/ctrlProp62.xml><?xml version="1.0" encoding="utf-8"?>
<formControlPr xmlns="http://schemas.microsoft.com/office/spreadsheetml/2009/9/main" objectType="CheckBox" checked="Checked" lockText="1" noThreeD="1"/>
</file>

<file path=xl/ctrlProps/ctrlProp63.xml><?xml version="1.0" encoding="utf-8"?>
<formControlPr xmlns="http://schemas.microsoft.com/office/spreadsheetml/2009/9/main" objectType="CheckBox" checked="Checked" lockText="1" noThreeD="1"/>
</file>

<file path=xl/ctrlProps/ctrlProp64.xml><?xml version="1.0" encoding="utf-8"?>
<formControlPr xmlns="http://schemas.microsoft.com/office/spreadsheetml/2009/9/main" objectType="CheckBox" checked="Checked" lockText="1" noThreeD="1"/>
</file>

<file path=xl/ctrlProps/ctrlProp65.xml><?xml version="1.0" encoding="utf-8"?>
<formControlPr xmlns="http://schemas.microsoft.com/office/spreadsheetml/2009/9/main" objectType="CheckBox" checked="Checked" lockText="1" noThreeD="1"/>
</file>

<file path=xl/ctrlProps/ctrlProp66.xml><?xml version="1.0" encoding="utf-8"?>
<formControlPr xmlns="http://schemas.microsoft.com/office/spreadsheetml/2009/9/main" objectType="CheckBox" checked="Checked"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checked="Checked"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fmlaLink="$B$45" lockText="1"/>
</file>

<file path=xl/ctrlProps/ctrlProp70.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fmlaLink="$B$46" lockText="1"/>
</file>

<file path=xl/ctrlProps/ctrlProp9.xml><?xml version="1.0" encoding="utf-8"?>
<formControlPr xmlns="http://schemas.microsoft.com/office/spreadsheetml/2009/9/main" objectType="CheckBox" checked="Checked" fmlaLink="$B$48"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9525</xdr:colOff>
          <xdr:row>28</xdr:row>
          <xdr:rowOff>9525</xdr:rowOff>
        </xdr:from>
        <xdr:to>
          <xdr:col>5</xdr:col>
          <xdr:colOff>228600</xdr:colOff>
          <xdr:row>29</xdr:row>
          <xdr:rowOff>0</xdr:rowOff>
        </xdr:to>
        <xdr:sp macro="" textlink="">
          <xdr:nvSpPr>
            <xdr:cNvPr id="8193" name="Check Box 1" hidden="1">
              <a:extLst>
                <a:ext uri="{63B3BB69-23CF-44E3-9099-C40C66FF867C}">
                  <a14:compatExt spid="_x0000_s8193"/>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34</xdr:row>
          <xdr:rowOff>9525</xdr:rowOff>
        </xdr:from>
        <xdr:to>
          <xdr:col>3</xdr:col>
          <xdr:colOff>381000</xdr:colOff>
          <xdr:row>34</xdr:row>
          <xdr:rowOff>371475</xdr:rowOff>
        </xdr:to>
        <xdr:sp macro="" textlink="">
          <xdr:nvSpPr>
            <xdr:cNvPr id="8194" name="Check Box 2" hidden="1">
              <a:extLst>
                <a:ext uri="{63B3BB69-23CF-44E3-9099-C40C66FF867C}">
                  <a14:compatExt spid="_x0000_s8194"/>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36</xdr:row>
          <xdr:rowOff>9525</xdr:rowOff>
        </xdr:from>
        <xdr:to>
          <xdr:col>3</xdr:col>
          <xdr:colOff>381000</xdr:colOff>
          <xdr:row>36</xdr:row>
          <xdr:rowOff>200025</xdr:rowOff>
        </xdr:to>
        <xdr:sp macro="" textlink="">
          <xdr:nvSpPr>
            <xdr:cNvPr id="8195" name="Check Box 3" hidden="1">
              <a:extLst>
                <a:ext uri="{63B3BB69-23CF-44E3-9099-C40C66FF867C}">
                  <a14:compatExt spid="_x0000_s8195"/>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38</xdr:row>
          <xdr:rowOff>19050</xdr:rowOff>
        </xdr:from>
        <xdr:to>
          <xdr:col>5</xdr:col>
          <xdr:colOff>228600</xdr:colOff>
          <xdr:row>38</xdr:row>
          <xdr:rowOff>209550</xdr:rowOff>
        </xdr:to>
        <xdr:sp macro="" textlink="">
          <xdr:nvSpPr>
            <xdr:cNvPr id="8196" name="Check Box 4" hidden="1">
              <a:extLst>
                <a:ext uri="{63B3BB69-23CF-44E3-9099-C40C66FF867C}">
                  <a14:compatExt spid="_x0000_s8196"/>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39</xdr:row>
          <xdr:rowOff>19050</xdr:rowOff>
        </xdr:from>
        <xdr:to>
          <xdr:col>5</xdr:col>
          <xdr:colOff>228600</xdr:colOff>
          <xdr:row>39</xdr:row>
          <xdr:rowOff>209550</xdr:rowOff>
        </xdr:to>
        <xdr:sp macro="" textlink="">
          <xdr:nvSpPr>
            <xdr:cNvPr id="8197" name="Check Box 5" hidden="1">
              <a:extLst>
                <a:ext uri="{63B3BB69-23CF-44E3-9099-C40C66FF867C}">
                  <a14:compatExt spid="_x0000_s8197"/>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40</xdr:row>
          <xdr:rowOff>19050</xdr:rowOff>
        </xdr:from>
        <xdr:to>
          <xdr:col>5</xdr:col>
          <xdr:colOff>228600</xdr:colOff>
          <xdr:row>40</xdr:row>
          <xdr:rowOff>209550</xdr:rowOff>
        </xdr:to>
        <xdr:sp macro="" textlink="">
          <xdr:nvSpPr>
            <xdr:cNvPr id="8198" name="Check Box 6" hidden="1">
              <a:extLst>
                <a:ext uri="{63B3BB69-23CF-44E3-9099-C40C66FF867C}">
                  <a14:compatExt spid="_x0000_s8198"/>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44</xdr:row>
          <xdr:rowOff>19050</xdr:rowOff>
        </xdr:from>
        <xdr:to>
          <xdr:col>5</xdr:col>
          <xdr:colOff>228600</xdr:colOff>
          <xdr:row>44</xdr:row>
          <xdr:rowOff>209550</xdr:rowOff>
        </xdr:to>
        <xdr:sp macro="" textlink="">
          <xdr:nvSpPr>
            <xdr:cNvPr id="8199" name="Check Box 7" hidden="1">
              <a:extLst>
                <a:ext uri="{63B3BB69-23CF-44E3-9099-C40C66FF867C}">
                  <a14:compatExt spid="_x0000_s8199"/>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45</xdr:row>
          <xdr:rowOff>28575</xdr:rowOff>
        </xdr:from>
        <xdr:to>
          <xdr:col>5</xdr:col>
          <xdr:colOff>228600</xdr:colOff>
          <xdr:row>46</xdr:row>
          <xdr:rowOff>0</xdr:rowOff>
        </xdr:to>
        <xdr:sp macro="" textlink="">
          <xdr:nvSpPr>
            <xdr:cNvPr id="8200" name="Check Box 8" hidden="1">
              <a:extLst>
                <a:ext uri="{63B3BB69-23CF-44E3-9099-C40C66FF867C}">
                  <a14:compatExt spid="_x0000_s8200"/>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47</xdr:row>
          <xdr:rowOff>28575</xdr:rowOff>
        </xdr:from>
        <xdr:to>
          <xdr:col>5</xdr:col>
          <xdr:colOff>228600</xdr:colOff>
          <xdr:row>48</xdr:row>
          <xdr:rowOff>0</xdr:rowOff>
        </xdr:to>
        <xdr:sp macro="" textlink="">
          <xdr:nvSpPr>
            <xdr:cNvPr id="8201" name="Check Box 9" hidden="1">
              <a:extLst>
                <a:ext uri="{63B3BB69-23CF-44E3-9099-C40C66FF867C}">
                  <a14:compatExt spid="_x0000_s8201"/>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48</xdr:row>
          <xdr:rowOff>38100</xdr:rowOff>
        </xdr:from>
        <xdr:to>
          <xdr:col>3</xdr:col>
          <xdr:colOff>381000</xdr:colOff>
          <xdr:row>49</xdr:row>
          <xdr:rowOff>9525</xdr:rowOff>
        </xdr:to>
        <xdr:sp macro="" textlink="">
          <xdr:nvSpPr>
            <xdr:cNvPr id="8202" name="Check Box 10" hidden="1">
              <a:extLst>
                <a:ext uri="{63B3BB69-23CF-44E3-9099-C40C66FF867C}">
                  <a14:compatExt spid="_x0000_s8202"/>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37</xdr:row>
          <xdr:rowOff>9525</xdr:rowOff>
        </xdr:from>
        <xdr:to>
          <xdr:col>3</xdr:col>
          <xdr:colOff>381000</xdr:colOff>
          <xdr:row>37</xdr:row>
          <xdr:rowOff>200025</xdr:rowOff>
        </xdr:to>
        <xdr:sp macro="" textlink="">
          <xdr:nvSpPr>
            <xdr:cNvPr id="8203" name="Check Box 11" hidden="1">
              <a:extLst>
                <a:ext uri="{63B3BB69-23CF-44E3-9099-C40C66FF867C}">
                  <a14:compatExt spid="_x0000_s8203"/>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42</xdr:row>
          <xdr:rowOff>47625</xdr:rowOff>
        </xdr:from>
        <xdr:to>
          <xdr:col>5</xdr:col>
          <xdr:colOff>228600</xdr:colOff>
          <xdr:row>42</xdr:row>
          <xdr:rowOff>209550</xdr:rowOff>
        </xdr:to>
        <xdr:sp macro="" textlink="">
          <xdr:nvSpPr>
            <xdr:cNvPr id="8204" name="Check Box 12" hidden="1">
              <a:extLst>
                <a:ext uri="{63B3BB69-23CF-44E3-9099-C40C66FF867C}">
                  <a14:compatExt spid="_x0000_s8204"/>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41</xdr:row>
          <xdr:rowOff>28575</xdr:rowOff>
        </xdr:from>
        <xdr:to>
          <xdr:col>5</xdr:col>
          <xdr:colOff>228600</xdr:colOff>
          <xdr:row>41</xdr:row>
          <xdr:rowOff>228600</xdr:rowOff>
        </xdr:to>
        <xdr:sp macro="" textlink="">
          <xdr:nvSpPr>
            <xdr:cNvPr id="8205" name="Check Box 13" hidden="1">
              <a:extLst>
                <a:ext uri="{63B3BB69-23CF-44E3-9099-C40C66FF867C}">
                  <a14:compatExt spid="_x0000_s8205"/>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29</xdr:row>
          <xdr:rowOff>19050</xdr:rowOff>
        </xdr:from>
        <xdr:to>
          <xdr:col>5</xdr:col>
          <xdr:colOff>228600</xdr:colOff>
          <xdr:row>29</xdr:row>
          <xdr:rowOff>209550</xdr:rowOff>
        </xdr:to>
        <xdr:sp macro="" textlink="">
          <xdr:nvSpPr>
            <xdr:cNvPr id="8206" name="Check Box 14" hidden="1">
              <a:extLst>
                <a:ext uri="{63B3BB69-23CF-44E3-9099-C40C66FF867C}">
                  <a14:compatExt spid="_x0000_s8206"/>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57150</xdr:rowOff>
        </xdr:from>
        <xdr:to>
          <xdr:col>4</xdr:col>
          <xdr:colOff>371475</xdr:colOff>
          <xdr:row>30</xdr:row>
          <xdr:rowOff>200025</xdr:rowOff>
        </xdr:to>
        <xdr:sp macro="" textlink="">
          <xdr:nvSpPr>
            <xdr:cNvPr id="8207" name="Check Box 15" hidden="1">
              <a:extLst>
                <a:ext uri="{63B3BB69-23CF-44E3-9099-C40C66FF867C}">
                  <a14:compatExt spid="_x0000_s8207"/>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89</xdr:row>
          <xdr:rowOff>28575</xdr:rowOff>
        </xdr:from>
        <xdr:to>
          <xdr:col>4</xdr:col>
          <xdr:colOff>219075</xdr:colOff>
          <xdr:row>90</xdr:row>
          <xdr:rowOff>95250</xdr:rowOff>
        </xdr:to>
        <xdr:sp macro="" textlink="">
          <xdr:nvSpPr>
            <xdr:cNvPr id="8208" name="Check Box 16" hidden="1">
              <a:extLst>
                <a:ext uri="{63B3BB69-23CF-44E3-9099-C40C66FF867C}">
                  <a14:compatExt spid="_x0000_s8208"/>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89</xdr:row>
          <xdr:rowOff>28575</xdr:rowOff>
        </xdr:from>
        <xdr:to>
          <xdr:col>3</xdr:col>
          <xdr:colOff>381000</xdr:colOff>
          <xdr:row>90</xdr:row>
          <xdr:rowOff>104775</xdr:rowOff>
        </xdr:to>
        <xdr:sp macro="" textlink="">
          <xdr:nvSpPr>
            <xdr:cNvPr id="8209" name="Check Box 17" hidden="1">
              <a:extLst>
                <a:ext uri="{63B3BB69-23CF-44E3-9099-C40C66FF867C}">
                  <a14:compatExt spid="_x0000_s8209"/>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89</xdr:row>
          <xdr:rowOff>28575</xdr:rowOff>
        </xdr:from>
        <xdr:to>
          <xdr:col>3</xdr:col>
          <xdr:colOff>381000</xdr:colOff>
          <xdr:row>90</xdr:row>
          <xdr:rowOff>104775</xdr:rowOff>
        </xdr:to>
        <xdr:sp macro="" textlink="">
          <xdr:nvSpPr>
            <xdr:cNvPr id="8210" name="Check Box 18" hidden="1">
              <a:extLst>
                <a:ext uri="{63B3BB69-23CF-44E3-9099-C40C66FF867C}">
                  <a14:compatExt spid="_x0000_s8210"/>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27</xdr:row>
          <xdr:rowOff>9525</xdr:rowOff>
        </xdr:from>
        <xdr:to>
          <xdr:col>3</xdr:col>
          <xdr:colOff>381000</xdr:colOff>
          <xdr:row>27</xdr:row>
          <xdr:rowOff>200025</xdr:rowOff>
        </xdr:to>
        <xdr:sp macro="" textlink="">
          <xdr:nvSpPr>
            <xdr:cNvPr id="8211" name="Check Box 19" hidden="1">
              <a:extLst>
                <a:ext uri="{63B3BB69-23CF-44E3-9099-C40C66FF867C}">
                  <a14:compatExt spid="_x0000_s8211"/>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33</xdr:row>
          <xdr:rowOff>9525</xdr:rowOff>
        </xdr:from>
        <xdr:to>
          <xdr:col>3</xdr:col>
          <xdr:colOff>381000</xdr:colOff>
          <xdr:row>33</xdr:row>
          <xdr:rowOff>200025</xdr:rowOff>
        </xdr:to>
        <xdr:sp macro="" textlink="">
          <xdr:nvSpPr>
            <xdr:cNvPr id="8212" name="Check Box 20" hidden="1">
              <a:extLst>
                <a:ext uri="{63B3BB69-23CF-44E3-9099-C40C66FF867C}">
                  <a14:compatExt spid="_x0000_s8212"/>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89</xdr:row>
          <xdr:rowOff>28575</xdr:rowOff>
        </xdr:from>
        <xdr:to>
          <xdr:col>3</xdr:col>
          <xdr:colOff>381000</xdr:colOff>
          <xdr:row>90</xdr:row>
          <xdr:rowOff>104775</xdr:rowOff>
        </xdr:to>
        <xdr:sp macro="" textlink="">
          <xdr:nvSpPr>
            <xdr:cNvPr id="8213" name="Check Box 21" hidden="1">
              <a:extLst>
                <a:ext uri="{63B3BB69-23CF-44E3-9099-C40C66FF867C}">
                  <a14:compatExt spid="_x0000_s8213"/>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89</xdr:row>
          <xdr:rowOff>28575</xdr:rowOff>
        </xdr:from>
        <xdr:to>
          <xdr:col>3</xdr:col>
          <xdr:colOff>381000</xdr:colOff>
          <xdr:row>90</xdr:row>
          <xdr:rowOff>104775</xdr:rowOff>
        </xdr:to>
        <xdr:sp macro="" textlink="">
          <xdr:nvSpPr>
            <xdr:cNvPr id="8214" name="Check Box 22" hidden="1">
              <a:extLst>
                <a:ext uri="{63B3BB69-23CF-44E3-9099-C40C66FF867C}">
                  <a14:compatExt spid="_x0000_s8214"/>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35</xdr:row>
          <xdr:rowOff>9525</xdr:rowOff>
        </xdr:from>
        <xdr:to>
          <xdr:col>4</xdr:col>
          <xdr:colOff>371475</xdr:colOff>
          <xdr:row>35</xdr:row>
          <xdr:rowOff>200025</xdr:rowOff>
        </xdr:to>
        <xdr:sp macro="" textlink="">
          <xdr:nvSpPr>
            <xdr:cNvPr id="8215" name="Check Box 23" hidden="1">
              <a:extLst>
                <a:ext uri="{63B3BB69-23CF-44E3-9099-C40C66FF867C}">
                  <a14:compatExt spid="_x0000_s8215"/>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32</xdr:row>
          <xdr:rowOff>9525</xdr:rowOff>
        </xdr:from>
        <xdr:to>
          <xdr:col>3</xdr:col>
          <xdr:colOff>381000</xdr:colOff>
          <xdr:row>32</xdr:row>
          <xdr:rowOff>200025</xdr:rowOff>
        </xdr:to>
        <xdr:sp macro="" textlink="">
          <xdr:nvSpPr>
            <xdr:cNvPr id="8216" name="Check Box 24" hidden="1">
              <a:extLst>
                <a:ext uri="{63B3BB69-23CF-44E3-9099-C40C66FF867C}">
                  <a14:compatExt spid="_x0000_s8216"/>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53</xdr:row>
          <xdr:rowOff>38100</xdr:rowOff>
        </xdr:from>
        <xdr:to>
          <xdr:col>7</xdr:col>
          <xdr:colOff>390525</xdr:colOff>
          <xdr:row>54</xdr:row>
          <xdr:rowOff>28575</xdr:rowOff>
        </xdr:to>
        <xdr:sp macro="" textlink="">
          <xdr:nvSpPr>
            <xdr:cNvPr id="8217" name="Check Box 25" hidden="1">
              <a:extLst>
                <a:ext uri="{63B3BB69-23CF-44E3-9099-C40C66FF867C}">
                  <a14:compatExt spid="_x0000_s8217"/>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89</xdr:row>
          <xdr:rowOff>28575</xdr:rowOff>
        </xdr:from>
        <xdr:to>
          <xdr:col>4</xdr:col>
          <xdr:colOff>219075</xdr:colOff>
          <xdr:row>90</xdr:row>
          <xdr:rowOff>95250</xdr:rowOff>
        </xdr:to>
        <xdr:sp macro="" textlink="">
          <xdr:nvSpPr>
            <xdr:cNvPr id="8218" name="Check Box 26" hidden="1">
              <a:extLst>
                <a:ext uri="{63B3BB69-23CF-44E3-9099-C40C66FF867C}">
                  <a14:compatExt spid="_x0000_s8218"/>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56</xdr:row>
          <xdr:rowOff>38100</xdr:rowOff>
        </xdr:from>
        <xdr:to>
          <xdr:col>7</xdr:col>
          <xdr:colOff>390525</xdr:colOff>
          <xdr:row>57</xdr:row>
          <xdr:rowOff>47625</xdr:rowOff>
        </xdr:to>
        <xdr:sp macro="" textlink="">
          <xdr:nvSpPr>
            <xdr:cNvPr id="8219" name="Check Box 27" hidden="1">
              <a:extLst>
                <a:ext uri="{63B3BB69-23CF-44E3-9099-C40C66FF867C}">
                  <a14:compatExt spid="_x0000_s8219"/>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54</xdr:row>
          <xdr:rowOff>38100</xdr:rowOff>
        </xdr:from>
        <xdr:to>
          <xdr:col>7</xdr:col>
          <xdr:colOff>390525</xdr:colOff>
          <xdr:row>55</xdr:row>
          <xdr:rowOff>28575</xdr:rowOff>
        </xdr:to>
        <xdr:sp macro="" textlink="">
          <xdr:nvSpPr>
            <xdr:cNvPr id="8220" name="Check Box 28" hidden="1">
              <a:extLst>
                <a:ext uri="{63B3BB69-23CF-44E3-9099-C40C66FF867C}">
                  <a14:compatExt spid="_x0000_s8220"/>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55</xdr:row>
          <xdr:rowOff>38100</xdr:rowOff>
        </xdr:from>
        <xdr:to>
          <xdr:col>7</xdr:col>
          <xdr:colOff>390525</xdr:colOff>
          <xdr:row>56</xdr:row>
          <xdr:rowOff>28575</xdr:rowOff>
        </xdr:to>
        <xdr:sp macro="" textlink="">
          <xdr:nvSpPr>
            <xdr:cNvPr id="8221" name="Check Box 29" hidden="1">
              <a:extLst>
                <a:ext uri="{63B3BB69-23CF-44E3-9099-C40C66FF867C}">
                  <a14:compatExt spid="_x0000_s8221"/>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89</xdr:row>
          <xdr:rowOff>28575</xdr:rowOff>
        </xdr:from>
        <xdr:to>
          <xdr:col>8</xdr:col>
          <xdr:colOff>209550</xdr:colOff>
          <xdr:row>90</xdr:row>
          <xdr:rowOff>66675</xdr:rowOff>
        </xdr:to>
        <xdr:sp macro="" textlink="">
          <xdr:nvSpPr>
            <xdr:cNvPr id="8222" name="Check Box 30" hidden="1">
              <a:extLst>
                <a:ext uri="{63B3BB69-23CF-44E3-9099-C40C66FF867C}">
                  <a14:compatExt spid="_x0000_s8222"/>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89</xdr:row>
          <xdr:rowOff>28575</xdr:rowOff>
        </xdr:from>
        <xdr:to>
          <xdr:col>8</xdr:col>
          <xdr:colOff>209550</xdr:colOff>
          <xdr:row>90</xdr:row>
          <xdr:rowOff>66675</xdr:rowOff>
        </xdr:to>
        <xdr:sp macro="" textlink="">
          <xdr:nvSpPr>
            <xdr:cNvPr id="8223" name="Check Box 31" hidden="1">
              <a:extLst>
                <a:ext uri="{63B3BB69-23CF-44E3-9099-C40C66FF867C}">
                  <a14:compatExt spid="_x0000_s8223"/>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89</xdr:row>
          <xdr:rowOff>28575</xdr:rowOff>
        </xdr:from>
        <xdr:to>
          <xdr:col>8</xdr:col>
          <xdr:colOff>209550</xdr:colOff>
          <xdr:row>90</xdr:row>
          <xdr:rowOff>66675</xdr:rowOff>
        </xdr:to>
        <xdr:sp macro="" textlink="">
          <xdr:nvSpPr>
            <xdr:cNvPr id="8224" name="Check Box 32" hidden="1">
              <a:extLst>
                <a:ext uri="{63B3BB69-23CF-44E3-9099-C40C66FF867C}">
                  <a14:compatExt spid="_x0000_s8224"/>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89</xdr:row>
          <xdr:rowOff>28575</xdr:rowOff>
        </xdr:from>
        <xdr:to>
          <xdr:col>8</xdr:col>
          <xdr:colOff>209550</xdr:colOff>
          <xdr:row>90</xdr:row>
          <xdr:rowOff>76200</xdr:rowOff>
        </xdr:to>
        <xdr:sp macro="" textlink="">
          <xdr:nvSpPr>
            <xdr:cNvPr id="8225" name="Check Box 33" hidden="1">
              <a:extLst>
                <a:ext uri="{63B3BB69-23CF-44E3-9099-C40C66FF867C}">
                  <a14:compatExt spid="_x0000_s8225"/>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89</xdr:row>
          <xdr:rowOff>28575</xdr:rowOff>
        </xdr:from>
        <xdr:to>
          <xdr:col>8</xdr:col>
          <xdr:colOff>209550</xdr:colOff>
          <xdr:row>90</xdr:row>
          <xdr:rowOff>66675</xdr:rowOff>
        </xdr:to>
        <xdr:sp macro="" textlink="">
          <xdr:nvSpPr>
            <xdr:cNvPr id="8226" name="Check Box 34" hidden="1">
              <a:extLst>
                <a:ext uri="{63B3BB69-23CF-44E3-9099-C40C66FF867C}">
                  <a14:compatExt spid="_x0000_s8226"/>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89</xdr:row>
          <xdr:rowOff>28575</xdr:rowOff>
        </xdr:from>
        <xdr:to>
          <xdr:col>8</xdr:col>
          <xdr:colOff>209550</xdr:colOff>
          <xdr:row>90</xdr:row>
          <xdr:rowOff>76200</xdr:rowOff>
        </xdr:to>
        <xdr:sp macro="" textlink="">
          <xdr:nvSpPr>
            <xdr:cNvPr id="8227" name="Check Box 35" hidden="1">
              <a:extLst>
                <a:ext uri="{63B3BB69-23CF-44E3-9099-C40C66FF867C}">
                  <a14:compatExt spid="_x0000_s8227"/>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89</xdr:row>
          <xdr:rowOff>28575</xdr:rowOff>
        </xdr:from>
        <xdr:to>
          <xdr:col>8</xdr:col>
          <xdr:colOff>209550</xdr:colOff>
          <xdr:row>90</xdr:row>
          <xdr:rowOff>76200</xdr:rowOff>
        </xdr:to>
        <xdr:sp macro="" textlink="">
          <xdr:nvSpPr>
            <xdr:cNvPr id="8228" name="Check Box 36" hidden="1">
              <a:extLst>
                <a:ext uri="{63B3BB69-23CF-44E3-9099-C40C66FF867C}">
                  <a14:compatExt spid="_x0000_s8228"/>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73</xdr:row>
          <xdr:rowOff>38100</xdr:rowOff>
        </xdr:from>
        <xdr:to>
          <xdr:col>4</xdr:col>
          <xdr:colOff>219075</xdr:colOff>
          <xdr:row>74</xdr:row>
          <xdr:rowOff>47625</xdr:rowOff>
        </xdr:to>
        <xdr:sp macro="" textlink="">
          <xdr:nvSpPr>
            <xdr:cNvPr id="8229" name="Check Box 37" hidden="1">
              <a:extLst>
                <a:ext uri="{63B3BB69-23CF-44E3-9099-C40C66FF867C}">
                  <a14:compatExt spid="_x0000_s8229"/>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51</xdr:row>
          <xdr:rowOff>38100</xdr:rowOff>
        </xdr:from>
        <xdr:to>
          <xdr:col>8</xdr:col>
          <xdr:colOff>209550</xdr:colOff>
          <xdr:row>52</xdr:row>
          <xdr:rowOff>19050</xdr:rowOff>
        </xdr:to>
        <xdr:sp macro="" textlink="">
          <xdr:nvSpPr>
            <xdr:cNvPr id="8230" name="Check Box 38" hidden="1">
              <a:extLst>
                <a:ext uri="{63B3BB69-23CF-44E3-9099-C40C66FF867C}">
                  <a14:compatExt spid="_x0000_s8230"/>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46</xdr:row>
          <xdr:rowOff>28575</xdr:rowOff>
        </xdr:from>
        <xdr:to>
          <xdr:col>5</xdr:col>
          <xdr:colOff>228600</xdr:colOff>
          <xdr:row>46</xdr:row>
          <xdr:rowOff>219075</xdr:rowOff>
        </xdr:to>
        <xdr:sp macro="" textlink="">
          <xdr:nvSpPr>
            <xdr:cNvPr id="8231" name="Check Box 39" hidden="1">
              <a:extLst>
                <a:ext uri="{63B3BB69-23CF-44E3-9099-C40C66FF867C}">
                  <a14:compatExt spid="_x0000_s8231"/>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31</xdr:row>
          <xdr:rowOff>9525</xdr:rowOff>
        </xdr:from>
        <xdr:to>
          <xdr:col>5</xdr:col>
          <xdr:colOff>228600</xdr:colOff>
          <xdr:row>31</xdr:row>
          <xdr:rowOff>200025</xdr:rowOff>
        </xdr:to>
        <xdr:sp macro="" textlink="">
          <xdr:nvSpPr>
            <xdr:cNvPr id="8232" name="Check Box 40" hidden="1">
              <a:extLst>
                <a:ext uri="{63B3BB69-23CF-44E3-9099-C40C66FF867C}">
                  <a14:compatExt spid="_x0000_s8232"/>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71</xdr:row>
          <xdr:rowOff>38100</xdr:rowOff>
        </xdr:from>
        <xdr:to>
          <xdr:col>4</xdr:col>
          <xdr:colOff>219075</xdr:colOff>
          <xdr:row>72</xdr:row>
          <xdr:rowOff>47625</xdr:rowOff>
        </xdr:to>
        <xdr:sp macro="" textlink="">
          <xdr:nvSpPr>
            <xdr:cNvPr id="8233" name="Check Box 41" hidden="1">
              <a:extLst>
                <a:ext uri="{63B3BB69-23CF-44E3-9099-C40C66FF867C}">
                  <a14:compatExt spid="_x0000_s8233"/>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70</xdr:row>
          <xdr:rowOff>38100</xdr:rowOff>
        </xdr:from>
        <xdr:to>
          <xdr:col>4</xdr:col>
          <xdr:colOff>219075</xdr:colOff>
          <xdr:row>71</xdr:row>
          <xdr:rowOff>19050</xdr:rowOff>
        </xdr:to>
        <xdr:sp macro="" textlink="">
          <xdr:nvSpPr>
            <xdr:cNvPr id="8234" name="Check Box 42" hidden="1">
              <a:extLst>
                <a:ext uri="{63B3BB69-23CF-44E3-9099-C40C66FF867C}">
                  <a14:compatExt spid="_x0000_s8234"/>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276225</xdr:colOff>
          <xdr:row>52</xdr:row>
          <xdr:rowOff>28575</xdr:rowOff>
        </xdr:from>
        <xdr:to>
          <xdr:col>8</xdr:col>
          <xdr:colOff>314325</xdr:colOff>
          <xdr:row>53</xdr:row>
          <xdr:rowOff>28575</xdr:rowOff>
        </xdr:to>
        <xdr:sp macro="" textlink="">
          <xdr:nvSpPr>
            <xdr:cNvPr id="8235" name="Check Box 43" hidden="1">
              <a:extLst>
                <a:ext uri="{63B3BB69-23CF-44E3-9099-C40C66FF867C}">
                  <a14:compatExt spid="_x0000_s8235"/>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43</xdr:row>
          <xdr:rowOff>57150</xdr:rowOff>
        </xdr:from>
        <xdr:to>
          <xdr:col>5</xdr:col>
          <xdr:colOff>228600</xdr:colOff>
          <xdr:row>43</xdr:row>
          <xdr:rowOff>209550</xdr:rowOff>
        </xdr:to>
        <xdr:sp macro="" textlink="">
          <xdr:nvSpPr>
            <xdr:cNvPr id="8236" name="Check Box 44" hidden="1">
              <a:extLst>
                <a:ext uri="{63B3BB69-23CF-44E3-9099-C40C66FF867C}">
                  <a14:compatExt spid="_x0000_s8236"/>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238125</xdr:colOff>
          <xdr:row>27</xdr:row>
          <xdr:rowOff>9525</xdr:rowOff>
        </xdr:from>
        <xdr:to>
          <xdr:col>2</xdr:col>
          <xdr:colOff>76200</xdr:colOff>
          <xdr:row>27</xdr:row>
          <xdr:rowOff>190500</xdr:rowOff>
        </xdr:to>
        <xdr:sp macro="" textlink="">
          <xdr:nvSpPr>
            <xdr:cNvPr id="11265" name="Check Box 1" hidden="1">
              <a:extLst>
                <a:ext uri="{63B3BB69-23CF-44E3-9099-C40C66FF867C}">
                  <a14:compatExt spid="_x0000_s112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28</xdr:row>
          <xdr:rowOff>0</xdr:rowOff>
        </xdr:from>
        <xdr:to>
          <xdr:col>3</xdr:col>
          <xdr:colOff>66675</xdr:colOff>
          <xdr:row>28</xdr:row>
          <xdr:rowOff>190500</xdr:rowOff>
        </xdr:to>
        <xdr:sp macro="" textlink="">
          <xdr:nvSpPr>
            <xdr:cNvPr id="11266" name="Check Box 2" hidden="1">
              <a:extLst>
                <a:ext uri="{63B3BB69-23CF-44E3-9099-C40C66FF867C}">
                  <a14:compatExt spid="_x0000_s112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29</xdr:row>
          <xdr:rowOff>0</xdr:rowOff>
        </xdr:from>
        <xdr:to>
          <xdr:col>3</xdr:col>
          <xdr:colOff>76200</xdr:colOff>
          <xdr:row>29</xdr:row>
          <xdr:rowOff>190500</xdr:rowOff>
        </xdr:to>
        <xdr:sp macro="" textlink="">
          <xdr:nvSpPr>
            <xdr:cNvPr id="11267" name="Check Box 3" hidden="1">
              <a:extLst>
                <a:ext uri="{63B3BB69-23CF-44E3-9099-C40C66FF867C}">
                  <a14:compatExt spid="_x0000_s112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30</xdr:row>
          <xdr:rowOff>0</xdr:rowOff>
        </xdr:from>
        <xdr:to>
          <xdr:col>3</xdr:col>
          <xdr:colOff>76200</xdr:colOff>
          <xdr:row>30</xdr:row>
          <xdr:rowOff>190500</xdr:rowOff>
        </xdr:to>
        <xdr:sp macro="" textlink="">
          <xdr:nvSpPr>
            <xdr:cNvPr id="11268" name="Check Box 4" hidden="1">
              <a:extLst>
                <a:ext uri="{63B3BB69-23CF-44E3-9099-C40C66FF867C}">
                  <a14:compatExt spid="_x0000_s112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31</xdr:row>
          <xdr:rowOff>0</xdr:rowOff>
        </xdr:from>
        <xdr:to>
          <xdr:col>2</xdr:col>
          <xdr:colOff>76200</xdr:colOff>
          <xdr:row>31</xdr:row>
          <xdr:rowOff>190500</xdr:rowOff>
        </xdr:to>
        <xdr:sp macro="" textlink="">
          <xdr:nvSpPr>
            <xdr:cNvPr id="11269" name="Check Box 5" hidden="1">
              <a:extLst>
                <a:ext uri="{63B3BB69-23CF-44E3-9099-C40C66FF867C}">
                  <a14:compatExt spid="_x0000_s112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32</xdr:row>
          <xdr:rowOff>9525</xdr:rowOff>
        </xdr:from>
        <xdr:to>
          <xdr:col>2</xdr:col>
          <xdr:colOff>85725</xdr:colOff>
          <xdr:row>32</xdr:row>
          <xdr:rowOff>190500</xdr:rowOff>
        </xdr:to>
        <xdr:sp macro="" textlink="">
          <xdr:nvSpPr>
            <xdr:cNvPr id="11270" name="Check Box 6" hidden="1">
              <a:extLst>
                <a:ext uri="{63B3BB69-23CF-44E3-9099-C40C66FF867C}">
                  <a14:compatExt spid="_x0000_s112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33</xdr:row>
          <xdr:rowOff>0</xdr:rowOff>
        </xdr:from>
        <xdr:to>
          <xdr:col>2</xdr:col>
          <xdr:colOff>85725</xdr:colOff>
          <xdr:row>33</xdr:row>
          <xdr:rowOff>190500</xdr:rowOff>
        </xdr:to>
        <xdr:sp macro="" textlink="">
          <xdr:nvSpPr>
            <xdr:cNvPr id="11271" name="Check Box 7" hidden="1">
              <a:extLst>
                <a:ext uri="{63B3BB69-23CF-44E3-9099-C40C66FF867C}">
                  <a14:compatExt spid="_x0000_s112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34</xdr:row>
          <xdr:rowOff>0</xdr:rowOff>
        </xdr:from>
        <xdr:to>
          <xdr:col>2</xdr:col>
          <xdr:colOff>85725</xdr:colOff>
          <xdr:row>34</xdr:row>
          <xdr:rowOff>190500</xdr:rowOff>
        </xdr:to>
        <xdr:sp macro="" textlink="">
          <xdr:nvSpPr>
            <xdr:cNvPr id="11272" name="Check Box 8" hidden="1">
              <a:extLst>
                <a:ext uri="{63B3BB69-23CF-44E3-9099-C40C66FF867C}">
                  <a14:compatExt spid="_x0000_s112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35</xdr:row>
          <xdr:rowOff>9525</xdr:rowOff>
        </xdr:from>
        <xdr:to>
          <xdr:col>2</xdr:col>
          <xdr:colOff>85725</xdr:colOff>
          <xdr:row>35</xdr:row>
          <xdr:rowOff>190500</xdr:rowOff>
        </xdr:to>
        <xdr:sp macro="" textlink="">
          <xdr:nvSpPr>
            <xdr:cNvPr id="11273" name="Check Box 9" hidden="1">
              <a:extLst>
                <a:ext uri="{63B3BB69-23CF-44E3-9099-C40C66FF867C}">
                  <a14:compatExt spid="_x0000_s112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36</xdr:row>
          <xdr:rowOff>9525</xdr:rowOff>
        </xdr:from>
        <xdr:to>
          <xdr:col>2</xdr:col>
          <xdr:colOff>76200</xdr:colOff>
          <xdr:row>36</xdr:row>
          <xdr:rowOff>190500</xdr:rowOff>
        </xdr:to>
        <xdr:sp macro="" textlink="">
          <xdr:nvSpPr>
            <xdr:cNvPr id="11274" name="Check Box 10" hidden="1">
              <a:extLst>
                <a:ext uri="{63B3BB69-23CF-44E3-9099-C40C66FF867C}">
                  <a14:compatExt spid="_x0000_s112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30</xdr:row>
          <xdr:rowOff>0</xdr:rowOff>
        </xdr:from>
        <xdr:to>
          <xdr:col>3</xdr:col>
          <xdr:colOff>76200</xdr:colOff>
          <xdr:row>30</xdr:row>
          <xdr:rowOff>190500</xdr:rowOff>
        </xdr:to>
        <xdr:sp macro="" textlink="">
          <xdr:nvSpPr>
            <xdr:cNvPr id="11275" name="Check Box 11" hidden="1">
              <a:extLst>
                <a:ext uri="{63B3BB69-23CF-44E3-9099-C40C66FF867C}">
                  <a14:compatExt spid="_x0000_s112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37</xdr:row>
          <xdr:rowOff>9525</xdr:rowOff>
        </xdr:from>
        <xdr:to>
          <xdr:col>3</xdr:col>
          <xdr:colOff>95250</xdr:colOff>
          <xdr:row>37</xdr:row>
          <xdr:rowOff>190500</xdr:rowOff>
        </xdr:to>
        <xdr:sp macro="" textlink="">
          <xdr:nvSpPr>
            <xdr:cNvPr id="11276" name="Check Box 12" hidden="1">
              <a:extLst>
                <a:ext uri="{63B3BB69-23CF-44E3-9099-C40C66FF867C}">
                  <a14:compatExt spid="_x0000_s112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38</xdr:row>
          <xdr:rowOff>9525</xdr:rowOff>
        </xdr:from>
        <xdr:to>
          <xdr:col>3</xdr:col>
          <xdr:colOff>95250</xdr:colOff>
          <xdr:row>38</xdr:row>
          <xdr:rowOff>190500</xdr:rowOff>
        </xdr:to>
        <xdr:sp macro="" textlink="">
          <xdr:nvSpPr>
            <xdr:cNvPr id="11277" name="Check Box 13" hidden="1">
              <a:extLst>
                <a:ext uri="{63B3BB69-23CF-44E3-9099-C40C66FF867C}">
                  <a14:compatExt spid="_x0000_s112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39</xdr:row>
          <xdr:rowOff>9525</xdr:rowOff>
        </xdr:from>
        <xdr:to>
          <xdr:col>3</xdr:col>
          <xdr:colOff>85725</xdr:colOff>
          <xdr:row>39</xdr:row>
          <xdr:rowOff>190500</xdr:rowOff>
        </xdr:to>
        <xdr:sp macro="" textlink="">
          <xdr:nvSpPr>
            <xdr:cNvPr id="11278" name="Check Box 14" hidden="1">
              <a:extLst>
                <a:ext uri="{63B3BB69-23CF-44E3-9099-C40C66FF867C}">
                  <a14:compatExt spid="_x0000_s112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40</xdr:row>
          <xdr:rowOff>9525</xdr:rowOff>
        </xdr:from>
        <xdr:to>
          <xdr:col>3</xdr:col>
          <xdr:colOff>95250</xdr:colOff>
          <xdr:row>40</xdr:row>
          <xdr:rowOff>190500</xdr:rowOff>
        </xdr:to>
        <xdr:sp macro="" textlink="">
          <xdr:nvSpPr>
            <xdr:cNvPr id="11279" name="Check Box 15" hidden="1">
              <a:extLst>
                <a:ext uri="{63B3BB69-23CF-44E3-9099-C40C66FF867C}">
                  <a14:compatExt spid="_x0000_s112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41</xdr:row>
          <xdr:rowOff>0</xdr:rowOff>
        </xdr:from>
        <xdr:to>
          <xdr:col>3</xdr:col>
          <xdr:colOff>95250</xdr:colOff>
          <xdr:row>41</xdr:row>
          <xdr:rowOff>190500</xdr:rowOff>
        </xdr:to>
        <xdr:sp macro="" textlink="">
          <xdr:nvSpPr>
            <xdr:cNvPr id="11280" name="Check Box 16" hidden="1">
              <a:extLst>
                <a:ext uri="{63B3BB69-23CF-44E3-9099-C40C66FF867C}">
                  <a14:compatExt spid="_x0000_s112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42</xdr:row>
          <xdr:rowOff>9525</xdr:rowOff>
        </xdr:from>
        <xdr:to>
          <xdr:col>3</xdr:col>
          <xdr:colOff>104775</xdr:colOff>
          <xdr:row>42</xdr:row>
          <xdr:rowOff>190500</xdr:rowOff>
        </xdr:to>
        <xdr:sp macro="" textlink="">
          <xdr:nvSpPr>
            <xdr:cNvPr id="11281" name="Check Box 17" hidden="1">
              <a:extLst>
                <a:ext uri="{63B3BB69-23CF-44E3-9099-C40C66FF867C}">
                  <a14:compatExt spid="_x0000_s112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43</xdr:row>
          <xdr:rowOff>9525</xdr:rowOff>
        </xdr:from>
        <xdr:to>
          <xdr:col>3</xdr:col>
          <xdr:colOff>104775</xdr:colOff>
          <xdr:row>43</xdr:row>
          <xdr:rowOff>190500</xdr:rowOff>
        </xdr:to>
        <xdr:sp macro="" textlink="">
          <xdr:nvSpPr>
            <xdr:cNvPr id="11282" name="Check Box 18" hidden="1">
              <a:extLst>
                <a:ext uri="{63B3BB69-23CF-44E3-9099-C40C66FF867C}">
                  <a14:compatExt spid="_x0000_s112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44</xdr:row>
          <xdr:rowOff>9525</xdr:rowOff>
        </xdr:from>
        <xdr:to>
          <xdr:col>3</xdr:col>
          <xdr:colOff>104775</xdr:colOff>
          <xdr:row>44</xdr:row>
          <xdr:rowOff>190500</xdr:rowOff>
        </xdr:to>
        <xdr:sp macro="" textlink="">
          <xdr:nvSpPr>
            <xdr:cNvPr id="11283" name="Check Box 19" hidden="1">
              <a:extLst>
                <a:ext uri="{63B3BB69-23CF-44E3-9099-C40C66FF867C}">
                  <a14:compatExt spid="_x0000_s112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45</xdr:row>
          <xdr:rowOff>9525</xdr:rowOff>
        </xdr:from>
        <xdr:to>
          <xdr:col>3</xdr:col>
          <xdr:colOff>104775</xdr:colOff>
          <xdr:row>45</xdr:row>
          <xdr:rowOff>190500</xdr:rowOff>
        </xdr:to>
        <xdr:sp macro="" textlink="">
          <xdr:nvSpPr>
            <xdr:cNvPr id="11284" name="Check Box 20" hidden="1">
              <a:extLst>
                <a:ext uri="{63B3BB69-23CF-44E3-9099-C40C66FF867C}">
                  <a14:compatExt spid="_x0000_s112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46</xdr:row>
          <xdr:rowOff>9525</xdr:rowOff>
        </xdr:from>
        <xdr:to>
          <xdr:col>3</xdr:col>
          <xdr:colOff>104775</xdr:colOff>
          <xdr:row>46</xdr:row>
          <xdr:rowOff>190500</xdr:rowOff>
        </xdr:to>
        <xdr:sp macro="" textlink="">
          <xdr:nvSpPr>
            <xdr:cNvPr id="11285" name="Check Box 21" hidden="1">
              <a:extLst>
                <a:ext uri="{63B3BB69-23CF-44E3-9099-C40C66FF867C}">
                  <a14:compatExt spid="_x0000_s112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48</xdr:row>
          <xdr:rowOff>114300</xdr:rowOff>
        </xdr:from>
        <xdr:to>
          <xdr:col>7</xdr:col>
          <xdr:colOff>466725</xdr:colOff>
          <xdr:row>48</xdr:row>
          <xdr:rowOff>190500</xdr:rowOff>
        </xdr:to>
        <xdr:sp macro="" textlink="">
          <xdr:nvSpPr>
            <xdr:cNvPr id="11286" name="Check Box 22" hidden="1">
              <a:extLst>
                <a:ext uri="{63B3BB69-23CF-44E3-9099-C40C66FF867C}">
                  <a14:compatExt spid="_x0000_s112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49</xdr:row>
          <xdr:rowOff>104775</xdr:rowOff>
        </xdr:from>
        <xdr:to>
          <xdr:col>7</xdr:col>
          <xdr:colOff>466725</xdr:colOff>
          <xdr:row>49</xdr:row>
          <xdr:rowOff>190500</xdr:rowOff>
        </xdr:to>
        <xdr:sp macro="" textlink="">
          <xdr:nvSpPr>
            <xdr:cNvPr id="11287" name="Check Box 23" hidden="1">
              <a:extLst>
                <a:ext uri="{63B3BB69-23CF-44E3-9099-C40C66FF867C}">
                  <a14:compatExt spid="_x0000_s112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69</xdr:row>
          <xdr:rowOff>104775</xdr:rowOff>
        </xdr:from>
        <xdr:to>
          <xdr:col>2</xdr:col>
          <xdr:colOff>85725</xdr:colOff>
          <xdr:row>69</xdr:row>
          <xdr:rowOff>200025</xdr:rowOff>
        </xdr:to>
        <xdr:sp macro="" textlink="">
          <xdr:nvSpPr>
            <xdr:cNvPr id="11288" name="Check Box 24" hidden="1">
              <a:extLst>
                <a:ext uri="{63B3BB69-23CF-44E3-9099-C40C66FF867C}">
                  <a14:compatExt spid="_x0000_s112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72</xdr:row>
          <xdr:rowOff>85725</xdr:rowOff>
        </xdr:from>
        <xdr:to>
          <xdr:col>2</xdr:col>
          <xdr:colOff>104775</xdr:colOff>
          <xdr:row>72</xdr:row>
          <xdr:rowOff>190500</xdr:rowOff>
        </xdr:to>
        <xdr:sp macro="" textlink="">
          <xdr:nvSpPr>
            <xdr:cNvPr id="11289" name="Check Box 25" hidden="1">
              <a:extLst>
                <a:ext uri="{63B3BB69-23CF-44E3-9099-C40C66FF867C}">
                  <a14:compatExt spid="_x0000_s112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74</xdr:row>
          <xdr:rowOff>85725</xdr:rowOff>
        </xdr:from>
        <xdr:to>
          <xdr:col>2</xdr:col>
          <xdr:colOff>104775</xdr:colOff>
          <xdr:row>74</xdr:row>
          <xdr:rowOff>190500</xdr:rowOff>
        </xdr:to>
        <xdr:sp macro="" textlink="">
          <xdr:nvSpPr>
            <xdr:cNvPr id="11290" name="Check Box 26" hidden="1">
              <a:extLst>
                <a:ext uri="{63B3BB69-23CF-44E3-9099-C40C66FF867C}">
                  <a14:compatExt spid="_x0000_s112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Documents%20and%20Settings\Nahimovskay\Local%20Settings\Temporary%20Internet%20Files\OLK13\v%202007-20107-13.03.2008%20&#1085;&#1072;%209%25.&#1048;&#1090;2007.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SC_W\&#1055;&#1088;&#1086;&#1075;&#1085;&#1086;&#1079;\&#1055;&#1088;&#1086;&#1075;05_00(27.06).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1061;&#1072;&#1085;&#1086;&#1074;&#1072;\&#1043;&#1088;(27.07.00)5&#106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G:\&#1076;&#1077;&#1092;&#1083;2005\V3-1.20.10.04.200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1041;&#1072;&#1083;&#1072;&#1085;&#1089;\An(EsMon)\7.02.01\V&#1045;&#1052;_2001.5.02.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G:\SC_W\&#1055;&#1088;&#1086;&#1075;&#1085;&#1086;&#1079;\&#1055;&#1088;&#1086;&#1075;05_00(27.06).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I:\Documents%20and%20Settings\molodtsovdm\Local%20Settings\Temporary%20Internet%20Files\Content.Outlook\J0TRWNGX\&#1056;&#1072;&#1089;&#1095;&#1077;&#1090;%20&#1089;&#1090;&#1086;&#1080;&#1084;&#1086;&#1089;&#1090;&#1080;%20&#1087;&#1086;%20&#1057;&#1059;&#1055;&#1057;&#1057;_&#1055;&#1057;%20&#1052;&#1080;&#1085;&#1077;&#1088;&#1072;&#1083;&#1100;&#1085;&#1072;&#1103;.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1061;&#1072;&#1085;&#1086;&#1074;&#1072;\&#1043;&#1088;(27.07.00)5&#106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Documents%20and%20Settings\Ievleva\Local%20Settings\Temporary%20Internet%20Files\Content.Outlook\XTAUZLZV\v-2013-2017-2030-1.11%201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1041;&#1072;&#1083;&#1072;&#1085;&#1089;\An(EsMon)\SC_W\&#1055;&#1088;&#1086;&#1075;&#1085;&#1086;&#1079;\&#1055;&#1088;&#1086;&#1075;05_00(27.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1041;&#1072;&#1083;&#1072;&#1085;&#1089;\An(EsMon)\7.02.01\SC_W\&#1055;&#1088;&#1086;&#1075;&#1085;&#1086;&#1079;\&#1055;&#1088;&#1086;&#1075;05_00(27.0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1041;&#1072;&#1083;&#1072;&#1085;&#1089;\An(EsMon)\7.02.01\&#1061;&#1072;&#1085;&#1086;&#1074;&#1072;\&#1043;&#1088;(27.07.00)5&#106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G:\&#1041;&#1072;&#1083;&#1072;&#1085;&#1089;\An(EsMon)\&#1061;&#1072;&#1085;&#1086;&#1074;&#1072;\&#1043;&#1088;(27.07.00)5&#106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1052;&#1086;&#1080;%20&#1076;&#1086;&#1082;&#1091;&#1084;&#1077;&#1085;&#1090;&#1099;\&#1052;&#1054;&#1041;\06-03-06\Var2.7%20(version%20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7.02.01\&#1061;&#1072;&#1085;&#1086;&#1074;&#1072;\&#1043;&#1088;(27.07.00)5&#106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7.02.01\SC_W\&#1055;&#1088;&#1086;&#1075;&#1085;&#1086;&#1079;\&#1055;&#1088;&#1086;&#1075;05_00(27.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PI-food "/>
      <sheetName val=" ИПЦцепн."/>
      <sheetName val="пч-2010"/>
      <sheetName val="пч-2020(1-3)"/>
      <sheetName val="def04-07"/>
      <sheetName val="def08-20"/>
      <sheetName val="Мир _цены"/>
      <sheetName val="Тарэлектродо2011."/>
      <sheetName val="Тарифы газ-энергия 2020"/>
      <sheetName val="РасчМЭРТИЦП"/>
      <sheetName val="ИПЦ2002-2004"/>
      <sheetName val="1999"/>
      <sheetName val="справочник"/>
      <sheetName val="Установка тр-ра"/>
      <sheetName val="Яч-Крун"/>
      <sheetName val="КЛ"/>
      <sheetName val="В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ф99"/>
      <sheetName val="2002(v2)"/>
      <sheetName val="2004(v2)"/>
      <sheetName val="Печ"/>
      <sheetName val="2002(v1) "/>
      <sheetName val="2004(v1)"/>
      <sheetName val="2002-03(v2)"/>
      <sheetName val="2002-03(v1)"/>
      <sheetName val="I"/>
    </sheetNames>
    <sheetDataSet>
      <sheetData sheetId="0"/>
      <sheetData sheetId="1"/>
      <sheetData sheetId="2"/>
      <sheetData sheetId="3"/>
      <sheetData sheetId="4"/>
      <sheetData sheetId="5"/>
      <sheetData sheetId="6"/>
      <sheetData sheetId="7"/>
      <sheetData sheetId="8"/>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ф99"/>
      <sheetName val="2002(v1)"/>
      <sheetName val="2002(v2)"/>
      <sheetName val="I"/>
      <sheetName val="Печv1"/>
      <sheetName val="Печv2 "/>
      <sheetName val="ПечМОНv1"/>
    </sheetNames>
    <sheetDataSet>
      <sheetData sheetId="0"/>
      <sheetData sheetId="1"/>
      <sheetData sheetId="2" refreshError="1"/>
      <sheetData sheetId="3" refreshError="1"/>
      <sheetData sheetId="4" refreshError="1"/>
      <sheetData sheetId="5" refreshError="1"/>
      <sheetData sheetId="6"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УПСС_база"/>
      <sheetName val="прогнозная стоимость"/>
      <sheetName val="УНЦ"/>
      <sheetName val="КОНТРОЛЬ"/>
      <sheetName val="ИНДЕКСЫ"/>
    </sheetNames>
    <sheetDataSet>
      <sheetData sheetId="0"/>
      <sheetData sheetId="1"/>
      <sheetData sheetId="2"/>
      <sheetData sheetId="3"/>
      <sheetData sheetId="4">
        <row r="1">
          <cell r="A1" t="str">
            <v>МО</v>
          </cell>
          <cell r="B1" t="str">
            <v>М</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 val="ПРОГНОЗ_1"/>
      <sheetName val="Огл. Графиков"/>
      <sheetName val="рабочий"/>
      <sheetName val="Текущие цены"/>
      <sheetName val="окраска"/>
      <sheetName val="Управление"/>
      <sheetName val="multilats"/>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od"/>
      <sheetName val="ИПЦ"/>
      <sheetName val="df08-12"/>
      <sheetName val="df13-16"/>
      <sheetName val="печ-1-0"/>
      <sheetName val="vec"/>
      <sheetName val="электро"/>
      <sheetName val="уголь-мазут"/>
      <sheetName val="Мир _цен"/>
      <sheetName val="ИЦПМЭР"/>
      <sheetName val="2030-ИПЦ"/>
      <sheetName val="df13-30 "/>
      <sheetName val="пч-2030"/>
      <sheetName val="df04-07"/>
      <sheetName val="Лист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ОБ03"/>
      <sheetName val="МОБ04"/>
      <sheetName val="МОБ04_старый"/>
      <sheetName val="2005сц"/>
      <sheetName val="Темпы промышл"/>
      <sheetName val="Temp"/>
      <sheetName val="Deflator"/>
      <sheetName val="окраска"/>
      <sheetName val="Matrix"/>
      <sheetName val="Лист2"/>
      <sheetName val="Matrix (2)"/>
      <sheetName val="В_2оп_цены"/>
      <sheetName val="Лист4"/>
      <sheetName val="2005 - 2008 текущие цены"/>
      <sheetName val="Печать_V2"/>
      <sheetName val="Печ 2оп"/>
      <sheetName val="СводБВ"/>
      <sheetName val="Отр"/>
      <sheetName val="ОГУ"/>
      <sheetName val="ИОК"/>
      <sheetName val="Исходные данные"/>
      <sheetName val="Расчет"/>
      <sheetName val="рабочий"/>
      <sheetName val="Текущие цены"/>
      <sheetName val="Оглавление"/>
      <sheetName val="Печать Выпусков"/>
      <sheetName val="Печать ИОК"/>
      <sheetName val="Печать фондов"/>
      <sheetName val="Огл. Графиков"/>
      <sheetName val="Баланс ОФ"/>
    </sheetNames>
    <sheetDataSet>
      <sheetData sheetId="0"/>
      <sheetData sheetId="1"/>
      <sheetData sheetId="2"/>
      <sheetData sheetId="3"/>
      <sheetData sheetId="4"/>
      <sheetData sheetId="5"/>
      <sheetData sheetId="6"/>
      <sheetData sheetId="7">
        <row r="7">
          <cell r="C7">
            <v>1</v>
          </cell>
          <cell r="D7">
            <v>0.96823653094377704</v>
          </cell>
          <cell r="E7">
            <v>0.96823653094377704</v>
          </cell>
          <cell r="F7">
            <v>1.1229601901335196</v>
          </cell>
          <cell r="G7">
            <v>1.0161446914977652</v>
          </cell>
          <cell r="H7">
            <v>0.99805999075066543</v>
          </cell>
          <cell r="I7">
            <v>1.0396119004194233</v>
          </cell>
          <cell r="J7">
            <v>0.98049752943558566</v>
          </cell>
          <cell r="K7">
            <v>0.99259132902537861</v>
          </cell>
          <cell r="L7">
            <v>1.1044472842847237</v>
          </cell>
          <cell r="M7">
            <v>1.0348386163581633</v>
          </cell>
          <cell r="N7">
            <v>1.0395740996174592</v>
          </cell>
          <cell r="O7">
            <v>1.0540458226402531</v>
          </cell>
          <cell r="P7">
            <v>0.96817585107915716</v>
          </cell>
          <cell r="Q7">
            <v>1.0294219108120777</v>
          </cell>
          <cell r="R7">
            <v>1.0399571051610308</v>
          </cell>
          <cell r="S7">
            <v>1.1119741325716432</v>
          </cell>
          <cell r="T7">
            <v>1.0990743618652594</v>
          </cell>
          <cell r="U7">
            <v>1.1000778357313643</v>
          </cell>
          <cell r="V7">
            <v>1.0230732575483696</v>
          </cell>
          <cell r="W7">
            <v>1.0561540342743616</v>
          </cell>
          <cell r="X7">
            <v>1.0313101518559431</v>
          </cell>
          <cell r="Y7">
            <v>1.0344522207555042</v>
          </cell>
          <cell r="Z7">
            <v>1.0230732575483696</v>
          </cell>
        </row>
        <row r="8">
          <cell r="C8">
            <v>1.0328054850659909</v>
          </cell>
          <cell r="D8">
            <v>1</v>
          </cell>
          <cell r="E8">
            <v>1</v>
          </cell>
          <cell r="F8">
            <v>1.1597994438806472</v>
          </cell>
          <cell r="G8">
            <v>1.0494798109995811</v>
          </cell>
          <cell r="H8">
            <v>1.0308018328721995</v>
          </cell>
          <cell r="I8">
            <v>1.0737168730930593</v>
          </cell>
          <cell r="J8">
            <v>1.0126632264947257</v>
          </cell>
          <cell r="K8">
            <v>1.0251537690463528</v>
          </cell>
          <cell r="L8">
            <v>1.1406792131755006</v>
          </cell>
          <cell r="M8">
            <v>1.0687869991328118</v>
          </cell>
          <cell r="N8">
            <v>1.0736778322174507</v>
          </cell>
          <cell r="O8">
            <v>1.0886243071337482</v>
          </cell>
          <cell r="P8">
            <v>0.99993732950298753</v>
          </cell>
          <cell r="Q8">
            <v>1.0631925959338271</v>
          </cell>
          <cell r="R8">
            <v>1.0740734024436622</v>
          </cell>
          <cell r="S8">
            <v>1.1484529833714905</v>
          </cell>
          <cell r="T8">
            <v>1.1351300294298439</v>
          </cell>
          <cell r="U8">
            <v>1.1361664227428774</v>
          </cell>
          <cell r="V8">
            <v>1.0566356720202874</v>
          </cell>
          <cell r="W8">
            <v>1.0908016796731355</v>
          </cell>
          <cell r="X8">
            <v>1.0651427816410579</v>
          </cell>
          <cell r="Y8">
            <v>1.0683879276349801</v>
          </cell>
          <cell r="Z8">
            <v>1.0566356720202874</v>
          </cell>
        </row>
        <row r="9">
          <cell r="C9">
            <v>1.0328054850659909</v>
          </cell>
          <cell r="D9">
            <v>1</v>
          </cell>
          <cell r="E9">
            <v>1</v>
          </cell>
          <cell r="F9">
            <v>1.1597994438806472</v>
          </cell>
          <cell r="G9">
            <v>1.0494798109995811</v>
          </cell>
          <cell r="H9">
            <v>1.0308018328721995</v>
          </cell>
          <cell r="I9">
            <v>1.0737168730930593</v>
          </cell>
          <cell r="J9">
            <v>1.0126632264947257</v>
          </cell>
          <cell r="K9">
            <v>1.0251537690463528</v>
          </cell>
          <cell r="L9">
            <v>1.1406792131755006</v>
          </cell>
          <cell r="M9">
            <v>1.0687869991328118</v>
          </cell>
          <cell r="N9">
            <v>1.0736778322174507</v>
          </cell>
          <cell r="O9">
            <v>1.0886243071337482</v>
          </cell>
          <cell r="P9">
            <v>0.99993732950298753</v>
          </cell>
          <cell r="Q9">
            <v>1.0631925959338271</v>
          </cell>
          <cell r="R9">
            <v>1.0740734024436622</v>
          </cell>
          <cell r="S9">
            <v>1.1484529833714905</v>
          </cell>
          <cell r="T9">
            <v>1.1351300294298439</v>
          </cell>
          <cell r="U9">
            <v>1.1361664227428774</v>
          </cell>
          <cell r="V9">
            <v>1.0566356720202874</v>
          </cell>
          <cell r="W9">
            <v>1.0908016796731355</v>
          </cell>
          <cell r="X9">
            <v>1.0651427816410579</v>
          </cell>
          <cell r="Y9">
            <v>1.0683879276349801</v>
          </cell>
          <cell r="Z9">
            <v>1.0566356720202874</v>
          </cell>
        </row>
        <row r="10">
          <cell r="C10">
            <v>0.89050351809987172</v>
          </cell>
          <cell r="D10">
            <v>0.86221803715824874</v>
          </cell>
          <cell r="E10">
            <v>0.86221803715824874</v>
          </cell>
          <cell r="F10">
            <v>1</v>
          </cell>
          <cell r="G10">
            <v>0.90488042267726876</v>
          </cell>
          <cell r="H10">
            <v>0.88877593303819302</v>
          </cell>
          <cell r="I10">
            <v>0.92577805478199005</v>
          </cell>
          <cell r="J10">
            <v>0.87313649945062155</v>
          </cell>
          <cell r="K10">
            <v>0.88390607053252701</v>
          </cell>
          <cell r="L10">
            <v>0.98351419221139569</v>
          </cell>
          <cell r="M10">
            <v>0.92152742853254788</v>
          </cell>
          <cell r="N10">
            <v>0.92574439303485401</v>
          </cell>
          <cell r="O10">
            <v>0.93863151329961891</v>
          </cell>
          <cell r="P10">
            <v>0.86216400152532702</v>
          </cell>
          <cell r="Q10">
            <v>0.91670383318724757</v>
          </cell>
          <cell r="R10">
            <v>0.92608546081885623</v>
          </cell>
          <cell r="S10">
            <v>0.9902168770911014</v>
          </cell>
          <cell r="T10">
            <v>0.97872958589438508</v>
          </cell>
          <cell r="U10">
            <v>0.97962318290247274</v>
          </cell>
          <cell r="V10">
            <v>0.91105033512071931</v>
          </cell>
          <cell r="W10">
            <v>0.94050888317669157</v>
          </cell>
          <cell r="X10">
            <v>0.91838531847983018</v>
          </cell>
          <cell r="Y10">
            <v>0.92118334188900164</v>
          </cell>
          <cell r="Z10">
            <v>0.91105033512071931</v>
          </cell>
        </row>
        <row r="11">
          <cell r="C11">
            <v>0.98411181829433314</v>
          </cell>
          <cell r="D11">
            <v>0.95285301300607783</v>
          </cell>
          <cell r="E11">
            <v>0.95285301300607783</v>
          </cell>
          <cell r="F11">
            <v>1.105118394584448</v>
          </cell>
          <cell r="G11">
            <v>1</v>
          </cell>
          <cell r="H11">
            <v>0.98220263226446269</v>
          </cell>
          <cell r="I11">
            <v>1.023094357642186</v>
          </cell>
          <cell r="J11">
            <v>0.96491920652595564</v>
          </cell>
          <cell r="K11">
            <v>0.97682085763035409</v>
          </cell>
          <cell r="L11">
            <v>1.0868996251476779</v>
          </cell>
          <cell r="M11">
            <v>1.018396912385424</v>
          </cell>
          <cell r="N11">
            <v>1.0230571574262322</v>
          </cell>
          <cell r="O11">
            <v>1.0372989510840458</v>
          </cell>
          <cell r="P11">
            <v>0.95279329723417294</v>
          </cell>
          <cell r="Q11">
            <v>1.0130662684413005</v>
          </cell>
          <cell r="R11">
            <v>1.0234340777081332</v>
          </cell>
          <cell r="S11">
            <v>1.0943068855013436</v>
          </cell>
          <cell r="T11">
            <v>1.0816120686959045</v>
          </cell>
          <cell r="U11">
            <v>1.0825995991868878</v>
          </cell>
          <cell r="V11">
            <v>1.0068184837342327</v>
          </cell>
          <cell r="W11">
            <v>1.0393736670686375</v>
          </cell>
          <cell r="X11">
            <v>1.0149245087683569</v>
          </cell>
          <cell r="Y11">
            <v>1.0180166559063102</v>
          </cell>
          <cell r="Z11">
            <v>1.0068184837342327</v>
          </cell>
        </row>
        <row r="12">
          <cell r="C12">
            <v>1.001943780200903</v>
          </cell>
          <cell r="D12">
            <v>0.97011856994241652</v>
          </cell>
          <cell r="E12">
            <v>0.97011856994241652</v>
          </cell>
          <cell r="F12">
            <v>1.1251429779175033</v>
          </cell>
          <cell r="G12">
            <v>1.0181198534303513</v>
          </cell>
          <cell r="H12">
            <v>1</v>
          </cell>
          <cell r="I12">
            <v>1.0416326774480817</v>
          </cell>
          <cell r="J12">
            <v>0.98240340112033686</v>
          </cell>
          <cell r="K12">
            <v>0.99452070839832607</v>
          </cell>
          <cell r="L12">
            <v>1.1065940870488575</v>
          </cell>
          <cell r="M12">
            <v>1.0368501151717702</v>
          </cell>
          <cell r="N12">
            <v>1.0415948031696671</v>
          </cell>
          <cell r="O12">
            <v>1.0560946560411459</v>
          </cell>
          <cell r="P12">
            <v>0.9700577721294773</v>
          </cell>
          <cell r="Q12">
            <v>1.03142288074069</v>
          </cell>
          <cell r="R12">
            <v>1.0419785531918313</v>
          </cell>
          <cell r="S12">
            <v>1.1141355658744523</v>
          </cell>
          <cell r="T12">
            <v>1.1012107208491733</v>
          </cell>
          <cell r="U12">
            <v>1.1022161452479111</v>
          </cell>
          <cell r="V12">
            <v>1.0250618870904655</v>
          </cell>
          <cell r="W12">
            <v>1.0582069655752879</v>
          </cell>
          <cell r="X12">
            <v>1.0333147921101109</v>
          </cell>
          <cell r="Y12">
            <v>1.036462968500989</v>
          </cell>
          <cell r="Z12">
            <v>1.0250618870904655</v>
          </cell>
        </row>
        <row r="13">
          <cell r="C13">
            <v>0.96189741536871376</v>
          </cell>
          <cell r="D13">
            <v>0.9313442165803888</v>
          </cell>
          <cell r="E13">
            <v>0.9313442165803888</v>
          </cell>
          <cell r="F13">
            <v>1.0801725044513919</v>
          </cell>
          <cell r="G13">
            <v>0.97742695239233945</v>
          </cell>
          <cell r="H13">
            <v>0.96003132548598746</v>
          </cell>
          <cell r="I13">
            <v>1</v>
          </cell>
          <cell r="J13">
            <v>0.94313803933949925</v>
          </cell>
          <cell r="K13">
            <v>0.95477103390690832</v>
          </cell>
          <cell r="L13">
            <v>1.0623649881644708</v>
          </cell>
          <cell r="M13">
            <v>0.99540859039865326</v>
          </cell>
          <cell r="N13">
            <v>0.99996363950629186</v>
          </cell>
          <cell r="O13">
            <v>1.0138839524778493</v>
          </cell>
          <cell r="P13">
            <v>0.93128584877544607</v>
          </cell>
          <cell r="Q13">
            <v>0.99019827533406013</v>
          </cell>
          <cell r="R13">
            <v>1.0003320515487253</v>
          </cell>
          <cell r="S13">
            <v>1.0696050440775311</v>
          </cell>
          <cell r="T13">
            <v>1.0571967879762116</v>
          </cell>
          <cell r="U13">
            <v>1.0581620268944079</v>
          </cell>
          <cell r="V13">
            <v>0.98409152216862716</v>
          </cell>
          <cell r="W13">
            <v>1.0159118357997485</v>
          </cell>
          <cell r="X13">
            <v>0.99201456951374734</v>
          </cell>
          <cell r="Y13">
            <v>0.99503691746714573</v>
          </cell>
          <cell r="Z13">
            <v>0.98409152216862716</v>
          </cell>
        </row>
        <row r="14">
          <cell r="C14">
            <v>1.0198903821569452</v>
          </cell>
          <cell r="D14">
            <v>0.98749512556256358</v>
          </cell>
          <cell r="E14">
            <v>0.98749512556256358</v>
          </cell>
          <cell r="F14">
            <v>1.1452962974623109</v>
          </cell>
          <cell r="G14">
            <v>1.0363561977384068</v>
          </cell>
          <cell r="H14">
            <v>1.0179117853822532</v>
          </cell>
          <cell r="I14">
            <v>1.0602901784136736</v>
          </cell>
          <cell r="J14">
            <v>1</v>
          </cell>
          <cell r="K14">
            <v>1.0123343498853634</v>
          </cell>
          <cell r="L14">
            <v>1.126415162841347</v>
          </cell>
          <cell r="M14">
            <v>1.0554219519082915</v>
          </cell>
          <cell r="N14">
            <v>1.0602516257393126</v>
          </cell>
          <cell r="O14">
            <v>1.0750111968634994</v>
          </cell>
          <cell r="P14">
            <v>0.9874332387522472</v>
          </cell>
          <cell r="Q14">
            <v>1.0498975060188624</v>
          </cell>
          <cell r="R14">
            <v>1.060642249409514</v>
          </cell>
          <cell r="S14">
            <v>1.1340917230171306</v>
          </cell>
          <cell r="T14">
            <v>1.1209353709416601</v>
          </cell>
          <cell r="U14">
            <v>1.1219588042864463</v>
          </cell>
          <cell r="V14">
            <v>1.0434225756155573</v>
          </cell>
          <cell r="W14">
            <v>1.077161341632678</v>
          </cell>
          <cell r="X14">
            <v>1.0518233048986947</v>
          </cell>
          <cell r="Y14">
            <v>1.0550278707494318</v>
          </cell>
          <cell r="Z14">
            <v>1.0434225756155573</v>
          </cell>
        </row>
        <row r="15">
          <cell r="C15">
            <v>1.0074639690655931</v>
          </cell>
          <cell r="D15">
            <v>0.9754634184589186</v>
          </cell>
          <cell r="E15">
            <v>0.9754634184589186</v>
          </cell>
          <cell r="F15">
            <v>1.1313419302545686</v>
          </cell>
          <cell r="G15">
            <v>1.0237291640412713</v>
          </cell>
          <cell r="H15">
            <v>1.0055094796472346</v>
          </cell>
          <cell r="I15">
            <v>1.0473715314843763</v>
          </cell>
          <cell r="J15">
            <v>0.98781593266418333</v>
          </cell>
          <cell r="K15">
            <v>1</v>
          </cell>
          <cell r="L15">
            <v>1.1126908446492032</v>
          </cell>
          <cell r="M15">
            <v>1.0425626197785418</v>
          </cell>
          <cell r="N15">
            <v>1.0473334485383958</v>
          </cell>
          <cell r="O15">
            <v>1.0619131880541577</v>
          </cell>
          <cell r="P15">
            <v>0.97540228568166631</v>
          </cell>
          <cell r="Q15">
            <v>1.0371054841098228</v>
          </cell>
          <cell r="R15">
            <v>1.0477193128234965</v>
          </cell>
          <cell r="S15">
            <v>1.1202738730988977</v>
          </cell>
          <cell r="T15">
            <v>1.1072778189030084</v>
          </cell>
          <cell r="U15">
            <v>1.1082887826670078</v>
          </cell>
          <cell r="V15">
            <v>1.0307094446945462</v>
          </cell>
          <cell r="W15">
            <v>1.0640371353146869</v>
          </cell>
          <cell r="X15">
            <v>1.039007818926428</v>
          </cell>
          <cell r="Y15">
            <v>1.0421733401310576</v>
          </cell>
          <cell r="Z15">
            <v>1.0307094446945462</v>
          </cell>
        </row>
        <row r="16">
          <cell r="C16">
            <v>0.90543026745512145</v>
          </cell>
          <cell r="D16">
            <v>0.87667066117224302</v>
          </cell>
          <cell r="E16">
            <v>0.87667066117224302</v>
          </cell>
          <cell r="F16">
            <v>1.0167621452940465</v>
          </cell>
          <cell r="G16">
            <v>0.92004815979592347</v>
          </cell>
          <cell r="H16">
            <v>0.90367372436163107</v>
          </cell>
          <cell r="I16">
            <v>0.94129608104628559</v>
          </cell>
          <cell r="J16">
            <v>0.8877721403159482</v>
          </cell>
          <cell r="K16">
            <v>0.89872223251308303</v>
          </cell>
          <cell r="L16">
            <v>1</v>
          </cell>
          <cell r="M16">
            <v>0.93697420518205954</v>
          </cell>
          <cell r="N16">
            <v>0.9412618550560532</v>
          </cell>
          <cell r="O16">
            <v>0.95436499110311801</v>
          </cell>
          <cell r="P16">
            <v>0.87661571978619113</v>
          </cell>
          <cell r="Q16">
            <v>0.9320697560307416</v>
          </cell>
          <cell r="R16">
            <v>0.94160863986780607</v>
          </cell>
          <cell r="S16">
            <v>1.0068150362575194</v>
          </cell>
          <cell r="T16">
            <v>0.99513519341672885</v>
          </cell>
          <cell r="U16">
            <v>0.99604376902770042</v>
          </cell>
          <cell r="V16">
            <v>0.92632149320820267</v>
          </cell>
          <cell r="W16">
            <v>0.95627382972684083</v>
          </cell>
          <cell r="X16">
            <v>0.9337794266241084</v>
          </cell>
          <cell r="Y16">
            <v>0.93662435090820051</v>
          </cell>
          <cell r="Z16">
            <v>0.92632149320820267</v>
          </cell>
        </row>
        <row r="17">
          <cell r="C17">
            <v>0.96633425173021814</v>
          </cell>
          <cell r="D17">
            <v>0.935640123627417</v>
          </cell>
          <cell r="E17">
            <v>0.935640123627417</v>
          </cell>
          <cell r="F17">
            <v>1.0851548950554981</v>
          </cell>
          <cell r="G17">
            <v>0.9819354201081264</v>
          </cell>
          <cell r="H17">
            <v>0.96445955434391273</v>
          </cell>
          <cell r="I17">
            <v>1.0046125878816334</v>
          </cell>
          <cell r="J17">
            <v>0.9474883464304642</v>
          </cell>
          <cell r="K17">
            <v>0.95917499920764204</v>
          </cell>
          <cell r="L17">
            <v>1.06726524003475</v>
          </cell>
          <cell r="M17">
            <v>1</v>
          </cell>
          <cell r="N17">
            <v>1.0045760596719528</v>
          </cell>
          <cell r="O17">
            <v>1.0185605813104313</v>
          </cell>
          <cell r="P17">
            <v>0.9355814865958445</v>
          </cell>
          <cell r="Q17">
            <v>0.99476565189928046</v>
          </cell>
          <cell r="R17">
            <v>1.0049461710473084</v>
          </cell>
          <cell r="S17">
            <v>1.0745386913419772</v>
          </cell>
          <cell r="T17">
            <v>1.0620732010689327</v>
          </cell>
          <cell r="U17">
            <v>1.0630428922364659</v>
          </cell>
          <cell r="V17">
            <v>0.98863073079820052</v>
          </cell>
          <cell r="W17">
            <v>1.0205978184223665</v>
          </cell>
          <cell r="X17">
            <v>0.99659032389549029</v>
          </cell>
          <cell r="Y17">
            <v>0.99962661269443265</v>
          </cell>
          <cell r="Z17">
            <v>0.98863073079820052</v>
          </cell>
        </row>
        <row r="18">
          <cell r="C18">
            <v>0.96193239170539002</v>
          </cell>
          <cell r="D18">
            <v>0.93137808194727734</v>
          </cell>
          <cell r="E18">
            <v>0.93137808194727734</v>
          </cell>
          <cell r="F18">
            <v>1.080211781485076</v>
          </cell>
          <cell r="G18">
            <v>0.97746249341118108</v>
          </cell>
          <cell r="H18">
            <v>0.96006623396824708</v>
          </cell>
          <cell r="I18">
            <v>1.0000363618158417</v>
          </cell>
          <cell r="J18">
            <v>0.943172333551199</v>
          </cell>
          <cell r="K18">
            <v>0.95480575111541421</v>
          </cell>
          <cell r="L18">
            <v>1.0624036176845273</v>
          </cell>
          <cell r="M18">
            <v>0.99544478526250457</v>
          </cell>
          <cell r="N18">
            <v>1</v>
          </cell>
          <cell r="O18">
            <v>1.0139208191394142</v>
          </cell>
          <cell r="P18">
            <v>0.93131971201997521</v>
          </cell>
          <cell r="Q18">
            <v>0.99023428074139463</v>
          </cell>
          <cell r="R18">
            <v>1.0003684254385643</v>
          </cell>
          <cell r="S18">
            <v>1.0696439368591673</v>
          </cell>
          <cell r="T18">
            <v>1.0572352295711245</v>
          </cell>
          <cell r="U18">
            <v>1.0582005035871604</v>
          </cell>
          <cell r="V18">
            <v>0.98412730552332772</v>
          </cell>
          <cell r="W18">
            <v>1.0159487761988333</v>
          </cell>
          <cell r="X18">
            <v>0.99205064096483631</v>
          </cell>
          <cell r="Y18">
            <v>0.99507309881629435</v>
          </cell>
          <cell r="Z18">
            <v>0.98412730552332772</v>
          </cell>
        </row>
        <row r="19">
          <cell r="C19">
            <v>0.94872535758941179</v>
          </cell>
          <cell r="D19">
            <v>0.91859054905076643</v>
          </cell>
          <cell r="E19">
            <v>0.91859054905076643</v>
          </cell>
          <cell r="F19">
            <v>1.0653808079430973</v>
          </cell>
          <cell r="G19">
            <v>0.96404223580379989</v>
          </cell>
          <cell r="H19">
            <v>0.94688482162061016</v>
          </cell>
          <cell r="I19">
            <v>0.98630617197962545</v>
          </cell>
          <cell r="J19">
            <v>0.93022286922931086</v>
          </cell>
          <cell r="K19">
            <v>0.94169656356975184</v>
          </cell>
          <cell r="L19">
            <v>1.0478171447216793</v>
          </cell>
          <cell r="M19">
            <v>0.98177763635173065</v>
          </cell>
          <cell r="N19">
            <v>0.98627030940026483</v>
          </cell>
          <cell r="O19">
            <v>1</v>
          </cell>
          <cell r="P19">
            <v>0.91853298052450649</v>
          </cell>
          <cell r="Q19">
            <v>0.97663867044556396</v>
          </cell>
          <cell r="R19">
            <v>0.98663367647154854</v>
          </cell>
          <cell r="S19">
            <v>1.0549580565542083</v>
          </cell>
          <cell r="T19">
            <v>1.0427197169779729</v>
          </cell>
          <cell r="U19">
            <v>1.0436717380804248</v>
          </cell>
          <cell r="V19">
            <v>0.97061554210774137</v>
          </cell>
          <cell r="W19">
            <v>1.0020001138364436</v>
          </cell>
          <cell r="X19">
            <v>0.97843009260512015</v>
          </cell>
          <cell r="Y19">
            <v>0.98141105304542697</v>
          </cell>
          <cell r="Z19">
            <v>0.97061554210774137</v>
          </cell>
        </row>
        <row r="20">
          <cell r="C20">
            <v>1.0328702155557492</v>
          </cell>
          <cell r="D20">
            <v>1.0000626744248498</v>
          </cell>
          <cell r="E20">
            <v>1.0000626744248498</v>
          </cell>
          <cell r="F20">
            <v>1.1598721336437334</v>
          </cell>
          <cell r="G20">
            <v>1.0495455865431271</v>
          </cell>
          <cell r="H20">
            <v>1.0308664377842089</v>
          </cell>
          <cell r="I20">
            <v>1.0737841676805318</v>
          </cell>
          <cell r="J20">
            <v>1.0127266945800129</v>
          </cell>
          <cell r="K20">
            <v>1.0252180199692102</v>
          </cell>
          <cell r="L20">
            <v>1.1407507045891245</v>
          </cell>
          <cell r="M20">
            <v>1.0688539847432694</v>
          </cell>
          <cell r="N20">
            <v>1.0737451243580589</v>
          </cell>
          <cell r="O20">
            <v>1.0886925360360753</v>
          </cell>
          <cell r="P20">
            <v>1</v>
          </cell>
          <cell r="Q20">
            <v>1.0632592309182818</v>
          </cell>
          <cell r="R20">
            <v>1.0741407193764068</v>
          </cell>
          <cell r="S20">
            <v>1.1485249620016902</v>
          </cell>
          <cell r="T20">
            <v>1.1352011730515681</v>
          </cell>
          <cell r="U20">
            <v>1.1362376313199563</v>
          </cell>
          <cell r="V20">
            <v>1.056701896053307</v>
          </cell>
          <cell r="W20">
            <v>1.090870045041034</v>
          </cell>
          <cell r="X20">
            <v>1.0652095388522802</v>
          </cell>
          <cell r="Y20">
            <v>1.0684548882338611</v>
          </cell>
          <cell r="Z20">
            <v>1.056701896053307</v>
          </cell>
        </row>
        <row r="21">
          <cell r="C21">
            <v>0.97141899691170586</v>
          </cell>
          <cell r="D21">
            <v>0.94056335966267368</v>
          </cell>
          <cell r="E21">
            <v>0.94056335966267368</v>
          </cell>
          <cell r="F21">
            <v>1.0908648614712819</v>
          </cell>
          <cell r="G21">
            <v>0.98710225693191389</v>
          </cell>
          <cell r="H21">
            <v>0.96953443507271786</v>
          </cell>
          <cell r="I21">
            <v>1.0098987494829084</v>
          </cell>
          <cell r="J21">
            <v>0.95247392651872242</v>
          </cell>
          <cell r="K21">
            <v>0.96422207318509023</v>
          </cell>
          <cell r="L21">
            <v>1.072881073041724</v>
          </cell>
          <cell r="M21">
            <v>1.0052618906681445</v>
          </cell>
          <cell r="N21">
            <v>1.009862029065782</v>
          </cell>
          <cell r="O21">
            <v>1.0239201357281686</v>
          </cell>
          <cell r="P21">
            <v>0.94050441408945196</v>
          </cell>
          <cell r="Q21">
            <v>1</v>
          </cell>
          <cell r="R21">
            <v>1.01023408792673</v>
          </cell>
          <cell r="S21">
            <v>1.0801927964545097</v>
          </cell>
          <cell r="T21">
            <v>1.0676617141345237</v>
          </cell>
          <cell r="U21">
            <v>1.0686365077109623</v>
          </cell>
          <cell r="V21">
            <v>0.99383279761482846</v>
          </cell>
          <cell r="W21">
            <v>1.0259680925590517</v>
          </cell>
          <cell r="X21">
            <v>1.0018342732207592</v>
          </cell>
          <cell r="Y21">
            <v>1.0048865386393984</v>
          </cell>
          <cell r="Z21">
            <v>0.99383279761482846</v>
          </cell>
        </row>
        <row r="22">
          <cell r="C22">
            <v>0.9615781218641285</v>
          </cell>
          <cell r="D22">
            <v>0.9310350649451562</v>
          </cell>
          <cell r="E22">
            <v>0.9310350649451562</v>
          </cell>
          <cell r="F22">
            <v>1.0798139505567743</v>
          </cell>
          <cell r="G22">
            <v>0.97710250399262533</v>
          </cell>
          <cell r="H22">
            <v>0.95971265141375428</v>
          </cell>
          <cell r="I22">
            <v>0.99966805867290642</v>
          </cell>
          <cell r="J22">
            <v>0.94282497284708855</v>
          </cell>
          <cell r="K22">
            <v>0.95445410594284275</v>
          </cell>
          <cell r="L22">
            <v>1.062012345320442</v>
          </cell>
          <cell r="M22">
            <v>0.99507817315015601</v>
          </cell>
          <cell r="N22">
            <v>0.99963171024874886</v>
          </cell>
          <cell r="O22">
            <v>1.013547402493145</v>
          </cell>
          <cell r="P22">
            <v>0.9309767165149001</v>
          </cell>
          <cell r="Q22">
            <v>0.98986958760445998</v>
          </cell>
          <cell r="R22">
            <v>1</v>
          </cell>
          <cell r="S22">
            <v>1.0692499979597341</v>
          </cell>
          <cell r="T22">
            <v>1.0568458606714117</v>
          </cell>
          <cell r="U22">
            <v>1.0578107791869207</v>
          </cell>
          <cell r="V22">
            <v>0.98376486152277709</v>
          </cell>
          <cell r="W22">
            <v>1.0155746126767631</v>
          </cell>
          <cell r="X22">
            <v>0.99168527888104685</v>
          </cell>
          <cell r="Y22">
            <v>0.99470662359225459</v>
          </cell>
          <cell r="Z22">
            <v>0.98376486152277709</v>
          </cell>
        </row>
        <row r="23">
          <cell r="C23">
            <v>0.89930149515917013</v>
          </cell>
          <cell r="D23">
            <v>0.87073655994546684</v>
          </cell>
          <cell r="E23">
            <v>0.87073655994546684</v>
          </cell>
          <cell r="F23">
            <v>1.0098797779913002</v>
          </cell>
          <cell r="G23">
            <v>0.91382044036199406</v>
          </cell>
          <cell r="H23">
            <v>0.89755684194062102</v>
          </cell>
          <cell r="I23">
            <v>0.93492453643245377</v>
          </cell>
          <cell r="J23">
            <v>0.88176289422129472</v>
          </cell>
          <cell r="K23">
            <v>0.8926388662745508</v>
          </cell>
          <cell r="L23">
            <v>0.99323109408173715</v>
          </cell>
          <cell r="M23">
            <v>0.93063191493934316</v>
          </cell>
          <cell r="N23">
            <v>0.93489054211472922</v>
          </cell>
          <cell r="O23">
            <v>0.94790498426665726</v>
          </cell>
          <cell r="P23">
            <v>0.87068199045248817</v>
          </cell>
          <cell r="Q23">
            <v>0.92576066354291142</v>
          </cell>
          <cell r="R23">
            <v>0.9352349795727174</v>
          </cell>
          <cell r="S23">
            <v>1</v>
          </cell>
          <cell r="T23">
            <v>0.98839921691653876</v>
          </cell>
          <cell r="U23">
            <v>0.98930164246468</v>
          </cell>
          <cell r="V23">
            <v>0.92005131017061159</v>
          </cell>
          <cell r="W23">
            <v>0.94980090214132296</v>
          </cell>
          <cell r="X23">
            <v>0.92745876153688045</v>
          </cell>
          <cell r="Y23">
            <v>0.93028442879614892</v>
          </cell>
          <cell r="Z23">
            <v>0.92005131017061159</v>
          </cell>
        </row>
        <row r="24">
          <cell r="C24">
            <v>0.90985654355805501</v>
          </cell>
          <cell r="D24">
            <v>0.8809563433911467</v>
          </cell>
          <cell r="E24">
            <v>0.8809563433911467</v>
          </cell>
          <cell r="F24">
            <v>1.0217326771481803</v>
          </cell>
          <cell r="G24">
            <v>0.92454589676102283</v>
          </cell>
          <cell r="H24">
            <v>0.90809141344798483</v>
          </cell>
          <cell r="I24">
            <v>0.94589769035743743</v>
          </cell>
          <cell r="J24">
            <v>0.89211209309947426</v>
          </cell>
          <cell r="K24">
            <v>0.90311571579272709</v>
          </cell>
          <cell r="L24">
            <v>1.0048885886213794</v>
          </cell>
          <cell r="M24">
            <v>0.94155468662003861</v>
          </cell>
          <cell r="N24">
            <v>0.94586329705041861</v>
          </cell>
          <cell r="O24">
            <v>0.95903048893926746</v>
          </cell>
          <cell r="P24">
            <v>0.88090113341926013</v>
          </cell>
          <cell r="Q24">
            <v>0.93662626163440532</v>
          </cell>
          <cell r="R24">
            <v>0.94621177715045623</v>
          </cell>
          <cell r="S24">
            <v>1.0117369407876016</v>
          </cell>
          <cell r="T24">
            <v>1</v>
          </cell>
          <cell r="U24">
            <v>1.0009130172633649</v>
          </cell>
          <cell r="V24">
            <v>0.93084989791963935</v>
          </cell>
          <cell r="W24">
            <v>0.96094865908976634</v>
          </cell>
          <cell r="X24">
            <v>0.93834429010398113</v>
          </cell>
          <cell r="Y24">
            <v>0.94120312205255718</v>
          </cell>
          <cell r="Z24">
            <v>0.93084989791963935</v>
          </cell>
        </row>
        <row r="25">
          <cell r="C25">
            <v>0.90902658659163904</v>
          </cell>
          <cell r="D25">
            <v>0.88015274873715155</v>
          </cell>
          <cell r="E25">
            <v>0.88015274873715155</v>
          </cell>
          <cell r="F25">
            <v>1.0208006685153712</v>
          </cell>
          <cell r="G25">
            <v>0.92370254039542765</v>
          </cell>
          <cell r="H25">
            <v>0.90726306660576028</v>
          </cell>
          <cell r="I25">
            <v>0.94503485721831537</v>
          </cell>
          <cell r="J25">
            <v>0.89129832234436557</v>
          </cell>
          <cell r="K25">
            <v>0.90229190770439849</v>
          </cell>
          <cell r="L25">
            <v>1.0039719449037481</v>
          </cell>
          <cell r="M25">
            <v>0.94069581510127587</v>
          </cell>
          <cell r="N25">
            <v>0.94500049528433561</v>
          </cell>
          <cell r="O25">
            <v>0.95815567626584563</v>
          </cell>
          <cell r="P25">
            <v>0.88009758912694136</v>
          </cell>
          <cell r="Q25">
            <v>0.93577188574814563</v>
          </cell>
          <cell r="R25">
            <v>0.94534865750625408</v>
          </cell>
          <cell r="S25">
            <v>1.0108140501097995</v>
          </cell>
          <cell r="T25">
            <v>0.99908781557676074</v>
          </cell>
          <cell r="U25">
            <v>1</v>
          </cell>
          <cell r="V25">
            <v>0.93000079114238332</v>
          </cell>
          <cell r="W25">
            <v>0.96007209669141202</v>
          </cell>
          <cell r="X25">
            <v>0.93748834705891282</v>
          </cell>
          <cell r="Y25">
            <v>0.94034457122551673</v>
          </cell>
          <cell r="Z25">
            <v>0.93000079114238332</v>
          </cell>
        </row>
        <row r="26">
          <cell r="C26">
            <v>0.97744711106645388</v>
          </cell>
          <cell r="D26">
            <v>0.94640000000000002</v>
          </cell>
          <cell r="E26">
            <v>0.94640000000000002</v>
          </cell>
          <cell r="F26">
            <v>1.0976341936886445</v>
          </cell>
          <cell r="G26">
            <v>0.9932276931300037</v>
          </cell>
          <cell r="H26">
            <v>0.9755508546302496</v>
          </cell>
          <cell r="I26">
            <v>1.0161656486952713</v>
          </cell>
          <cell r="J26">
            <v>0.95838447755460854</v>
          </cell>
          <cell r="K26">
            <v>0.97020552702546825</v>
          </cell>
          <cell r="L26">
            <v>1.0795388073492937</v>
          </cell>
          <cell r="M26">
            <v>1.0115000159792931</v>
          </cell>
          <cell r="N26">
            <v>1.0161287004105954</v>
          </cell>
          <cell r="O26">
            <v>1.0302740442713794</v>
          </cell>
          <cell r="P26">
            <v>0.94634068864162746</v>
          </cell>
          <cell r="Q26">
            <v>1.006205472791774</v>
          </cell>
          <cell r="R26">
            <v>1.0165030680726819</v>
          </cell>
          <cell r="S26">
            <v>1.0868959034627785</v>
          </cell>
          <cell r="T26">
            <v>1.0742870598524041</v>
          </cell>
          <cell r="U26">
            <v>1.0752679024838592</v>
          </cell>
          <cell r="V26">
            <v>1</v>
          </cell>
          <cell r="W26">
            <v>1.0323347096426554</v>
          </cell>
          <cell r="X26">
            <v>1.0080511285450973</v>
          </cell>
          <cell r="Y26">
            <v>1.0111223347137452</v>
          </cell>
          <cell r="Z26">
            <v>1</v>
          </cell>
        </row>
        <row r="27">
          <cell r="C27">
            <v>0.94683158663220679</v>
          </cell>
          <cell r="D27">
            <v>0.9167569308287602</v>
          </cell>
          <cell r="E27">
            <v>0.9167569308287602</v>
          </cell>
          <cell r="F27">
            <v>1.0632541785489249</v>
          </cell>
          <cell r="G27">
            <v>0.96211789049872332</v>
          </cell>
          <cell r="H27">
            <v>0.94499472459657818</v>
          </cell>
          <cell r="I27">
            <v>0.98433738515584634</v>
          </cell>
          <cell r="J27">
            <v>0.92836603148445451</v>
          </cell>
          <cell r="K27">
            <v>0.93981682293847002</v>
          </cell>
          <cell r="L27">
            <v>1.0457255745309371</v>
          </cell>
          <cell r="M27">
            <v>0.97981788903467726</v>
          </cell>
          <cell r="N27">
            <v>0.9843015941625467</v>
          </cell>
          <cell r="O27">
            <v>0.99800387863352058</v>
          </cell>
          <cell r="P27">
            <v>0.91669947721626555</v>
          </cell>
          <cell r="Q27">
            <v>0.97468918112815761</v>
          </cell>
          <cell r="R27">
            <v>0.98466423590905561</v>
          </cell>
          <cell r="S27">
            <v>1.0528522322367808</v>
          </cell>
          <cell r="T27">
            <v>1.0406383218716639</v>
          </cell>
          <cell r="U27">
            <v>1.0415884426244519</v>
          </cell>
          <cell r="V27">
            <v>0.96867807568550313</v>
          </cell>
          <cell r="W27">
            <v>1</v>
          </cell>
          <cell r="X27">
            <v>0.97647702739166464</v>
          </cell>
          <cell r="Y27">
            <v>0.97945203747314391</v>
          </cell>
          <cell r="Z27">
            <v>0.96867807568550313</v>
          </cell>
        </row>
        <row r="28">
          <cell r="C28">
            <v>0.9696404114711783</v>
          </cell>
          <cell r="D28">
            <v>0.93884126826575032</v>
          </cell>
          <cell r="E28">
            <v>0.93884126826575032</v>
          </cell>
          <cell r="F28">
            <v>1.0888675808268184</v>
          </cell>
          <cell r="G28">
            <v>0.98529495677814671</v>
          </cell>
          <cell r="H28">
            <v>0.9677593001043957</v>
          </cell>
          <cell r="I28">
            <v>1.0080497108930233</v>
          </cell>
          <cell r="J28">
            <v>0.95073002788839511</v>
          </cell>
          <cell r="K28">
            <v>0.96245666469889191</v>
          </cell>
          <cell r="L28">
            <v>1.070916719182065</v>
          </cell>
          <cell r="M28">
            <v>1.0034213417717943</v>
          </cell>
          <cell r="N28">
            <v>1.008013057707853</v>
          </cell>
          <cell r="O28">
            <v>1.0220454251743718</v>
          </cell>
          <cell r="P28">
            <v>0.93878243061685229</v>
          </cell>
          <cell r="Q28">
            <v>0.99816908517726965</v>
          </cell>
          <cell r="R28">
            <v>1.0083844353607174</v>
          </cell>
          <cell r="S28">
            <v>1.0782150554520746</v>
          </cell>
          <cell r="T28">
            <v>1.065706916476453</v>
          </cell>
          <cell r="U28">
            <v>1.0666799252888834</v>
          </cell>
          <cell r="V28">
            <v>0.99201317441435988</v>
          </cell>
          <cell r="W28">
            <v>1.0240896323707371</v>
          </cell>
          <cell r="X28">
            <v>1</v>
          </cell>
          <cell r="Y28">
            <v>1.0030466769806414</v>
          </cell>
          <cell r="Z28">
            <v>0.99201317441435988</v>
          </cell>
        </row>
        <row r="29">
          <cell r="C29">
            <v>0.96669520344753834</v>
          </cell>
          <cell r="D29">
            <v>0.93598961026603322</v>
          </cell>
          <cell r="E29">
            <v>0.93598961026603322</v>
          </cell>
          <cell r="F29">
            <v>1.085560229464609</v>
          </cell>
          <cell r="G29">
            <v>0.98230219927956819</v>
          </cell>
          <cell r="H29">
            <v>0.96481980581156268</v>
          </cell>
          <cell r="I29">
            <v>1.0049878375824364</v>
          </cell>
          <cell r="J29">
            <v>0.94784225869754213</v>
          </cell>
          <cell r="K29">
            <v>0.95953327675245081</v>
          </cell>
          <cell r="L29">
            <v>1.0676638921787023</v>
          </cell>
          <cell r="M29">
            <v>1.0003735267757237</v>
          </cell>
          <cell r="N29">
            <v>1.0049512957284912</v>
          </cell>
          <cell r="O29">
            <v>1.0189410409602475</v>
          </cell>
          <cell r="P29">
            <v>0.93593095133195936</v>
          </cell>
          <cell r="Q29">
            <v>0.995137223505835</v>
          </cell>
          <cell r="R29">
            <v>1.0053215453503557</v>
          </cell>
          <cell r="S29">
            <v>1.0749400603147445</v>
          </cell>
          <cell r="T29">
            <v>1.0624699138473104</v>
          </cell>
          <cell r="U29">
            <v>1.0634399672204589</v>
          </cell>
          <cell r="V29">
            <v>0.98900001084745692</v>
          </cell>
          <cell r="W29">
            <v>1.0209790390347924</v>
          </cell>
          <cell r="X29">
            <v>0.99696257706589242</v>
          </cell>
          <cell r="Y29">
            <v>1</v>
          </cell>
          <cell r="Z29">
            <v>0.98900001084745692</v>
          </cell>
        </row>
        <row r="30">
          <cell r="C30">
            <v>0.97744711106645388</v>
          </cell>
          <cell r="D30">
            <v>0.94640000000000002</v>
          </cell>
          <cell r="E30">
            <v>0.94640000000000002</v>
          </cell>
          <cell r="F30">
            <v>1.0976341936886445</v>
          </cell>
          <cell r="G30">
            <v>0.9932276931300037</v>
          </cell>
          <cell r="H30">
            <v>0.9755508546302496</v>
          </cell>
          <cell r="I30">
            <v>1.0161656486952713</v>
          </cell>
          <cell r="J30">
            <v>0.95838447755460854</v>
          </cell>
          <cell r="K30">
            <v>0.97020552702546825</v>
          </cell>
          <cell r="L30">
            <v>1.0795388073492937</v>
          </cell>
          <cell r="M30">
            <v>1.0115000159792931</v>
          </cell>
          <cell r="N30">
            <v>1.0161287004105954</v>
          </cell>
          <cell r="O30">
            <v>1.0302740442713794</v>
          </cell>
          <cell r="P30">
            <v>0.94634068864162746</v>
          </cell>
          <cell r="Q30">
            <v>1.006205472791774</v>
          </cell>
          <cell r="R30">
            <v>1.0165030680726819</v>
          </cell>
          <cell r="S30">
            <v>1.0868959034627785</v>
          </cell>
          <cell r="T30">
            <v>1.0742870598524041</v>
          </cell>
          <cell r="U30">
            <v>1.0752679024838592</v>
          </cell>
          <cell r="V30">
            <v>1</v>
          </cell>
          <cell r="W30">
            <v>1.0323347096426554</v>
          </cell>
          <cell r="X30">
            <v>1.0080511285450973</v>
          </cell>
          <cell r="Y30">
            <v>1.0111223347137452</v>
          </cell>
          <cell r="Z30">
            <v>1</v>
          </cell>
        </row>
        <row r="35">
          <cell r="C35">
            <v>1</v>
          </cell>
          <cell r="D35">
            <v>1.0564883797632827</v>
          </cell>
          <cell r="E35">
            <v>1.0319598161524466</v>
          </cell>
          <cell r="F35">
            <v>0.98631379372443007</v>
          </cell>
          <cell r="G35">
            <v>1.0319598161524466</v>
          </cell>
          <cell r="H35">
            <v>0.99329849279588001</v>
          </cell>
          <cell r="I35">
            <v>0.99618373310284902</v>
          </cell>
          <cell r="J35">
            <v>0.99593490107989358</v>
          </cell>
          <cell r="K35">
            <v>0.99953652538857651</v>
          </cell>
          <cell r="L35">
            <v>0.99953652538857651</v>
          </cell>
          <cell r="M35">
            <v>1.016987679079665</v>
          </cell>
          <cell r="N35">
            <v>0.99108442069876046</v>
          </cell>
          <cell r="O35">
            <v>1.0072822285418261</v>
          </cell>
          <cell r="P35">
            <v>1.0080951997231959</v>
          </cell>
          <cell r="Q35">
            <v>1.0221479140528664</v>
          </cell>
          <cell r="R35">
            <v>0.99127258324581358</v>
          </cell>
          <cell r="S35">
            <v>1.0433678429060247</v>
          </cell>
          <cell r="T35">
            <v>1.0193878386773862</v>
          </cell>
          <cell r="U35">
            <v>1.032011785131977</v>
          </cell>
          <cell r="V35">
            <v>0.99538462572361075</v>
          </cell>
          <cell r="W35">
            <v>0.96783410234161693</v>
          </cell>
          <cell r="X35">
            <v>0.98735739841575454</v>
          </cell>
          <cell r="Y35">
            <v>0.96697895601099526</v>
          </cell>
          <cell r="Z35">
            <v>0.98303921657991655</v>
          </cell>
        </row>
        <row r="36">
          <cell r="C36">
            <v>0.94653194408447772</v>
          </cell>
          <cell r="D36">
            <v>1</v>
          </cell>
          <cell r="E36">
            <v>0.97678293099983549</v>
          </cell>
          <cell r="F36">
            <v>0.93357751265132127</v>
          </cell>
          <cell r="G36">
            <v>0.97678293099983549</v>
          </cell>
          <cell r="H36">
            <v>0.94018875344226593</v>
          </cell>
          <cell r="I36">
            <v>0.94291972555917214</v>
          </cell>
          <cell r="J36">
            <v>0.94268419810073367</v>
          </cell>
          <cell r="K36">
            <v>0.94609325055949323</v>
          </cell>
          <cell r="L36">
            <v>0.94609325055949323</v>
          </cell>
          <cell r="M36">
            <v>0.96261132498923629</v>
          </cell>
          <cell r="N36">
            <v>0.93809306347583621</v>
          </cell>
          <cell r="O36">
            <v>0.95342480602343982</v>
          </cell>
          <cell r="P36">
            <v>0.9541943092162265</v>
          </cell>
          <cell r="Q36">
            <v>0.96749565223035339</v>
          </cell>
          <cell r="R36">
            <v>0.93827116533730215</v>
          </cell>
          <cell r="S36">
            <v>0.98758099274106748</v>
          </cell>
          <cell r="T36">
            <v>0.96488315271938041</v>
          </cell>
          <cell r="U36">
            <v>0.97683212129906261</v>
          </cell>
          <cell r="V36">
            <v>0.94216334489796949</v>
          </cell>
          <cell r="W36">
            <v>0.91608589444066602</v>
          </cell>
          <cell r="X36">
            <v>0.93456531782865637</v>
          </cell>
          <cell r="Y36">
            <v>0.91527647112186605</v>
          </cell>
          <cell r="Z36">
            <v>0.93047802078067032</v>
          </cell>
        </row>
        <row r="37">
          <cell r="C37">
            <v>0.96902997999320817</v>
          </cell>
          <cell r="D37">
            <v>1.0237689135050707</v>
          </cell>
          <cell r="E37">
            <v>1</v>
          </cell>
          <cell r="F37">
            <v>0.95576763579980961</v>
          </cell>
          <cell r="G37">
            <v>1</v>
          </cell>
          <cell r="H37">
            <v>0.96253601860127547</v>
          </cell>
          <cell r="I37">
            <v>0.96533190295821314</v>
          </cell>
          <cell r="J37">
            <v>0.96509077726798698</v>
          </cell>
          <cell r="K37">
            <v>0.9685808591997731</v>
          </cell>
          <cell r="L37">
            <v>0.9685808591997731</v>
          </cell>
          <cell r="M37">
            <v>0.98549155031190694</v>
          </cell>
          <cell r="N37">
            <v>0.96039051636130013</v>
          </cell>
          <cell r="O37">
            <v>0.97608667777139979</v>
          </cell>
          <cell r="P37">
            <v>0.97687447121901771</v>
          </cell>
          <cell r="Q37">
            <v>0.99049197270474865</v>
          </cell>
          <cell r="R37">
            <v>0.96057285151050642</v>
          </cell>
          <cell r="S37">
            <v>1.0110547199367819</v>
          </cell>
          <cell r="T37">
            <v>0.9878173769188674</v>
          </cell>
          <cell r="U37">
            <v>1.0000503594991947</v>
          </cell>
          <cell r="V37">
            <v>0.96455754395049742</v>
          </cell>
          <cell r="W37">
            <v>0.93786026082884155</v>
          </cell>
          <cell r="X37">
            <v>0.95677892003296472</v>
          </cell>
          <cell r="Y37">
            <v>0.93703159839718797</v>
          </cell>
          <cell r="Z37">
            <v>0.95259447237497552</v>
          </cell>
        </row>
        <row r="38">
          <cell r="C38">
            <v>1.0138761176845041</v>
          </cell>
          <cell r="D38">
            <v>1.0711483368531891</v>
          </cell>
          <cell r="E38">
            <v>1.0462794120070571</v>
          </cell>
          <cell r="F38">
            <v>1</v>
          </cell>
          <cell r="G38">
            <v>1.0462794120070571</v>
          </cell>
          <cell r="H38">
            <v>1.0070816195777563</v>
          </cell>
          <cell r="I38">
            <v>1.0100068958187729</v>
          </cell>
          <cell r="J38">
            <v>1.0097546109733833</v>
          </cell>
          <cell r="K38">
            <v>1.0134062118448288</v>
          </cell>
          <cell r="L38">
            <v>1.0134062118448288</v>
          </cell>
          <cell r="M38">
            <v>1.0310995197982653</v>
          </cell>
          <cell r="N38">
            <v>1.0048368247556552</v>
          </cell>
          <cell r="O38">
            <v>1.0212593952865821</v>
          </cell>
          <cell r="P38">
            <v>1.0220836473517387</v>
          </cell>
          <cell r="Q38">
            <v>1.0363313587992347</v>
          </cell>
          <cell r="R38">
            <v>1.005027598268355</v>
          </cell>
          <cell r="S38">
            <v>1.057845737882416</v>
          </cell>
          <cell r="T38">
            <v>1.0335329842930261</v>
          </cell>
          <cell r="U38">
            <v>1.0463321021142638</v>
          </cell>
          <cell r="V38">
            <v>1.0091966999314976</v>
          </cell>
          <cell r="W38">
            <v>0.98126388224478556</v>
          </cell>
          <cell r="X38">
            <v>1.0010580858728375</v>
          </cell>
          <cell r="Y38">
            <v>0.98039686980304286</v>
          </cell>
          <cell r="Z38">
            <v>0.99667998443766226</v>
          </cell>
        </row>
        <row r="39">
          <cell r="C39">
            <v>0.96902997999320817</v>
          </cell>
          <cell r="D39">
            <v>1.0237689135050707</v>
          </cell>
          <cell r="E39">
            <v>1</v>
          </cell>
          <cell r="F39">
            <v>0.95576763579980961</v>
          </cell>
          <cell r="G39">
            <v>1</v>
          </cell>
          <cell r="H39">
            <v>0.96253601860127547</v>
          </cell>
          <cell r="I39">
            <v>0.96533190295821314</v>
          </cell>
          <cell r="J39">
            <v>0.96509077726798698</v>
          </cell>
          <cell r="K39">
            <v>0.9685808591997731</v>
          </cell>
          <cell r="L39">
            <v>0.9685808591997731</v>
          </cell>
          <cell r="M39">
            <v>0.98549155031190694</v>
          </cell>
          <cell r="N39">
            <v>0.96039051636130013</v>
          </cell>
          <cell r="O39">
            <v>0.97608667777139979</v>
          </cell>
          <cell r="P39">
            <v>0.97687447121901771</v>
          </cell>
          <cell r="Q39">
            <v>0.99049197270474865</v>
          </cell>
          <cell r="R39">
            <v>0.96057285151050642</v>
          </cell>
          <cell r="S39">
            <v>1.0110547199367819</v>
          </cell>
          <cell r="T39">
            <v>0.9878173769188674</v>
          </cell>
          <cell r="U39">
            <v>1.0000503594991947</v>
          </cell>
          <cell r="V39">
            <v>0.96455754395049742</v>
          </cell>
          <cell r="W39">
            <v>0.93786026082884155</v>
          </cell>
          <cell r="X39">
            <v>0.95677892003296472</v>
          </cell>
          <cell r="Y39">
            <v>0.93703159839718797</v>
          </cell>
          <cell r="Z39">
            <v>0.95259447237497552</v>
          </cell>
        </row>
        <row r="40">
          <cell r="C40">
            <v>1.0067467203994813</v>
          </cell>
          <cell r="D40">
            <v>1.0636162114668466</v>
          </cell>
          <cell r="E40">
            <v>1.0389221604955272</v>
          </cell>
          <cell r="F40">
            <v>0.99296817711684038</v>
          </cell>
          <cell r="G40">
            <v>1.0389221604955272</v>
          </cell>
          <cell r="H40">
            <v>1</v>
          </cell>
          <cell r="I40">
            <v>1.0029047062166054</v>
          </cell>
          <cell r="J40">
            <v>1.0026541953935646</v>
          </cell>
          <cell r="K40">
            <v>1.0062801188544421</v>
          </cell>
          <cell r="L40">
            <v>1.0062801188544421</v>
          </cell>
          <cell r="M40">
            <v>1.023849010600133</v>
          </cell>
          <cell r="N40">
            <v>0.99777099017749693</v>
          </cell>
          <cell r="O40">
            <v>1.0140780801011642</v>
          </cell>
          <cell r="P40">
            <v>1.0148965361717874</v>
          </cell>
          <cell r="Q40">
            <v>1.0290440602358941</v>
          </cell>
          <cell r="R40">
            <v>0.99796042220464454</v>
          </cell>
          <cell r="S40">
            <v>1.0504071540159214</v>
          </cell>
          <cell r="T40">
            <v>1.0262653634035741</v>
          </cell>
          <cell r="U40">
            <v>1.0389744800952321</v>
          </cell>
          <cell r="V40">
            <v>1.0021002074833103</v>
          </cell>
          <cell r="W40">
            <v>0.9743638084231987</v>
          </cell>
          <cell r="X40">
            <v>0.99401882271722486</v>
          </cell>
          <cell r="Y40">
            <v>0.97350289265938372</v>
          </cell>
          <cell r="Z40">
            <v>0.98967150731590636</v>
          </cell>
        </row>
        <row r="41">
          <cell r="C41">
            <v>1.0038308865828036</v>
          </cell>
          <cell r="D41">
            <v>1.0605356669222059</v>
          </cell>
          <cell r="E41">
            <v>1.0359131371661374</v>
          </cell>
          <cell r="F41">
            <v>0.99009225000324319</v>
          </cell>
          <cell r="G41">
            <v>1.0359131371661374</v>
          </cell>
          <cell r="H41">
            <v>0.99710370666465098</v>
          </cell>
          <cell r="I41">
            <v>1</v>
          </cell>
          <cell r="J41">
            <v>0.99975021472978642</v>
          </cell>
          <cell r="K41">
            <v>1.0033656364527099</v>
          </cell>
          <cell r="L41">
            <v>1.0033656364527099</v>
          </cell>
          <cell r="M41">
            <v>1.020883643534328</v>
          </cell>
          <cell r="N41">
            <v>0.99488115270844113</v>
          </cell>
          <cell r="O41">
            <v>1.0111410125162437</v>
          </cell>
          <cell r="P41">
            <v>1.0119570980980044</v>
          </cell>
          <cell r="Q41">
            <v>1.0260636467824524</v>
          </cell>
          <cell r="R41">
            <v>0.9950700360848711</v>
          </cell>
          <cell r="S41">
            <v>1.0473648667763422</v>
          </cell>
          <cell r="T41">
            <v>1.0232929978712488</v>
          </cell>
          <cell r="U41">
            <v>1.0359653052329345</v>
          </cell>
          <cell r="V41">
            <v>0.99919783133102447</v>
          </cell>
          <cell r="W41">
            <v>0.9715417650186573</v>
          </cell>
          <cell r="X41">
            <v>0.99113985262577742</v>
          </cell>
          <cell r="Y41">
            <v>0.97068334271943135</v>
          </cell>
          <cell r="Z41">
            <v>0.98680512832508238</v>
          </cell>
        </row>
        <row r="42">
          <cell r="C42">
            <v>1.0040816913994064</v>
          </cell>
          <cell r="D42">
            <v>1.0608006392965352</v>
          </cell>
          <cell r="E42">
            <v>1.0361719576585688</v>
          </cell>
          <cell r="F42">
            <v>0.99033962225339089</v>
          </cell>
          <cell r="G42">
            <v>1.0361719576585688</v>
          </cell>
          <cell r="H42">
            <v>0.99735283071096825</v>
          </cell>
          <cell r="I42">
            <v>1.0002498476784834</v>
          </cell>
          <cell r="J42">
            <v>1</v>
          </cell>
          <cell r="K42">
            <v>1.0036163250276475</v>
          </cell>
          <cell r="L42">
            <v>1.0036163250276475</v>
          </cell>
          <cell r="M42">
            <v>1.0211387089426667</v>
          </cell>
          <cell r="N42">
            <v>0.99512972145481227</v>
          </cell>
          <cell r="O42">
            <v>1.0113936437508402</v>
          </cell>
          <cell r="P42">
            <v>1.012209933229689</v>
          </cell>
          <cell r="Q42">
            <v>1.0263200064025773</v>
          </cell>
          <cell r="R42">
            <v>0.99531865202331538</v>
          </cell>
          <cell r="S42">
            <v>1.0476265484568315</v>
          </cell>
          <cell r="T42">
            <v>1.0235486652511754</v>
          </cell>
          <cell r="U42">
            <v>1.0362241387594362</v>
          </cell>
          <cell r="V42">
            <v>0.99944747858952809</v>
          </cell>
          <cell r="W42">
            <v>0.97178450247319681</v>
          </cell>
          <cell r="X42">
            <v>0.99138748661700837</v>
          </cell>
          <cell r="Y42">
            <v>0.97092586569915229</v>
          </cell>
          <cell r="Z42">
            <v>0.98705167929550996</v>
          </cell>
        </row>
        <row r="43">
          <cell r="C43">
            <v>1.0004636895197434</v>
          </cell>
          <cell r="D43">
            <v>1.0569782623527098</v>
          </cell>
          <cell r="E43">
            <v>1.0324383251039928</v>
          </cell>
          <cell r="F43">
            <v>0.98677113709375852</v>
          </cell>
          <cell r="G43">
            <v>1.0324383251039928</v>
          </cell>
          <cell r="H43">
            <v>0.99375907489696647</v>
          </cell>
          <cell r="I43">
            <v>0.99664565305962771</v>
          </cell>
          <cell r="J43">
            <v>0.99639670565587102</v>
          </cell>
          <cell r="K43">
            <v>1</v>
          </cell>
          <cell r="L43">
            <v>1</v>
          </cell>
          <cell r="M43">
            <v>1.0174592456081626</v>
          </cell>
          <cell r="N43">
            <v>0.99154397615781953</v>
          </cell>
          <cell r="O43">
            <v>1.0077492947546247</v>
          </cell>
          <cell r="P43">
            <v>1.0085626429022112</v>
          </cell>
          <cell r="Q43">
            <v>1.0226218733282404</v>
          </cell>
          <cell r="R43">
            <v>0.99173222595387367</v>
          </cell>
          <cell r="S43">
            <v>1.0438516416400176</v>
          </cell>
          <cell r="T43">
            <v>1.0198605181347349</v>
          </cell>
          <cell r="U43">
            <v>1.0324903181809946</v>
          </cell>
          <cell r="V43">
            <v>0.9958461751426726</v>
          </cell>
          <cell r="W43">
            <v>0.96828287687172299</v>
          </cell>
          <cell r="X43">
            <v>0.98781522569364111</v>
          </cell>
          <cell r="Y43">
            <v>0.96742733401871006</v>
          </cell>
          <cell r="Z43">
            <v>0.98349504156214151</v>
          </cell>
        </row>
        <row r="44">
          <cell r="C44">
            <v>1.0004636895197434</v>
          </cell>
          <cell r="D44">
            <v>1.0569782623527098</v>
          </cell>
          <cell r="E44">
            <v>1.0324383251039928</v>
          </cell>
          <cell r="F44">
            <v>0.98677113709375852</v>
          </cell>
          <cell r="G44">
            <v>1.0324383251039928</v>
          </cell>
          <cell r="H44">
            <v>0.99375907489696647</v>
          </cell>
          <cell r="I44">
            <v>0.99664565305962771</v>
          </cell>
          <cell r="J44">
            <v>0.99639670565587102</v>
          </cell>
          <cell r="K44">
            <v>1</v>
          </cell>
          <cell r="L44">
            <v>1</v>
          </cell>
          <cell r="M44">
            <v>1.0174592456081626</v>
          </cell>
          <cell r="N44">
            <v>0.99154397615781953</v>
          </cell>
          <cell r="O44">
            <v>1.0077492947546247</v>
          </cell>
          <cell r="P44">
            <v>1.0085626429022112</v>
          </cell>
          <cell r="Q44">
            <v>1.0226218733282404</v>
          </cell>
          <cell r="R44">
            <v>0.99173222595387367</v>
          </cell>
          <cell r="S44">
            <v>1.0438516416400176</v>
          </cell>
          <cell r="T44">
            <v>1.0198605181347349</v>
          </cell>
          <cell r="U44">
            <v>1.0324903181809946</v>
          </cell>
          <cell r="V44">
            <v>0.9958461751426726</v>
          </cell>
          <cell r="W44">
            <v>0.96828287687172299</v>
          </cell>
          <cell r="X44">
            <v>0.98781522569364111</v>
          </cell>
          <cell r="Y44">
            <v>0.96742733401871006</v>
          </cell>
          <cell r="Z44">
            <v>0.98349504156214151</v>
          </cell>
        </row>
        <row r="45">
          <cell r="C45">
            <v>0.983296081723391</v>
          </cell>
          <cell r="D45">
            <v>1.0388408842075298</v>
          </cell>
          <cell r="E45">
            <v>1.0147220437186917</v>
          </cell>
          <cell r="F45">
            <v>0.96983848871896494</v>
          </cell>
          <cell r="G45">
            <v>1.0147220437186917</v>
          </cell>
          <cell r="H45">
            <v>0.97670651594793878</v>
          </cell>
          <cell r="I45">
            <v>0.9795435614366117</v>
          </cell>
          <cell r="J45">
            <v>0.97929888588343228</v>
          </cell>
          <cell r="K45">
            <v>0.98284034895399996</v>
          </cell>
          <cell r="L45">
            <v>0.98284034895399996</v>
          </cell>
          <cell r="M45">
            <v>1</v>
          </cell>
          <cell r="N45">
            <v>0.97452942753018801</v>
          </cell>
          <cell r="O45">
            <v>0.99045666851478276</v>
          </cell>
          <cell r="P45">
            <v>0.99125605989197774</v>
          </cell>
          <cell r="Q45">
            <v>1.0050740388299211</v>
          </cell>
          <cell r="R45">
            <v>0.97471444702543242</v>
          </cell>
          <cell r="S45">
            <v>1.0259395117256807</v>
          </cell>
          <cell r="T45">
            <v>1.0023600675279503</v>
          </cell>
          <cell r="U45">
            <v>1.0147731446126351</v>
          </cell>
          <cell r="V45">
            <v>0.97875780228173048</v>
          </cell>
          <cell r="W45">
            <v>0.95166748059078721</v>
          </cell>
          <cell r="X45">
            <v>0.97086466112281244</v>
          </cell>
          <cell r="Y45">
            <v>0.95082661855458683</v>
          </cell>
          <cell r="Z45">
            <v>0.96661860984346382</v>
          </cell>
        </row>
        <row r="46">
          <cell r="C46">
            <v>1.0089957819082189</v>
          </cell>
          <cell r="D46">
            <v>1.0659923188162008</v>
          </cell>
          <cell r="E46">
            <v>1.0412431015965995</v>
          </cell>
          <cell r="F46">
            <v>0.995186457505843</v>
          </cell>
          <cell r="G46">
            <v>1.0412431015965995</v>
          </cell>
          <cell r="H46">
            <v>1.0022339894068344</v>
          </cell>
          <cell r="I46">
            <v>1.0051451847063575</v>
          </cell>
          <cell r="J46">
            <v>1.0048941142447918</v>
          </cell>
          <cell r="K46">
            <v>1.0085281379802711</v>
          </cell>
          <cell r="L46">
            <v>1.0085281379802711</v>
          </cell>
          <cell r="M46">
            <v>1.0261362784440113</v>
          </cell>
          <cell r="N46">
            <v>1</v>
          </cell>
          <cell r="O46">
            <v>1.016343519789813</v>
          </cell>
          <cell r="P46">
            <v>1.0171638042826281</v>
          </cell>
          <cell r="Q46">
            <v>1.031342933765627</v>
          </cell>
          <cell r="R46">
            <v>1.0001898552162896</v>
          </cell>
          <cell r="S46">
            <v>1.0527537524708561</v>
          </cell>
          <cell r="T46">
            <v>1.0285580293540186</v>
          </cell>
          <cell r="U46">
            <v>1.041295538077736</v>
          </cell>
          <cell r="V46">
            <v>1.0043388887314144</v>
          </cell>
          <cell r="W46">
            <v>0.9765405268496189</v>
          </cell>
          <cell r="X46">
            <v>0.99623945023736904</v>
          </cell>
          <cell r="Y46">
            <v>0.97567768780910735</v>
          </cell>
          <cell r="Z46">
            <v>0.9918824229794958</v>
          </cell>
        </row>
        <row r="47">
          <cell r="C47">
            <v>0.99277041891986118</v>
          </cell>
          <cell r="D47">
            <v>1.0488504113615595</v>
          </cell>
          <cell r="E47">
            <v>1.0244991789901272</v>
          </cell>
          <cell r="F47">
            <v>0.97918315818224</v>
          </cell>
          <cell r="G47">
            <v>1.0244991789901272</v>
          </cell>
          <cell r="H47">
            <v>0.98611736080543255</v>
          </cell>
          <cell r="I47">
            <v>0.98898174203366651</v>
          </cell>
          <cell r="J47">
            <v>0.98873470896199644</v>
          </cell>
          <cell r="K47">
            <v>0.99231029503571955</v>
          </cell>
          <cell r="L47">
            <v>0.99231029503571955</v>
          </cell>
          <cell r="M47">
            <v>1.0096352841962564</v>
          </cell>
          <cell r="N47">
            <v>0.98391929552205637</v>
          </cell>
          <cell r="O47">
            <v>1</v>
          </cell>
          <cell r="P47">
            <v>1.0008070937402984</v>
          </cell>
          <cell r="Q47">
            <v>1.0147582128323265</v>
          </cell>
          <cell r="R47">
            <v>0.98410609773271929</v>
          </cell>
          <cell r="S47">
            <v>1.035824730489326</v>
          </cell>
          <cell r="T47">
            <v>1.0120180916455608</v>
          </cell>
          <cell r="U47">
            <v>1.0245507722557066</v>
          </cell>
          <cell r="V47">
            <v>0.98818841186601825</v>
          </cell>
          <cell r="W47">
            <v>0.96083706722661477</v>
          </cell>
          <cell r="X47">
            <v>0.98021921804883294</v>
          </cell>
          <cell r="Y47">
            <v>0.95998810324572581</v>
          </cell>
          <cell r="Z47">
            <v>0.97593225485869584</v>
          </cell>
        </row>
        <row r="48">
          <cell r="C48">
            <v>0.99196980629863263</v>
          </cell>
          <cell r="D48">
            <v>1.0480045734305399</v>
          </cell>
          <cell r="E48">
            <v>1.0236729789367149</v>
          </cell>
          <cell r="F48">
            <v>0.97839350291049232</v>
          </cell>
          <cell r="G48">
            <v>1.0236729789367149</v>
          </cell>
          <cell r="H48">
            <v>0.98532211349545284</v>
          </cell>
          <cell r="I48">
            <v>0.98818418476388181</v>
          </cell>
          <cell r="J48">
            <v>0.9879373509102698</v>
          </cell>
          <cell r="K48">
            <v>0.99151005347811449</v>
          </cell>
          <cell r="L48">
            <v>0.99151005347811449</v>
          </cell>
          <cell r="M48">
            <v>1.0088210710247512</v>
          </cell>
          <cell r="N48">
            <v>0.98312582082614197</v>
          </cell>
          <cell r="O48">
            <v>0.99919355713469016</v>
          </cell>
          <cell r="P48">
            <v>1</v>
          </cell>
          <cell r="Q48">
            <v>1.0139398683115735</v>
          </cell>
          <cell r="R48">
            <v>0.98331247239149489</v>
          </cell>
          <cell r="S48">
            <v>1.0349893970257114</v>
          </cell>
          <cell r="T48">
            <v>1.0112019568759887</v>
          </cell>
          <cell r="U48">
            <v>1.0237245305952734</v>
          </cell>
          <cell r="V48">
            <v>0.98739149437168705</v>
          </cell>
          <cell r="W48">
            <v>0.96006220702902467</v>
          </cell>
          <cell r="X48">
            <v>0.97942872725399788</v>
          </cell>
          <cell r="Y48">
            <v>0.95921392768908098</v>
          </cell>
          <cell r="Z48">
            <v>0.97514522125473935</v>
          </cell>
        </row>
        <row r="49">
          <cell r="C49">
            <v>0.97833198723162385</v>
          </cell>
          <cell r="D49">
            <v>1.033596376060931</v>
          </cell>
          <cell r="E49">
            <v>1.0095992976796042</v>
          </cell>
          <cell r="F49">
            <v>0.96494233384838357</v>
          </cell>
          <cell r="G49">
            <v>1.0095992976796042</v>
          </cell>
          <cell r="H49">
            <v>0.97177568837117012</v>
          </cell>
          <cell r="I49">
            <v>0.97459841125432789</v>
          </cell>
          <cell r="J49">
            <v>0.97435497092682299</v>
          </cell>
          <cell r="K49">
            <v>0.97787855519399858</v>
          </cell>
          <cell r="L49">
            <v>0.97787855519399858</v>
          </cell>
          <cell r="M49">
            <v>0.99495157706408566</v>
          </cell>
          <cell r="N49">
            <v>0.96960959081652109</v>
          </cell>
          <cell r="O49">
            <v>0.98545642435242342</v>
          </cell>
          <cell r="P49">
            <v>0.98625178006385505</v>
          </cell>
          <cell r="Q49">
            <v>1</v>
          </cell>
          <cell r="R49">
            <v>0.96979367625510204</v>
          </cell>
          <cell r="S49">
            <v>1.0207601351638238</v>
          </cell>
          <cell r="T49">
            <v>0.99729972997299743</v>
          </cell>
          <cell r="U49">
            <v>1.0096501405946228</v>
          </cell>
          <cell r="V49">
            <v>0.9738166189439863</v>
          </cell>
          <cell r="W49">
            <v>0.94686306065440884</v>
          </cell>
          <cell r="X49">
            <v>0.96596332569993137</v>
          </cell>
          <cell r="Y49">
            <v>0.94602644364539801</v>
          </cell>
          <cell r="Z49">
            <v>0.96173871028324842</v>
          </cell>
        </row>
        <row r="50">
          <cell r="C50">
            <v>1.008804255158162</v>
          </cell>
          <cell r="D50">
            <v>1.0657899730303517</v>
          </cell>
          <cell r="E50">
            <v>1.0410454536868226</v>
          </cell>
          <cell r="F50">
            <v>0.99499755203039464</v>
          </cell>
          <cell r="G50">
            <v>1.0410454536868226</v>
          </cell>
          <cell r="H50">
            <v>1.0020437461746725</v>
          </cell>
          <cell r="I50">
            <v>1.0049543888734966</v>
          </cell>
          <cell r="J50">
            <v>1.0047033660699196</v>
          </cell>
          <cell r="K50">
            <v>1.0083366999980001</v>
          </cell>
          <cell r="L50">
            <v>1.0083366999980001</v>
          </cell>
          <cell r="M50">
            <v>1.0259414980989894</v>
          </cell>
          <cell r="N50">
            <v>0.99981018082187145</v>
          </cell>
          <cell r="O50">
            <v>1.0161505982981902</v>
          </cell>
          <cell r="P50">
            <v>1.016970727085277</v>
          </cell>
          <cell r="Q50">
            <v>1.031147165097571</v>
          </cell>
          <cell r="R50">
            <v>1</v>
          </cell>
          <cell r="S50">
            <v>1.0525539196187903</v>
          </cell>
          <cell r="T50">
            <v>1.0283627893142293</v>
          </cell>
          <cell r="U50">
            <v>1.0410978802145092</v>
          </cell>
          <cell r="V50">
            <v>1.004148245948993</v>
          </cell>
          <cell r="W50">
            <v>0.97635516072940309</v>
          </cell>
          <cell r="X50">
            <v>0.99605034488370581</v>
          </cell>
          <cell r="Y50">
            <v>0.97549248547228906</v>
          </cell>
          <cell r="Z50">
            <v>0.99169414467316575</v>
          </cell>
        </row>
        <row r="51">
          <cell r="C51">
            <v>0.9584347522296307</v>
          </cell>
          <cell r="D51">
            <v>1.0125751784919059</v>
          </cell>
          <cell r="E51">
            <v>0.98906615070500536</v>
          </cell>
          <cell r="F51">
            <v>0.94531741650894119</v>
          </cell>
          <cell r="G51">
            <v>0.98906615070500536</v>
          </cell>
          <cell r="H51">
            <v>0.95201179483288489</v>
          </cell>
          <cell r="I51">
            <v>0.95477710941161764</v>
          </cell>
          <cell r="J51">
            <v>0.95453862015334956</v>
          </cell>
          <cell r="K51">
            <v>0.95799054205526624</v>
          </cell>
          <cell r="L51">
            <v>0.95799054205526624</v>
          </cell>
          <cell r="M51">
            <v>0.97471633421930592</v>
          </cell>
          <cell r="N51">
            <v>0.94988975119106356</v>
          </cell>
          <cell r="O51">
            <v>0.96541429313779525</v>
          </cell>
          <cell r="P51">
            <v>0.96619347297058134</v>
          </cell>
          <cell r="Q51">
            <v>0.97966208274729294</v>
          </cell>
          <cell r="R51">
            <v>0.95007009271522724</v>
          </cell>
          <cell r="S51">
            <v>1</v>
          </cell>
          <cell r="T51">
            <v>0.97701673058865945</v>
          </cell>
          <cell r="U51">
            <v>0.98911595958102527</v>
          </cell>
          <cell r="V51">
            <v>0.95401121712859249</v>
          </cell>
          <cell r="W51">
            <v>0.92760583807717456</v>
          </cell>
          <cell r="X51">
            <v>0.94631764351269643</v>
          </cell>
          <cell r="Y51">
            <v>0.92678623611566513</v>
          </cell>
          <cell r="Z51">
            <v>0.94217894797478252</v>
          </cell>
        </row>
        <row r="52">
          <cell r="C52">
            <v>0.98098090055445308</v>
          </cell>
          <cell r="D52">
            <v>1.0363949222055002</v>
          </cell>
          <cell r="E52">
            <v>1.0123328697852347</v>
          </cell>
          <cell r="F52">
            <v>0.96755499359707042</v>
          </cell>
          <cell r="G52">
            <v>1.0123328697852347</v>
          </cell>
          <cell r="H52">
            <v>0.97440684998228333</v>
          </cell>
          <cell r="I52">
            <v>0.97723721561692978</v>
          </cell>
          <cell r="J52">
            <v>0.97699311615496409</v>
          </cell>
          <cell r="K52">
            <v>0.98052624081275475</v>
          </cell>
          <cell r="L52">
            <v>0.98052624081275475</v>
          </cell>
          <cell r="M52">
            <v>0.99764548927635288</v>
          </cell>
          <cell r="N52">
            <v>0.97223488754255849</v>
          </cell>
          <cell r="O52">
            <v>0.9881246276674569</v>
          </cell>
          <cell r="P52">
            <v>0.98892213686908192</v>
          </cell>
          <cell r="Q52">
            <v>1.0027075812274366</v>
          </cell>
          <cell r="R52">
            <v>0.97241947140741725</v>
          </cell>
          <cell r="S52">
            <v>1.0235239261435092</v>
          </cell>
          <cell r="T52">
            <v>1</v>
          </cell>
          <cell r="U52">
            <v>1.0123838503615756</v>
          </cell>
          <cell r="V52">
            <v>0.97645330654040485</v>
          </cell>
          <cell r="W52">
            <v>0.94942676930239001</v>
          </cell>
          <cell r="X52">
            <v>0.96857874986698889</v>
          </cell>
          <cell r="Y52">
            <v>0.94858788708487096</v>
          </cell>
          <cell r="Z52">
            <v>0.9643426959609106</v>
          </cell>
        </row>
        <row r="53">
          <cell r="C53">
            <v>0.96898118258612398</v>
          </cell>
          <cell r="D53">
            <v>1.0237173596115237</v>
          </cell>
          <cell r="E53">
            <v>0.99994964303675671</v>
          </cell>
          <cell r="F53">
            <v>0.95571950624410451</v>
          </cell>
          <cell r="G53">
            <v>0.99994964303675671</v>
          </cell>
          <cell r="H53">
            <v>0.96248754821036631</v>
          </cell>
          <cell r="I53">
            <v>0.96528329177505823</v>
          </cell>
          <cell r="J53">
            <v>0.96504217822718963</v>
          </cell>
          <cell r="K53">
            <v>0.96853208440904814</v>
          </cell>
          <cell r="L53">
            <v>0.96853208440904814</v>
          </cell>
          <cell r="M53">
            <v>0.9854419239501313</v>
          </cell>
          <cell r="N53">
            <v>0.96034215401136847</v>
          </cell>
          <cell r="O53">
            <v>0.97603752501044494</v>
          </cell>
          <cell r="P53">
            <v>0.97682527878717718</v>
          </cell>
          <cell r="Q53">
            <v>0.99044209453688636</v>
          </cell>
          <cell r="R53">
            <v>0.96052447997873036</v>
          </cell>
          <cell r="S53">
            <v>1.0110038062914131</v>
          </cell>
          <cell r="T53">
            <v>0.98776763343552676</v>
          </cell>
          <cell r="U53">
            <v>1</v>
          </cell>
          <cell r="V53">
            <v>0.96450897176171069</v>
          </cell>
          <cell r="W53">
            <v>0.93781303303415964</v>
          </cell>
          <cell r="X53">
            <v>0.95673073955205656</v>
          </cell>
          <cell r="Y53">
            <v>0.93698441233142971</v>
          </cell>
          <cell r="Z53">
            <v>0.95254650261014429</v>
          </cell>
        </row>
        <row r="54">
          <cell r="C54">
            <v>1.0046367747271905</v>
          </cell>
          <cell r="D54">
            <v>1.0613870783821395</v>
          </cell>
          <cell r="E54">
            <v>1.0367447813474584</v>
          </cell>
          <cell r="F54">
            <v>0.99088710859625095</v>
          </cell>
          <cell r="G54">
            <v>1.0367447813474584</v>
          </cell>
          <cell r="H54">
            <v>0.99790419414383247</v>
          </cell>
          <cell r="I54">
            <v>1.0008028126601387</v>
          </cell>
          <cell r="J54">
            <v>1.0005528268591479</v>
          </cell>
          <cell r="K54">
            <v>1.0041711510884022</v>
          </cell>
          <cell r="L54">
            <v>1.0041711510884022</v>
          </cell>
          <cell r="M54">
            <v>1.0217032218478859</v>
          </cell>
          <cell r="N54">
            <v>0.99567985589316876</v>
          </cell>
          <cell r="O54">
            <v>1.011952769322277</v>
          </cell>
          <cell r="P54">
            <v>1.0127695100678746</v>
          </cell>
          <cell r="Q54">
            <v>1.0268873836681973</v>
          </cell>
          <cell r="R54">
            <v>0.9958688909075647</v>
          </cell>
          <cell r="S54">
            <v>1.0482057045511746</v>
          </cell>
          <cell r="T54">
            <v>1.0241145104449711</v>
          </cell>
          <cell r="U54">
            <v>1.0367969912954398</v>
          </cell>
          <cell r="V54">
            <v>1</v>
          </cell>
          <cell r="W54">
            <v>0.97232173104746766</v>
          </cell>
          <cell r="X54">
            <v>0.99193555224743335</v>
          </cell>
          <cell r="Y54">
            <v>0.97146261959595215</v>
          </cell>
          <cell r="Z54">
            <v>0.9875973479751915</v>
          </cell>
        </row>
        <row r="55">
          <cell r="C55">
            <v>1.0332349289827252</v>
          </cell>
          <cell r="D55">
            <v>1.0916006960357898</v>
          </cell>
          <cell r="E55">
            <v>1.0662569273552991</v>
          </cell>
          <cell r="F55">
            <v>1.0190938626135437</v>
          </cell>
          <cell r="G55">
            <v>1.0662569273552991</v>
          </cell>
          <cell r="H55">
            <v>1.0263106976625991</v>
          </cell>
          <cell r="I55">
            <v>1.0292918287262682</v>
          </cell>
          <cell r="J55">
            <v>1.0290347267887012</v>
          </cell>
          <cell r="K55">
            <v>1.0327560508255056</v>
          </cell>
          <cell r="L55">
            <v>1.0327560508255056</v>
          </cell>
          <cell r="M55">
            <v>1.0507871923701841</v>
          </cell>
          <cell r="N55">
            <v>1.0240230410365689</v>
          </cell>
          <cell r="O55">
            <v>1.0407591818729747</v>
          </cell>
          <cell r="P55">
            <v>1.0415991720938225</v>
          </cell>
          <cell r="Q55">
            <v>1.0561189273862541</v>
          </cell>
          <cell r="R55">
            <v>1.0242174571525107</v>
          </cell>
          <cell r="S55">
            <v>1.0780440990678655</v>
          </cell>
          <cell r="T55">
            <v>1.0532671211016829</v>
          </cell>
          <cell r="U55">
            <v>1.0663106235201738</v>
          </cell>
          <cell r="V55">
            <v>1.0284661630700314</v>
          </cell>
          <cell r="W55">
            <v>1</v>
          </cell>
          <cell r="X55">
            <v>1.0201721514326703</v>
          </cell>
          <cell r="Y55">
            <v>0.9991164329418103</v>
          </cell>
          <cell r="Z55">
            <v>1.0157104551301839</v>
          </cell>
        </row>
        <row r="56">
          <cell r="C56">
            <v>1.012804483568494</v>
          </cell>
          <cell r="D56">
            <v>1.0700161678622664</v>
          </cell>
          <cell r="E56">
            <v>1.0451735286617165</v>
          </cell>
          <cell r="F56">
            <v>0.99894303248955341</v>
          </cell>
          <cell r="G56">
            <v>1.0451735286617165</v>
          </cell>
          <cell r="H56">
            <v>1.0060171670254947</v>
          </cell>
          <cell r="I56">
            <v>1.0089393513445652</v>
          </cell>
          <cell r="J56">
            <v>1.0086873331560606</v>
          </cell>
          <cell r="K56">
            <v>1.012335074404024</v>
          </cell>
          <cell r="L56">
            <v>1.012335074404024</v>
          </cell>
          <cell r="M56">
            <v>1.0300096811058013</v>
          </cell>
          <cell r="N56">
            <v>1.0037747448785881</v>
          </cell>
          <cell r="O56">
            <v>1.0201799572860257</v>
          </cell>
          <cell r="P56">
            <v>1.0210033381435293</v>
          </cell>
          <cell r="Q56">
            <v>1.0352359902229269</v>
          </cell>
          <cell r="R56">
            <v>1.0039653167498832</v>
          </cell>
          <cell r="S56">
            <v>1.0567276293064098</v>
          </cell>
          <cell r="T56">
            <v>1.0324405735076534</v>
          </cell>
          <cell r="U56">
            <v>1.0452261630771915</v>
          </cell>
          <cell r="V56">
            <v>1.0081300118080201</v>
          </cell>
          <cell r="W56">
            <v>0.98022671820207818</v>
          </cell>
          <cell r="X56">
            <v>1</v>
          </cell>
          <cell r="Y56">
            <v>0.97936062216431752</v>
          </cell>
          <cell r="Z56">
            <v>0.99562652607579927</v>
          </cell>
        </row>
        <row r="57">
          <cell r="C57">
            <v>1.0341486686796411</v>
          </cell>
          <cell r="D57">
            <v>1.09256605140771</v>
          </cell>
          <cell r="E57">
            <v>1.0671998700049399</v>
          </cell>
          <cell r="F57">
            <v>1.0199950966804856</v>
          </cell>
          <cell r="G57">
            <v>1.0671998700049399</v>
          </cell>
          <cell r="H57">
            <v>1.0272183139263535</v>
          </cell>
          <cell r="I57">
            <v>1.0302020813486261</v>
          </cell>
          <cell r="J57">
            <v>1.029944752043362</v>
          </cell>
          <cell r="K57">
            <v>1.0336693670272707</v>
          </cell>
          <cell r="L57">
            <v>1.0336693670272707</v>
          </cell>
          <cell r="M57">
            <v>1.0517164543838338</v>
          </cell>
          <cell r="N57">
            <v>1.0249286342147566</v>
          </cell>
          <cell r="O57">
            <v>1.0416795756311914</v>
          </cell>
          <cell r="P57">
            <v>1.0425203086960799</v>
          </cell>
          <cell r="Q57">
            <v>1.0570529045114441</v>
          </cell>
          <cell r="R57">
            <v>1.0251232222622868</v>
          </cell>
          <cell r="S57">
            <v>1.0789974656844143</v>
          </cell>
          <cell r="T57">
            <v>1.0541985762364359</v>
          </cell>
          <cell r="U57">
            <v>1.0672536136559339</v>
          </cell>
          <cell r="V57">
            <v>1.0293756855162548</v>
          </cell>
          <cell r="W57">
            <v>1.0008843484393386</v>
          </cell>
          <cell r="X57">
            <v>1.0210743390826467</v>
          </cell>
          <cell r="Y57">
            <v>1</v>
          </cell>
          <cell r="Z57">
            <v>1.016608697085998</v>
          </cell>
        </row>
        <row r="58">
          <cell r="C58">
            <v>1.0172534148526562</v>
          </cell>
          <cell r="D58">
            <v>1.0747164120663493</v>
          </cell>
          <cell r="E58">
            <v>1.0497646469717956</v>
          </cell>
          <cell r="F58">
            <v>1.0033310747824549</v>
          </cell>
          <cell r="G58">
            <v>1.0497646469717956</v>
          </cell>
          <cell r="H58">
            <v>1.0104362837646055</v>
          </cell>
          <cell r="I58">
            <v>1.0133713043195403</v>
          </cell>
          <cell r="J58">
            <v>1.0131181790944641</v>
          </cell>
          <cell r="K58">
            <v>1.0167819437214882</v>
          </cell>
          <cell r="L58">
            <v>1.0167819437214882</v>
          </cell>
          <cell r="M58">
            <v>1.0345341894068665</v>
          </cell>
          <cell r="N58">
            <v>1.0081840113630807</v>
          </cell>
          <cell r="O58">
            <v>1.0246612867045664</v>
          </cell>
          <cell r="P58">
            <v>1.0254882844149915</v>
          </cell>
          <cell r="Q58">
            <v>1.0397834560547978</v>
          </cell>
          <cell r="R58">
            <v>1.0083754203566178</v>
          </cell>
          <cell r="S58">
            <v>1.0613695011436033</v>
          </cell>
          <cell r="T58">
            <v>1.0369757599538398</v>
          </cell>
          <cell r="U58">
            <v>1.0498175125936895</v>
          </cell>
          <cell r="V58">
            <v>1.0125584096091762</v>
          </cell>
          <cell r="W58">
            <v>0.98453254561786496</v>
          </cell>
          <cell r="X58">
            <v>1.004392685218461</v>
          </cell>
          <cell r="Y58">
            <v>0.9836626450928414</v>
          </cell>
          <cell r="Z58">
            <v>1</v>
          </cell>
        </row>
        <row r="63">
          <cell r="C63">
            <v>1</v>
          </cell>
          <cell r="D63">
            <v>1.0792509498423717</v>
          </cell>
          <cell r="E63">
            <v>1.0174372799898954</v>
          </cell>
          <cell r="F63">
            <v>0.93699078116724888</v>
          </cell>
          <cell r="G63">
            <v>1.0229835508893881</v>
          </cell>
          <cell r="H63">
            <v>0.98315933773468078</v>
          </cell>
          <cell r="I63">
            <v>0.98661871971019877</v>
          </cell>
          <cell r="J63">
            <v>1.0101688243065943</v>
          </cell>
          <cell r="K63">
            <v>0.98551973017748262</v>
          </cell>
          <cell r="L63">
            <v>1.0100653155570216</v>
          </cell>
          <cell r="M63">
            <v>1.0236901931316178</v>
          </cell>
          <cell r="N63">
            <v>0.9874065623635585</v>
          </cell>
          <cell r="O63">
            <v>0.9719492328457584</v>
          </cell>
          <cell r="P63">
            <v>0.95902146773850305</v>
          </cell>
          <cell r="Q63">
            <v>0.99426608151729179</v>
          </cell>
          <cell r="R63">
            <v>0.95832315329886331</v>
          </cell>
          <cell r="S63">
            <v>0.98924406123995412</v>
          </cell>
          <cell r="T63">
            <v>0.99298198209810207</v>
          </cell>
          <cell r="U63">
            <v>1.0001422625181986</v>
          </cell>
          <cell r="V63">
            <v>0.96146997056581174</v>
          </cell>
          <cell r="W63">
            <v>0.99919428769627272</v>
          </cell>
          <cell r="X63">
            <v>0.99919428769627272</v>
          </cell>
          <cell r="Y63">
            <v>0.97753832545700881</v>
          </cell>
          <cell r="Z63">
            <v>0.96820563436021467</v>
          </cell>
        </row>
        <row r="64">
          <cell r="C64">
            <v>0.92656856141387078</v>
          </cell>
          <cell r="D64">
            <v>1</v>
          </cell>
          <cell r="E64">
            <v>0.94272539684907908</v>
          </cell>
          <cell r="F64">
            <v>0.86818620016419679</v>
          </cell>
          <cell r="G64">
            <v>0.9478643970976337</v>
          </cell>
          <cell r="H64">
            <v>0.91096453320543713</v>
          </cell>
          <cell r="I64">
            <v>0.91416988778587394</v>
          </cell>
          <cell r="J64">
            <v>0.93599067432290217</v>
          </cell>
          <cell r="K64">
            <v>0.91315159863553619</v>
          </cell>
          <cell r="L64">
            <v>0.93589476636971691</v>
          </cell>
          <cell r="M64">
            <v>0.94851914958345074</v>
          </cell>
          <cell r="N64">
            <v>0.91489987801981787</v>
          </cell>
          <cell r="O64">
            <v>0.90057760244520979</v>
          </cell>
          <cell r="P64">
            <v>0.88859914172748367</v>
          </cell>
          <cell r="Q64">
            <v>0.92125569281408348</v>
          </cell>
          <cell r="R64">
            <v>0.88795210552173209</v>
          </cell>
          <cell r="S64">
            <v>0.91660244671031943</v>
          </cell>
          <cell r="T64">
            <v>0.92006588666253242</v>
          </cell>
          <cell r="U64">
            <v>0.92670037739070121</v>
          </cell>
          <cell r="V64">
            <v>0.89086784746980097</v>
          </cell>
          <cell r="W64">
            <v>0.92582201372369288</v>
          </cell>
          <cell r="X64">
            <v>0.92582201372369288</v>
          </cell>
          <cell r="Y64">
            <v>0.90575627994562491</v>
          </cell>
          <cell r="Z64">
            <v>0.89710890178194835</v>
          </cell>
        </row>
        <row r="65">
          <cell r="C65">
            <v>0.98286156765351806</v>
          </cell>
          <cell r="D65">
            <v>1.0607542804536219</v>
          </cell>
          <cell r="E65">
            <v>1</v>
          </cell>
          <cell r="F65">
            <v>0.92093222805493669</v>
          </cell>
          <cell r="G65">
            <v>1.0054512165109066</v>
          </cell>
          <cell r="H65">
            <v>0.96630952793910296</v>
          </cell>
          <cell r="I65">
            <v>0.96970962153067297</v>
          </cell>
          <cell r="J65">
            <v>0.99285611425269049</v>
          </cell>
          <cell r="K65">
            <v>0.96862946695571273</v>
          </cell>
          <cell r="L65">
            <v>0.99275437948081968</v>
          </cell>
          <cell r="M65">
            <v>1.0061457480128746</v>
          </cell>
          <cell r="N65">
            <v>0.97048396179601837</v>
          </cell>
          <cell r="O65">
            <v>0.9552915466744164</v>
          </cell>
          <cell r="P65">
            <v>0.94258534319484288</v>
          </cell>
          <cell r="Q65">
            <v>0.97722591954480598</v>
          </cell>
          <cell r="R65">
            <v>0.94189899676998345</v>
          </cell>
          <cell r="S65">
            <v>0.97228996882223417</v>
          </cell>
          <cell r="T65">
            <v>0.97596382757663824</v>
          </cell>
          <cell r="U65">
            <v>0.98300139201517311</v>
          </cell>
          <cell r="V65">
            <v>0.94499188252209565</v>
          </cell>
          <cell r="W65">
            <v>0.98206966399559903</v>
          </cell>
          <cell r="X65">
            <v>0.98206966399559903</v>
          </cell>
          <cell r="Y65">
            <v>0.96078485100007072</v>
          </cell>
          <cell r="Z65">
            <v>0.95161210759824955</v>
          </cell>
        </row>
        <row r="66">
          <cell r="C66">
            <v>1.0672463594084223</v>
          </cell>
          <cell r="D66">
            <v>1.1518266471073528</v>
          </cell>
          <cell r="E66">
            <v>1.0858562329956234</v>
          </cell>
          <cell r="F66">
            <v>1</v>
          </cell>
          <cell r="G66">
            <v>1.0917754704214</v>
          </cell>
          <cell r="H66">
            <v>1.0492732239157334</v>
          </cell>
          <cell r="I66">
            <v>1.0529652367349083</v>
          </cell>
          <cell r="J66">
            <v>1.0780990001290989</v>
          </cell>
          <cell r="K66">
            <v>1.0517923441570889</v>
          </cell>
          <cell r="L66">
            <v>1.0779885307929504</v>
          </cell>
          <cell r="M66">
            <v>1.0925296317818238</v>
          </cell>
          <cell r="N66">
            <v>1.053806058938493</v>
          </cell>
          <cell r="O66">
            <v>1.0373092802844446</v>
          </cell>
          <cell r="P66">
            <v>1.0235121700384391</v>
          </cell>
          <cell r="Q66">
            <v>1.0611268557826072</v>
          </cell>
          <cell r="R66">
            <v>1.0227668964950112</v>
          </cell>
          <cell r="S66">
            <v>1.0557671229247434</v>
          </cell>
          <cell r="T66">
            <v>1.0597564053523585</v>
          </cell>
          <cell r="U66">
            <v>1.0673981885630499</v>
          </cell>
          <cell r="V66">
            <v>1.0261253257668854</v>
          </cell>
          <cell r="W66">
            <v>1.0663864658855389</v>
          </cell>
          <cell r="X66">
            <v>1.0663864658855389</v>
          </cell>
          <cell r="Y66">
            <v>1.0432742190261981</v>
          </cell>
          <cell r="Z66">
            <v>1.0333139384296612</v>
          </cell>
        </row>
        <row r="67">
          <cell r="C67">
            <v>0.97753282458021329</v>
          </cell>
          <cell r="D67">
            <v>1.0550032294302918</v>
          </cell>
          <cell r="E67">
            <v>0.9945783381417318</v>
          </cell>
          <cell r="F67">
            <v>0.91593924492004131</v>
          </cell>
          <cell r="G67">
            <v>1</v>
          </cell>
          <cell r="H67">
            <v>0.96107052442819441</v>
          </cell>
          <cell r="I67">
            <v>0.96445218386202436</v>
          </cell>
          <cell r="J67">
            <v>0.98747318412729823</v>
          </cell>
          <cell r="K67">
            <v>0.96337788551992432</v>
          </cell>
          <cell r="L67">
            <v>0.98737200092695976</v>
          </cell>
          <cell r="M67">
            <v>1.0006907659870146</v>
          </cell>
          <cell r="N67">
            <v>0.96522232591628787</v>
          </cell>
          <cell r="O67">
            <v>0.95011227893228567</v>
          </cell>
          <cell r="P67">
            <v>0.9374749641914808</v>
          </cell>
          <cell r="Q67">
            <v>0.97192773104989882</v>
          </cell>
          <cell r="R67">
            <v>0.93679233890485458</v>
          </cell>
          <cell r="S67">
            <v>0.96701854138309384</v>
          </cell>
          <cell r="T67">
            <v>0.97067248171761655</v>
          </cell>
          <cell r="U67">
            <v>0.97767189086145989</v>
          </cell>
          <cell r="V67">
            <v>0.93986845607625247</v>
          </cell>
          <cell r="W67">
            <v>0.9767452143561518</v>
          </cell>
          <cell r="X67">
            <v>0.9767452143561518</v>
          </cell>
          <cell r="Y67">
            <v>0.95557580041940171</v>
          </cell>
          <cell r="Z67">
            <v>0.94645278853061787</v>
          </cell>
        </row>
        <row r="68">
          <cell r="C68">
            <v>1.0171291281270056</v>
          </cell>
          <cell r="D68">
            <v>1.0977375776434142</v>
          </cell>
          <cell r="E68">
            <v>1.0348650935200343</v>
          </cell>
          <cell r="F68">
            <v>0.95304061631168568</v>
          </cell>
          <cell r="G68">
            <v>1.0405063672043915</v>
          </cell>
          <cell r="H68">
            <v>1</v>
          </cell>
          <cell r="I68">
            <v>1.0035186381726169</v>
          </cell>
          <cell r="J68">
            <v>1.0274721355280483</v>
          </cell>
          <cell r="K68">
            <v>1.0024008239073847</v>
          </cell>
          <cell r="L68">
            <v>1.0273668537638421</v>
          </cell>
          <cell r="M68">
            <v>1.0412251136121284</v>
          </cell>
          <cell r="N68">
            <v>1.00431997588373</v>
          </cell>
          <cell r="O68">
            <v>0.9885978757881182</v>
          </cell>
          <cell r="P68">
            <v>0.97544866933594476</v>
          </cell>
          <cell r="Q68">
            <v>1.0112969926199371</v>
          </cell>
          <cell r="R68">
            <v>0.97473839337879542</v>
          </cell>
          <cell r="S68">
            <v>1.0061889495138125</v>
          </cell>
          <cell r="T68">
            <v>1.0099908976972682</v>
          </cell>
          <cell r="U68">
            <v>1.0172738274781061</v>
          </cell>
          <cell r="V68">
            <v>0.97793911288190183</v>
          </cell>
          <cell r="W68">
            <v>1.0163096146739943</v>
          </cell>
          <cell r="X68">
            <v>1.0163096146739943</v>
          </cell>
          <cell r="Y68">
            <v>0.99428270468282032</v>
          </cell>
          <cell r="Z68">
            <v>0.98479015272445947</v>
          </cell>
        </row>
        <row r="69">
          <cell r="C69">
            <v>1.0135627674829966</v>
          </cell>
          <cell r="D69">
            <v>1.093888579530887</v>
          </cell>
          <cell r="E69">
            <v>1.0312365452469308</v>
          </cell>
          <cell r="F69">
            <v>0.94969896926593167</v>
          </cell>
          <cell r="G69">
            <v>1.0368580389290312</v>
          </cell>
          <cell r="H69">
            <v>0.99649369923111319</v>
          </cell>
          <cell r="I69">
            <v>1</v>
          </cell>
          <cell r="J69">
            <v>1.0238695091892367</v>
          </cell>
          <cell r="K69">
            <v>0.99888610512778542</v>
          </cell>
          <cell r="L69">
            <v>1.023764596574561</v>
          </cell>
          <cell r="M69">
            <v>1.0375742651956859</v>
          </cell>
          <cell r="N69">
            <v>1.0007985279800804</v>
          </cell>
          <cell r="O69">
            <v>0.98513155429612242</v>
          </cell>
          <cell r="P69">
            <v>0.97202845291664253</v>
          </cell>
          <cell r="Q69">
            <v>1.0077510811971411</v>
          </cell>
          <cell r="R69">
            <v>0.97132066740062784</v>
          </cell>
          <cell r="S69">
            <v>1.0026609484264868</v>
          </cell>
          <cell r="T69">
            <v>1.0064495658361037</v>
          </cell>
          <cell r="U69">
            <v>1.0137069594746511</v>
          </cell>
          <cell r="V69">
            <v>0.97451016421847947</v>
          </cell>
          <cell r="W69">
            <v>1.0127461274906358</v>
          </cell>
          <cell r="X69">
            <v>1.0127461274906358</v>
          </cell>
          <cell r="Y69">
            <v>0.99079645047090015</v>
          </cell>
          <cell r="Z69">
            <v>0.98133718225476951</v>
          </cell>
        </row>
        <row r="70">
          <cell r="C70">
            <v>0.98993353975898601</v>
          </cell>
          <cell r="D70">
            <v>1.0683867130657068</v>
          </cell>
          <cell r="E70">
            <v>1.0071952880631516</v>
          </cell>
          <cell r="F70">
            <v>0.92755860072243212</v>
          </cell>
          <cell r="G70">
            <v>1.0126857276471488</v>
          </cell>
          <cell r="H70">
            <v>0.97326240335079295</v>
          </cell>
          <cell r="I70">
            <v>0.97668696159519586</v>
          </cell>
          <cell r="J70">
            <v>1</v>
          </cell>
          <cell r="K70">
            <v>0.97559903499691614</v>
          </cell>
          <cell r="L70">
            <v>0.99989753321713948</v>
          </cell>
          <cell r="M70">
            <v>1.0133852565033425</v>
          </cell>
          <cell r="N70">
            <v>0.97746687346180938</v>
          </cell>
          <cell r="O70">
            <v>0.9621651445370325</v>
          </cell>
          <cell r="P70">
            <v>0.94936751626323446</v>
          </cell>
          <cell r="Q70">
            <v>0.98425734153870914</v>
          </cell>
          <cell r="R70">
            <v>0.94867623137813706</v>
          </cell>
          <cell r="S70">
            <v>0.97928587522882293</v>
          </cell>
          <cell r="T70">
            <v>0.98298616845526821</v>
          </cell>
          <cell r="U70">
            <v>0.99007437019720135</v>
          </cell>
          <cell r="V70">
            <v>0.95179137133418212</v>
          </cell>
          <cell r="W70">
            <v>0.98913593812612999</v>
          </cell>
          <cell r="X70">
            <v>0.98913593812612999</v>
          </cell>
          <cell r="Y70">
            <v>0.96769797476972841</v>
          </cell>
          <cell r="Z70">
            <v>0.95845923083680185</v>
          </cell>
        </row>
        <row r="71">
          <cell r="C71">
            <v>1.0146930288446987</v>
          </cell>
          <cell r="D71">
            <v>1.095108415179074</v>
          </cell>
          <cell r="E71">
            <v>1.0323865152924587</v>
          </cell>
          <cell r="F71">
            <v>0.95075801374215596</v>
          </cell>
          <cell r="G71">
            <v>1.0380142777102581</v>
          </cell>
          <cell r="H71">
            <v>0.99760492624295116</v>
          </cell>
          <cell r="I71">
            <v>1.0011151370176203</v>
          </cell>
          <cell r="J71">
            <v>1.0250112639801463</v>
          </cell>
          <cell r="K71">
            <v>1</v>
          </cell>
          <cell r="L71">
            <v>1.0249062343735305</v>
          </cell>
          <cell r="M71">
            <v>1.0387313026673359</v>
          </cell>
          <cell r="N71">
            <v>1.0019145554658109</v>
          </cell>
          <cell r="O71">
            <v>0.98623011095954383</v>
          </cell>
          <cell r="P71">
            <v>0.97311239782667003</v>
          </cell>
          <cell r="Q71">
            <v>1.0088748617323309</v>
          </cell>
          <cell r="R71">
            <v>0.97240382303282602</v>
          </cell>
          <cell r="S71">
            <v>1.0037790527661996</v>
          </cell>
          <cell r="T71">
            <v>1.0075718950033354</v>
          </cell>
          <cell r="U71">
            <v>1.0148373816301806</v>
          </cell>
          <cell r="V71">
            <v>0.97559687657664673</v>
          </cell>
          <cell r="W71">
            <v>1.0138754781868522</v>
          </cell>
          <cell r="X71">
            <v>1.0138754781868522</v>
          </cell>
          <cell r="Y71">
            <v>0.99190132426974709</v>
          </cell>
          <cell r="Z71">
            <v>0.9824315076734691</v>
          </cell>
        </row>
        <row r="72">
          <cell r="C72">
            <v>0.99003498545886526</v>
          </cell>
          <cell r="D72">
            <v>1.068496198433659</v>
          </cell>
          <cell r="E72">
            <v>1.0072985027001036</v>
          </cell>
          <cell r="F72">
            <v>0.92765365440800807</v>
          </cell>
          <cell r="G72">
            <v>1.0127895049294338</v>
          </cell>
          <cell r="H72">
            <v>0.97336214063790227</v>
          </cell>
          <cell r="I72">
            <v>0.97678704982173092</v>
          </cell>
          <cell r="J72">
            <v>1.000102477283378</v>
          </cell>
          <cell r="K72">
            <v>0.97569901173568885</v>
          </cell>
          <cell r="L72">
            <v>1</v>
          </cell>
          <cell r="M72">
            <v>1.0134891054714443</v>
          </cell>
          <cell r="N72">
            <v>0.9775670416115938</v>
          </cell>
          <cell r="O72">
            <v>0.96226374460720576</v>
          </cell>
          <cell r="P72">
            <v>0.94946480486722851</v>
          </cell>
          <cell r="Q72">
            <v>0.98435820555721498</v>
          </cell>
          <cell r="R72">
            <v>0.94877344914113404</v>
          </cell>
          <cell r="S72">
            <v>0.97938622978496681</v>
          </cell>
          <cell r="T72">
            <v>0.98308690220740969</v>
          </cell>
          <cell r="U72">
            <v>0.99017583032900136</v>
          </cell>
          <cell r="V72">
            <v>0.95188890832825912</v>
          </cell>
          <cell r="W72">
            <v>0.98923730208996064</v>
          </cell>
          <cell r="X72">
            <v>0.98923730208996064</v>
          </cell>
          <cell r="Y72">
            <v>0.96779714182931331</v>
          </cell>
          <cell r="Z72">
            <v>0.95855745113500657</v>
          </cell>
        </row>
        <row r="73">
          <cell r="C73">
            <v>0.97685804426909073</v>
          </cell>
          <cell r="D73">
            <v>1.0542749721385778</v>
          </cell>
          <cell r="E73">
            <v>0.99389179149739248</v>
          </cell>
          <cell r="F73">
            <v>0.91530698198920624</v>
          </cell>
          <cell r="G73">
            <v>0.99930971084125753</v>
          </cell>
          <cell r="H73">
            <v>0.96040710786439465</v>
          </cell>
          <cell r="I73">
            <v>0.96378643297537891</v>
          </cell>
          <cell r="J73">
            <v>0.98679154209374631</v>
          </cell>
          <cell r="K73">
            <v>0.96271287620977763</v>
          </cell>
          <cell r="L73">
            <v>0.98669042873907409</v>
          </cell>
          <cell r="M73">
            <v>1</v>
          </cell>
          <cell r="N73">
            <v>0.96455604340893175</v>
          </cell>
          <cell r="O73">
            <v>0.94945642672655062</v>
          </cell>
          <cell r="P73">
            <v>0.93682783538710701</v>
          </cell>
          <cell r="Q73">
            <v>0.97125681987407397</v>
          </cell>
          <cell r="R73">
            <v>0.93614568130931564</v>
          </cell>
          <cell r="S73">
            <v>0.96635101896767417</v>
          </cell>
          <cell r="T73">
            <v>0.97000243702679723</v>
          </cell>
          <cell r="U73">
            <v>0.97699701455439103</v>
          </cell>
          <cell r="V73">
            <v>0.93921967507037907</v>
          </cell>
          <cell r="W73">
            <v>0.97607097772382823</v>
          </cell>
          <cell r="X73">
            <v>0.97607097772382823</v>
          </cell>
          <cell r="Y73">
            <v>0.95491617680401553</v>
          </cell>
          <cell r="Z73">
            <v>0.94579946243143365</v>
          </cell>
        </row>
        <row r="74">
          <cell r="C74">
            <v>1.0127540550331127</v>
          </cell>
          <cell r="D74">
            <v>1.0930157758512005</v>
          </cell>
          <cell r="E74">
            <v>1.030413731051627</v>
          </cell>
          <cell r="F74">
            <v>0.94894121315577529</v>
          </cell>
          <cell r="G74">
            <v>1.0360307393954005</v>
          </cell>
          <cell r="H74">
            <v>0.99569860603446758</v>
          </cell>
          <cell r="I74">
            <v>0.99920210915808194</v>
          </cell>
          <cell r="J74">
            <v>1.0230525730845352</v>
          </cell>
          <cell r="K74">
            <v>0.99808910305238474</v>
          </cell>
          <cell r="L74">
            <v>1.0229477441786743</v>
          </cell>
          <cell r="M74">
            <v>1.0367463941916764</v>
          </cell>
          <cell r="N74">
            <v>1</v>
          </cell>
          <cell r="O74">
            <v>0.98434552685086496</v>
          </cell>
          <cell r="P74">
            <v>0.97125288031597645</v>
          </cell>
          <cell r="Q74">
            <v>1.0069470058385206</v>
          </cell>
          <cell r="R74">
            <v>0.97054565953554317</v>
          </cell>
          <cell r="S74">
            <v>1.0018609344381884</v>
          </cell>
          <cell r="T74">
            <v>1.0056465289446705</v>
          </cell>
          <cell r="U74">
            <v>1.0128981319752977</v>
          </cell>
          <cell r="V74">
            <v>0.97373261148309342</v>
          </cell>
          <cell r="W74">
            <v>1.011938066630323</v>
          </cell>
          <cell r="X74">
            <v>1.011938066630323</v>
          </cell>
          <cell r="Y74">
            <v>0.99000590305686442</v>
          </cell>
          <cell r="Z74">
            <v>0.98055418230421476</v>
          </cell>
        </row>
        <row r="75">
          <cell r="C75">
            <v>1.0288603213072272</v>
          </cell>
          <cell r="D75">
            <v>1.1103984790259527</v>
          </cell>
          <cell r="E75">
            <v>1.0468008468003551</v>
          </cell>
          <cell r="F75">
            <v>0.96403263617364543</v>
          </cell>
          <cell r="G75">
            <v>1.052507184860064</v>
          </cell>
          <cell r="H75">
            <v>1.0115336321179043</v>
          </cell>
          <cell r="I75">
            <v>1.0150928529687602</v>
          </cell>
          <cell r="J75">
            <v>1.0393226211506263</v>
          </cell>
          <cell r="K75">
            <v>1.0139621462450166</v>
          </cell>
          <cell r="L75">
            <v>1.0392161251052829</v>
          </cell>
          <cell r="M75">
            <v>1.0532342210244539</v>
          </cell>
          <cell r="N75">
            <v>1.0159034330142354</v>
          </cell>
          <cell r="O75">
            <v>1</v>
          </cell>
          <cell r="P75">
            <v>0.98669913543796484</v>
          </cell>
          <cell r="Q75">
            <v>1.0229609200947585</v>
          </cell>
          <cell r="R75">
            <v>0.98598066741922363</v>
          </cell>
          <cell r="S75">
            <v>1.0177939626986054</v>
          </cell>
          <cell r="T75">
            <v>1.0216397611537407</v>
          </cell>
          <cell r="U75">
            <v>1.029006689567411</v>
          </cell>
          <cell r="V75">
            <v>0.98921830284359136</v>
          </cell>
          <cell r="W75">
            <v>1.0280313558875331</v>
          </cell>
          <cell r="X75">
            <v>1.0280313558875331</v>
          </cell>
          <cell r="Y75">
            <v>1.0057503956198268</v>
          </cell>
          <cell r="Z75">
            <v>0.99614836005931817</v>
          </cell>
        </row>
        <row r="76">
          <cell r="C76">
            <v>1.0427295255007478</v>
          </cell>
          <cell r="D76">
            <v>1.1253668308253677</v>
          </cell>
          <cell r="E76">
            <v>1.0609118921906351</v>
          </cell>
          <cell r="F76">
            <v>0.97702795264510045</v>
          </cell>
          <cell r="G76">
            <v>1.0666951526139619</v>
          </cell>
          <cell r="H76">
            <v>1.0251692697277131</v>
          </cell>
          <cell r="I76">
            <v>1.0287764694535708</v>
          </cell>
          <cell r="J76">
            <v>1.0533328588448632</v>
          </cell>
          <cell r="K76">
            <v>1.0276305206195915</v>
          </cell>
          <cell r="L76">
            <v>1.0532249272155361</v>
          </cell>
          <cell r="M76">
            <v>1.0674319893439008</v>
          </cell>
          <cell r="N76">
            <v>1.0295979762496779</v>
          </cell>
          <cell r="O76">
            <v>1.0134801623760736</v>
          </cell>
          <cell r="P76">
            <v>1</v>
          </cell>
          <cell r="Q76">
            <v>1.0367505994020134</v>
          </cell>
          <cell r="R76">
            <v>0.99927184691570414</v>
          </cell>
          <cell r="S76">
            <v>1.0315139905811701</v>
          </cell>
          <cell r="T76">
            <v>1.0354116310239461</v>
          </cell>
          <cell r="U76">
            <v>1.0428778668288456</v>
          </cell>
          <cell r="V76">
            <v>1.0025531261913068</v>
          </cell>
          <cell r="W76">
            <v>1.0418893854925921</v>
          </cell>
          <cell r="X76">
            <v>1.0418893854925921</v>
          </cell>
          <cell r="Y76">
            <v>1.0193080742625824</v>
          </cell>
          <cell r="Z76">
            <v>1.0095766017035772</v>
          </cell>
        </row>
        <row r="77">
          <cell r="C77">
            <v>1.005766985909806</v>
          </cell>
          <cell r="D77">
            <v>1.0854749748632573</v>
          </cell>
          <cell r="E77">
            <v>1.0233048264477085</v>
          </cell>
          <cell r="F77">
            <v>0.94239439379985845</v>
          </cell>
          <cell r="G77">
            <v>1.0288830826133306</v>
          </cell>
          <cell r="H77">
            <v>0.98882920378249084</v>
          </cell>
          <cell r="I77">
            <v>0.99230853596511825</v>
          </cell>
          <cell r="J77">
            <v>1.0159944536828955</v>
          </cell>
          <cell r="K77">
            <v>0.99120320857525201</v>
          </cell>
          <cell r="L77">
            <v>1.0158903479998227</v>
          </cell>
          <cell r="M77">
            <v>1.0295938000514144</v>
          </cell>
          <cell r="N77">
            <v>0.99310092209595913</v>
          </cell>
          <cell r="O77">
            <v>0.97755445037662669</v>
          </cell>
          <cell r="P77">
            <v>0.96455213103015247</v>
          </cell>
          <cell r="Q77">
            <v>1</v>
          </cell>
          <cell r="R77">
            <v>0.96384978942097865</v>
          </cell>
          <cell r="S77">
            <v>0.99494901780248413</v>
          </cell>
          <cell r="T77">
            <v>0.998708495197553</v>
          </cell>
          <cell r="U77">
            <v>1.0059100688539426</v>
          </cell>
          <cell r="V77">
            <v>0.96701475433876638</v>
          </cell>
          <cell r="W77">
            <v>1.0049566270745758</v>
          </cell>
          <cell r="X77">
            <v>1.0049566270745758</v>
          </cell>
          <cell r="Y77">
            <v>0.98317577520621469</v>
          </cell>
          <cell r="Z77">
            <v>0.97378926261136478</v>
          </cell>
        </row>
        <row r="78">
          <cell r="C78">
            <v>1.0434893454860934</v>
          </cell>
          <cell r="D78">
            <v>1.1261868672662612</v>
          </cell>
          <cell r="E78">
            <v>1.0616849613698072</v>
          </cell>
          <cell r="F78">
            <v>0.97773989696671593</v>
          </cell>
          <cell r="G78">
            <v>1.0674724359606074</v>
          </cell>
          <cell r="H78">
            <v>1.0259162938413031</v>
          </cell>
          <cell r="I78">
            <v>1.0295261220747227</v>
          </cell>
          <cell r="J78">
            <v>1.0541004053061445</v>
          </cell>
          <cell r="K78">
            <v>1.0283793382065327</v>
          </cell>
          <cell r="L78">
            <v>1.0539923950288008</v>
          </cell>
          <cell r="M78">
            <v>1.0682098096114445</v>
          </cell>
          <cell r="N78">
            <v>1.0303482274894231</v>
          </cell>
          <cell r="O78">
            <v>1.0142186688279311</v>
          </cell>
          <cell r="P78">
            <v>1.0007286836775633</v>
          </cell>
          <cell r="Q78">
            <v>1.0375060626415016</v>
          </cell>
          <cell r="R78">
            <v>1</v>
          </cell>
          <cell r="S78">
            <v>1.0322656379892847</v>
          </cell>
          <cell r="T78">
            <v>1.0361661185790323</v>
          </cell>
          <cell r="U78">
            <v>1.0436377949080957</v>
          </cell>
          <cell r="V78">
            <v>1.0032836702902523</v>
          </cell>
          <cell r="W78">
            <v>1.042648593281627</v>
          </cell>
          <cell r="X78">
            <v>1.042648593281627</v>
          </cell>
          <cell r="Y78">
            <v>1.0200508274187059</v>
          </cell>
          <cell r="Z78">
            <v>1.0103122636944883</v>
          </cell>
        </row>
        <row r="79">
          <cell r="C79">
            <v>1.0108728868653141</v>
          </cell>
          <cell r="D79">
            <v>1.0909855233192907</v>
          </cell>
          <cell r="E79">
            <v>1.0284997604277784</v>
          </cell>
          <cell r="F79">
            <v>0.94717857592472265</v>
          </cell>
          <cell r="G79">
            <v>1.0341063353032858</v>
          </cell>
          <cell r="H79">
            <v>0.99384911798444708</v>
          </cell>
          <cell r="I79">
            <v>0.99734611342880886</v>
          </cell>
          <cell r="J79">
            <v>1.0211522756481473</v>
          </cell>
          <cell r="K79">
            <v>0.99623517470723733</v>
          </cell>
          <cell r="L79">
            <v>1.0210476414596508</v>
          </cell>
          <cell r="M79">
            <v>1.0348206607866695</v>
          </cell>
          <cell r="N79">
            <v>0.99814252220620614</v>
          </cell>
          <cell r="O79">
            <v>0.98251712689331927</v>
          </cell>
          <cell r="P79">
            <v>0.96944879965863129</v>
          </cell>
          <cell r="Q79">
            <v>1.0050766241356486</v>
          </cell>
          <cell r="R79">
            <v>0.96874289252509294</v>
          </cell>
          <cell r="S79">
            <v>1</v>
          </cell>
          <cell r="T79">
            <v>1.0037785628487501</v>
          </cell>
          <cell r="U79">
            <v>1.0110166961877782</v>
          </cell>
          <cell r="V79">
            <v>0.97192392478017076</v>
          </cell>
          <cell r="W79">
            <v>1.0100584141428626</v>
          </cell>
          <cell r="X79">
            <v>1.0100584141428626</v>
          </cell>
          <cell r="Y79">
            <v>0.98816698907621148</v>
          </cell>
          <cell r="Z79">
            <v>0.97873282468497302</v>
          </cell>
        </row>
        <row r="80">
          <cell r="C80">
            <v>1.0070676185755851</v>
          </cell>
          <cell r="D80">
            <v>1.0868786839031956</v>
          </cell>
          <cell r="E80">
            <v>1.0246281386094449</v>
          </cell>
          <cell r="F80">
            <v>0.94361307461737853</v>
          </cell>
          <cell r="G80">
            <v>1.0302136084361722</v>
          </cell>
          <cell r="H80">
            <v>0.99010793293281441</v>
          </cell>
          <cell r="I80">
            <v>0.99359176450064268</v>
          </cell>
          <cell r="J80">
            <v>1.0173083122537405</v>
          </cell>
          <cell r="K80">
            <v>0.99248500772909076</v>
          </cell>
          <cell r="L80">
            <v>1.0172040719438067</v>
          </cell>
          <cell r="M80">
            <v>1.0309252449562394</v>
          </cell>
          <cell r="N80">
            <v>0.99438517532537385</v>
          </cell>
          <cell r="O80">
            <v>0.97881859929834492</v>
          </cell>
          <cell r="P80">
            <v>0.96579946567827668</v>
          </cell>
          <cell r="Q80">
            <v>1.0012931749440976</v>
          </cell>
          <cell r="R80">
            <v>0.96509621581853167</v>
          </cell>
          <cell r="S80">
            <v>0.9962356609429609</v>
          </cell>
          <cell r="T80">
            <v>1</v>
          </cell>
          <cell r="U80">
            <v>1.0072108865510001</v>
          </cell>
          <cell r="V80">
            <v>0.96826527358965009</v>
          </cell>
          <cell r="W80">
            <v>1.0062562118046137</v>
          </cell>
          <cell r="X80">
            <v>1.0062562118046137</v>
          </cell>
          <cell r="Y80">
            <v>0.98444719348435528</v>
          </cell>
          <cell r="Z80">
            <v>0.97504854248660522</v>
          </cell>
        </row>
        <row r="81">
          <cell r="C81">
            <v>0.9998577577175467</v>
          </cell>
          <cell r="D81">
            <v>1.0790974347239262</v>
          </cell>
          <cell r="E81">
            <v>1.0172925573889366</v>
          </cell>
          <cell r="F81">
            <v>0.93685750145989788</v>
          </cell>
          <cell r="G81">
            <v>1.0228380393741974</v>
          </cell>
          <cell r="H81">
            <v>0.98301949090646612</v>
          </cell>
          <cell r="I81">
            <v>0.986478380811596</v>
          </cell>
          <cell r="J81">
            <v>1.0100251355873617</v>
          </cell>
          <cell r="K81">
            <v>0.98537954760165947</v>
          </cell>
          <cell r="L81">
            <v>1.0099216415611099</v>
          </cell>
          <cell r="M81">
            <v>1.0235445811020218</v>
          </cell>
          <cell r="N81">
            <v>0.98726611140041853</v>
          </cell>
          <cell r="O81">
            <v>0.97181098056844972</v>
          </cell>
          <cell r="P81">
            <v>0.95888505433601023</v>
          </cell>
          <cell r="Q81">
            <v>0.99412465484049084</v>
          </cell>
          <cell r="R81">
            <v>0.95818683922621017</v>
          </cell>
          <cell r="S81">
            <v>0.98910334890677998</v>
          </cell>
          <cell r="T81">
            <v>0.99284073807453344</v>
          </cell>
          <cell r="U81">
            <v>1</v>
          </cell>
          <cell r="V81">
            <v>0.96133320888268814</v>
          </cell>
          <cell r="W81">
            <v>0.99905216002017649</v>
          </cell>
          <cell r="X81">
            <v>0.99905216002017649</v>
          </cell>
          <cell r="Y81">
            <v>0.9773992781744103</v>
          </cell>
          <cell r="Z81">
            <v>0.96806791458089914</v>
          </cell>
        </row>
        <row r="82">
          <cell r="C82">
            <v>1.040074085113146</v>
          </cell>
          <cell r="D82">
            <v>1.1225009442647984</v>
          </cell>
          <cell r="E82">
            <v>1.0582101481454982</v>
          </cell>
          <cell r="F82">
            <v>0.97453982948197826</v>
          </cell>
          <cell r="G82">
            <v>1.0639786807770777</v>
          </cell>
          <cell r="H82">
            <v>1.0225585487148445</v>
          </cell>
          <cell r="I82">
            <v>1.0261565622580884</v>
          </cell>
          <cell r="J82">
            <v>1.0506504157505032</v>
          </cell>
          <cell r="K82">
            <v>1.0250135317252997</v>
          </cell>
          <cell r="L82">
            <v>1.0505427589824903</v>
          </cell>
          <cell r="M82">
            <v>1.064713641060667</v>
          </cell>
          <cell r="N82">
            <v>1.0269759769849947</v>
          </cell>
          <cell r="O82">
            <v>1.0108992091284763</v>
          </cell>
          <cell r="P82">
            <v>0.99745337566198988</v>
          </cell>
          <cell r="Q82">
            <v>1.0341103850931299</v>
          </cell>
          <cell r="R82">
            <v>0.99672707691006035</v>
          </cell>
          <cell r="S82">
            <v>1.0288871119477581</v>
          </cell>
          <cell r="T82">
            <v>1.0327748265645218</v>
          </cell>
          <cell r="U82">
            <v>1.0402220486716072</v>
          </cell>
          <cell r="V82">
            <v>1</v>
          </cell>
          <cell r="W82">
            <v>1.0392360846259825</v>
          </cell>
          <cell r="X82">
            <v>1.0392360846259825</v>
          </cell>
          <cell r="Y82">
            <v>1.0167122795127352</v>
          </cell>
          <cell r="Z82">
            <v>1.0070055893585934</v>
          </cell>
        </row>
        <row r="83">
          <cell r="C83">
            <v>1.0008063619995116</v>
          </cell>
          <cell r="D83">
            <v>1.0801212167962613</v>
          </cell>
          <cell r="E83">
            <v>1.0182577027493656</v>
          </cell>
          <cell r="F83">
            <v>0.93774633492707471</v>
          </cell>
          <cell r="G83">
            <v>1.0238084459509507</v>
          </cell>
          <cell r="H83">
            <v>0.98395212006409494</v>
          </cell>
          <cell r="I83">
            <v>0.9874142915537798</v>
          </cell>
          <cell r="J83">
            <v>1.0109833860596062</v>
          </cell>
          <cell r="K83">
            <v>0.98631441583766655</v>
          </cell>
          <cell r="L83">
            <v>1.0108797938445113</v>
          </cell>
          <cell r="M83">
            <v>1.0245156580026318</v>
          </cell>
          <cell r="N83">
            <v>0.98820276949351671</v>
          </cell>
          <cell r="O83">
            <v>0.97273297577257956</v>
          </cell>
          <cell r="P83">
            <v>0.95979478620680314</v>
          </cell>
          <cell r="Q83">
            <v>0.99506781990283055</v>
          </cell>
          <cell r="R83">
            <v>0.95909590867293548</v>
          </cell>
          <cell r="S83">
            <v>0.99004175005918038</v>
          </cell>
          <cell r="T83">
            <v>0.9937826850346656</v>
          </cell>
          <cell r="U83">
            <v>1.0009487392327987</v>
          </cell>
          <cell r="V83">
            <v>0.9622452634137475</v>
          </cell>
          <cell r="W83">
            <v>1</v>
          </cell>
          <cell r="X83">
            <v>1</v>
          </cell>
          <cell r="Y83">
            <v>0.97832657521572342</v>
          </cell>
          <cell r="Z83">
            <v>0.96898635859147575</v>
          </cell>
        </row>
        <row r="84">
          <cell r="C84">
            <v>1.0008063619995116</v>
          </cell>
          <cell r="D84">
            <v>1.0801212167962613</v>
          </cell>
          <cell r="E84">
            <v>1.0182577027493656</v>
          </cell>
          <cell r="F84">
            <v>0.93774633492707471</v>
          </cell>
          <cell r="G84">
            <v>1.0238084459509507</v>
          </cell>
          <cell r="H84">
            <v>0.98395212006409494</v>
          </cell>
          <cell r="I84">
            <v>0.9874142915537798</v>
          </cell>
          <cell r="J84">
            <v>1.0109833860596062</v>
          </cell>
          <cell r="K84">
            <v>0.98631441583766655</v>
          </cell>
          <cell r="L84">
            <v>1.0108797938445113</v>
          </cell>
          <cell r="M84">
            <v>1.0245156580026318</v>
          </cell>
          <cell r="N84">
            <v>0.98820276949351671</v>
          </cell>
          <cell r="O84">
            <v>0.97273297577257956</v>
          </cell>
          <cell r="P84">
            <v>0.95979478620680314</v>
          </cell>
          <cell r="Q84">
            <v>0.99506781990283055</v>
          </cell>
          <cell r="R84">
            <v>0.95909590867293548</v>
          </cell>
          <cell r="S84">
            <v>0.99004175005918038</v>
          </cell>
          <cell r="T84">
            <v>0.9937826850346656</v>
          </cell>
          <cell r="U84">
            <v>1.0009487392327987</v>
          </cell>
          <cell r="V84">
            <v>0.9622452634137475</v>
          </cell>
          <cell r="W84">
            <v>1</v>
          </cell>
          <cell r="X84">
            <v>1</v>
          </cell>
          <cell r="Y84">
            <v>0.97832657521572342</v>
          </cell>
          <cell r="Z84">
            <v>0.96898635859147575</v>
          </cell>
        </row>
        <row r="85">
          <cell r="C85">
            <v>1.0229777942798204</v>
          </cell>
          <cell r="D85">
            <v>1.1040497561441505</v>
          </cell>
          <cell r="E85">
            <v>1.0408157445021231</v>
          </cell>
          <cell r="F85">
            <v>0.95852076257899799</v>
          </cell>
          <cell r="G85">
            <v>1.0464894564733647</v>
          </cell>
          <cell r="H85">
            <v>1.0057501707414327</v>
          </cell>
          <cell r="I85">
            <v>1.0092890416843194</v>
          </cell>
          <cell r="J85">
            <v>1.0333802757393991</v>
          </cell>
          <cell r="K85">
            <v>1.0081647997962049</v>
          </cell>
          <cell r="L85">
            <v>1.0332743885870725</v>
          </cell>
          <cell r="M85">
            <v>1.0472123357956657</v>
          </cell>
          <cell r="N85">
            <v>1.010094987224093</v>
          </cell>
          <cell r="O85">
            <v>0.99428248236851746</v>
          </cell>
          <cell r="P85">
            <v>0.98105766573412967</v>
          </cell>
          <cell r="Q85">
            <v>1.0171121229977991</v>
          </cell>
          <cell r="R85">
            <v>0.98034330556895322</v>
          </cell>
          <cell r="S85">
            <v>1.0119747077716597</v>
          </cell>
          <cell r="T85">
            <v>1.0157985178063205</v>
          </cell>
          <cell r="U85">
            <v>1.0231233256768959</v>
          </cell>
          <cell r="V85">
            <v>0.98356242975569785</v>
          </cell>
          <cell r="W85">
            <v>1.0221535684845293</v>
          </cell>
          <cell r="X85">
            <v>1.0221535684845293</v>
          </cell>
          <cell r="Y85">
            <v>1</v>
          </cell>
          <cell r="Z85">
            <v>0.99045286424710666</v>
          </cell>
        </row>
        <row r="86">
          <cell r="C86">
            <v>1.0328384431069695</v>
          </cell>
          <cell r="D86">
            <v>1.1146918707569133</v>
          </cell>
          <cell r="E86">
            <v>1.0508483362237535</v>
          </cell>
          <cell r="F86">
            <v>0.96776009962636456</v>
          </cell>
          <cell r="G86">
            <v>1.0565767380246351</v>
          </cell>
          <cell r="H86">
            <v>1.0154447597119669</v>
          </cell>
          <cell r="I86">
            <v>1.0190177424056732</v>
          </cell>
          <cell r="J86">
            <v>1.0433411957720207</v>
          </cell>
          <cell r="K86">
            <v>1.0178826637677119</v>
          </cell>
          <cell r="L86">
            <v>1.0432342879562642</v>
          </cell>
          <cell r="M86">
            <v>1.0573065852979333</v>
          </cell>
          <cell r="N86">
            <v>1.0198314565851827</v>
          </cell>
          <cell r="O86">
            <v>1.0038665324314267</v>
          </cell>
          <cell r="P86">
            <v>0.99051423964519636</v>
          </cell>
          <cell r="Q86">
            <v>1.0269162316683869</v>
          </cell>
          <cell r="R86">
            <v>0.9897929936465597</v>
          </cell>
          <cell r="S86">
            <v>1.02172929606389</v>
          </cell>
          <cell r="T86">
            <v>1.0255899644234765</v>
          </cell>
          <cell r="U86">
            <v>1.0329853773047784</v>
          </cell>
          <cell r="V86">
            <v>0.99304314749329692</v>
          </cell>
          <cell r="W86">
            <v>1.0320062724655958</v>
          </cell>
          <cell r="X86">
            <v>1.0320062724655958</v>
          </cell>
          <cell r="Y86">
            <v>1.0096391621424112</v>
          </cell>
          <cell r="Z86">
            <v>1</v>
          </cell>
        </row>
        <row r="91">
          <cell r="C91">
            <v>1</v>
          </cell>
          <cell r="D91">
            <v>0.98702230151224779</v>
          </cell>
          <cell r="E91">
            <v>0.98670750796334195</v>
          </cell>
          <cell r="F91">
            <v>0.96024630088811846</v>
          </cell>
          <cell r="G91">
            <v>0.86771314963836499</v>
          </cell>
          <cell r="H91">
            <v>0.99266448481581149</v>
          </cell>
          <cell r="I91">
            <v>0.95343343896851485</v>
          </cell>
          <cell r="J91">
            <v>0.96307685166683177</v>
          </cell>
          <cell r="K91">
            <v>0.93153298053893485</v>
          </cell>
          <cell r="L91">
            <v>0.95956227643948633</v>
          </cell>
          <cell r="M91">
            <v>0.98081870742267951</v>
          </cell>
          <cell r="N91">
            <v>0.99338673787453036</v>
          </cell>
          <cell r="O91">
            <v>0.89327783680911899</v>
          </cell>
          <cell r="P91">
            <v>0.92228788277871632</v>
          </cell>
          <cell r="Q91">
            <v>0.97910886060263069</v>
          </cell>
          <cell r="R91">
            <v>0.92646763201850457</v>
          </cell>
          <cell r="S91">
            <v>0.96297994540299081</v>
          </cell>
          <cell r="T91">
            <v>0.97951888636437956</v>
          </cell>
          <cell r="U91">
            <v>0.92849441751651718</v>
          </cell>
          <cell r="V91">
            <v>0.93143087433083926</v>
          </cell>
          <cell r="W91">
            <v>0.94972176451609258</v>
          </cell>
          <cell r="X91">
            <v>0.89430286325363817</v>
          </cell>
          <cell r="Y91">
            <v>0.90765562739272698</v>
          </cell>
          <cell r="Z91">
            <v>0.97034604332509344</v>
          </cell>
        </row>
        <row r="92">
          <cell r="C92">
            <v>1.0131483335967877</v>
          </cell>
          <cell r="D92">
            <v>1</v>
          </cell>
          <cell r="E92">
            <v>0.999681067440499</v>
          </cell>
          <cell r="F92">
            <v>0.9728719395872768</v>
          </cell>
          <cell r="G92">
            <v>0.87912213159612962</v>
          </cell>
          <cell r="H92">
            <v>1.0057163686118531</v>
          </cell>
          <cell r="I92">
            <v>0.96596949988640546</v>
          </cell>
          <cell r="J92">
            <v>0.97573970739189131</v>
          </cell>
          <cell r="K92">
            <v>0.94378108692347062</v>
          </cell>
          <cell r="L92">
            <v>0.97217892135700568</v>
          </cell>
          <cell r="M92">
            <v>0.99371483898584312</v>
          </cell>
          <cell r="N92">
            <v>1.0064481180947293</v>
          </cell>
          <cell r="O92">
            <v>0.90502295180210213</v>
          </cell>
          <cell r="P92">
            <v>0.93441443153376591</v>
          </cell>
          <cell r="Q92">
            <v>0.99198251052940478</v>
          </cell>
          <cell r="R92">
            <v>0.93864913751090984</v>
          </cell>
          <cell r="S92">
            <v>0.97564152697216577</v>
          </cell>
          <cell r="T92">
            <v>0.99239792744665234</v>
          </cell>
          <cell r="U92">
            <v>0.94070257186077944</v>
          </cell>
          <cell r="V92">
            <v>0.94367763818888872</v>
          </cell>
          <cell r="W92">
            <v>0.96220902310008005</v>
          </cell>
          <cell r="X92">
            <v>0.90606145563625939</v>
          </cell>
          <cell r="Y92">
            <v>0.91958978637268818</v>
          </cell>
          <cell r="Z92">
            <v>0.98310447680705482</v>
          </cell>
        </row>
        <row r="93">
          <cell r="C93">
            <v>1.0134715626762536</v>
          </cell>
          <cell r="D93">
            <v>1.00031903430993</v>
          </cell>
          <cell r="E93">
            <v>1</v>
          </cell>
          <cell r="F93">
            <v>0.97318231911517339</v>
          </cell>
          <cell r="G93">
            <v>0.87940260171872764</v>
          </cell>
          <cell r="H93">
            <v>1.0060372266394986</v>
          </cell>
          <cell r="I93">
            <v>0.96627767729921521</v>
          </cell>
          <cell r="J93">
            <v>0.97605100183611049</v>
          </cell>
          <cell r="K93">
            <v>0.94408218547126233</v>
          </cell>
          <cell r="L93">
            <v>0.97248907978830934</v>
          </cell>
          <cell r="M93">
            <v>0.9940318681137662</v>
          </cell>
          <cell r="N93">
            <v>1.006769209575566</v>
          </cell>
          <cell r="O93">
            <v>0.90531168517500116</v>
          </cell>
          <cell r="P93">
            <v>0.93471254179711893</v>
          </cell>
          <cell r="Q93">
            <v>0.99229898698511421</v>
          </cell>
          <cell r="R93">
            <v>0.93894859879076209</v>
          </cell>
          <cell r="S93">
            <v>0.97595279009346236</v>
          </cell>
          <cell r="T93">
            <v>0.99271453643461138</v>
          </cell>
          <cell r="U93">
            <v>0.94100268825664246</v>
          </cell>
          <cell r="V93">
            <v>0.94397870373298476</v>
          </cell>
          <cell r="W93">
            <v>0.96251600079177324</v>
          </cell>
          <cell r="X93">
            <v>0.90635052032751251</v>
          </cell>
          <cell r="Y93">
            <v>0.91988316706560236</v>
          </cell>
          <cell r="Z93">
            <v>0.98341812086540203</v>
          </cell>
        </row>
        <row r="94">
          <cell r="C94">
            <v>1.0413994816487331</v>
          </cell>
          <cell r="D94">
            <v>1.0278845131705945</v>
          </cell>
          <cell r="E94">
            <v>1.0275566873319375</v>
          </cell>
          <cell r="F94">
            <v>1</v>
          </cell>
          <cell r="G94">
            <v>0.9036360242531829</v>
          </cell>
          <cell r="H94">
            <v>1.0337602799382928</v>
          </cell>
          <cell r="I94">
            <v>0.99290508912838049</v>
          </cell>
          <cell r="J94">
            <v>1.0029477341137325</v>
          </cell>
          <cell r="K94">
            <v>0.97009796307194618</v>
          </cell>
          <cell r="L94">
            <v>0.99928765729375946</v>
          </cell>
          <cell r="M94">
            <v>1.021424093501359</v>
          </cell>
          <cell r="N94">
            <v>1.034512433899262</v>
          </cell>
          <cell r="O94">
            <v>0.93025907622131809</v>
          </cell>
          <cell r="P94">
            <v>0.96047012305666268</v>
          </cell>
          <cell r="Q94">
            <v>1.0196434599092612</v>
          </cell>
          <cell r="R94">
            <v>0.96482291174839996</v>
          </cell>
          <cell r="S94">
            <v>1.0028468159807999</v>
          </cell>
          <cell r="T94">
            <v>1.0200704605250093</v>
          </cell>
          <cell r="U94">
            <v>0.96693360511544346</v>
          </cell>
          <cell r="V94">
            <v>0.96999162971976227</v>
          </cell>
          <cell r="W94">
            <v>0.98903975327757898</v>
          </cell>
          <cell r="X94">
            <v>0.93132653822931666</v>
          </cell>
          <cell r="Y94">
            <v>0.94523209988234158</v>
          </cell>
          <cell r="Z94">
            <v>1.0105178665386514</v>
          </cell>
        </row>
        <row r="95">
          <cell r="C95">
            <v>1.1524545875751311</v>
          </cell>
          <cell r="D95">
            <v>1.1374983794167544</v>
          </cell>
          <cell r="E95">
            <v>1.1371355941471786</v>
          </cell>
          <cell r="F95">
            <v>1.1066402546605618</v>
          </cell>
          <cell r="G95">
            <v>1</v>
          </cell>
          <cell r="H95">
            <v>1.144000739448886</v>
          </cell>
          <cell r="I95">
            <v>1.0987887406867989</v>
          </cell>
          <cell r="J95">
            <v>1.1099023358908544</v>
          </cell>
          <cell r="K95">
            <v>1.0735494568996309</v>
          </cell>
          <cell r="L95">
            <v>1.1058519475467221</v>
          </cell>
          <cell r="M95">
            <v>1.1303490189487775</v>
          </cell>
          <cell r="N95">
            <v>1.1448331032997967</v>
          </cell>
          <cell r="O95">
            <v>1.0294621410098586</v>
          </cell>
          <cell r="P95">
            <v>1.0628949015732865</v>
          </cell>
          <cell r="Q95">
            <v>1.1283784981369613</v>
          </cell>
          <cell r="R95">
            <v>1.067711872759594</v>
          </cell>
          <cell r="S95">
            <v>1.1097906558225261</v>
          </cell>
          <cell r="T95">
            <v>1.1288510342071127</v>
          </cell>
          <cell r="U95">
            <v>1.0700476510048096</v>
          </cell>
          <cell r="V95">
            <v>1.0734317841316912</v>
          </cell>
          <cell r="W95">
            <v>1.0945112044365193</v>
          </cell>
          <cell r="X95">
            <v>1.0306434374382305</v>
          </cell>
          <cell r="Y95">
            <v>1.0460318917271321</v>
          </cell>
          <cell r="Z95">
            <v>1.1182797491653809</v>
          </cell>
        </row>
        <row r="96">
          <cell r="C96">
            <v>1.007389722606576</v>
          </cell>
          <cell r="D96">
            <v>0.99431612252692747</v>
          </cell>
          <cell r="E96">
            <v>0.99399900274101682</v>
          </cell>
          <cell r="F96">
            <v>0.96734225468567236</v>
          </cell>
          <cell r="G96">
            <v>0.87412530911627084</v>
          </cell>
          <cell r="H96">
            <v>1</v>
          </cell>
          <cell r="I96">
            <v>0.96047904760632596</v>
          </cell>
          <cell r="J96">
            <v>0.97019372244946422</v>
          </cell>
          <cell r="K96">
            <v>0.93841675086399445</v>
          </cell>
          <cell r="L96">
            <v>0.96665317548610874</v>
          </cell>
          <cell r="M96">
            <v>0.98806668559787358</v>
          </cell>
          <cell r="N96">
            <v>1.0007275903084745</v>
          </cell>
          <cell r="O96">
            <v>0.89987891223374061</v>
          </cell>
          <cell r="P96">
            <v>0.92910333439585724</v>
          </cell>
          <cell r="Q96">
            <v>0.98634420348412477</v>
          </cell>
          <cell r="R96">
            <v>0.93331397082309264</v>
          </cell>
          <cell r="S96">
            <v>0.97009610007521463</v>
          </cell>
          <cell r="T96">
            <v>0.98675725922251456</v>
          </cell>
          <cell r="U96">
            <v>0.93535573370371861</v>
          </cell>
          <cell r="V96">
            <v>0.93831389011934474</v>
          </cell>
          <cell r="W96">
            <v>0.95673994490929437</v>
          </cell>
          <cell r="X96">
            <v>0.90091151333934916</v>
          </cell>
          <cell r="Y96">
            <v>0.91436295070145701</v>
          </cell>
          <cell r="Z96">
            <v>0.97751663141765444</v>
          </cell>
        </row>
        <row r="97">
          <cell r="C97">
            <v>1.0488409144553015</v>
          </cell>
          <cell r="D97">
            <v>1.0352293733058822</v>
          </cell>
          <cell r="E97">
            <v>1.0348992049521832</v>
          </cell>
          <cell r="F97">
            <v>1.0071456083258148</v>
          </cell>
          <cell r="G97">
            <v>0.91009305335159263</v>
          </cell>
          <cell r="H97">
            <v>1.0411471260015164</v>
          </cell>
          <cell r="I97">
            <v>1</v>
          </cell>
          <cell r="J97">
            <v>1.0101144057929725</v>
          </cell>
          <cell r="K97">
            <v>0.97702990315372895</v>
          </cell>
          <cell r="L97">
            <v>1.0064281754976017</v>
          </cell>
          <cell r="M97">
            <v>1.02872279000807</v>
          </cell>
          <cell r="N97">
            <v>1.0419046545600912</v>
          </cell>
          <cell r="O97">
            <v>0.93690634322152988</v>
          </cell>
          <cell r="P97">
            <v>0.96733326636467265</v>
          </cell>
          <cell r="Q97">
            <v>1.0269294327057514</v>
          </cell>
          <cell r="R97">
            <v>0.9717171583795261</v>
          </cell>
          <cell r="S97">
            <v>1.0100127665385892</v>
          </cell>
          <cell r="T97">
            <v>1.0273594845006544</v>
          </cell>
          <cell r="U97">
            <v>0.97384293393466637</v>
          </cell>
          <cell r="V97">
            <v>0.97692280998505843</v>
          </cell>
          <cell r="W97">
            <v>0.99610704397316097</v>
          </cell>
          <cell r="X97">
            <v>0.93798143289494029</v>
          </cell>
          <cell r="Y97">
            <v>0.95198635824508815</v>
          </cell>
          <cell r="Z97">
            <v>1.0177386314191745</v>
          </cell>
        </row>
        <row r="98">
          <cell r="C98">
            <v>1.0383387351375584</v>
          </cell>
          <cell r="D98">
            <v>1.0248634881047891</v>
          </cell>
          <cell r="E98">
            <v>1.0245366257693886</v>
          </cell>
          <cell r="F98">
            <v>0.99706092948468816</v>
          </cell>
          <cell r="G98">
            <v>0.90098017425772681</v>
          </cell>
          <cell r="H98">
            <v>1.0307219855796257</v>
          </cell>
          <cell r="I98">
            <v>0.98998687105642014</v>
          </cell>
          <cell r="J98">
            <v>1</v>
          </cell>
          <cell r="K98">
            <v>0.96724677675171733</v>
          </cell>
          <cell r="L98">
            <v>0.9963506804038923</v>
          </cell>
          <cell r="M98">
            <v>1.0184220560645201</v>
          </cell>
          <cell r="N98">
            <v>1.0314719289070651</v>
          </cell>
          <cell r="O98">
            <v>0.92752497919879484</v>
          </cell>
          <cell r="P98">
            <v>0.95764723363714899</v>
          </cell>
          <cell r="Q98">
            <v>1.0166466558801115</v>
          </cell>
          <cell r="R98">
            <v>0.96198722917598289</v>
          </cell>
          <cell r="S98">
            <v>0.99989937847257648</v>
          </cell>
          <cell r="T98">
            <v>1.0170724015109396</v>
          </cell>
          <cell r="U98">
            <v>0.96409171906638447</v>
          </cell>
          <cell r="V98">
            <v>0.96714075592075366</v>
          </cell>
          <cell r="W98">
            <v>0.98613289570024953</v>
          </cell>
          <cell r="X98">
            <v>0.92858930386067939</v>
          </cell>
          <cell r="Y98">
            <v>0.94245399608745106</v>
          </cell>
          <cell r="Z98">
            <v>1.0075478832719118</v>
          </cell>
        </row>
        <row r="99">
          <cell r="C99">
            <v>1.0734992972781854</v>
          </cell>
          <cell r="D99">
            <v>1.0595677470712952</v>
          </cell>
          <cell r="E99">
            <v>1.0592298164177569</v>
          </cell>
          <cell r="F99">
            <v>1.0308237292173721</v>
          </cell>
          <cell r="G99">
            <v>0.9314894563758257</v>
          </cell>
          <cell r="H99">
            <v>1.0656246268827856</v>
          </cell>
          <cell r="I99">
            <v>1.0235101267342244</v>
          </cell>
          <cell r="J99">
            <v>1.033862323489231</v>
          </cell>
          <cell r="K99">
            <v>1</v>
          </cell>
          <cell r="L99">
            <v>1.0300894294524443</v>
          </cell>
          <cell r="M99">
            <v>1.0529081931755446</v>
          </cell>
          <cell r="N99">
            <v>1.0663999650337772</v>
          </cell>
          <cell r="O99">
            <v>0.95893313008876668</v>
          </cell>
          <cell r="P99">
            <v>0.99007539405113731</v>
          </cell>
          <cell r="Q99">
            <v>1.0510726738157687</v>
          </cell>
          <cell r="R99">
            <v>0.99456235192284903</v>
          </cell>
          <cell r="S99">
            <v>1.0337582946830959</v>
          </cell>
          <cell r="T99">
            <v>1.0515128361828721</v>
          </cell>
          <cell r="U99">
            <v>0.99673810473069924</v>
          </cell>
          <cell r="V99">
            <v>0.99989038905736172</v>
          </cell>
          <cell r="W99">
            <v>1.0195256468178235</v>
          </cell>
          <cell r="X99">
            <v>0.9600334952566496</v>
          </cell>
          <cell r="Y99">
            <v>0.97436767817668291</v>
          </cell>
          <cell r="Z99">
            <v>1.0416657956261555</v>
          </cell>
        </row>
        <row r="100">
          <cell r="C100">
            <v>1.0421418437900252</v>
          </cell>
          <cell r="D100">
            <v>1.028617241159848</v>
          </cell>
          <cell r="E100">
            <v>1.0282891816303781</v>
          </cell>
          <cell r="F100">
            <v>1.0007128505000948</v>
          </cell>
          <cell r="G100">
            <v>0.90428018164497559</v>
          </cell>
          <cell r="H100">
            <v>1.0344971964708252</v>
          </cell>
          <cell r="I100">
            <v>0.99361288201771247</v>
          </cell>
          <cell r="J100">
            <v>1.0036626859075646</v>
          </cell>
          <cell r="K100">
            <v>0.97078949789006308</v>
          </cell>
          <cell r="L100">
            <v>1</v>
          </cell>
          <cell r="M100">
            <v>1.0221522161772205</v>
          </cell>
          <cell r="N100">
            <v>1.0352498866051214</v>
          </cell>
          <cell r="O100">
            <v>0.93092221186902036</v>
          </cell>
          <cell r="P100">
            <v>0.96115479466420994</v>
          </cell>
          <cell r="Q100">
            <v>1.0203703132595761</v>
          </cell>
          <cell r="R100">
            <v>0.96551068624354286</v>
          </cell>
          <cell r="S100">
            <v>1.0035616958350906</v>
          </cell>
          <cell r="T100">
            <v>1.0207976182629266</v>
          </cell>
          <cell r="U100">
            <v>0.96762288421940856</v>
          </cell>
          <cell r="V100">
            <v>0.97068308873809594</v>
          </cell>
          <cell r="W100">
            <v>0.98974479076031674</v>
          </cell>
          <cell r="X100">
            <v>0.93199043481784516</v>
          </cell>
          <cell r="Y100">
            <v>0.94590590905744854</v>
          </cell>
          <cell r="Z100">
            <v>1.0112382147051684</v>
          </cell>
        </row>
        <row r="101">
          <cell r="C101">
            <v>1.0195564097953673</v>
          </cell>
          <cell r="D101">
            <v>1.0063249141177879</v>
          </cell>
          <cell r="E101">
            <v>1.0060039643372387</v>
          </cell>
          <cell r="F101">
            <v>0.97902527105277215</v>
          </cell>
          <cell r="G101">
            <v>0.88468250357752176</v>
          </cell>
          <cell r="H101">
            <v>1.0120774382701767</v>
          </cell>
          <cell r="I101">
            <v>0.97207917401358956</v>
          </cell>
          <cell r="J101">
            <v>0.98191117724246058</v>
          </cell>
          <cell r="K101">
            <v>0.94975042124425413</v>
          </cell>
          <cell r="L101">
            <v>0.97832786954171247</v>
          </cell>
          <cell r="M101">
            <v>1</v>
          </cell>
          <cell r="N101">
            <v>1.0128138160056879</v>
          </cell>
          <cell r="O101">
            <v>0.9107471442468773</v>
          </cell>
          <cell r="P101">
            <v>0.94032452256363863</v>
          </cell>
          <cell r="Q101">
            <v>0.99825671471485089</v>
          </cell>
          <cell r="R101">
            <v>0.94458601269240206</v>
          </cell>
          <cell r="S101">
            <v>0.98181237584001213</v>
          </cell>
          <cell r="T101">
            <v>0.99867475910842318</v>
          </cell>
          <cell r="U101">
            <v>0.94665243483818118</v>
          </cell>
          <cell r="V101">
            <v>0.94964631820531042</v>
          </cell>
          <cell r="W101">
            <v>0.96829491253454869</v>
          </cell>
          <cell r="X101">
            <v>0.91179221652859666</v>
          </cell>
          <cell r="Y101">
            <v>0.92540611279509044</v>
          </cell>
          <cell r="Z101">
            <v>0.98932252819167221</v>
          </cell>
        </row>
        <row r="102">
          <cell r="C102">
            <v>1.006657288519494</v>
          </cell>
          <cell r="D102">
            <v>0.99359319374858979</v>
          </cell>
          <cell r="E102">
            <v>0.9932763045282047</v>
          </cell>
          <cell r="F102">
            <v>0.96663893756290742</v>
          </cell>
          <cell r="G102">
            <v>0.8734897664276664</v>
          </cell>
          <cell r="H102">
            <v>0.99927293869428513</v>
          </cell>
          <cell r="I102">
            <v>0.9597807204558616</v>
          </cell>
          <cell r="J102">
            <v>0.96948833213482377</v>
          </cell>
          <cell r="K102">
            <v>0.93773446435580665</v>
          </cell>
          <cell r="L102">
            <v>0.96595035936616636</v>
          </cell>
          <cell r="M102">
            <v>0.98734830054330947</v>
          </cell>
          <cell r="N102">
            <v>1</v>
          </cell>
          <cell r="O102">
            <v>0.89922464509682665</v>
          </cell>
          <cell r="P102">
            <v>0.92842781931240748</v>
          </cell>
          <cell r="Q102">
            <v>0.98562707077965539</v>
          </cell>
          <cell r="R102">
            <v>0.93263539434882414</v>
          </cell>
          <cell r="S102">
            <v>0.96939078073802509</v>
          </cell>
          <cell r="T102">
            <v>0.98603982620120068</v>
          </cell>
          <cell r="U102">
            <v>0.93467567274266417</v>
          </cell>
          <cell r="V102">
            <v>0.93763167839722417</v>
          </cell>
          <cell r="W102">
            <v>0.95604433631571906</v>
          </cell>
          <cell r="X102">
            <v>0.90025649543812714</v>
          </cell>
          <cell r="Y102">
            <v>0.91369815278062272</v>
          </cell>
          <cell r="Z102">
            <v>0.976805916899258</v>
          </cell>
        </row>
        <row r="103">
          <cell r="C103">
            <v>1.1194725300384747</v>
          </cell>
          <cell r="D103">
            <v>1.1049443530783141</v>
          </cell>
          <cell r="E103">
            <v>1.1045919503476807</v>
          </cell>
          <cell r="F103">
            <v>1.0749693559153082</v>
          </cell>
          <cell r="G103">
            <v>0.97138103497331396</v>
          </cell>
          <cell r="H103">
            <v>1.1112606222960955</v>
          </cell>
          <cell r="I103">
            <v>1.067342544145367</v>
          </cell>
          <cell r="J103">
            <v>1.0781380797569569</v>
          </cell>
          <cell r="K103">
            <v>1.0428255825382025</v>
          </cell>
          <cell r="L103">
            <v>1.0742036093351899</v>
          </cell>
          <cell r="M103">
            <v>1.0979995999075334</v>
          </cell>
          <cell r="N103">
            <v>1.1120691647550673</v>
          </cell>
          <cell r="O103">
            <v>1</v>
          </cell>
          <cell r="P103">
            <v>1.0324759495581175</v>
          </cell>
          <cell r="Q103">
            <v>1.096085473361915</v>
          </cell>
          <cell r="R103">
            <v>1.0371550640145097</v>
          </cell>
          <cell r="S103">
            <v>1.0780295958565982</v>
          </cell>
          <cell r="T103">
            <v>1.0965444859388012</v>
          </cell>
          <cell r="U103">
            <v>1.0394239947038153</v>
          </cell>
          <cell r="V103">
            <v>1.0427112774430931</v>
          </cell>
          <cell r="W103">
            <v>1.0631874265554344</v>
          </cell>
          <cell r="X103">
            <v>1.0011474889472023</v>
          </cell>
          <cell r="Y103">
            <v>1.0160955416009951</v>
          </cell>
          <cell r="Z103">
            <v>1.0862757401339656</v>
          </cell>
        </row>
        <row r="104">
          <cell r="C104">
            <v>1.0842601520331685</v>
          </cell>
          <cell r="D104">
            <v>1.0701889506977977</v>
          </cell>
          <cell r="E104">
            <v>1.069847632596602</v>
          </cell>
          <cell r="F104">
            <v>1.0411568001902389</v>
          </cell>
          <cell r="G104">
            <v>0.94082679154807314</v>
          </cell>
          <cell r="H104">
            <v>1.0763065452243186</v>
          </cell>
          <cell r="I104">
            <v>1.0337698854895085</v>
          </cell>
          <cell r="J104">
            <v>1.0442258536079043</v>
          </cell>
          <cell r="K104">
            <v>1.010024091103056</v>
          </cell>
          <cell r="L104">
            <v>1.0404151397375707</v>
          </cell>
          <cell r="M104">
            <v>1.0634626408270904</v>
          </cell>
          <cell r="N104">
            <v>1.0770896554355716</v>
          </cell>
          <cell r="O104">
            <v>0.96854556314651519</v>
          </cell>
          <cell r="P104">
            <v>1</v>
          </cell>
          <cell r="Q104">
            <v>1.0616087220540307</v>
          </cell>
          <cell r="R104">
            <v>1.0045319355461935</v>
          </cell>
          <cell r="S104">
            <v>1.0441207820075391</v>
          </cell>
          <cell r="T104">
            <v>1.0620532966488021</v>
          </cell>
          <cell r="U104">
            <v>1.0067294982984072</v>
          </cell>
          <cell r="V104">
            <v>1.0099133814103427</v>
          </cell>
          <cell r="W104">
            <v>1.0297454647834277</v>
          </cell>
          <cell r="X104">
            <v>0.96965695847508759</v>
          </cell>
          <cell r="Y104">
            <v>0.98413482855059908</v>
          </cell>
          <cell r="Z104">
            <v>1.0521075484604494</v>
          </cell>
        </row>
        <row r="105">
          <cell r="C105">
            <v>1.0213368913692713</v>
          </cell>
          <cell r="D105">
            <v>1.0080822891386627</v>
          </cell>
          <cell r="E105">
            <v>1.0077607788740002</v>
          </cell>
          <cell r="F105">
            <v>0.98073497189791281</v>
          </cell>
          <cell r="G105">
            <v>0.88622745085188703</v>
          </cell>
          <cell r="H105">
            <v>1.0138448590944602</v>
          </cell>
          <cell r="I105">
            <v>0.97377674468361686</v>
          </cell>
          <cell r="J105">
            <v>0.98362591783110687</v>
          </cell>
          <cell r="K105">
            <v>0.95140899855158756</v>
          </cell>
          <cell r="L105">
            <v>0.98003635249392629</v>
          </cell>
          <cell r="M105">
            <v>1.0017463296359064</v>
          </cell>
          <cell r="N105">
            <v>1.0145825227882339</v>
          </cell>
          <cell r="O105">
            <v>0.91233760897569283</v>
          </cell>
          <cell r="P105">
            <v>0.94196663914476098</v>
          </cell>
          <cell r="Q105">
            <v>1</v>
          </cell>
          <cell r="R105">
            <v>0.94623557124002944</v>
          </cell>
          <cell r="S105">
            <v>0.98352694388884121</v>
          </cell>
          <cell r="T105">
            <v>1.000418774436886</v>
          </cell>
          <cell r="U105">
            <v>0.94830560204004199</v>
          </cell>
          <cell r="V105">
            <v>0.95130471371442182</v>
          </cell>
          <cell r="W105">
            <v>0.96998587463660513</v>
          </cell>
          <cell r="X105">
            <v>0.9133845062981093</v>
          </cell>
          <cell r="Y105">
            <v>0.92702217691511346</v>
          </cell>
          <cell r="Z105">
            <v>0.99105021144212324</v>
          </cell>
        </row>
        <row r="106">
          <cell r="C106">
            <v>1.0793685234542838</v>
          </cell>
          <cell r="D106">
            <v>1.0653608041997238</v>
          </cell>
          <cell r="E106">
            <v>1.0650210259516482</v>
          </cell>
          <cell r="F106">
            <v>1.0364596319420463</v>
          </cell>
          <cell r="G106">
            <v>0.93658226110702802</v>
          </cell>
          <cell r="H106">
            <v>1.0714507992611497</v>
          </cell>
          <cell r="I106">
            <v>1.0291060432313859</v>
          </cell>
          <cell r="J106">
            <v>1.0395148393566285</v>
          </cell>
          <cell r="K106">
            <v>1.0054673777532781</v>
          </cell>
          <cell r="L106">
            <v>1.0357213174829196</v>
          </cell>
          <cell r="M106">
            <v>1.0586648400071568</v>
          </cell>
          <cell r="N106">
            <v>1.0722303764786993</v>
          </cell>
          <cell r="O106">
            <v>0.96417597975109537</v>
          </cell>
          <cell r="P106">
            <v>0.99548851023464058</v>
          </cell>
          <cell r="Q106">
            <v>1.0568192851696676</v>
          </cell>
          <cell r="R106">
            <v>1</v>
          </cell>
          <cell r="S106">
            <v>1.039410241785713</v>
          </cell>
          <cell r="T106">
            <v>1.0572618540707046</v>
          </cell>
          <cell r="U106">
            <v>1.0021876484703485</v>
          </cell>
          <cell r="V106">
            <v>1.0053571675262105</v>
          </cell>
          <cell r="W106">
            <v>1.0250997786581317</v>
          </cell>
          <cell r="X106">
            <v>0.96528236103101761</v>
          </cell>
          <cell r="Y106">
            <v>0.97969491434385925</v>
          </cell>
          <cell r="Z106">
            <v>1.0473609760235125</v>
          </cell>
        </row>
        <row r="107">
          <cell r="C107">
            <v>1.0384432248809885</v>
          </cell>
          <cell r="D107">
            <v>1.0249666218118338</v>
          </cell>
          <cell r="E107">
            <v>1.0246397265837364</v>
          </cell>
          <cell r="F107">
            <v>0.99716126537429772</v>
          </cell>
          <cell r="G107">
            <v>0.90107084138210347</v>
          </cell>
          <cell r="H107">
            <v>1.0308257088369563</v>
          </cell>
          <cell r="I107">
            <v>0.99008649507183566</v>
          </cell>
          <cell r="J107">
            <v>1.0001006316531342</v>
          </cell>
          <cell r="K107">
            <v>0.96734411239385054</v>
          </cell>
          <cell r="L107">
            <v>0.99645094481996277</v>
          </cell>
          <cell r="M107">
            <v>1.01852454155961</v>
          </cell>
          <cell r="N107">
            <v>1.0315757276324324</v>
          </cell>
          <cell r="O107">
            <v>0.92761831757077484</v>
          </cell>
          <cell r="P107">
            <v>0.95774360326138919</v>
          </cell>
          <cell r="Q107">
            <v>1.016748962713746</v>
          </cell>
          <cell r="R107">
            <v>0.96208403554114885</v>
          </cell>
          <cell r="S107">
            <v>1</v>
          </cell>
          <cell r="T107">
            <v>1.0171747511880609</v>
          </cell>
          <cell r="U107">
            <v>0.9641887372098471</v>
          </cell>
          <cell r="V107">
            <v>0.96723808089383545</v>
          </cell>
          <cell r="W107">
            <v>0.98623213188375392</v>
          </cell>
          <cell r="X107">
            <v>0.92868274933740969</v>
          </cell>
          <cell r="Y107">
            <v>0.94254883679108026</v>
          </cell>
          <cell r="Z107">
            <v>1.0076492744810175</v>
          </cell>
        </row>
        <row r="108">
          <cell r="C108">
            <v>1.0209093606266633</v>
          </cell>
          <cell r="D108">
            <v>1.0076603067611265</v>
          </cell>
          <cell r="E108">
            <v>1.0073389310803837</v>
          </cell>
          <cell r="F108">
            <v>0.98032443708380756</v>
          </cell>
          <cell r="G108">
            <v>0.8858564768046514</v>
          </cell>
          <cell r="H108">
            <v>1.0134204645101061</v>
          </cell>
          <cell r="I108">
            <v>0.97336912257742736</v>
          </cell>
          <cell r="J108">
            <v>0.98321417286952506</v>
          </cell>
          <cell r="K108">
            <v>0.95101073956465398</v>
          </cell>
          <cell r="L108">
            <v>0.97962611012130152</v>
          </cell>
          <cell r="M108">
            <v>1.0013269994855583</v>
          </cell>
          <cell r="N108">
            <v>1.0141578194184935</v>
          </cell>
          <cell r="O108">
            <v>0.91195570523876646</v>
          </cell>
          <cell r="P108">
            <v>0.94157233272133822</v>
          </cell>
          <cell r="Q108">
            <v>0.99958140086173242</v>
          </cell>
          <cell r="R108">
            <v>0.94583947784531031</v>
          </cell>
          <cell r="S108">
            <v>0.98311524035766651</v>
          </cell>
          <cell r="T108">
            <v>1</v>
          </cell>
          <cell r="U108">
            <v>0.94790864213221382</v>
          </cell>
          <cell r="V108">
            <v>0.95090649838103103</v>
          </cell>
          <cell r="W108">
            <v>0.96957983938535053</v>
          </cell>
          <cell r="X108">
            <v>0.91300216433086601</v>
          </cell>
          <cell r="Y108">
            <v>0.92663412623070185</v>
          </cell>
          <cell r="Z108">
            <v>0.99063535867763364</v>
          </cell>
        </row>
        <row r="109">
          <cell r="C109">
            <v>1.0770123989272242</v>
          </cell>
          <cell r="D109">
            <v>1.0630352567463761</v>
          </cell>
          <cell r="E109">
            <v>1.0626962201911021</v>
          </cell>
          <cell r="F109">
            <v>1.0341971720805057</v>
          </cell>
          <cell r="G109">
            <v>0.93453782087271309</v>
          </cell>
          <cell r="H109">
            <v>1.0691119581213344</v>
          </cell>
          <cell r="I109">
            <v>1.0268596353209134</v>
          </cell>
          <cell r="J109">
            <v>1.037245710364973</v>
          </cell>
          <cell r="K109">
            <v>1.0032725700500655</v>
          </cell>
          <cell r="L109">
            <v>1.0334604692681595</v>
          </cell>
          <cell r="M109">
            <v>1.0563539089939995</v>
          </cell>
          <cell r="N109">
            <v>1.0698898336207376</v>
          </cell>
          <cell r="O109">
            <v>0.96207130593031076</v>
          </cell>
          <cell r="P109">
            <v>0.99331548513301582</v>
          </cell>
          <cell r="Q109">
            <v>1.0545123827685405</v>
          </cell>
          <cell r="R109">
            <v>0.99781712688867452</v>
          </cell>
          <cell r="S109">
            <v>1.0371413411172825</v>
          </cell>
          <cell r="T109">
            <v>1.0549539855978236</v>
          </cell>
          <cell r="U109">
            <v>1</v>
          </cell>
          <cell r="V109">
            <v>1.0031626003979393</v>
          </cell>
          <cell r="W109">
            <v>1.0228621159148732</v>
          </cell>
          <cell r="X109">
            <v>0.9631752721202862</v>
          </cell>
          <cell r="Y109">
            <v>0.97755636465803575</v>
          </cell>
          <cell r="Z109">
            <v>1.0450747199110992</v>
          </cell>
        </row>
        <row r="110">
          <cell r="C110">
            <v>1.0736169774471158</v>
          </cell>
          <cell r="D110">
            <v>1.0596839000224754</v>
          </cell>
          <cell r="E110">
            <v>1.0593459323239791</v>
          </cell>
          <cell r="F110">
            <v>1.0309367311642754</v>
          </cell>
          <cell r="G110">
            <v>0.93159156900585838</v>
          </cell>
          <cell r="H110">
            <v>1.0657414438070498</v>
          </cell>
          <cell r="I110">
            <v>1.0236223269423861</v>
          </cell>
          <cell r="J110">
            <v>1.0339756585358282</v>
          </cell>
          <cell r="K110">
            <v>1.0001096229585142</v>
          </cell>
          <cell r="L110">
            <v>1.0302023509032352</v>
          </cell>
          <cell r="M110">
            <v>1.0530236160867243</v>
          </cell>
          <cell r="N110">
            <v>1.0665168669529035</v>
          </cell>
          <cell r="O110">
            <v>0.95903825117550423</v>
          </cell>
          <cell r="P110">
            <v>0.9901839290449852</v>
          </cell>
          <cell r="Q110">
            <v>1.0511878955118859</v>
          </cell>
          <cell r="R110">
            <v>0.99467137879029366</v>
          </cell>
          <cell r="S110">
            <v>1.0338716183257477</v>
          </cell>
          <cell r="T110">
            <v>1.0516281061308901</v>
          </cell>
          <cell r="U110">
            <v>0.99684737011060365</v>
          </cell>
          <cell r="V110">
            <v>1</v>
          </cell>
          <cell r="W110">
            <v>1.0196374102355088</v>
          </cell>
          <cell r="X110">
            <v>0.96013873696867236</v>
          </cell>
          <cell r="Y110">
            <v>0.97447449124424512</v>
          </cell>
          <cell r="Z110">
            <v>1.0417799861124548</v>
          </cell>
        </row>
        <row r="111">
          <cell r="C111">
            <v>1.052939963431843</v>
          </cell>
          <cell r="D111">
            <v>1.0392752260607199</v>
          </cell>
          <cell r="E111">
            <v>1.0389437673528463</v>
          </cell>
          <cell r="F111">
            <v>1.0110817049426981</v>
          </cell>
          <cell r="G111">
            <v>0.9136498520495494</v>
          </cell>
          <cell r="H111">
            <v>1.04521610634205</v>
          </cell>
          <cell r="I111">
            <v>1.0039081703622044</v>
          </cell>
          <cell r="J111">
            <v>1.0140621049761285</v>
          </cell>
          <cell r="K111">
            <v>0.98084830246422183</v>
          </cell>
          <cell r="L111">
            <v>1.0103614682647688</v>
          </cell>
          <cell r="M111">
            <v>1.0327432139269039</v>
          </cell>
          <cell r="N111">
            <v>1.0459765954512859</v>
          </cell>
          <cell r="O111">
            <v>0.94056793282426965</v>
          </cell>
          <cell r="P111">
            <v>0.97111376956665352</v>
          </cell>
          <cell r="Q111">
            <v>1.0309428478787275</v>
          </cell>
          <cell r="R111">
            <v>0.97551479457835044</v>
          </cell>
          <cell r="S111">
            <v>1.0139600684982235</v>
          </cell>
          <cell r="T111">
            <v>1.0313745803893095</v>
          </cell>
          <cell r="U111">
            <v>0.97764887802651212</v>
          </cell>
          <cell r="V111">
            <v>0.98074079075720355</v>
          </cell>
          <cell r="W111">
            <v>1</v>
          </cell>
          <cell r="X111">
            <v>0.94164722413127833</v>
          </cell>
          <cell r="Y111">
            <v>0.95570688311560459</v>
          </cell>
          <cell r="Z111">
            <v>1.0217161273749575</v>
          </cell>
        </row>
        <row r="112">
          <cell r="C112">
            <v>1.1181894200381024</v>
          </cell>
          <cell r="D112">
            <v>1.1036778948926533</v>
          </cell>
          <cell r="E112">
            <v>1.1033258960767705</v>
          </cell>
          <cell r="F112">
            <v>1.0737372542838184</v>
          </cell>
          <cell r="G112">
            <v>0.97026766355355853</v>
          </cell>
          <cell r="H112">
            <v>1.1099869245686138</v>
          </cell>
          <cell r="I112">
            <v>1.0661191841651372</v>
          </cell>
          <cell r="J112">
            <v>1.0769023462174561</v>
          </cell>
          <cell r="K112">
            <v>1.0416303232551964</v>
          </cell>
          <cell r="L112">
            <v>1.0729723853823105</v>
          </cell>
          <cell r="M112">
            <v>1.0967411016154873</v>
          </cell>
          <cell r="N112">
            <v>1.1107945402974635</v>
          </cell>
          <cell r="O112">
            <v>0.99885382627447938</v>
          </cell>
          <cell r="P112">
            <v>1.0312925527525021</v>
          </cell>
          <cell r="Q112">
            <v>1.0948291689914227</v>
          </cell>
          <cell r="R112">
            <v>1.0359663041308458</v>
          </cell>
          <cell r="S112">
            <v>1.0767939866584937</v>
          </cell>
          <cell r="T112">
            <v>1.0952876554601534</v>
          </cell>
          <cell r="U112">
            <v>1.0382326342314101</v>
          </cell>
          <cell r="V112">
            <v>1.0415161491735838</v>
          </cell>
          <cell r="W112">
            <v>1.0619688290618128</v>
          </cell>
          <cell r="X112">
            <v>1</v>
          </cell>
          <cell r="Y112">
            <v>1.0149309195885934</v>
          </cell>
          <cell r="Z112">
            <v>1.0850306794219535</v>
          </cell>
        </row>
        <row r="113">
          <cell r="C113">
            <v>1.1017394370952511</v>
          </cell>
          <cell r="D113">
            <v>1.0874413948685631</v>
          </cell>
          <cell r="E113">
            <v>1.0870945744011902</v>
          </cell>
          <cell r="F113">
            <v>1.0579412190132726</v>
          </cell>
          <cell r="G113">
            <v>0.95599379704271958</v>
          </cell>
          <cell r="H113">
            <v>1.0936576107254194</v>
          </cell>
          <cell r="I113">
            <v>1.0504352203569609</v>
          </cell>
          <cell r="J113">
            <v>1.0610597484348818</v>
          </cell>
          <cell r="K113">
            <v>1.0263066216146275</v>
          </cell>
          <cell r="L113">
            <v>1.0571876023022773</v>
          </cell>
          <cell r="M113">
            <v>1.0806066506083547</v>
          </cell>
          <cell r="N113">
            <v>1.0944533454037728</v>
          </cell>
          <cell r="O113">
            <v>0.98415942109574228</v>
          </cell>
          <cell r="P113">
            <v>1.0161209328123939</v>
          </cell>
          <cell r="Q113">
            <v>1.078722844935315</v>
          </cell>
          <cell r="R113">
            <v>1.0207259273870375</v>
          </cell>
          <cell r="S113">
            <v>1.0609529829823068</v>
          </cell>
          <cell r="T113">
            <v>1.0791745864872586</v>
          </cell>
          <cell r="U113">
            <v>1.0229589169007307</v>
          </cell>
          <cell r="V113">
            <v>1.0261941271783963</v>
          </cell>
          <cell r="W113">
            <v>1.0463459222350684</v>
          </cell>
          <cell r="X113">
            <v>0.98528873315373455</v>
          </cell>
          <cell r="Y113">
            <v>1</v>
          </cell>
          <cell r="Z113">
            <v>1.0690685035605925</v>
          </cell>
        </row>
        <row r="114">
          <cell r="C114">
            <v>1.0305601871403434</v>
          </cell>
          <cell r="D114">
            <v>1.0171858877581545</v>
          </cell>
          <cell r="E114">
            <v>1.0168614740594835</v>
          </cell>
          <cell r="F114">
            <v>0.98959160754408182</v>
          </cell>
          <cell r="G114">
            <v>0.89423062587545021</v>
          </cell>
          <cell r="H114">
            <v>1.0230004972393552</v>
          </cell>
          <cell r="I114">
            <v>0.98257054328925375</v>
          </cell>
          <cell r="J114">
            <v>0.99250866048430286</v>
          </cell>
          <cell r="K114">
            <v>0.96000080275160649</v>
          </cell>
          <cell r="L114">
            <v>0.98888667918029083</v>
          </cell>
          <cell r="M114">
            <v>1.0107927106722663</v>
          </cell>
          <cell r="N114">
            <v>1.0237448224867112</v>
          </cell>
          <cell r="O114">
            <v>0.92057657467032672</v>
          </cell>
          <cell r="P114">
            <v>0.95047317307370494</v>
          </cell>
          <cell r="Q114">
            <v>1.0090306106134153</v>
          </cell>
          <cell r="R114">
            <v>0.95478065623246089</v>
          </cell>
          <cell r="S114">
            <v>0.99240879274690386</v>
          </cell>
          <cell r="T114">
            <v>1.0094531668391757</v>
          </cell>
          <cell r="U114">
            <v>0.95686938067458605</v>
          </cell>
          <cell r="V114">
            <v>0.95989557615868326</v>
          </cell>
          <cell r="W114">
            <v>0.97874543937096148</v>
          </cell>
          <cell r="X114">
            <v>0.92163292611481418</v>
          </cell>
          <cell r="Y114">
            <v>0.93539375322483442</v>
          </cell>
          <cell r="Z114">
            <v>1</v>
          </cell>
        </row>
        <row r="119">
          <cell r="C119">
            <v>1</v>
          </cell>
          <cell r="D119">
            <v>0.97942538068310747</v>
          </cell>
          <cell r="E119">
            <v>1.0432651161155553</v>
          </cell>
          <cell r="F119">
            <v>0.99647632884311921</v>
          </cell>
          <cell r="G119">
            <v>0.99589542574675038</v>
          </cell>
          <cell r="H119">
            <v>0.99690867820423534</v>
          </cell>
          <cell r="I119">
            <v>0.99908963346837087</v>
          </cell>
          <cell r="J119">
            <v>0.94834660342564814</v>
          </cell>
          <cell r="K119">
            <v>0.91244875208701925</v>
          </cell>
          <cell r="L119">
            <v>1.0079761656623907</v>
          </cell>
          <cell r="M119">
            <v>1.0031483396715477</v>
          </cell>
          <cell r="N119">
            <v>1.003362570449934</v>
          </cell>
          <cell r="O119">
            <v>0.9794801391169945</v>
          </cell>
          <cell r="P119">
            <v>0.97255361357264447</v>
          </cell>
          <cell r="Q119">
            <v>1.0053595552260342</v>
          </cell>
          <cell r="R119">
            <v>0.97156814061471519</v>
          </cell>
          <cell r="S119">
            <v>1.007976165684465</v>
          </cell>
          <cell r="T119">
            <v>1.0079761657082946</v>
          </cell>
          <cell r="U119">
            <v>1.0079761656706105</v>
          </cell>
          <cell r="V119">
            <v>1.0079761656803972</v>
          </cell>
          <cell r="W119">
            <v>0.97967836394143271</v>
          </cell>
          <cell r="X119">
            <v>1.007976165685194</v>
          </cell>
          <cell r="Y119">
            <v>0.97754169127414614</v>
          </cell>
          <cell r="Z119">
            <v>1.0079761656386519</v>
          </cell>
        </row>
        <row r="120">
          <cell r="C120">
            <v>1.0210068267809669</v>
          </cell>
          <cell r="D120">
            <v>1</v>
          </cell>
          <cell r="E120">
            <v>1.06518080569642</v>
          </cell>
          <cell r="F120">
            <v>1.0174091344744605</v>
          </cell>
          <cell r="G120">
            <v>1.0168160284473695</v>
          </cell>
          <cell r="H120">
            <v>1.0178505661237143</v>
          </cell>
          <cell r="I120">
            <v>1.0200773363373006</v>
          </cell>
          <cell r="J120">
            <v>0.96826835625212893</v>
          </cell>
          <cell r="K120">
            <v>0.93161640496862064</v>
          </cell>
          <cell r="L120">
            <v>1.0291505463738035</v>
          </cell>
          <cell r="M120">
            <v>1.0242213030786422</v>
          </cell>
          <cell r="N120">
            <v>1.0244400341658815</v>
          </cell>
          <cell r="O120">
            <v>1.0000559087348224</v>
          </cell>
          <cell r="P120">
            <v>0.9929838788681683</v>
          </cell>
          <cell r="Q120">
            <v>1.0264789692552572</v>
          </cell>
          <cell r="R120">
            <v>0.99197770425051457</v>
          </cell>
          <cell r="S120">
            <v>1.0291505463963415</v>
          </cell>
          <cell r="T120">
            <v>1.0291505464206718</v>
          </cell>
          <cell r="U120">
            <v>1.0291505463821962</v>
          </cell>
          <cell r="V120">
            <v>1.0291505463921884</v>
          </cell>
          <cell r="W120">
            <v>1.0002582976338112</v>
          </cell>
          <cell r="X120">
            <v>1.029150546397086</v>
          </cell>
          <cell r="Y120">
            <v>0.99807674025391546</v>
          </cell>
          <cell r="Z120">
            <v>1.0291505463495663</v>
          </cell>
        </row>
        <row r="121">
          <cell r="C121">
            <v>0.95852912606083607</v>
          </cell>
          <cell r="D121">
            <v>0.93880775418798079</v>
          </cell>
          <cell r="E121">
            <v>1</v>
          </cell>
          <cell r="F121">
            <v>0.95515158462630545</v>
          </cell>
          <cell r="G121">
            <v>0.954594772089017</v>
          </cell>
          <cell r="H121">
            <v>0.955566004081569</v>
          </cell>
          <cell r="I121">
            <v>0.95765651322487855</v>
          </cell>
          <cell r="J121">
            <v>0.90901784098434879</v>
          </cell>
          <cell r="K121">
            <v>0.87460870491327114</v>
          </cell>
          <cell r="L121">
            <v>0.9661745131625239</v>
          </cell>
          <cell r="M121">
            <v>0.96154690133474741</v>
          </cell>
          <cell r="N121">
            <v>0.96175224777552937</v>
          </cell>
          <cell r="O121">
            <v>0.93886024174175886</v>
          </cell>
          <cell r="P121">
            <v>0.93222096526509501</v>
          </cell>
          <cell r="Q121">
            <v>0.96366641584772128</v>
          </cell>
          <cell r="R121">
            <v>0.93127636073197451</v>
          </cell>
          <cell r="S121">
            <v>0.96617451318368264</v>
          </cell>
          <cell r="T121">
            <v>0.96617451320652425</v>
          </cell>
          <cell r="U121">
            <v>0.96617451317040282</v>
          </cell>
          <cell r="V121">
            <v>0.96617451317978376</v>
          </cell>
          <cell r="W121">
            <v>0.93905024600949116</v>
          </cell>
          <cell r="X121">
            <v>0.96617451318438163</v>
          </cell>
          <cell r="Y121">
            <v>0.93700218302503901</v>
          </cell>
          <cell r="Z121">
            <v>0.96617451313976965</v>
          </cell>
        </row>
        <row r="122">
          <cell r="C122">
            <v>1.0035361313208229</v>
          </cell>
          <cell r="D122">
            <v>0.98288875744814996</v>
          </cell>
          <cell r="E122">
            <v>1.0469542385685735</v>
          </cell>
          <cell r="F122">
            <v>1</v>
          </cell>
          <cell r="G122">
            <v>0.99941704275399779</v>
          </cell>
          <cell r="H122">
            <v>1.0004338782052336</v>
          </cell>
          <cell r="I122">
            <v>1.0026225456135878</v>
          </cell>
          <cell r="J122">
            <v>0.95170008155301755</v>
          </cell>
          <cell r="K122">
            <v>0.91567529069791997</v>
          </cell>
          <cell r="L122">
            <v>1.0115405017524324</v>
          </cell>
          <cell r="M122">
            <v>1.0066956039348918</v>
          </cell>
          <cell r="N122">
            <v>1.0069105922614434</v>
          </cell>
          <cell r="O122">
            <v>0.98294370951505006</v>
          </cell>
          <cell r="P122">
            <v>0.97599269086677809</v>
          </cell>
          <cell r="Q122">
            <v>1.0089146386379575</v>
          </cell>
          <cell r="R122">
            <v>0.97500373314705657</v>
          </cell>
          <cell r="S122">
            <v>1.0115405017745847</v>
          </cell>
          <cell r="T122">
            <v>1.0115405017984986</v>
          </cell>
          <cell r="U122">
            <v>1.0115405017606813</v>
          </cell>
          <cell r="V122">
            <v>1.0115405017705026</v>
          </cell>
          <cell r="W122">
            <v>0.98314263528849855</v>
          </cell>
          <cell r="X122">
            <v>1.0115405017753165</v>
          </cell>
          <cell r="Y122">
            <v>0.98099840706607089</v>
          </cell>
          <cell r="Z122">
            <v>1.0115405017286097</v>
          </cell>
        </row>
        <row r="123">
          <cell r="C123">
            <v>1.0041214912199963</v>
          </cell>
          <cell r="D123">
            <v>0.98346207379023431</v>
          </cell>
          <cell r="E123">
            <v>1.0475649241317539</v>
          </cell>
          <cell r="F123">
            <v>1.0005832972833801</v>
          </cell>
          <cell r="G123">
            <v>1</v>
          </cell>
          <cell r="H123">
            <v>1.001017428568592</v>
          </cell>
          <cell r="I123">
            <v>1.0032073726207</v>
          </cell>
          <cell r="J123">
            <v>0.95225520562518018</v>
          </cell>
          <cell r="K123">
            <v>0.91620940160744235</v>
          </cell>
          <cell r="L123">
            <v>1.0121305305791337</v>
          </cell>
          <cell r="M123">
            <v>1.0072828067458577</v>
          </cell>
          <cell r="N123">
            <v>1.0074979204745163</v>
          </cell>
          <cell r="O123">
            <v>0.98351705791052579</v>
          </cell>
          <cell r="P123">
            <v>0.97656198475195966</v>
          </cell>
          <cell r="Q123">
            <v>1.0095031358058375</v>
          </cell>
          <cell r="R123">
            <v>0.97557245017588679</v>
          </cell>
          <cell r="S123">
            <v>1.0121305306012989</v>
          </cell>
          <cell r="T123">
            <v>1.0121305306252268</v>
          </cell>
          <cell r="U123">
            <v>1.0121305305873873</v>
          </cell>
          <cell r="V123">
            <v>1.0121305305972144</v>
          </cell>
          <cell r="W123">
            <v>0.98371609971683749</v>
          </cell>
          <cell r="X123">
            <v>1.012130530602031</v>
          </cell>
          <cell r="Y123">
            <v>0.98157062077191282</v>
          </cell>
          <cell r="Z123">
            <v>1.012130530555297</v>
          </cell>
        </row>
        <row r="124">
          <cell r="C124">
            <v>1.0031009076993223</v>
          </cell>
          <cell r="D124">
            <v>0.98246248838697936</v>
          </cell>
          <cell r="E124">
            <v>1.0465001849465525</v>
          </cell>
          <cell r="F124">
            <v>0.99956630996342122</v>
          </cell>
          <cell r="G124">
            <v>0.9989836055401683</v>
          </cell>
          <cell r="H124">
            <v>1</v>
          </cell>
          <cell r="I124">
            <v>1.002187718205106</v>
          </cell>
          <cell r="J124">
            <v>0.95128733870983684</v>
          </cell>
          <cell r="K124">
            <v>0.91527817144760293</v>
          </cell>
          <cell r="L124">
            <v>1.0111018067152264</v>
          </cell>
          <cell r="M124">
            <v>1.0062590100815976</v>
          </cell>
          <cell r="N124">
            <v>1.0064739051698539</v>
          </cell>
          <cell r="O124">
            <v>0.98251741662171554</v>
          </cell>
          <cell r="P124">
            <v>0.97556941256097551</v>
          </cell>
          <cell r="Q124">
            <v>1.0084770824114218</v>
          </cell>
          <cell r="R124">
            <v>0.97458088374236362</v>
          </cell>
          <cell r="S124">
            <v>1.0111018067373692</v>
          </cell>
          <cell r="T124">
            <v>1.0111018067612729</v>
          </cell>
          <cell r="U124">
            <v>1.0111018067234718</v>
          </cell>
          <cell r="V124">
            <v>1.0111018067332889</v>
          </cell>
          <cell r="W124">
            <v>0.98271625612303815</v>
          </cell>
          <cell r="X124">
            <v>1.0111018067381006</v>
          </cell>
          <cell r="Y124">
            <v>0.98057295783102671</v>
          </cell>
          <cell r="Z124">
            <v>1.0111018066914141</v>
          </cell>
        </row>
        <row r="125">
          <cell r="C125">
            <v>1.0009111960540205</v>
          </cell>
          <cell r="D125">
            <v>0.98031782922519339</v>
          </cell>
          <cell r="E125">
            <v>1.0442157351726571</v>
          </cell>
          <cell r="F125">
            <v>0.99738431414188589</v>
          </cell>
          <cell r="G125">
            <v>0.99680288172890785</v>
          </cell>
          <cell r="H125">
            <v>0.99781705745803373</v>
          </cell>
          <cell r="I125">
            <v>1</v>
          </cell>
          <cell r="J125">
            <v>0.94921073310853332</v>
          </cell>
          <cell r="K125">
            <v>0.91328017178941689</v>
          </cell>
          <cell r="L125">
            <v>1.0088946295670889</v>
          </cell>
          <cell r="M125">
            <v>1.0040624044802535</v>
          </cell>
          <cell r="N125">
            <v>1.0042768304648799</v>
          </cell>
          <cell r="O125">
            <v>0.98037263755474924</v>
          </cell>
          <cell r="P125">
            <v>0.97343980058765511</v>
          </cell>
          <cell r="Q125">
            <v>1.0062756348856279</v>
          </cell>
          <cell r="R125">
            <v>0.9724534296706554</v>
          </cell>
          <cell r="S125">
            <v>1.0088946295891832</v>
          </cell>
          <cell r="T125">
            <v>1.0088946296130348</v>
          </cell>
          <cell r="U125">
            <v>1.0088946295753163</v>
          </cell>
          <cell r="V125">
            <v>1.008894629585112</v>
          </cell>
          <cell r="W125">
            <v>0.98057104300086539</v>
          </cell>
          <cell r="X125">
            <v>1.0088946295899131</v>
          </cell>
          <cell r="Y125">
            <v>0.97843242340587566</v>
          </cell>
          <cell r="Z125">
            <v>1.0088946295433285</v>
          </cell>
        </row>
        <row r="126">
          <cell r="C126">
            <v>1.0544667913479817</v>
          </cell>
          <cell r="D126">
            <v>1.0327715385336917</v>
          </cell>
          <cell r="E126">
            <v>1.1000884195156491</v>
          </cell>
          <cell r="F126">
            <v>1.0507511971294201</v>
          </cell>
          <cell r="G126">
            <v>1.0501386541053079</v>
          </cell>
          <cell r="H126">
            <v>1.0512070951729775</v>
          </cell>
          <cell r="I126">
            <v>1.0535068400724241</v>
          </cell>
          <cell r="J126">
            <v>1</v>
          </cell>
          <cell r="K126">
            <v>0.96214690788266921</v>
          </cell>
          <cell r="L126">
            <v>1.0628773931612627</v>
          </cell>
          <cell r="M126">
            <v>1.057786610979512</v>
          </cell>
          <cell r="N126">
            <v>1.0580125102210052</v>
          </cell>
          <cell r="O126">
            <v>1.0328292794837719</v>
          </cell>
          <cell r="P126">
            <v>1.0255254883178313</v>
          </cell>
          <cell r="Q126">
            <v>1.06011826435023</v>
          </cell>
          <cell r="R126">
            <v>1.0244863398099233</v>
          </cell>
          <cell r="S126">
            <v>1.0628773931845392</v>
          </cell>
          <cell r="T126">
            <v>1.0628773932096669</v>
          </cell>
          <cell r="U126">
            <v>1.0628773931699302</v>
          </cell>
          <cell r="V126">
            <v>1.06287739318025</v>
          </cell>
          <cell r="W126">
            <v>1.0330383009783628</v>
          </cell>
          <cell r="X126">
            <v>1.0628773931853082</v>
          </cell>
          <cell r="Y126">
            <v>1.0307852506067281</v>
          </cell>
          <cell r="Z126">
            <v>1.062877393136231</v>
          </cell>
        </row>
        <row r="127">
          <cell r="C127">
            <v>1.095951961918658</v>
          </cell>
          <cell r="D127">
            <v>1.0734031675125801</v>
          </cell>
          <cell r="E127">
            <v>1.1433684508081394</v>
          </cell>
          <cell r="F127">
            <v>1.0920901876011184</v>
          </cell>
          <cell r="G127">
            <v>1.0914535457129684</v>
          </cell>
          <cell r="H127">
            <v>1.0925640217316679</v>
          </cell>
          <cell r="I127">
            <v>1.0949542439322539</v>
          </cell>
          <cell r="J127">
            <v>1.0393423206032346</v>
          </cell>
          <cell r="K127">
            <v>1</v>
          </cell>
          <cell r="L127">
            <v>1.1046934563249433</v>
          </cell>
          <cell r="M127">
            <v>1.0994023909584771</v>
          </cell>
          <cell r="N127">
            <v>1.0996371776003528</v>
          </cell>
          <cell r="O127">
            <v>1.0734631801256302</v>
          </cell>
          <cell r="P127">
            <v>1.0658720408660201</v>
          </cell>
          <cell r="Q127">
            <v>1.1018257769836415</v>
          </cell>
          <cell r="R127">
            <v>1.0647920098443597</v>
          </cell>
          <cell r="S127">
            <v>1.1046934563491357</v>
          </cell>
          <cell r="T127">
            <v>1.104693456375252</v>
          </cell>
          <cell r="U127">
            <v>1.1046934563339519</v>
          </cell>
          <cell r="V127">
            <v>1.1046934563446777</v>
          </cell>
          <cell r="W127">
            <v>1.0736804250108742</v>
          </cell>
          <cell r="X127">
            <v>1.1046934563499349</v>
          </cell>
          <cell r="Y127">
            <v>1.0713387344091836</v>
          </cell>
          <cell r="Z127">
            <v>1.1046934562989268</v>
          </cell>
        </row>
        <row r="128">
          <cell r="C128">
            <v>0.99208695013423343</v>
          </cell>
          <cell r="D128">
            <v>0.97167513880596468</v>
          </cell>
          <cell r="E128">
            <v>1.0350097072285183</v>
          </cell>
          <cell r="F128">
            <v>0.98859116196292762</v>
          </cell>
          <cell r="G128">
            <v>0.98801485558172752</v>
          </cell>
          <cell r="H128">
            <v>0.98902009012198977</v>
          </cell>
          <cell r="I128">
            <v>0.99118378737836521</v>
          </cell>
          <cell r="J128">
            <v>0.94084228946271065</v>
          </cell>
          <cell r="K128">
            <v>0.90522849961179819</v>
          </cell>
          <cell r="L128">
            <v>1</v>
          </cell>
          <cell r="M128">
            <v>0.99521037683696578</v>
          </cell>
          <cell r="N128">
            <v>0.99542291239652003</v>
          </cell>
          <cell r="O128">
            <v>0.97172946393363369</v>
          </cell>
          <cell r="P128">
            <v>0.96485774833131266</v>
          </cell>
          <cell r="Q128">
            <v>0.99740409493250559</v>
          </cell>
          <cell r="R128">
            <v>0.9638800734700409</v>
          </cell>
          <cell r="S128">
            <v>1.0000000000218996</v>
          </cell>
          <cell r="T128">
            <v>1.0000000000455407</v>
          </cell>
          <cell r="U128">
            <v>1.0000000000081548</v>
          </cell>
          <cell r="V128">
            <v>1.0000000000178642</v>
          </cell>
          <cell r="W128">
            <v>0.97192612019515157</v>
          </cell>
          <cell r="X128">
            <v>1.000000000022623</v>
          </cell>
          <cell r="Y128">
            <v>0.96980635512522806</v>
          </cell>
          <cell r="Z128">
            <v>0.99999999997644917</v>
          </cell>
        </row>
        <row r="129">
          <cell r="C129">
            <v>0.99686154126260274</v>
          </cell>
          <cell r="D129">
            <v>0.97635149453947401</v>
          </cell>
          <cell r="E129">
            <v>1.0399908715964608</v>
          </cell>
          <cell r="F129">
            <v>0.99334892900225202</v>
          </cell>
          <cell r="G129">
            <v>0.99276984904628163</v>
          </cell>
          <cell r="H129">
            <v>0.99377992145273808</v>
          </cell>
          <cell r="I129">
            <v>0.99595403187876907</v>
          </cell>
          <cell r="J129">
            <v>0.94537025674204589</v>
          </cell>
          <cell r="K129">
            <v>0.90958506932860461</v>
          </cell>
          <cell r="L129">
            <v>1.0048126740581793</v>
          </cell>
          <cell r="M129">
            <v>1</v>
          </cell>
          <cell r="N129">
            <v>1.000213558423928</v>
          </cell>
          <cell r="O129">
            <v>0.97640608111627569</v>
          </cell>
          <cell r="P129">
            <v>0.96950129418654007</v>
          </cell>
          <cell r="Q129">
            <v>1.0022042757457092</v>
          </cell>
          <cell r="R129">
            <v>0.96851891409482616</v>
          </cell>
          <cell r="S129">
            <v>1.0048126740801844</v>
          </cell>
          <cell r="T129">
            <v>1.0048126741039394</v>
          </cell>
          <cell r="U129">
            <v>1.0048126740663734</v>
          </cell>
          <cell r="V129">
            <v>1.0048126740761294</v>
          </cell>
          <cell r="W129">
            <v>0.97660368382028173</v>
          </cell>
          <cell r="X129">
            <v>1.0048126740809113</v>
          </cell>
          <cell r="Y129">
            <v>0.97447371701199681</v>
          </cell>
          <cell r="Z129">
            <v>1.0048126740345151</v>
          </cell>
        </row>
        <row r="130">
          <cell r="C130">
            <v>0.99664869853733318</v>
          </cell>
          <cell r="D130">
            <v>0.97614303097225119</v>
          </cell>
          <cell r="E130">
            <v>1.0397688202059681</v>
          </cell>
          <cell r="F130">
            <v>0.99313683626475446</v>
          </cell>
          <cell r="G130">
            <v>0.99255787994978206</v>
          </cell>
          <cell r="H130">
            <v>0.99356773669282417</v>
          </cell>
          <cell r="I130">
            <v>0.99574138291839298</v>
          </cell>
          <cell r="J130">
            <v>0.94516840806647262</v>
          </cell>
          <cell r="K130">
            <v>0.90939086124954149</v>
          </cell>
          <cell r="L130">
            <v>1.004598133664073</v>
          </cell>
          <cell r="M130">
            <v>0.99978648717353458</v>
          </cell>
          <cell r="N130">
            <v>1</v>
          </cell>
          <cell r="O130">
            <v>0.97619760589411853</v>
          </cell>
          <cell r="P130">
            <v>0.96929429322495653</v>
          </cell>
          <cell r="Q130">
            <v>1.001990292278099</v>
          </cell>
          <cell r="R130">
            <v>0.9683121228839926</v>
          </cell>
          <cell r="S130">
            <v>1.0045981336860732</v>
          </cell>
          <cell r="T130">
            <v>1.0045981337098231</v>
          </cell>
          <cell r="U130">
            <v>1.0045981336722654</v>
          </cell>
          <cell r="V130">
            <v>1.0045981336820191</v>
          </cell>
          <cell r="W130">
            <v>0.97639516640741264</v>
          </cell>
          <cell r="X130">
            <v>1.0045981336868</v>
          </cell>
          <cell r="Y130">
            <v>0.9742656543743613</v>
          </cell>
          <cell r="Z130">
            <v>1.0045981336404139</v>
          </cell>
        </row>
        <row r="131">
          <cell r="C131">
            <v>1.0209497467723074</v>
          </cell>
          <cell r="D131">
            <v>0.99994409439078946</v>
          </cell>
          <cell r="E131">
            <v>1.0651212561145582</v>
          </cell>
          <cell r="F131">
            <v>1.0173522555969812</v>
          </cell>
          <cell r="G131">
            <v>1.0167591827278442</v>
          </cell>
          <cell r="H131">
            <v>1.0177936625677297</v>
          </cell>
          <cell r="I131">
            <v>1.0200203082923707</v>
          </cell>
          <cell r="J131">
            <v>0.96821422461979334</v>
          </cell>
          <cell r="K131">
            <v>0.93156432238595033</v>
          </cell>
          <cell r="L131">
            <v>1.0290930110855392</v>
          </cell>
          <cell r="M131">
            <v>1.0241640433627273</v>
          </cell>
          <cell r="N131">
            <v>1.0243827622216717</v>
          </cell>
          <cell r="O131">
            <v>1</v>
          </cell>
          <cell r="P131">
            <v>0.99292836549948393</v>
          </cell>
          <cell r="Q131">
            <v>1.0264215833231392</v>
          </cell>
          <cell r="R131">
            <v>0.9919222471326351</v>
          </cell>
          <cell r="S131">
            <v>1.0290930111080758</v>
          </cell>
          <cell r="T131">
            <v>1.0290930111324048</v>
          </cell>
          <cell r="U131">
            <v>1.0290930110939314</v>
          </cell>
          <cell r="V131">
            <v>1.0290930111039229</v>
          </cell>
          <cell r="W131">
            <v>1.0002023775843143</v>
          </cell>
          <cell r="X131">
            <v>1.0290930111088203</v>
          </cell>
          <cell r="Y131">
            <v>0.99802094216571269</v>
          </cell>
          <cell r="Z131">
            <v>1.0290930110613032</v>
          </cell>
        </row>
        <row r="132">
          <cell r="C132">
            <v>1.0282209495130372</v>
          </cell>
          <cell r="D132">
            <v>1.0070656949031529</v>
          </cell>
          <cell r="E132">
            <v>1.0727070482861654</v>
          </cell>
          <cell r="F132">
            <v>1.0245978370103377</v>
          </cell>
          <cell r="G132">
            <v>1.0240005402770143</v>
          </cell>
          <cell r="H132">
            <v>1.0250423876809458</v>
          </cell>
          <cell r="I132">
            <v>1.0272848915734807</v>
          </cell>
          <cell r="J132">
            <v>0.97510984504178377</v>
          </cell>
          <cell r="K132">
            <v>0.93819892225290091</v>
          </cell>
          <cell r="L132">
            <v>1.036422210143894</v>
          </cell>
          <cell r="M132">
            <v>1.0314581383195056</v>
          </cell>
          <cell r="N132">
            <v>1.0316784148938729</v>
          </cell>
          <cell r="O132">
            <v>1.0071219986720379</v>
          </cell>
          <cell r="P132">
            <v>1</v>
          </cell>
          <cell r="Q132">
            <v>1.0337317564765176</v>
          </cell>
          <cell r="R132">
            <v>0.99898671605947864</v>
          </cell>
          <cell r="S132">
            <v>1.0364222101665912</v>
          </cell>
          <cell r="T132">
            <v>1.0364222101910934</v>
          </cell>
          <cell r="U132">
            <v>1.0364222101523457</v>
          </cell>
          <cell r="V132">
            <v>1.0364222101624088</v>
          </cell>
          <cell r="W132">
            <v>1.0073258175892388</v>
          </cell>
          <cell r="X132">
            <v>1.0364222101673408</v>
          </cell>
          <cell r="Y132">
            <v>1.005128845990483</v>
          </cell>
          <cell r="Z132">
            <v>1.0364222101194853</v>
          </cell>
        </row>
        <row r="133">
          <cell r="C133">
            <v>0.9946690164745795</v>
          </cell>
          <cell r="D133">
            <v>0.97420408011430715</v>
          </cell>
          <cell r="E133">
            <v>1.0377034869688975</v>
          </cell>
          <cell r="F133">
            <v>0.99116412995058512</v>
          </cell>
          <cell r="G133">
            <v>0.99058632363905286</v>
          </cell>
          <cell r="H133">
            <v>0.99159417446437981</v>
          </cell>
          <cell r="I133">
            <v>0.99376350309193262</v>
          </cell>
          <cell r="J133">
            <v>0.94329098330639749</v>
          </cell>
          <cell r="K133">
            <v>0.90758450282185288</v>
          </cell>
          <cell r="L133">
            <v>1.002602661329228</v>
          </cell>
          <cell r="M133">
            <v>0.99780057239920572</v>
          </cell>
          <cell r="N133">
            <v>0.99801366111684187</v>
          </cell>
          <cell r="O133">
            <v>0.97425854663188516</v>
          </cell>
          <cell r="P133">
            <v>0.96736894628110048</v>
          </cell>
          <cell r="Q133">
            <v>1</v>
          </cell>
          <cell r="R133">
            <v>0.96638872686327471</v>
          </cell>
          <cell r="S133">
            <v>1.0026026613511845</v>
          </cell>
          <cell r="T133">
            <v>1.0026026613748873</v>
          </cell>
          <cell r="U133">
            <v>1.0026026613374039</v>
          </cell>
          <cell r="V133">
            <v>1.0026026613471386</v>
          </cell>
          <cell r="W133">
            <v>0.97445571472305004</v>
          </cell>
          <cell r="X133">
            <v>1.0026026613519099</v>
          </cell>
          <cell r="Y133">
            <v>0.97233043262255203</v>
          </cell>
          <cell r="Z133">
            <v>1.0026026613056158</v>
          </cell>
        </row>
        <row r="134">
          <cell r="C134">
            <v>1.0292638860793601</v>
          </cell>
          <cell r="D134">
            <v>1.0080871734466519</v>
          </cell>
          <cell r="E134">
            <v>1.0737951076241314</v>
          </cell>
          <cell r="F134">
            <v>1.0256370986111634</v>
          </cell>
          <cell r="G134">
            <v>1.0250391960327592</v>
          </cell>
          <cell r="H134">
            <v>1.0260821001947296</v>
          </cell>
          <cell r="I134">
            <v>1.0283268786852588</v>
          </cell>
          <cell r="J134">
            <v>0.97609891039204444</v>
          </cell>
          <cell r="K134">
            <v>0.93915054842134815</v>
          </cell>
          <cell r="L134">
            <v>1.037473465345045</v>
          </cell>
          <cell r="M134">
            <v>1.0325043584043951</v>
          </cell>
          <cell r="N134">
            <v>1.0327248584078748</v>
          </cell>
          <cell r="O134">
            <v>1.0081435343251099</v>
          </cell>
          <cell r="P134">
            <v>1.0010143117263044</v>
          </cell>
          <cell r="Q134">
            <v>1.0347802827189649</v>
          </cell>
          <cell r="R134">
            <v>1</v>
          </cell>
          <cell r="S134">
            <v>1.0374734653677653</v>
          </cell>
          <cell r="T134">
            <v>1.0374734653922923</v>
          </cell>
          <cell r="U134">
            <v>1.0374734653535056</v>
          </cell>
          <cell r="V134">
            <v>1.0374734653635787</v>
          </cell>
          <cell r="W134">
            <v>1.0083475599782288</v>
          </cell>
          <cell r="X134">
            <v>1.0374734653685158</v>
          </cell>
          <cell r="Y134">
            <v>1.0061483599654177</v>
          </cell>
          <cell r="Z134">
            <v>1.0374734653206117</v>
          </cell>
        </row>
        <row r="135">
          <cell r="C135">
            <v>0.99208695011250714</v>
          </cell>
          <cell r="D135">
            <v>0.97167513878468537</v>
          </cell>
          <cell r="E135">
            <v>1.0350097072058519</v>
          </cell>
          <cell r="F135">
            <v>0.98859116194127794</v>
          </cell>
          <cell r="G135">
            <v>0.9880148555600905</v>
          </cell>
          <cell r="H135">
            <v>0.98902009010033065</v>
          </cell>
          <cell r="I135">
            <v>0.99118378735665869</v>
          </cell>
          <cell r="J135">
            <v>0.94084228944210657</v>
          </cell>
          <cell r="K135">
            <v>0.90522849959197416</v>
          </cell>
          <cell r="L135">
            <v>0.99999999997810041</v>
          </cell>
          <cell r="M135">
            <v>0.9952103768151711</v>
          </cell>
          <cell r="N135">
            <v>0.99542291237472069</v>
          </cell>
          <cell r="O135">
            <v>0.97172946391235326</v>
          </cell>
          <cell r="P135">
            <v>0.96485774831018267</v>
          </cell>
          <cell r="Q135">
            <v>0.99740409491066284</v>
          </cell>
          <cell r="R135">
            <v>0.96388007344893234</v>
          </cell>
          <cell r="S135">
            <v>1</v>
          </cell>
          <cell r="T135">
            <v>1.0000000000236411</v>
          </cell>
          <cell r="U135">
            <v>0.99999999998625522</v>
          </cell>
          <cell r="V135">
            <v>0.99999999999596456</v>
          </cell>
          <cell r="W135">
            <v>0.97192612017386681</v>
          </cell>
          <cell r="X135">
            <v>1.0000000000007234</v>
          </cell>
          <cell r="Y135">
            <v>0.96980635510398971</v>
          </cell>
          <cell r="Z135">
            <v>0.99999999995454958</v>
          </cell>
        </row>
        <row r="136">
          <cell r="C136">
            <v>0.99208695008905301</v>
          </cell>
          <cell r="D136">
            <v>0.97167513876171385</v>
          </cell>
          <cell r="E136">
            <v>1.0350097071813831</v>
          </cell>
          <cell r="F136">
            <v>0.98859116191790641</v>
          </cell>
          <cell r="G136">
            <v>0.98801485553673263</v>
          </cell>
          <cell r="H136">
            <v>0.98902009007694902</v>
          </cell>
          <cell r="I136">
            <v>0.99118378733322599</v>
          </cell>
          <cell r="J136">
            <v>0.94084228941986392</v>
          </cell>
          <cell r="K136">
            <v>0.90522849957057339</v>
          </cell>
          <cell r="L136">
            <v>0.99999999995445921</v>
          </cell>
          <cell r="M136">
            <v>0.99521037679164315</v>
          </cell>
          <cell r="N136">
            <v>0.99542291235118763</v>
          </cell>
          <cell r="O136">
            <v>0.97172946388938042</v>
          </cell>
          <cell r="P136">
            <v>0.96485774828737225</v>
          </cell>
          <cell r="Q136">
            <v>0.99740409488708304</v>
          </cell>
          <cell r="R136">
            <v>0.96388007342614501</v>
          </cell>
          <cell r="S136">
            <v>0.9999999999763588</v>
          </cell>
          <cell r="T136">
            <v>1</v>
          </cell>
          <cell r="U136">
            <v>0.99999999996261402</v>
          </cell>
          <cell r="V136">
            <v>0.99999999997232336</v>
          </cell>
          <cell r="W136">
            <v>0.97192612015088931</v>
          </cell>
          <cell r="X136">
            <v>0.99999999997708222</v>
          </cell>
          <cell r="Y136">
            <v>0.96980635508106239</v>
          </cell>
          <cell r="Z136">
            <v>0.99999999993090838</v>
          </cell>
        </row>
        <row r="137">
          <cell r="C137">
            <v>0.99208695012614312</v>
          </cell>
          <cell r="D137">
            <v>0.97167513879804079</v>
          </cell>
          <cell r="E137">
            <v>1.0350097072200779</v>
          </cell>
          <cell r="F137">
            <v>0.98859116195486585</v>
          </cell>
          <cell r="G137">
            <v>0.98801485557367053</v>
          </cell>
          <cell r="H137">
            <v>0.98902009011392444</v>
          </cell>
          <cell r="I137">
            <v>0.99118378737028234</v>
          </cell>
          <cell r="J137">
            <v>0.94084228945503823</v>
          </cell>
          <cell r="K137">
            <v>0.9052284996044162</v>
          </cell>
          <cell r="L137">
            <v>0.99999999999184519</v>
          </cell>
          <cell r="M137">
            <v>0.99521037682885005</v>
          </cell>
          <cell r="N137">
            <v>0.99542291238840253</v>
          </cell>
          <cell r="O137">
            <v>0.97172946392570947</v>
          </cell>
          <cell r="P137">
            <v>0.9648577483234444</v>
          </cell>
          <cell r="Q137">
            <v>0.99740409492437188</v>
          </cell>
          <cell r="R137">
            <v>0.96388007346218063</v>
          </cell>
          <cell r="S137">
            <v>1.0000000000137448</v>
          </cell>
          <cell r="T137">
            <v>1.0000000000373859</v>
          </cell>
          <cell r="U137">
            <v>1</v>
          </cell>
          <cell r="V137">
            <v>1.0000000000097093</v>
          </cell>
          <cell r="W137">
            <v>0.97192612018722568</v>
          </cell>
          <cell r="X137">
            <v>1.0000000000144682</v>
          </cell>
          <cell r="Y137">
            <v>0.9698063551173195</v>
          </cell>
          <cell r="Z137">
            <v>0.99999999996829436</v>
          </cell>
        </row>
        <row r="138">
          <cell r="C138">
            <v>0.99208695011651071</v>
          </cell>
          <cell r="D138">
            <v>0.97167513878860656</v>
          </cell>
          <cell r="E138">
            <v>1.0350097072100288</v>
          </cell>
          <cell r="F138">
            <v>0.98859116194526742</v>
          </cell>
          <cell r="G138">
            <v>0.98801485556407753</v>
          </cell>
          <cell r="H138">
            <v>0.98902009010432179</v>
          </cell>
          <cell r="I138">
            <v>0.9911837873606586</v>
          </cell>
          <cell r="J138">
            <v>0.94084228944590331</v>
          </cell>
          <cell r="K138">
            <v>0.90522849959562712</v>
          </cell>
          <cell r="L138">
            <v>0.99999999998213596</v>
          </cell>
          <cell r="M138">
            <v>0.99521037681918723</v>
          </cell>
          <cell r="N138">
            <v>0.9954229123787377</v>
          </cell>
          <cell r="O138">
            <v>0.97172946391627468</v>
          </cell>
          <cell r="P138">
            <v>0.96485774831407634</v>
          </cell>
          <cell r="Q138">
            <v>0.99740409491468784</v>
          </cell>
          <cell r="R138">
            <v>0.96388007345282201</v>
          </cell>
          <cell r="S138">
            <v>1.0000000000040354</v>
          </cell>
          <cell r="T138">
            <v>1.0000000000276767</v>
          </cell>
          <cell r="U138">
            <v>0.99999999999029077</v>
          </cell>
          <cell r="V138">
            <v>1</v>
          </cell>
          <cell r="W138">
            <v>0.9719261201777889</v>
          </cell>
          <cell r="X138">
            <v>1.0000000000047589</v>
          </cell>
          <cell r="Y138">
            <v>0.96980635510790336</v>
          </cell>
          <cell r="Z138">
            <v>0.99999999995858502</v>
          </cell>
        </row>
        <row r="139">
          <cell r="C139">
            <v>1.0207431712351076</v>
          </cell>
          <cell r="D139">
            <v>0.99974176906662782</v>
          </cell>
          <cell r="E139">
            <v>1.0649057430627549</v>
          </cell>
          <cell r="F139">
            <v>1.0171464079640435</v>
          </cell>
          <cell r="G139">
            <v>1.0165534550952757</v>
          </cell>
          <cell r="H139">
            <v>1.0175877256219907</v>
          </cell>
          <cell r="I139">
            <v>1.0198139208146262</v>
          </cell>
          <cell r="J139">
            <v>0.96801831941073913</v>
          </cell>
          <cell r="K139">
            <v>0.93137583279482072</v>
          </cell>
          <cell r="L139">
            <v>1.028884787867633</v>
          </cell>
          <cell r="M139">
            <v>1.0239568174555687</v>
          </cell>
          <cell r="N139">
            <v>1.0241754920596748</v>
          </cell>
          <cell r="O139">
            <v>0.99979766336408538</v>
          </cell>
          <cell r="P139">
            <v>0.99272745971430454</v>
          </cell>
          <cell r="Q139">
            <v>1.0262139006329394</v>
          </cell>
          <cell r="R139">
            <v>0.99172154492206144</v>
          </cell>
          <cell r="S139">
            <v>1.028884787890165</v>
          </cell>
          <cell r="T139">
            <v>1.0288847879144891</v>
          </cell>
          <cell r="U139">
            <v>1.0288847878760232</v>
          </cell>
          <cell r="V139">
            <v>1.028884787886013</v>
          </cell>
          <cell r="W139">
            <v>1</v>
          </cell>
          <cell r="X139">
            <v>1.0288847878909093</v>
          </cell>
          <cell r="Y139">
            <v>0.99781900596570261</v>
          </cell>
          <cell r="Z139">
            <v>1.0288847878434018</v>
          </cell>
        </row>
        <row r="140">
          <cell r="C140">
            <v>0.99208695011178949</v>
          </cell>
          <cell r="D140">
            <v>0.97167513878398248</v>
          </cell>
          <cell r="E140">
            <v>1.0350097072051032</v>
          </cell>
          <cell r="F140">
            <v>0.98859116194056273</v>
          </cell>
          <cell r="G140">
            <v>0.98801485555937574</v>
          </cell>
          <cell r="H140">
            <v>0.98902009009961522</v>
          </cell>
          <cell r="I140">
            <v>0.9911837873559417</v>
          </cell>
          <cell r="J140">
            <v>0.94084228944142601</v>
          </cell>
          <cell r="K140">
            <v>0.90522849959131924</v>
          </cell>
          <cell r="L140">
            <v>0.99999999997737699</v>
          </cell>
          <cell r="M140">
            <v>0.99521037681445113</v>
          </cell>
          <cell r="N140">
            <v>0.9954229123740006</v>
          </cell>
          <cell r="O140">
            <v>0.97172946391165027</v>
          </cell>
          <cell r="P140">
            <v>0.96485774830948468</v>
          </cell>
          <cell r="Q140">
            <v>0.99740409490994131</v>
          </cell>
          <cell r="R140">
            <v>0.96388007344823501</v>
          </cell>
          <cell r="S140">
            <v>0.99999999999927658</v>
          </cell>
          <cell r="T140">
            <v>1.0000000000229179</v>
          </cell>
          <cell r="U140">
            <v>0.9999999999855318</v>
          </cell>
          <cell r="V140">
            <v>0.99999999999524114</v>
          </cell>
          <cell r="W140">
            <v>0.97192612017316371</v>
          </cell>
          <cell r="X140">
            <v>1</v>
          </cell>
          <cell r="Y140">
            <v>0.96980635510328816</v>
          </cell>
          <cell r="Z140">
            <v>0.99999999995382616</v>
          </cell>
        </row>
        <row r="141">
          <cell r="C141">
            <v>1.0229742720196222</v>
          </cell>
          <cell r="D141">
            <v>1.0019269658018433</v>
          </cell>
          <cell r="E141">
            <v>1.0672333726817769</v>
          </cell>
          <cell r="F141">
            <v>1.0193696470830755</v>
          </cell>
          <cell r="G141">
            <v>1.0187753981609537</v>
          </cell>
          <cell r="H141">
            <v>1.0198119293560215</v>
          </cell>
          <cell r="I141">
            <v>1.022042990479658</v>
          </cell>
          <cell r="J141">
            <v>0.97013417626163378</v>
          </cell>
          <cell r="K141">
            <v>0.93341159792143136</v>
          </cell>
          <cell r="L141">
            <v>1.0311336842816143</v>
          </cell>
          <cell r="M141">
            <v>1.0261949425031942</v>
          </cell>
          <cell r="N141">
            <v>1.0264140950777583</v>
          </cell>
          <cell r="O141">
            <v>1.0019829822708857</v>
          </cell>
          <cell r="P141">
            <v>0.99489732484452897</v>
          </cell>
          <cell r="Q141">
            <v>1.0284569591253234</v>
          </cell>
          <cell r="R141">
            <v>0.99388921136279629</v>
          </cell>
          <cell r="S141">
            <v>1.0311336843041956</v>
          </cell>
          <cell r="T141">
            <v>1.0311336843285728</v>
          </cell>
          <cell r="U141">
            <v>1.0311336842900229</v>
          </cell>
          <cell r="V141">
            <v>1.0311336843000345</v>
          </cell>
          <cell r="W141">
            <v>1.0021857611663616</v>
          </cell>
          <cell r="X141">
            <v>1.0311336843049417</v>
          </cell>
          <cell r="Y141">
            <v>1</v>
          </cell>
          <cell r="Z141">
            <v>1.0311336842573302</v>
          </cell>
        </row>
        <row r="142">
          <cell r="C142">
            <v>0.99208695015759796</v>
          </cell>
          <cell r="D142">
            <v>0.97167513882884848</v>
          </cell>
          <cell r="E142">
            <v>1.0350097072528937</v>
          </cell>
          <cell r="F142">
            <v>0.98859116198620978</v>
          </cell>
          <cell r="G142">
            <v>0.98801485560499613</v>
          </cell>
          <cell r="H142">
            <v>0.98902009014528203</v>
          </cell>
          <cell r="I142">
            <v>0.99118378740170843</v>
          </cell>
          <cell r="J142">
            <v>0.94084228948486825</v>
          </cell>
          <cell r="K142">
            <v>0.90522849963311713</v>
          </cell>
          <cell r="L142">
            <v>1.0000000000235509</v>
          </cell>
          <cell r="M142">
            <v>0.99521037686040381</v>
          </cell>
          <cell r="N142">
            <v>0.99542291241996306</v>
          </cell>
          <cell r="O142">
            <v>0.97172946395651871</v>
          </cell>
          <cell r="P142">
            <v>0.96485774835403582</v>
          </cell>
          <cell r="Q142">
            <v>0.99740409495599525</v>
          </cell>
          <cell r="R142">
            <v>0.96388007349274107</v>
          </cell>
          <cell r="S142">
            <v>1.0000000000454505</v>
          </cell>
          <cell r="T142">
            <v>1.0000000000690916</v>
          </cell>
          <cell r="U142">
            <v>1.0000000000317057</v>
          </cell>
          <cell r="V142">
            <v>1.0000000000414149</v>
          </cell>
          <cell r="W142">
            <v>0.97192612021804126</v>
          </cell>
          <cell r="X142">
            <v>1.0000000000461737</v>
          </cell>
          <cell r="Y142">
            <v>0.96980635514806779</v>
          </cell>
          <cell r="Z142">
            <v>1</v>
          </cell>
        </row>
        <row r="147">
          <cell r="C147">
            <v>1</v>
          </cell>
          <cell r="D147">
            <v>0.97942538068310747</v>
          </cell>
          <cell r="E147">
            <v>1.0432651161155553</v>
          </cell>
          <cell r="F147">
            <v>0.99647632884311921</v>
          </cell>
          <cell r="G147">
            <v>0.99589542574675038</v>
          </cell>
          <cell r="H147">
            <v>0.99690867820423534</v>
          </cell>
          <cell r="I147">
            <v>0.99908963346837087</v>
          </cell>
          <cell r="J147">
            <v>0.94834660342564814</v>
          </cell>
          <cell r="K147">
            <v>0.91244875208701925</v>
          </cell>
          <cell r="L147">
            <v>1.0079761656623907</v>
          </cell>
          <cell r="M147">
            <v>1.0031483396715477</v>
          </cell>
          <cell r="N147">
            <v>1.003362570449934</v>
          </cell>
          <cell r="O147">
            <v>0.9794801391169945</v>
          </cell>
          <cell r="P147">
            <v>0.97255361357264447</v>
          </cell>
          <cell r="Q147">
            <v>1.0053595552260342</v>
          </cell>
          <cell r="R147">
            <v>0.97156814061471519</v>
          </cell>
          <cell r="S147">
            <v>1.007976165684465</v>
          </cell>
          <cell r="T147">
            <v>1.0079761657082946</v>
          </cell>
          <cell r="U147">
            <v>1.0079761656706105</v>
          </cell>
          <cell r="V147">
            <v>1.0079761656803972</v>
          </cell>
          <cell r="W147">
            <v>0.97967836394143271</v>
          </cell>
          <cell r="X147">
            <v>1.007976165685194</v>
          </cell>
          <cell r="Y147">
            <v>0.97754169127414614</v>
          </cell>
          <cell r="Z147">
            <v>1.0079761656386519</v>
          </cell>
        </row>
        <row r="148">
          <cell r="C148">
            <v>1.0210068267809669</v>
          </cell>
          <cell r="D148">
            <v>1</v>
          </cell>
          <cell r="E148">
            <v>1.06518080569642</v>
          </cell>
          <cell r="F148">
            <v>1.0174091344744605</v>
          </cell>
          <cell r="G148">
            <v>1.0168160284473695</v>
          </cell>
          <cell r="H148">
            <v>1.0178505661237143</v>
          </cell>
          <cell r="I148">
            <v>1.0200773363373006</v>
          </cell>
          <cell r="J148">
            <v>0.96826835625212893</v>
          </cell>
          <cell r="K148">
            <v>0.93161640496862064</v>
          </cell>
          <cell r="L148">
            <v>1.0291505463738035</v>
          </cell>
          <cell r="M148">
            <v>1.0242213030786422</v>
          </cell>
          <cell r="N148">
            <v>1.0244400341658815</v>
          </cell>
          <cell r="O148">
            <v>1.0000559087348224</v>
          </cell>
          <cell r="P148">
            <v>0.9929838788681683</v>
          </cell>
          <cell r="Q148">
            <v>1.0264789692552572</v>
          </cell>
          <cell r="R148">
            <v>0.99197770425051457</v>
          </cell>
          <cell r="S148">
            <v>1.0291505463963415</v>
          </cell>
          <cell r="T148">
            <v>1.0291505464206718</v>
          </cell>
          <cell r="U148">
            <v>1.0291505463821962</v>
          </cell>
          <cell r="V148">
            <v>1.0291505463921884</v>
          </cell>
          <cell r="W148">
            <v>1.0002582976338112</v>
          </cell>
          <cell r="X148">
            <v>1.029150546397086</v>
          </cell>
          <cell r="Y148">
            <v>0.99807674025391546</v>
          </cell>
          <cell r="Z148">
            <v>1.0291505463495663</v>
          </cell>
        </row>
        <row r="149">
          <cell r="C149">
            <v>0.95852912606083607</v>
          </cell>
          <cell r="D149">
            <v>0.93880775418798079</v>
          </cell>
          <cell r="E149">
            <v>1</v>
          </cell>
          <cell r="F149">
            <v>0.95515158462630545</v>
          </cell>
          <cell r="G149">
            <v>0.954594772089017</v>
          </cell>
          <cell r="H149">
            <v>0.955566004081569</v>
          </cell>
          <cell r="I149">
            <v>0.95765651322487855</v>
          </cell>
          <cell r="J149">
            <v>0.90901784098434879</v>
          </cell>
          <cell r="K149">
            <v>0.87460870491327114</v>
          </cell>
          <cell r="L149">
            <v>0.9661745131625239</v>
          </cell>
          <cell r="M149">
            <v>0.96154690133474741</v>
          </cell>
          <cell r="N149">
            <v>0.96175224777552937</v>
          </cell>
          <cell r="O149">
            <v>0.93886024174175886</v>
          </cell>
          <cell r="P149">
            <v>0.93222096526509501</v>
          </cell>
          <cell r="Q149">
            <v>0.96366641584772128</v>
          </cell>
          <cell r="R149">
            <v>0.93127636073197451</v>
          </cell>
          <cell r="S149">
            <v>0.96617451318368264</v>
          </cell>
          <cell r="T149">
            <v>0.96617451320652425</v>
          </cell>
          <cell r="U149">
            <v>0.96617451317040282</v>
          </cell>
          <cell r="V149">
            <v>0.96617451317978376</v>
          </cell>
          <cell r="W149">
            <v>0.93905024600949116</v>
          </cell>
          <cell r="X149">
            <v>0.96617451318438163</v>
          </cell>
          <cell r="Y149">
            <v>0.93700218302503901</v>
          </cell>
          <cell r="Z149">
            <v>0.96617451313976965</v>
          </cell>
        </row>
        <row r="150">
          <cell r="C150">
            <v>1.0035361313208229</v>
          </cell>
          <cell r="D150">
            <v>0.98288875744814996</v>
          </cell>
          <cell r="E150">
            <v>1.0469542385685735</v>
          </cell>
          <cell r="F150">
            <v>1</v>
          </cell>
          <cell r="G150">
            <v>0.99941704275399779</v>
          </cell>
          <cell r="H150">
            <v>1.0004338782052336</v>
          </cell>
          <cell r="I150">
            <v>1.0026225456135878</v>
          </cell>
          <cell r="J150">
            <v>0.95170008155301755</v>
          </cell>
          <cell r="K150">
            <v>0.91567529069791997</v>
          </cell>
          <cell r="L150">
            <v>1.0115405017524324</v>
          </cell>
          <cell r="M150">
            <v>1.0066956039348918</v>
          </cell>
          <cell r="N150">
            <v>1.0069105922614434</v>
          </cell>
          <cell r="O150">
            <v>0.98294370951505006</v>
          </cell>
          <cell r="P150">
            <v>0.97599269086677809</v>
          </cell>
          <cell r="Q150">
            <v>1.0089146386379575</v>
          </cell>
          <cell r="R150">
            <v>0.97500373314705657</v>
          </cell>
          <cell r="S150">
            <v>1.0115405017745847</v>
          </cell>
          <cell r="T150">
            <v>1.0115405017984986</v>
          </cell>
          <cell r="U150">
            <v>1.0115405017606813</v>
          </cell>
          <cell r="V150">
            <v>1.0115405017705026</v>
          </cell>
          <cell r="W150">
            <v>0.98314263528849855</v>
          </cell>
          <cell r="X150">
            <v>1.0115405017753165</v>
          </cell>
          <cell r="Y150">
            <v>0.98099840706607089</v>
          </cell>
          <cell r="Z150">
            <v>1.0115405017286097</v>
          </cell>
        </row>
        <row r="151">
          <cell r="C151">
            <v>1.0041214912199963</v>
          </cell>
          <cell r="D151">
            <v>0.98346207379023431</v>
          </cell>
          <cell r="E151">
            <v>1.0475649241317539</v>
          </cell>
          <cell r="F151">
            <v>1.0005832972833801</v>
          </cell>
          <cell r="G151">
            <v>1</v>
          </cell>
          <cell r="H151">
            <v>1.001017428568592</v>
          </cell>
          <cell r="I151">
            <v>1.0032073726207</v>
          </cell>
          <cell r="J151">
            <v>0.95225520562518018</v>
          </cell>
          <cell r="K151">
            <v>0.91620940160744235</v>
          </cell>
          <cell r="L151">
            <v>1.0121305305791337</v>
          </cell>
          <cell r="M151">
            <v>1.0072828067458577</v>
          </cell>
          <cell r="N151">
            <v>1.0074979204745163</v>
          </cell>
          <cell r="O151">
            <v>0.98351705791052579</v>
          </cell>
          <cell r="P151">
            <v>0.97656198475195966</v>
          </cell>
          <cell r="Q151">
            <v>1.0095031358058375</v>
          </cell>
          <cell r="R151">
            <v>0.97557245017588679</v>
          </cell>
          <cell r="S151">
            <v>1.0121305306012989</v>
          </cell>
          <cell r="T151">
            <v>1.0121305306252268</v>
          </cell>
          <cell r="U151">
            <v>1.0121305305873873</v>
          </cell>
          <cell r="V151">
            <v>1.0121305305972144</v>
          </cell>
          <cell r="W151">
            <v>0.98371609971683749</v>
          </cell>
          <cell r="X151">
            <v>1.012130530602031</v>
          </cell>
          <cell r="Y151">
            <v>0.98157062077191282</v>
          </cell>
          <cell r="Z151">
            <v>1.012130530555297</v>
          </cell>
        </row>
        <row r="152">
          <cell r="C152">
            <v>1.0031009076993223</v>
          </cell>
          <cell r="D152">
            <v>0.98246248838697936</v>
          </cell>
          <cell r="E152">
            <v>1.0465001849465525</v>
          </cell>
          <cell r="F152">
            <v>0.99956630996342122</v>
          </cell>
          <cell r="G152">
            <v>0.9989836055401683</v>
          </cell>
          <cell r="H152">
            <v>1</v>
          </cell>
          <cell r="I152">
            <v>1.002187718205106</v>
          </cell>
          <cell r="J152">
            <v>0.95128733870983684</v>
          </cell>
          <cell r="K152">
            <v>0.91527817144760293</v>
          </cell>
          <cell r="L152">
            <v>1.0111018067152264</v>
          </cell>
          <cell r="M152">
            <v>1.0062590100815976</v>
          </cell>
          <cell r="N152">
            <v>1.0064739051698539</v>
          </cell>
          <cell r="O152">
            <v>0.98251741662171554</v>
          </cell>
          <cell r="P152">
            <v>0.97556941256097551</v>
          </cell>
          <cell r="Q152">
            <v>1.0084770824114218</v>
          </cell>
          <cell r="R152">
            <v>0.97458088374236362</v>
          </cell>
          <cell r="S152">
            <v>1.0111018067373692</v>
          </cell>
          <cell r="T152">
            <v>1.0111018067612729</v>
          </cell>
          <cell r="U152">
            <v>1.0111018067234718</v>
          </cell>
          <cell r="V152">
            <v>1.0111018067332889</v>
          </cell>
          <cell r="W152">
            <v>0.98271625612303815</v>
          </cell>
          <cell r="X152">
            <v>1.0111018067381006</v>
          </cell>
          <cell r="Y152">
            <v>0.98057295783102671</v>
          </cell>
          <cell r="Z152">
            <v>1.0111018066914141</v>
          </cell>
        </row>
        <row r="153">
          <cell r="C153">
            <v>1.0009111960540205</v>
          </cell>
          <cell r="D153">
            <v>0.98031782922519339</v>
          </cell>
          <cell r="E153">
            <v>1.0442157351726571</v>
          </cell>
          <cell r="F153">
            <v>0.99738431414188589</v>
          </cell>
          <cell r="G153">
            <v>0.99680288172890785</v>
          </cell>
          <cell r="H153">
            <v>0.99781705745803373</v>
          </cell>
          <cell r="I153">
            <v>1</v>
          </cell>
          <cell r="J153">
            <v>0.94921073310853332</v>
          </cell>
          <cell r="K153">
            <v>0.91328017178941689</v>
          </cell>
          <cell r="L153">
            <v>1.0088946295670889</v>
          </cell>
          <cell r="M153">
            <v>1.0040624044802535</v>
          </cell>
          <cell r="N153">
            <v>1.0042768304648799</v>
          </cell>
          <cell r="O153">
            <v>0.98037263755474924</v>
          </cell>
          <cell r="P153">
            <v>0.97343980058765511</v>
          </cell>
          <cell r="Q153">
            <v>1.0062756348856279</v>
          </cell>
          <cell r="R153">
            <v>0.9724534296706554</v>
          </cell>
          <cell r="S153">
            <v>1.0088946295891832</v>
          </cell>
          <cell r="T153">
            <v>1.0088946296130348</v>
          </cell>
          <cell r="U153">
            <v>1.0088946295753163</v>
          </cell>
          <cell r="V153">
            <v>1.008894629585112</v>
          </cell>
          <cell r="W153">
            <v>0.98057104300086539</v>
          </cell>
          <cell r="X153">
            <v>1.0088946295899131</v>
          </cell>
          <cell r="Y153">
            <v>0.97843242340587566</v>
          </cell>
          <cell r="Z153">
            <v>1.0088946295433285</v>
          </cell>
        </row>
        <row r="154">
          <cell r="C154">
            <v>1.0544667913479817</v>
          </cell>
          <cell r="D154">
            <v>1.0327715385336917</v>
          </cell>
          <cell r="E154">
            <v>1.1000884195156491</v>
          </cell>
          <cell r="F154">
            <v>1.0507511971294201</v>
          </cell>
          <cell r="G154">
            <v>1.0501386541053079</v>
          </cell>
          <cell r="H154">
            <v>1.0512070951729775</v>
          </cell>
          <cell r="I154">
            <v>1.0535068400724241</v>
          </cell>
          <cell r="J154">
            <v>1</v>
          </cell>
          <cell r="K154">
            <v>0.96214690788266921</v>
          </cell>
          <cell r="L154">
            <v>1.0628773931612627</v>
          </cell>
          <cell r="M154">
            <v>1.057786610979512</v>
          </cell>
          <cell r="N154">
            <v>1.0580125102210052</v>
          </cell>
          <cell r="O154">
            <v>1.0328292794837719</v>
          </cell>
          <cell r="P154">
            <v>1.0255254883178313</v>
          </cell>
          <cell r="Q154">
            <v>1.06011826435023</v>
          </cell>
          <cell r="R154">
            <v>1.0244863398099233</v>
          </cell>
          <cell r="S154">
            <v>1.0628773931845392</v>
          </cell>
          <cell r="T154">
            <v>1.0628773932096669</v>
          </cell>
          <cell r="U154">
            <v>1.0628773931699302</v>
          </cell>
          <cell r="V154">
            <v>1.06287739318025</v>
          </cell>
          <cell r="W154">
            <v>1.0330383009783628</v>
          </cell>
          <cell r="X154">
            <v>1.0628773931853082</v>
          </cell>
          <cell r="Y154">
            <v>1.0307852506067281</v>
          </cell>
          <cell r="Z154">
            <v>1.062877393136231</v>
          </cell>
        </row>
        <row r="155">
          <cell r="C155">
            <v>1.095951961918658</v>
          </cell>
          <cell r="D155">
            <v>1.0734031675125801</v>
          </cell>
          <cell r="E155">
            <v>1.1433684508081394</v>
          </cell>
          <cell r="F155">
            <v>1.0920901876011184</v>
          </cell>
          <cell r="G155">
            <v>1.0914535457129684</v>
          </cell>
          <cell r="H155">
            <v>1.0925640217316679</v>
          </cell>
          <cell r="I155">
            <v>1.0949542439322539</v>
          </cell>
          <cell r="J155">
            <v>1.0393423206032346</v>
          </cell>
          <cell r="K155">
            <v>1</v>
          </cell>
          <cell r="L155">
            <v>1.1046934563249433</v>
          </cell>
          <cell r="M155">
            <v>1.0994023909584771</v>
          </cell>
          <cell r="N155">
            <v>1.0996371776003528</v>
          </cell>
          <cell r="O155">
            <v>1.0734631801256302</v>
          </cell>
          <cell r="P155">
            <v>1.0658720408660201</v>
          </cell>
          <cell r="Q155">
            <v>1.1018257769836415</v>
          </cell>
          <cell r="R155">
            <v>1.0647920098443597</v>
          </cell>
          <cell r="S155">
            <v>1.1046934563491357</v>
          </cell>
          <cell r="T155">
            <v>1.104693456375252</v>
          </cell>
          <cell r="U155">
            <v>1.1046934563339519</v>
          </cell>
          <cell r="V155">
            <v>1.1046934563446777</v>
          </cell>
          <cell r="W155">
            <v>1.0736804250108742</v>
          </cell>
          <cell r="X155">
            <v>1.1046934563499349</v>
          </cell>
          <cell r="Y155">
            <v>1.0713387344091836</v>
          </cell>
          <cell r="Z155">
            <v>1.1046934562989268</v>
          </cell>
        </row>
        <row r="156">
          <cell r="C156">
            <v>0.99208695013423343</v>
          </cell>
          <cell r="D156">
            <v>0.97167513880596468</v>
          </cell>
          <cell r="E156">
            <v>1.0350097072285183</v>
          </cell>
          <cell r="F156">
            <v>0.98859116196292762</v>
          </cell>
          <cell r="G156">
            <v>0.98801485558172752</v>
          </cell>
          <cell r="H156">
            <v>0.98902009012198977</v>
          </cell>
          <cell r="I156">
            <v>0.99118378737836521</v>
          </cell>
          <cell r="J156">
            <v>0.94084228946271065</v>
          </cell>
          <cell r="K156">
            <v>0.90522849961179819</v>
          </cell>
          <cell r="L156">
            <v>1</v>
          </cell>
          <cell r="M156">
            <v>0.99521037683696578</v>
          </cell>
          <cell r="N156">
            <v>0.99542291239652003</v>
          </cell>
          <cell r="O156">
            <v>0.97172946393363369</v>
          </cell>
          <cell r="P156">
            <v>0.96485774833131266</v>
          </cell>
          <cell r="Q156">
            <v>0.99740409493250559</v>
          </cell>
          <cell r="R156">
            <v>0.9638800734700409</v>
          </cell>
          <cell r="S156">
            <v>1.0000000000218996</v>
          </cell>
          <cell r="T156">
            <v>1.0000000000455407</v>
          </cell>
          <cell r="U156">
            <v>1.0000000000081548</v>
          </cell>
          <cell r="V156">
            <v>1.0000000000178642</v>
          </cell>
          <cell r="W156">
            <v>0.97192612019515157</v>
          </cell>
          <cell r="X156">
            <v>1.000000000022623</v>
          </cell>
          <cell r="Y156">
            <v>0.96980635512522806</v>
          </cell>
          <cell r="Z156">
            <v>0.99999999997644917</v>
          </cell>
        </row>
        <row r="157">
          <cell r="C157">
            <v>0.99686154126260274</v>
          </cell>
          <cell r="D157">
            <v>0.97635149453947401</v>
          </cell>
          <cell r="E157">
            <v>1.0399908715964608</v>
          </cell>
          <cell r="F157">
            <v>0.99334892900225202</v>
          </cell>
          <cell r="G157">
            <v>0.99276984904628163</v>
          </cell>
          <cell r="H157">
            <v>0.99377992145273808</v>
          </cell>
          <cell r="I157">
            <v>0.99595403187876907</v>
          </cell>
          <cell r="J157">
            <v>0.94537025674204589</v>
          </cell>
          <cell r="K157">
            <v>0.90958506932860461</v>
          </cell>
          <cell r="L157">
            <v>1.0048126740581793</v>
          </cell>
          <cell r="M157">
            <v>1</v>
          </cell>
          <cell r="N157">
            <v>1.000213558423928</v>
          </cell>
          <cell r="O157">
            <v>0.97640608111627569</v>
          </cell>
          <cell r="P157">
            <v>0.96950129418654007</v>
          </cell>
          <cell r="Q157">
            <v>1.0022042757457092</v>
          </cell>
          <cell r="R157">
            <v>0.96851891409482616</v>
          </cell>
          <cell r="S157">
            <v>1.0048126740801844</v>
          </cell>
          <cell r="T157">
            <v>1.0048126741039394</v>
          </cell>
          <cell r="U157">
            <v>1.0048126740663734</v>
          </cell>
          <cell r="V157">
            <v>1.0048126740761294</v>
          </cell>
          <cell r="W157">
            <v>0.97660368382028173</v>
          </cell>
          <cell r="X157">
            <v>1.0048126740809113</v>
          </cell>
          <cell r="Y157">
            <v>0.97447371701199681</v>
          </cell>
          <cell r="Z157">
            <v>1.0048126740345151</v>
          </cell>
        </row>
        <row r="158">
          <cell r="C158">
            <v>0.99664869853733318</v>
          </cell>
          <cell r="D158">
            <v>0.97614303097225119</v>
          </cell>
          <cell r="E158">
            <v>1.0397688202059681</v>
          </cell>
          <cell r="F158">
            <v>0.99313683626475446</v>
          </cell>
          <cell r="G158">
            <v>0.99255787994978206</v>
          </cell>
          <cell r="H158">
            <v>0.99356773669282417</v>
          </cell>
          <cell r="I158">
            <v>0.99574138291839298</v>
          </cell>
          <cell r="J158">
            <v>0.94516840806647262</v>
          </cell>
          <cell r="K158">
            <v>0.90939086124954149</v>
          </cell>
          <cell r="L158">
            <v>1.004598133664073</v>
          </cell>
          <cell r="M158">
            <v>0.99978648717353458</v>
          </cell>
          <cell r="N158">
            <v>1</v>
          </cell>
          <cell r="O158">
            <v>0.97619760589411853</v>
          </cell>
          <cell r="P158">
            <v>0.96929429322495653</v>
          </cell>
          <cell r="Q158">
            <v>1.001990292278099</v>
          </cell>
          <cell r="R158">
            <v>0.9683121228839926</v>
          </cell>
          <cell r="S158">
            <v>1.0045981336860732</v>
          </cell>
          <cell r="T158">
            <v>1.0045981337098231</v>
          </cell>
          <cell r="U158">
            <v>1.0045981336722654</v>
          </cell>
          <cell r="V158">
            <v>1.0045981336820191</v>
          </cell>
          <cell r="W158">
            <v>0.97639516640741264</v>
          </cell>
          <cell r="X158">
            <v>1.0045981336868</v>
          </cell>
          <cell r="Y158">
            <v>0.9742656543743613</v>
          </cell>
          <cell r="Z158">
            <v>1.0045981336404139</v>
          </cell>
        </row>
        <row r="159">
          <cell r="C159">
            <v>1.0209497467723074</v>
          </cell>
          <cell r="D159">
            <v>0.99994409439078946</v>
          </cell>
          <cell r="E159">
            <v>1.0651212561145582</v>
          </cell>
          <cell r="F159">
            <v>1.0173522555969812</v>
          </cell>
          <cell r="G159">
            <v>1.0167591827278442</v>
          </cell>
          <cell r="H159">
            <v>1.0177936625677297</v>
          </cell>
          <cell r="I159">
            <v>1.0200203082923707</v>
          </cell>
          <cell r="J159">
            <v>0.96821422461979334</v>
          </cell>
          <cell r="K159">
            <v>0.93156432238595033</v>
          </cell>
          <cell r="L159">
            <v>1.0290930110855392</v>
          </cell>
          <cell r="M159">
            <v>1.0241640433627273</v>
          </cell>
          <cell r="N159">
            <v>1.0243827622216717</v>
          </cell>
          <cell r="O159">
            <v>1</v>
          </cell>
          <cell r="P159">
            <v>0.99292836549948393</v>
          </cell>
          <cell r="Q159">
            <v>1.0264215833231392</v>
          </cell>
          <cell r="R159">
            <v>0.9919222471326351</v>
          </cell>
          <cell r="S159">
            <v>1.0290930111080758</v>
          </cell>
          <cell r="T159">
            <v>1.0290930111324048</v>
          </cell>
          <cell r="U159">
            <v>1.0290930110939314</v>
          </cell>
          <cell r="V159">
            <v>1.0290930111039229</v>
          </cell>
          <cell r="W159">
            <v>1.0002023775843143</v>
          </cell>
          <cell r="X159">
            <v>1.0290930111088203</v>
          </cell>
          <cell r="Y159">
            <v>0.99802094216571269</v>
          </cell>
          <cell r="Z159">
            <v>1.0290930110613032</v>
          </cell>
        </row>
        <row r="160">
          <cell r="C160">
            <v>1.0282209495130372</v>
          </cell>
          <cell r="D160">
            <v>1.0070656949031529</v>
          </cell>
          <cell r="E160">
            <v>1.0727070482861654</v>
          </cell>
          <cell r="F160">
            <v>1.0245978370103377</v>
          </cell>
          <cell r="G160">
            <v>1.0240005402770143</v>
          </cell>
          <cell r="H160">
            <v>1.0250423876809458</v>
          </cell>
          <cell r="I160">
            <v>1.0272848915734807</v>
          </cell>
          <cell r="J160">
            <v>0.97510984504178377</v>
          </cell>
          <cell r="K160">
            <v>0.93819892225290091</v>
          </cell>
          <cell r="L160">
            <v>1.036422210143894</v>
          </cell>
          <cell r="M160">
            <v>1.0314581383195056</v>
          </cell>
          <cell r="N160">
            <v>1.0316784148938729</v>
          </cell>
          <cell r="O160">
            <v>1.0071219986720379</v>
          </cell>
          <cell r="P160">
            <v>1</v>
          </cell>
          <cell r="Q160">
            <v>1.0337317564765176</v>
          </cell>
          <cell r="R160">
            <v>0.99898671605947864</v>
          </cell>
          <cell r="S160">
            <v>1.0364222101665912</v>
          </cell>
          <cell r="T160">
            <v>1.0364222101910934</v>
          </cell>
          <cell r="U160">
            <v>1.0364222101523457</v>
          </cell>
          <cell r="V160">
            <v>1.0364222101624088</v>
          </cell>
          <cell r="W160">
            <v>1.0073258175892388</v>
          </cell>
          <cell r="X160">
            <v>1.0364222101673408</v>
          </cell>
          <cell r="Y160">
            <v>1.005128845990483</v>
          </cell>
          <cell r="Z160">
            <v>1.0364222101194853</v>
          </cell>
        </row>
        <row r="161">
          <cell r="C161">
            <v>0.9946690164745795</v>
          </cell>
          <cell r="D161">
            <v>0.97420408011430715</v>
          </cell>
          <cell r="E161">
            <v>1.0377034869688975</v>
          </cell>
          <cell r="F161">
            <v>0.99116412995058512</v>
          </cell>
          <cell r="G161">
            <v>0.99058632363905286</v>
          </cell>
          <cell r="H161">
            <v>0.99159417446437981</v>
          </cell>
          <cell r="I161">
            <v>0.99376350309193262</v>
          </cell>
          <cell r="J161">
            <v>0.94329098330639749</v>
          </cell>
          <cell r="K161">
            <v>0.90758450282185288</v>
          </cell>
          <cell r="L161">
            <v>1.002602661329228</v>
          </cell>
          <cell r="M161">
            <v>0.99780057239920572</v>
          </cell>
          <cell r="N161">
            <v>0.99801366111684187</v>
          </cell>
          <cell r="O161">
            <v>0.97425854663188516</v>
          </cell>
          <cell r="P161">
            <v>0.96736894628110048</v>
          </cell>
          <cell r="Q161">
            <v>1</v>
          </cell>
          <cell r="R161">
            <v>0.96638872686327471</v>
          </cell>
          <cell r="S161">
            <v>1.0026026613511845</v>
          </cell>
          <cell r="T161">
            <v>1.0026026613748873</v>
          </cell>
          <cell r="U161">
            <v>1.0026026613374039</v>
          </cell>
          <cell r="V161">
            <v>1.0026026613471386</v>
          </cell>
          <cell r="W161">
            <v>0.97445571472305004</v>
          </cell>
          <cell r="X161">
            <v>1.0026026613519099</v>
          </cell>
          <cell r="Y161">
            <v>0.97233043262255203</v>
          </cell>
          <cell r="Z161">
            <v>1.0026026613056158</v>
          </cell>
        </row>
        <row r="162">
          <cell r="C162">
            <v>1.0292638860793601</v>
          </cell>
          <cell r="D162">
            <v>1.0080871734466519</v>
          </cell>
          <cell r="E162">
            <v>1.0737951076241314</v>
          </cell>
          <cell r="F162">
            <v>1.0256370986111634</v>
          </cell>
          <cell r="G162">
            <v>1.0250391960327592</v>
          </cell>
          <cell r="H162">
            <v>1.0260821001947296</v>
          </cell>
          <cell r="I162">
            <v>1.0283268786852588</v>
          </cell>
          <cell r="J162">
            <v>0.97609891039204444</v>
          </cell>
          <cell r="K162">
            <v>0.93915054842134815</v>
          </cell>
          <cell r="L162">
            <v>1.037473465345045</v>
          </cell>
          <cell r="M162">
            <v>1.0325043584043951</v>
          </cell>
          <cell r="N162">
            <v>1.0327248584078748</v>
          </cell>
          <cell r="O162">
            <v>1.0081435343251099</v>
          </cell>
          <cell r="P162">
            <v>1.0010143117263044</v>
          </cell>
          <cell r="Q162">
            <v>1.0347802827189649</v>
          </cell>
          <cell r="R162">
            <v>1</v>
          </cell>
          <cell r="S162">
            <v>1.0374734653677653</v>
          </cell>
          <cell r="T162">
            <v>1.0374734653922923</v>
          </cell>
          <cell r="U162">
            <v>1.0374734653535056</v>
          </cell>
          <cell r="V162">
            <v>1.0374734653635787</v>
          </cell>
          <cell r="W162">
            <v>1.0083475599782288</v>
          </cell>
          <cell r="X162">
            <v>1.0374734653685158</v>
          </cell>
          <cell r="Y162">
            <v>1.0061483599654177</v>
          </cell>
          <cell r="Z162">
            <v>1.0374734653206117</v>
          </cell>
        </row>
        <row r="163">
          <cell r="C163">
            <v>0.99208695011250714</v>
          </cell>
          <cell r="D163">
            <v>0.97167513878468537</v>
          </cell>
          <cell r="E163">
            <v>1.0350097072058519</v>
          </cell>
          <cell r="F163">
            <v>0.98859116194127794</v>
          </cell>
          <cell r="G163">
            <v>0.9880148555600905</v>
          </cell>
          <cell r="H163">
            <v>0.98902009010033065</v>
          </cell>
          <cell r="I163">
            <v>0.99118378735665869</v>
          </cell>
          <cell r="J163">
            <v>0.94084228944210657</v>
          </cell>
          <cell r="K163">
            <v>0.90522849959197416</v>
          </cell>
          <cell r="L163">
            <v>0.99999999997810041</v>
          </cell>
          <cell r="M163">
            <v>0.9952103768151711</v>
          </cell>
          <cell r="N163">
            <v>0.99542291237472069</v>
          </cell>
          <cell r="O163">
            <v>0.97172946391235326</v>
          </cell>
          <cell r="P163">
            <v>0.96485774831018267</v>
          </cell>
          <cell r="Q163">
            <v>0.99740409491066284</v>
          </cell>
          <cell r="R163">
            <v>0.96388007344893234</v>
          </cell>
          <cell r="S163">
            <v>1</v>
          </cell>
          <cell r="T163">
            <v>1.0000000000236411</v>
          </cell>
          <cell r="U163">
            <v>0.99999999998625522</v>
          </cell>
          <cell r="V163">
            <v>0.99999999999596456</v>
          </cell>
          <cell r="W163">
            <v>0.97192612017386681</v>
          </cell>
          <cell r="X163">
            <v>1.0000000000007234</v>
          </cell>
          <cell r="Y163">
            <v>0.96980635510398971</v>
          </cell>
          <cell r="Z163">
            <v>0.99999999995454958</v>
          </cell>
        </row>
        <row r="164">
          <cell r="C164">
            <v>0.99208695008905301</v>
          </cell>
          <cell r="D164">
            <v>0.97167513876171385</v>
          </cell>
          <cell r="E164">
            <v>1.0350097071813831</v>
          </cell>
          <cell r="F164">
            <v>0.98859116191790641</v>
          </cell>
          <cell r="G164">
            <v>0.98801485553673263</v>
          </cell>
          <cell r="H164">
            <v>0.98902009007694902</v>
          </cell>
          <cell r="I164">
            <v>0.99118378733322599</v>
          </cell>
          <cell r="J164">
            <v>0.94084228941986392</v>
          </cell>
          <cell r="K164">
            <v>0.90522849957057339</v>
          </cell>
          <cell r="L164">
            <v>0.99999999995445921</v>
          </cell>
          <cell r="M164">
            <v>0.99521037679164315</v>
          </cell>
          <cell r="N164">
            <v>0.99542291235118763</v>
          </cell>
          <cell r="O164">
            <v>0.97172946388938042</v>
          </cell>
          <cell r="P164">
            <v>0.96485774828737225</v>
          </cell>
          <cell r="Q164">
            <v>0.99740409488708304</v>
          </cell>
          <cell r="R164">
            <v>0.96388007342614501</v>
          </cell>
          <cell r="S164">
            <v>0.9999999999763588</v>
          </cell>
          <cell r="T164">
            <v>1</v>
          </cell>
          <cell r="U164">
            <v>0.99999999996261402</v>
          </cell>
          <cell r="V164">
            <v>0.99999999997232336</v>
          </cell>
          <cell r="W164">
            <v>0.97192612015088931</v>
          </cell>
          <cell r="X164">
            <v>0.99999999997708222</v>
          </cell>
          <cell r="Y164">
            <v>0.96980635508106239</v>
          </cell>
          <cell r="Z164">
            <v>0.99999999993090838</v>
          </cell>
        </row>
        <row r="165">
          <cell r="C165">
            <v>0.99208695012614312</v>
          </cell>
          <cell r="D165">
            <v>0.97167513879804079</v>
          </cell>
          <cell r="E165">
            <v>1.0350097072200779</v>
          </cell>
          <cell r="F165">
            <v>0.98859116195486585</v>
          </cell>
          <cell r="G165">
            <v>0.98801485557367053</v>
          </cell>
          <cell r="H165">
            <v>0.98902009011392444</v>
          </cell>
          <cell r="I165">
            <v>0.99118378737028234</v>
          </cell>
          <cell r="J165">
            <v>0.94084228945503823</v>
          </cell>
          <cell r="K165">
            <v>0.9052284996044162</v>
          </cell>
          <cell r="L165">
            <v>0.99999999999184519</v>
          </cell>
          <cell r="M165">
            <v>0.99521037682885005</v>
          </cell>
          <cell r="N165">
            <v>0.99542291238840253</v>
          </cell>
          <cell r="O165">
            <v>0.97172946392570947</v>
          </cell>
          <cell r="P165">
            <v>0.9648577483234444</v>
          </cell>
          <cell r="Q165">
            <v>0.99740409492437188</v>
          </cell>
          <cell r="R165">
            <v>0.96388007346218063</v>
          </cell>
          <cell r="S165">
            <v>1.0000000000137448</v>
          </cell>
          <cell r="T165">
            <v>1.0000000000373859</v>
          </cell>
          <cell r="U165">
            <v>1</v>
          </cell>
          <cell r="V165">
            <v>1.0000000000097093</v>
          </cell>
          <cell r="W165">
            <v>0.97192612018722568</v>
          </cell>
          <cell r="X165">
            <v>1.0000000000144682</v>
          </cell>
          <cell r="Y165">
            <v>0.9698063551173195</v>
          </cell>
          <cell r="Z165">
            <v>0.99999999996829436</v>
          </cell>
        </row>
        <row r="166">
          <cell r="C166">
            <v>0.99208695011651071</v>
          </cell>
          <cell r="D166">
            <v>0.97167513878860656</v>
          </cell>
          <cell r="E166">
            <v>1.0350097072100288</v>
          </cell>
          <cell r="F166">
            <v>0.98859116194526742</v>
          </cell>
          <cell r="G166">
            <v>0.98801485556407753</v>
          </cell>
          <cell r="H166">
            <v>0.98902009010432179</v>
          </cell>
          <cell r="I166">
            <v>0.9911837873606586</v>
          </cell>
          <cell r="J166">
            <v>0.94084228944590331</v>
          </cell>
          <cell r="K166">
            <v>0.90522849959562712</v>
          </cell>
          <cell r="L166">
            <v>0.99999999998213596</v>
          </cell>
          <cell r="M166">
            <v>0.99521037681918723</v>
          </cell>
          <cell r="N166">
            <v>0.9954229123787377</v>
          </cell>
          <cell r="O166">
            <v>0.97172946391627468</v>
          </cell>
          <cell r="P166">
            <v>0.96485774831407634</v>
          </cell>
          <cell r="Q166">
            <v>0.99740409491468784</v>
          </cell>
          <cell r="R166">
            <v>0.96388007345282201</v>
          </cell>
          <cell r="S166">
            <v>1.0000000000040354</v>
          </cell>
          <cell r="T166">
            <v>1.0000000000276767</v>
          </cell>
          <cell r="U166">
            <v>0.99999999999029077</v>
          </cell>
          <cell r="V166">
            <v>1</v>
          </cell>
          <cell r="W166">
            <v>0.9719261201777889</v>
          </cell>
          <cell r="X166">
            <v>1.0000000000047589</v>
          </cell>
          <cell r="Y166">
            <v>0.96980635510790336</v>
          </cell>
          <cell r="Z166">
            <v>0.99999999995858502</v>
          </cell>
        </row>
        <row r="167">
          <cell r="C167">
            <v>1.0207431712351076</v>
          </cell>
          <cell r="D167">
            <v>0.99974176906662782</v>
          </cell>
          <cell r="E167">
            <v>1.0649057430627549</v>
          </cell>
          <cell r="F167">
            <v>1.0171464079640435</v>
          </cell>
          <cell r="G167">
            <v>1.0165534550952757</v>
          </cell>
          <cell r="H167">
            <v>1.0175877256219907</v>
          </cell>
          <cell r="I167">
            <v>1.0198139208146262</v>
          </cell>
          <cell r="J167">
            <v>0.96801831941073913</v>
          </cell>
          <cell r="K167">
            <v>0.93137583279482072</v>
          </cell>
          <cell r="L167">
            <v>1.028884787867633</v>
          </cell>
          <cell r="M167">
            <v>1.0239568174555687</v>
          </cell>
          <cell r="N167">
            <v>1.0241754920596748</v>
          </cell>
          <cell r="O167">
            <v>0.99979766336408538</v>
          </cell>
          <cell r="P167">
            <v>0.99272745971430454</v>
          </cell>
          <cell r="Q167">
            <v>1.0262139006329394</v>
          </cell>
          <cell r="R167">
            <v>0.99172154492206144</v>
          </cell>
          <cell r="S167">
            <v>1.028884787890165</v>
          </cell>
          <cell r="T167">
            <v>1.0288847879144891</v>
          </cell>
          <cell r="U167">
            <v>1.0288847878760232</v>
          </cell>
          <cell r="V167">
            <v>1.028884787886013</v>
          </cell>
          <cell r="W167">
            <v>1</v>
          </cell>
          <cell r="X167">
            <v>1.0288847878909093</v>
          </cell>
          <cell r="Y167">
            <v>0.99781900596570261</v>
          </cell>
          <cell r="Z167">
            <v>1.0288847878434018</v>
          </cell>
        </row>
        <row r="168">
          <cell r="C168">
            <v>0.99208695011178949</v>
          </cell>
          <cell r="D168">
            <v>0.97167513878398248</v>
          </cell>
          <cell r="E168">
            <v>1.0350097072051032</v>
          </cell>
          <cell r="F168">
            <v>0.98859116194056273</v>
          </cell>
          <cell r="G168">
            <v>0.98801485555937574</v>
          </cell>
          <cell r="H168">
            <v>0.98902009009961522</v>
          </cell>
          <cell r="I168">
            <v>0.9911837873559417</v>
          </cell>
          <cell r="J168">
            <v>0.94084228944142601</v>
          </cell>
          <cell r="K168">
            <v>0.90522849959131924</v>
          </cell>
          <cell r="L168">
            <v>0.99999999997737699</v>
          </cell>
          <cell r="M168">
            <v>0.99521037681445113</v>
          </cell>
          <cell r="N168">
            <v>0.9954229123740006</v>
          </cell>
          <cell r="O168">
            <v>0.97172946391165027</v>
          </cell>
          <cell r="P168">
            <v>0.96485774830948468</v>
          </cell>
          <cell r="Q168">
            <v>0.99740409490994131</v>
          </cell>
          <cell r="R168">
            <v>0.96388007344823501</v>
          </cell>
          <cell r="S168">
            <v>0.99999999999927658</v>
          </cell>
          <cell r="T168">
            <v>1.0000000000229179</v>
          </cell>
          <cell r="U168">
            <v>0.9999999999855318</v>
          </cell>
          <cell r="V168">
            <v>0.99999999999524114</v>
          </cell>
          <cell r="W168">
            <v>0.97192612017316371</v>
          </cell>
          <cell r="X168">
            <v>1</v>
          </cell>
          <cell r="Y168">
            <v>0.96980635510328816</v>
          </cell>
          <cell r="Z168">
            <v>0.99999999995382616</v>
          </cell>
        </row>
        <row r="169">
          <cell r="C169">
            <v>1.0229742720196222</v>
          </cell>
          <cell r="D169">
            <v>1.0019269658018433</v>
          </cell>
          <cell r="E169">
            <v>1.0672333726817769</v>
          </cell>
          <cell r="F169">
            <v>1.0193696470830755</v>
          </cell>
          <cell r="G169">
            <v>1.0187753981609537</v>
          </cell>
          <cell r="H169">
            <v>1.0198119293560215</v>
          </cell>
          <cell r="I169">
            <v>1.022042990479658</v>
          </cell>
          <cell r="J169">
            <v>0.97013417626163378</v>
          </cell>
          <cell r="K169">
            <v>0.93341159792143136</v>
          </cell>
          <cell r="L169">
            <v>1.0311336842816143</v>
          </cell>
          <cell r="M169">
            <v>1.0261949425031942</v>
          </cell>
          <cell r="N169">
            <v>1.0264140950777583</v>
          </cell>
          <cell r="O169">
            <v>1.0019829822708857</v>
          </cell>
          <cell r="P169">
            <v>0.99489732484452897</v>
          </cell>
          <cell r="Q169">
            <v>1.0284569591253234</v>
          </cell>
          <cell r="R169">
            <v>0.99388921136279629</v>
          </cell>
          <cell r="S169">
            <v>1.0311336843041956</v>
          </cell>
          <cell r="T169">
            <v>1.0311336843285728</v>
          </cell>
          <cell r="U169">
            <v>1.0311336842900229</v>
          </cell>
          <cell r="V169">
            <v>1.0311336843000345</v>
          </cell>
          <cell r="W169">
            <v>1.0021857611663616</v>
          </cell>
          <cell r="X169">
            <v>1.0311336843049417</v>
          </cell>
          <cell r="Y169">
            <v>1</v>
          </cell>
          <cell r="Z169">
            <v>1.0311336842573302</v>
          </cell>
        </row>
        <row r="170">
          <cell r="C170">
            <v>0.99208695015759796</v>
          </cell>
          <cell r="D170">
            <v>0.97167513882884848</v>
          </cell>
          <cell r="E170">
            <v>1.0350097072528937</v>
          </cell>
          <cell r="F170">
            <v>0.98859116198620978</v>
          </cell>
          <cell r="G170">
            <v>0.98801485560499613</v>
          </cell>
          <cell r="H170">
            <v>0.98902009014528203</v>
          </cell>
          <cell r="I170">
            <v>0.99118378740170843</v>
          </cell>
          <cell r="J170">
            <v>0.94084228948486825</v>
          </cell>
          <cell r="K170">
            <v>0.90522849963311713</v>
          </cell>
          <cell r="L170">
            <v>1.0000000000235509</v>
          </cell>
          <cell r="M170">
            <v>0.99521037686040381</v>
          </cell>
          <cell r="N170">
            <v>0.99542291241996306</v>
          </cell>
          <cell r="O170">
            <v>0.97172946395651871</v>
          </cell>
          <cell r="P170">
            <v>0.96485774835403582</v>
          </cell>
          <cell r="Q170">
            <v>0.99740409495599525</v>
          </cell>
          <cell r="R170">
            <v>0.96388007349274107</v>
          </cell>
          <cell r="S170">
            <v>1.0000000000454505</v>
          </cell>
          <cell r="T170">
            <v>1.0000000000690916</v>
          </cell>
          <cell r="U170">
            <v>1.0000000000317057</v>
          </cell>
          <cell r="V170">
            <v>1.0000000000414149</v>
          </cell>
          <cell r="W170">
            <v>0.97192612021804126</v>
          </cell>
          <cell r="X170">
            <v>1.0000000000461737</v>
          </cell>
          <cell r="Y170">
            <v>0.96980635514806779</v>
          </cell>
          <cell r="Z170">
            <v>1</v>
          </cell>
        </row>
        <row r="175">
          <cell r="C175">
            <v>1</v>
          </cell>
          <cell r="D175">
            <v>0.95833390205694524</v>
          </cell>
          <cell r="E175">
            <v>0.94709226627394849</v>
          </cell>
          <cell r="F175">
            <v>0.93337107362887073</v>
          </cell>
          <cell r="G175">
            <v>0.92075379837252436</v>
          </cell>
          <cell r="H175">
            <v>0.99464691809335071</v>
          </cell>
          <cell r="I175">
            <v>1.0012401338369497</v>
          </cell>
          <cell r="J175">
            <v>0.94101093707972527</v>
          </cell>
          <cell r="K175">
            <v>0.94316054155643914</v>
          </cell>
          <cell r="L175">
            <v>1.000070479915194</v>
          </cell>
          <cell r="M175">
            <v>0.95363996768234838</v>
          </cell>
          <cell r="N175">
            <v>0.96785478187251528</v>
          </cell>
          <cell r="O175">
            <v>0.91276538535719398</v>
          </cell>
          <cell r="P175">
            <v>0.92952903885108762</v>
          </cell>
          <cell r="Q175">
            <v>0.94754931061852887</v>
          </cell>
          <cell r="R175">
            <v>0.92898201148054349</v>
          </cell>
          <cell r="S175">
            <v>0.94353850897602509</v>
          </cell>
          <cell r="T175">
            <v>0.95303436756469562</v>
          </cell>
          <cell r="U175">
            <v>0.98171406350458734</v>
          </cell>
          <cell r="V175">
            <v>0.93730015497151209</v>
          </cell>
          <cell r="W175">
            <v>0.96532948012472108</v>
          </cell>
          <cell r="X175">
            <v>0.95896515810910155</v>
          </cell>
          <cell r="Y175">
            <v>0.89093088967050682</v>
          </cell>
          <cell r="Z175">
            <v>0.9452183939983988</v>
          </cell>
        </row>
        <row r="176">
          <cell r="C176">
            <v>1.0434776416170017</v>
          </cell>
          <cell r="D176">
            <v>1</v>
          </cell>
          <cell r="E176">
            <v>0.98826960440524125</v>
          </cell>
          <cell r="F176">
            <v>0.97395184666378298</v>
          </cell>
          <cell r="G176">
            <v>0.960786002035658</v>
          </cell>
          <cell r="H176">
            <v>1.0378918203336687</v>
          </cell>
          <cell r="I176">
            <v>1.0447716935484714</v>
          </cell>
          <cell r="J176">
            <v>0.98192387335975662</v>
          </cell>
          <cell r="K176">
            <v>0.98416693756952733</v>
          </cell>
          <cell r="L176">
            <v>1.0435511858326898</v>
          </cell>
          <cell r="M176">
            <v>0.99510198442889064</v>
          </cell>
          <cell r="N176">
            <v>1.0099348252160698</v>
          </cell>
          <cell r="O176">
            <v>0.95245027166215857</v>
          </cell>
          <cell r="P176">
            <v>0.96994276927485124</v>
          </cell>
          <cell r="Q176">
            <v>0.98874651996003837</v>
          </cell>
          <cell r="R176">
            <v>0.96937195844433599</v>
          </cell>
          <cell r="S176">
            <v>0.9845613381211249</v>
          </cell>
          <cell r="T176">
            <v>0.99447005424635937</v>
          </cell>
          <cell r="U176">
            <v>1.0243966757280103</v>
          </cell>
          <cell r="V176">
            <v>0.97805175519692378</v>
          </cell>
          <cell r="W176">
            <v>1.0072997293039103</v>
          </cell>
          <cell r="X176">
            <v>1.0006587015765604</v>
          </cell>
          <cell r="Y176">
            <v>0.92966646359711758</v>
          </cell>
          <cell r="Z176">
            <v>0.98631426058245919</v>
          </cell>
        </row>
        <row r="177">
          <cell r="C177">
            <v>1.0558633362451593</v>
          </cell>
          <cell r="D177">
            <v>1.011869631062688</v>
          </cell>
          <cell r="E177">
            <v>1</v>
          </cell>
          <cell r="F177">
            <v>0.98551229575650567</v>
          </cell>
          <cell r="G177">
            <v>0.97219017741001623</v>
          </cell>
          <cell r="H177">
            <v>1.0502112133240109</v>
          </cell>
          <cell r="I177">
            <v>1.0571727480956314</v>
          </cell>
          <cell r="J177">
            <v>0.99357894746818243</v>
          </cell>
          <cell r="K177">
            <v>0.99584863602257301</v>
          </cell>
          <cell r="L177">
            <v>1.0559377534035543</v>
          </cell>
          <cell r="M177">
            <v>1.0069134778538102</v>
          </cell>
          <cell r="N177">
            <v>1.0219223789887448</v>
          </cell>
          <cell r="O177">
            <v>0.9637555049923453</v>
          </cell>
          <cell r="P177">
            <v>0.98145563209806563</v>
          </cell>
          <cell r="Q177">
            <v>1.0004825763664806</v>
          </cell>
          <cell r="R177">
            <v>0.98087804595358552</v>
          </cell>
          <cell r="S177">
            <v>0.99624771796320899</v>
          </cell>
          <cell r="T177">
            <v>1.0062740468931548</v>
          </cell>
          <cell r="U177">
            <v>1.0365558863307458</v>
          </cell>
          <cell r="V177">
            <v>0.98966086869132563</v>
          </cell>
          <cell r="W177">
            <v>1.019256005460293</v>
          </cell>
          <cell r="X177">
            <v>1.0125361511839426</v>
          </cell>
          <cell r="Y177">
            <v>0.94070126153136924</v>
          </cell>
          <cell r="Z177">
            <v>0.99802144696744088</v>
          </cell>
        </row>
        <row r="178">
          <cell r="C178">
            <v>1.0713852488615074</v>
          </cell>
          <cell r="D178">
            <v>1.0267448061476998</v>
          </cell>
          <cell r="E178">
            <v>1.0147006833967234</v>
          </cell>
          <cell r="F178">
            <v>1</v>
          </cell>
          <cell r="G178">
            <v>0.98648203740952511</v>
          </cell>
          <cell r="H178">
            <v>1.0656500358707759</v>
          </cell>
          <cell r="I178">
            <v>1.0727139099610292</v>
          </cell>
          <cell r="J178">
            <v>1.0081852370045619</v>
          </cell>
          <cell r="K178">
            <v>1.0104882915317996</v>
          </cell>
          <cell r="L178">
            <v>1.0714607600029873</v>
          </cell>
          <cell r="M178">
            <v>1.0217157940996326</v>
          </cell>
          <cell r="N178">
            <v>1.0369453363382848</v>
          </cell>
          <cell r="O178">
            <v>0.9779233695430869</v>
          </cell>
          <cell r="P178">
            <v>0.9958837006134702</v>
          </cell>
          <cell r="Q178">
            <v>1.0151903539655822</v>
          </cell>
          <cell r="R178">
            <v>0.99529762355794582</v>
          </cell>
          <cell r="S178">
            <v>1.0108932402496942</v>
          </cell>
          <cell r="T178">
            <v>1.0210669630668707</v>
          </cell>
          <cell r="U178">
            <v>1.0517939662387039</v>
          </cell>
          <cell r="V178">
            <v>1.004209559792083</v>
          </cell>
          <cell r="W178">
            <v>1.0342397652967739</v>
          </cell>
          <cell r="X178">
            <v>1.0274211245702345</v>
          </cell>
          <cell r="Y178">
            <v>0.95453021294804008</v>
          </cell>
          <cell r="Z178">
            <v>1.0126930442824489</v>
          </cell>
        </row>
        <row r="179">
          <cell r="C179">
            <v>1.0860666573057283</v>
          </cell>
          <cell r="D179">
            <v>1.0408144975897418</v>
          </cell>
          <cell r="E179">
            <v>1.0286053317922539</v>
          </cell>
          <cell r="F179">
            <v>1.0137032019619665</v>
          </cell>
          <cell r="G179">
            <v>1</v>
          </cell>
          <cell r="H179">
            <v>1.08025285353309</v>
          </cell>
          <cell r="I179">
            <v>1.0874135253166359</v>
          </cell>
          <cell r="J179">
            <v>1.0220006029223083</v>
          </cell>
          <cell r="K179">
            <v>1.0243352166708624</v>
          </cell>
          <cell r="L179">
            <v>1.0861432031916303</v>
          </cell>
          <cell r="M179">
            <v>1.0357165719739108</v>
          </cell>
          <cell r="N179">
            <v>1.0511548077056474</v>
          </cell>
          <cell r="O179">
            <v>0.99132405097926257</v>
          </cell>
          <cell r="P179">
            <v>1.0095304960936071</v>
          </cell>
          <cell r="Q179">
            <v>1.0291017124158128</v>
          </cell>
          <cell r="R179">
            <v>1.0089363879058255</v>
          </cell>
          <cell r="S179">
            <v>1.0247457144828225</v>
          </cell>
          <cell r="T179">
            <v>1.0350588498784676</v>
          </cell>
          <cell r="U179">
            <v>1.0662069113804507</v>
          </cell>
          <cell r="V179">
            <v>1.0179704462020513</v>
          </cell>
          <cell r="W179">
            <v>1.0484121616777322</v>
          </cell>
          <cell r="X179">
            <v>1.0415000837402111</v>
          </cell>
          <cell r="Y179">
            <v>0.96761033323486589</v>
          </cell>
          <cell r="Z179">
            <v>1.0265701815937298</v>
          </cell>
        </row>
        <row r="180">
          <cell r="C180">
            <v>1.0053818916132677</v>
          </cell>
          <cell r="D180">
            <v>0.9634915512471357</v>
          </cell>
          <cell r="E180">
            <v>0.95218941419879899</v>
          </cell>
          <cell r="F180">
            <v>0.9383943755821007</v>
          </cell>
          <cell r="G180">
            <v>0.9257091955178699</v>
          </cell>
          <cell r="H180">
            <v>1</v>
          </cell>
          <cell r="I180">
            <v>1.0066286997161138</v>
          </cell>
          <cell r="J180">
            <v>0.94607535594998793</v>
          </cell>
          <cell r="K180">
            <v>0.9482365293650068</v>
          </cell>
          <cell r="L180">
            <v>1.0054527508437263</v>
          </cell>
          <cell r="M180">
            <v>0.95877235462649502</v>
          </cell>
          <cell r="N180">
            <v>0.97306367140593608</v>
          </cell>
          <cell r="O180">
            <v>0.91767778972952896</v>
          </cell>
          <cell r="P180">
            <v>0.93453166338956906</v>
          </cell>
          <cell r="Q180">
            <v>0.95264891830650444</v>
          </cell>
          <cell r="R180">
            <v>0.93398169197700731</v>
          </cell>
          <cell r="S180">
            <v>0.94861653096427834</v>
          </cell>
          <cell r="T180">
            <v>0.95816349523464794</v>
          </cell>
          <cell r="U180">
            <v>0.98699754218958968</v>
          </cell>
          <cell r="V180">
            <v>0.94234460281466792</v>
          </cell>
          <cell r="W180">
            <v>0.97052477875784438</v>
          </cell>
          <cell r="X180">
            <v>0.9641262046509449</v>
          </cell>
          <cell r="Y180">
            <v>0.89572578315362572</v>
          </cell>
          <cell r="Z180">
            <v>0.95030545694576529</v>
          </cell>
        </row>
        <row r="181">
          <cell r="C181">
            <v>0.99876140219010467</v>
          </cell>
          <cell r="D181">
            <v>0.95714691178470912</v>
          </cell>
          <cell r="E181">
            <v>0.94591919986717288</v>
          </cell>
          <cell r="F181">
            <v>0.93221500226125442</v>
          </cell>
          <cell r="G181">
            <v>0.91961335473440731</v>
          </cell>
          <cell r="H181">
            <v>0.99341495059898122</v>
          </cell>
          <cell r="I181">
            <v>1</v>
          </cell>
          <cell r="J181">
            <v>0.9398454029939709</v>
          </cell>
          <cell r="K181">
            <v>0.94199234497528772</v>
          </cell>
          <cell r="L181">
            <v>0.99883179480903017</v>
          </cell>
          <cell r="M181">
            <v>0.95245879130694844</v>
          </cell>
          <cell r="N181">
            <v>0.96665599905939126</v>
          </cell>
          <cell r="O181">
            <v>0.91163483614994234</v>
          </cell>
          <cell r="P181">
            <v>0.92837772621933257</v>
          </cell>
          <cell r="Q181">
            <v>0.94637567811762902</v>
          </cell>
          <cell r="R181">
            <v>0.92783137639569158</v>
          </cell>
          <cell r="S181">
            <v>0.94236984424525549</v>
          </cell>
          <cell r="T181">
            <v>0.95185394128427503</v>
          </cell>
          <cell r="U181">
            <v>0.98049811461558722</v>
          </cell>
          <cell r="V181">
            <v>0.93613921705234993</v>
          </cell>
          <cell r="W181">
            <v>0.96413382514481116</v>
          </cell>
          <cell r="X181">
            <v>0.95777738596450168</v>
          </cell>
          <cell r="Y181">
            <v>0.88982738462179278</v>
          </cell>
          <cell r="Z181">
            <v>0.94404764856571965</v>
          </cell>
        </row>
        <row r="182">
          <cell r="C182">
            <v>1.0626869046850165</v>
          </cell>
          <cell r="D182">
            <v>1.0184088880316089</v>
          </cell>
          <cell r="E182">
            <v>1.0064625488977796</v>
          </cell>
          <cell r="F182">
            <v>0.99188121715719513</v>
          </cell>
          <cell r="G182">
            <v>0.97847300396946957</v>
          </cell>
          <cell r="H182">
            <v>1.056998254643114</v>
          </cell>
          <cell r="I182">
            <v>1.0640047786735995</v>
          </cell>
          <cell r="J182">
            <v>1</v>
          </cell>
          <cell r="K182">
            <v>1.002284356527656</v>
          </cell>
          <cell r="L182">
            <v>1.0627618027679364</v>
          </cell>
          <cell r="M182">
            <v>1.013420705440274</v>
          </cell>
          <cell r="N182">
            <v>1.0285266023326949</v>
          </cell>
          <cell r="O182">
            <v>0.96998382206886258</v>
          </cell>
          <cell r="P182">
            <v>0.98779833711150056</v>
          </cell>
          <cell r="Q182">
            <v>1.0069482439376256</v>
          </cell>
          <cell r="R182">
            <v>0.98721701828831909</v>
          </cell>
          <cell r="S182">
            <v>1.0026860175548478</v>
          </cell>
          <cell r="T182">
            <v>1.0127771421257685</v>
          </cell>
          <cell r="U182">
            <v>1.0432546794314395</v>
          </cell>
          <cell r="V182">
            <v>0.99605660044746236</v>
          </cell>
          <cell r="W182">
            <v>1.0258429972349359</v>
          </cell>
          <cell r="X182">
            <v>1.0190797155717384</v>
          </cell>
          <cell r="Y182">
            <v>0.94678058943221866</v>
          </cell>
          <cell r="Z182">
            <v>1.0044712093695007</v>
          </cell>
        </row>
        <row r="183">
          <cell r="C183">
            <v>1.0602648816815028</v>
          </cell>
          <cell r="D183">
            <v>1.01608778127578</v>
          </cell>
          <cell r="E183">
            <v>1.0041686696424144</v>
          </cell>
          <cell r="F183">
            <v>0.98962057094605183</v>
          </cell>
          <cell r="G183">
            <v>0.97624291708923872</v>
          </cell>
          <cell r="H183">
            <v>1.0545891969271179</v>
          </cell>
          <cell r="I183">
            <v>1.0615797520374055</v>
          </cell>
          <cell r="J183">
            <v>0.99772084986383502</v>
          </cell>
          <cell r="K183">
            <v>1</v>
          </cell>
          <cell r="L183">
            <v>1.0603396090604469</v>
          </cell>
          <cell r="M183">
            <v>1.0111109675014771</v>
          </cell>
          <cell r="N183">
            <v>1.0261824357869391</v>
          </cell>
          <cell r="O183">
            <v>0.96777308330871648</v>
          </cell>
          <cell r="P183">
            <v>0.9855469963969693</v>
          </cell>
          <cell r="Q183">
            <v>1.004653257710344</v>
          </cell>
          <cell r="R183">
            <v>0.98496700248666291</v>
          </cell>
          <cell r="S183">
            <v>1.0004007455814068</v>
          </cell>
          <cell r="T183">
            <v>1.0104688709643876</v>
          </cell>
          <cell r="U183">
            <v>1.0408769453867586</v>
          </cell>
          <cell r="V183">
            <v>0.99378643791092447</v>
          </cell>
          <cell r="W183">
            <v>1.0235049470281039</v>
          </cell>
          <cell r="X183">
            <v>1.01675707989923</v>
          </cell>
          <cell r="Y183">
            <v>0.9446227343228959</v>
          </cell>
          <cell r="Z183">
            <v>1.0021818686758923</v>
          </cell>
        </row>
        <row r="184">
          <cell r="C184">
            <v>0.99992952505187427</v>
          </cell>
          <cell r="D184">
            <v>0.95826636352491068</v>
          </cell>
          <cell r="E184">
            <v>0.94702551999561257</v>
          </cell>
          <cell r="F184">
            <v>0.93330529435087473</v>
          </cell>
          <cell r="G184">
            <v>0.92068890829634753</v>
          </cell>
          <cell r="H184">
            <v>0.99457682040339479</v>
          </cell>
          <cell r="I184">
            <v>1.0011695714904563</v>
          </cell>
          <cell r="J184">
            <v>0.94094461938274887</v>
          </cell>
          <cell r="K184">
            <v>0.9430940723661988</v>
          </cell>
          <cell r="L184">
            <v>1</v>
          </cell>
          <cell r="M184">
            <v>0.95357275995509538</v>
          </cell>
          <cell r="N184">
            <v>0.96778657235696963</v>
          </cell>
          <cell r="O184">
            <v>0.91270105826401005</v>
          </cell>
          <cell r="P184">
            <v>0.92946353034029328</v>
          </cell>
          <cell r="Q184">
            <v>0.94748253213001654</v>
          </cell>
          <cell r="R184">
            <v>0.92891654152147474</v>
          </cell>
          <cell r="S184">
            <v>0.94347201314855045</v>
          </cell>
          <cell r="T184">
            <v>0.95296720251707945</v>
          </cell>
          <cell r="U184">
            <v>0.98164487725688765</v>
          </cell>
          <cell r="V184">
            <v>0.93723409879171227</v>
          </cell>
          <cell r="W184">
            <v>0.9652614485796851</v>
          </cell>
          <cell r="X184">
            <v>0.95889757508932938</v>
          </cell>
          <cell r="Y184">
            <v>0.89086810136227368</v>
          </cell>
          <cell r="Z184">
            <v>0.94515177978111442</v>
          </cell>
        </row>
        <row r="185">
          <cell r="C185">
            <v>1.048613768181635</v>
          </cell>
          <cell r="D185">
            <v>1.0049221242121433</v>
          </cell>
          <cell r="E185">
            <v>0.99313399015320958</v>
          </cell>
          <cell r="F185">
            <v>0.97874575862970847</v>
          </cell>
          <cell r="G185">
            <v>0.96551511007896618</v>
          </cell>
          <cell r="H185">
            <v>1.0430004527921186</v>
          </cell>
          <cell r="I185">
            <v>1.0499141895974484</v>
          </cell>
          <cell r="J185">
            <v>0.98675702463130222</v>
          </cell>
          <cell r="K185">
            <v>0.9890111294817292</v>
          </cell>
          <cell r="L185">
            <v>1.0486876743910878</v>
          </cell>
          <cell r="M185">
            <v>1</v>
          </cell>
          <cell r="N185">
            <v>1.0149058498719528</v>
          </cell>
          <cell r="O185">
            <v>0.95713835020516935</v>
          </cell>
          <cell r="P185">
            <v>0.97471694806389242</v>
          </cell>
          <cell r="Q185">
            <v>0.99361325314560611</v>
          </cell>
          <cell r="R185">
            <v>0.97414332763156763</v>
          </cell>
          <cell r="S185">
            <v>0.98940747132183116</v>
          </cell>
          <cell r="T185">
            <v>0.9993649593786168</v>
          </cell>
          <cell r="U185">
            <v>1.0294388834084502</v>
          </cell>
          <cell r="V185">
            <v>0.98286584742190786</v>
          </cell>
          <cell r="W185">
            <v>1.0122577836904025</v>
          </cell>
          <cell r="X185">
            <v>1.0055840679996824</v>
          </cell>
          <cell r="Y185">
            <v>0.9342423974068067</v>
          </cell>
          <cell r="Z185">
            <v>0.99116902188525435</v>
          </cell>
        </row>
        <row r="186">
          <cell r="C186">
            <v>1.0332128525162558</v>
          </cell>
          <cell r="D186">
            <v>0.99016290460729051</v>
          </cell>
          <cell r="E186">
            <v>0.97854790203299158</v>
          </cell>
          <cell r="F186">
            <v>0.96437098944024569</v>
          </cell>
          <cell r="G186">
            <v>0.95133465848165322</v>
          </cell>
          <cell r="H186">
            <v>1.0276819794897336</v>
          </cell>
          <cell r="I186">
            <v>1.0344941747354324</v>
          </cell>
          <cell r="J186">
            <v>0.97226459454913783</v>
          </cell>
          <cell r="K186">
            <v>0.97448559352230502</v>
          </cell>
          <cell r="L186">
            <v>1.0332856732704785</v>
          </cell>
          <cell r="M186">
            <v>0.98531307128258916</v>
          </cell>
          <cell r="N186">
            <v>1</v>
          </cell>
          <cell r="O186">
            <v>0.94308092748300576</v>
          </cell>
          <cell r="P186">
            <v>0.96040134972802571</v>
          </cell>
          <cell r="Q186">
            <v>0.97902012612398193</v>
          </cell>
          <cell r="R186">
            <v>0.95983615401810141</v>
          </cell>
          <cell r="S186">
            <v>0.97487611431805365</v>
          </cell>
          <cell r="T186">
            <v>0.98468735745754488</v>
          </cell>
          <cell r="U186">
            <v>1.0143195879088993</v>
          </cell>
          <cell r="V186">
            <v>0.96843056678204464</v>
          </cell>
          <cell r="W186">
            <v>0.99739082577769722</v>
          </cell>
          <cell r="X186">
            <v>0.99081512647360692</v>
          </cell>
          <cell r="Y186">
            <v>0.92052124591130979</v>
          </cell>
          <cell r="Z186">
            <v>0.97661179311391977</v>
          </cell>
        </row>
        <row r="187">
          <cell r="C187">
            <v>1.0955717822369746</v>
          </cell>
          <cell r="D187">
            <v>1.0499235810546419</v>
          </cell>
          <cell r="E187">
            <v>1.0376075621046053</v>
          </cell>
          <cell r="F187">
            <v>1.0225750106240206</v>
          </cell>
          <cell r="G187">
            <v>1.0087518798844506</v>
          </cell>
          <cell r="H187">
            <v>1.0897070967520466</v>
          </cell>
          <cell r="I187">
            <v>1.0969304378749341</v>
          </cell>
          <cell r="J187">
            <v>1.0309450294409204</v>
          </cell>
          <cell r="K187">
            <v>1.0333000754485784</v>
          </cell>
          <cell r="L187">
            <v>1.0956489980432758</v>
          </cell>
          <cell r="M187">
            <v>1.0447810390061614</v>
          </cell>
          <cell r="N187">
            <v>1.0603543883226501</v>
          </cell>
          <cell r="O187">
            <v>1</v>
          </cell>
          <cell r="P187">
            <v>1.0183657857351081</v>
          </cell>
          <cell r="Q187">
            <v>1.0381082869917584</v>
          </cell>
          <cell r="R187">
            <v>1.0177664779838287</v>
          </cell>
          <cell r="S187">
            <v>1.0337141658880815</v>
          </cell>
          <cell r="T187">
            <v>1.0441175606059416</v>
          </cell>
          <cell r="U187">
            <v>1.0755382262008233</v>
          </cell>
          <cell r="V187">
            <v>1.026879601273132</v>
          </cell>
          <cell r="W187">
            <v>1.0575877389861328</v>
          </cell>
          <cell r="X187">
            <v>1.0506151673727506</v>
          </cell>
          <cell r="Y187">
            <v>0.97607874264629058</v>
          </cell>
          <cell r="Z187">
            <v>1.0355546005159968</v>
          </cell>
        </row>
        <row r="188">
          <cell r="C188">
            <v>1.0758136198047299</v>
          </cell>
          <cell r="D188">
            <v>1.0309886641534738</v>
          </cell>
          <cell r="E188">
            <v>1.0188947592692417</v>
          </cell>
          <cell r="F188">
            <v>1.0041333133417025</v>
          </cell>
          <cell r="G188">
            <v>0.9905594767760999</v>
          </cell>
          <cell r="H188">
            <v>1.0700547013816264</v>
          </cell>
          <cell r="I188">
            <v>1.0771477726769012</v>
          </cell>
          <cell r="J188">
            <v>1.0123523824955802</v>
          </cell>
          <cell r="K188">
            <v>1.0146649562688221</v>
          </cell>
          <cell r="L188">
            <v>1.0758894430574184</v>
          </cell>
          <cell r="M188">
            <v>1.025938865622813</v>
          </cell>
          <cell r="N188">
            <v>1.041231356331588</v>
          </cell>
          <cell r="O188">
            <v>0.9819654332535821</v>
          </cell>
          <cell r="P188">
            <v>1</v>
          </cell>
          <cell r="Q188">
            <v>1.0193864537999959</v>
          </cell>
          <cell r="R188">
            <v>0.99941150050436267</v>
          </cell>
          <cell r="S188">
            <v>1.0150715787666553</v>
          </cell>
          <cell r="T188">
            <v>1.0252873527680866</v>
          </cell>
          <cell r="U188">
            <v>1.0561413602720806</v>
          </cell>
          <cell r="V188">
            <v>1.0083602725634369</v>
          </cell>
          <cell r="W188">
            <v>1.0385146023171943</v>
          </cell>
          <cell r="X188">
            <v>1.0316677780119676</v>
          </cell>
          <cell r="Y188">
            <v>0.9584755854122764</v>
          </cell>
          <cell r="Z188">
            <v>1.0168788219534308</v>
          </cell>
        </row>
        <row r="189">
          <cell r="C189">
            <v>1.0553540473236511</v>
          </cell>
          <cell r="D189">
            <v>1.0113815622232647</v>
          </cell>
          <cell r="E189">
            <v>0.99951765640114065</v>
          </cell>
          <cell r="F189">
            <v>0.98503694020905042</v>
          </cell>
          <cell r="G189">
            <v>0.9717212477010686</v>
          </cell>
          <cell r="H189">
            <v>1.0497046506678138</v>
          </cell>
          <cell r="I189">
            <v>1.056662827587699</v>
          </cell>
          <cell r="J189">
            <v>0.99309970102290979</v>
          </cell>
          <cell r="K189">
            <v>0.99536829480755473</v>
          </cell>
          <cell r="L189">
            <v>1.0554284285874063</v>
          </cell>
          <cell r="M189">
            <v>1.0064277995831623</v>
          </cell>
          <cell r="N189">
            <v>1.0214294612707087</v>
          </cell>
          <cell r="O189">
            <v>0.96329064369364681</v>
          </cell>
          <cell r="P189">
            <v>0.98098223325635869</v>
          </cell>
          <cell r="Q189">
            <v>1</v>
          </cell>
          <cell r="R189">
            <v>0.98040492570685822</v>
          </cell>
          <cell r="S189">
            <v>0.99576718425357125</v>
          </cell>
          <cell r="T189">
            <v>1.0057886770479376</v>
          </cell>
          <cell r="U189">
            <v>1.0360559102341143</v>
          </cell>
          <cell r="V189">
            <v>0.98918351210627076</v>
          </cell>
          <cell r="W189">
            <v>1.0187643738504604</v>
          </cell>
          <cell r="X189">
            <v>1.0120477608528053</v>
          </cell>
          <cell r="Y189">
            <v>0.94024752029943071</v>
          </cell>
          <cell r="Z189">
            <v>0.99754005771097176</v>
          </cell>
        </row>
        <row r="190">
          <cell r="C190">
            <v>1.0764471083850948</v>
          </cell>
          <cell r="D190">
            <v>1.0315957577366035</v>
          </cell>
          <cell r="E190">
            <v>1.0194947314044782</v>
          </cell>
          <cell r="F190">
            <v>1.0047245932580893</v>
          </cell>
          <cell r="G190">
            <v>0.99114276379269639</v>
          </cell>
          <cell r="H190">
            <v>1.0706847988457338</v>
          </cell>
          <cell r="I190">
            <v>1.0777820468678898</v>
          </cell>
          <cell r="J190">
            <v>1.0129485021782187</v>
          </cell>
          <cell r="K190">
            <v>1.0152624377013491</v>
          </cell>
          <cell r="L190">
            <v>1.0765229762860047</v>
          </cell>
          <cell r="M190">
            <v>1.0265429856521191</v>
          </cell>
          <cell r="N190">
            <v>1.0418444812833558</v>
          </cell>
          <cell r="O190">
            <v>0.98254365970175817</v>
          </cell>
          <cell r="P190">
            <v>1.0005888460312298</v>
          </cell>
          <cell r="Q190">
            <v>1.0199867154676054</v>
          </cell>
          <cell r="R190">
            <v>1</v>
          </cell>
          <cell r="S190">
            <v>1.0156692996372261</v>
          </cell>
          <cell r="T190">
            <v>1.0258910891566342</v>
          </cell>
          <cell r="U190">
            <v>1.0567632649204943</v>
          </cell>
          <cell r="V190">
            <v>1.0089540415079854</v>
          </cell>
          <cell r="W190">
            <v>1.0391261275191428</v>
          </cell>
          <cell r="X190">
            <v>1.0322752714885977</v>
          </cell>
          <cell r="Y190">
            <v>0.95903997995677692</v>
          </cell>
          <cell r="Z190">
            <v>1.0174776070119798</v>
          </cell>
        </row>
        <row r="191">
          <cell r="C191">
            <v>1.0598401554222199</v>
          </cell>
          <cell r="D191">
            <v>1.0156807517024153</v>
          </cell>
          <cell r="E191">
            <v>1.003766414686964</v>
          </cell>
          <cell r="F191">
            <v>0.98922414374142653</v>
          </cell>
          <cell r="G191">
            <v>0.97585184877273545</v>
          </cell>
          <cell r="H191">
            <v>1.0541667442622888</v>
          </cell>
          <cell r="I191">
            <v>1.0611544990607169</v>
          </cell>
          <cell r="J191">
            <v>0.99732117780858476</v>
          </cell>
          <cell r="K191">
            <v>0.99959941495128146</v>
          </cell>
          <cell r="L191">
            <v>1.0599148528664932</v>
          </cell>
          <cell r="M191">
            <v>1.0107059315653009</v>
          </cell>
          <cell r="N191">
            <v>1.0257713624459053</v>
          </cell>
          <cell r="O191">
            <v>0.96738540788099081</v>
          </cell>
          <cell r="P191">
            <v>0.98515220100540324</v>
          </cell>
          <cell r="Q191">
            <v>1.004250808636159</v>
          </cell>
          <cell r="R191">
            <v>0.98457243943198558</v>
          </cell>
          <cell r="S191">
            <v>1</v>
          </cell>
          <cell r="T191">
            <v>1.0100640922424839</v>
          </cell>
          <cell r="U191">
            <v>1.0404599856448808</v>
          </cell>
          <cell r="V191">
            <v>0.9933883419222781</v>
          </cell>
          <cell r="W191">
            <v>1.0230949462490351</v>
          </cell>
          <cell r="X191">
            <v>1.0163497822148437</v>
          </cell>
          <cell r="Y191">
            <v>0.94424433257884643</v>
          </cell>
          <cell r="Z191">
            <v>1.0017804096032041</v>
          </cell>
        </row>
        <row r="192">
          <cell r="C192">
            <v>1.0492801036706751</v>
          </cell>
          <cell r="D192">
            <v>1.0055606961014341</v>
          </cell>
          <cell r="E192">
            <v>0.99376507134162329</v>
          </cell>
          <cell r="F192">
            <v>0.97936769690051073</v>
          </cell>
          <cell r="G192">
            <v>0.9661286410114901</v>
          </cell>
          <cell r="H192">
            <v>1.0436632213327086</v>
          </cell>
          <cell r="I192">
            <v>1.0505813514316751</v>
          </cell>
          <cell r="J192">
            <v>0.98738405361425319</v>
          </cell>
          <cell r="K192">
            <v>0.98963959082243047</v>
          </cell>
          <cell r="L192">
            <v>1.0493540568433966</v>
          </cell>
          <cell r="M192">
            <v>1.0006354441542338</v>
          </cell>
          <cell r="N192">
            <v>1.0155507658613514</v>
          </cell>
          <cell r="O192">
            <v>0.95774655817460008</v>
          </cell>
          <cell r="P192">
            <v>0.97533632625057209</v>
          </cell>
          <cell r="Q192">
            <v>0.9942446388788867</v>
          </cell>
          <cell r="R192">
            <v>0.97476234131449691</v>
          </cell>
          <cell r="S192">
            <v>0.9900361845156378</v>
          </cell>
          <cell r="T192">
            <v>1</v>
          </cell>
          <cell r="U192">
            <v>1.0300930343290531</v>
          </cell>
          <cell r="V192">
            <v>0.98349040377904806</v>
          </cell>
          <cell r="W192">
            <v>1.0129010169816262</v>
          </cell>
          <cell r="X192">
            <v>1.0062230605172833</v>
          </cell>
          <cell r="Y192">
            <v>0.93483605627687605</v>
          </cell>
          <cell r="Z192">
            <v>0.99179885444606897</v>
          </cell>
        </row>
        <row r="193">
          <cell r="C193">
            <v>1.0186265402271353</v>
          </cell>
          <cell r="D193">
            <v>0.97618434703463652</v>
          </cell>
          <cell r="E193">
            <v>0.96473331847050892</v>
          </cell>
          <cell r="F193">
            <v>0.95075654747866334</v>
          </cell>
          <cell r="G193">
            <v>0.93790425603719774</v>
          </cell>
          <cell r="H193">
            <v>1.0131737489250128</v>
          </cell>
          <cell r="I193">
            <v>1.0198897734668859</v>
          </cell>
          <cell r="J193">
            <v>0.95853871515341504</v>
          </cell>
          <cell r="K193">
            <v>0.96072835932438683</v>
          </cell>
          <cell r="L193">
            <v>1.0186983329393049</v>
          </cell>
          <cell r="M193">
            <v>0.97140298090258759</v>
          </cell>
          <cell r="N193">
            <v>0.98588256790108897</v>
          </cell>
          <cell r="O193">
            <v>0.92976704652548636</v>
          </cell>
          <cell r="P193">
            <v>0.94684294888553777</v>
          </cell>
          <cell r="Q193">
            <v>0.96519887596995924</v>
          </cell>
          <cell r="R193">
            <v>0.94628573228767088</v>
          </cell>
          <cell r="S193">
            <v>0.96111336696931826</v>
          </cell>
          <cell r="T193">
            <v>0.97078610054998182</v>
          </cell>
          <cell r="U193">
            <v>1</v>
          </cell>
          <cell r="V193">
            <v>0.95475881401298912</v>
          </cell>
          <cell r="W193">
            <v>0.98331022851870376</v>
          </cell>
          <cell r="X193">
            <v>0.97682736120304181</v>
          </cell>
          <cell r="Y193">
            <v>0.90752584972655193</v>
          </cell>
          <cell r="Z193">
            <v>0.96282454243763826</v>
          </cell>
        </row>
        <row r="194">
          <cell r="C194">
            <v>1.0668940943793972</v>
          </cell>
          <cell r="D194">
            <v>1.0224407805481186</v>
          </cell>
          <cell r="E194">
            <v>1.0104471457200752</v>
          </cell>
          <cell r="F194">
            <v>0.99580808631919959</v>
          </cell>
          <cell r="G194">
            <v>0.9823467898610444</v>
          </cell>
          <cell r="H194">
            <v>1.0611829229064638</v>
          </cell>
          <cell r="I194">
            <v>1.0682171858462788</v>
          </cell>
          <cell r="J194">
            <v>1.0039590115167814</v>
          </cell>
          <cell r="K194">
            <v>1.006252411838239</v>
          </cell>
          <cell r="L194">
            <v>1.06696928898469</v>
          </cell>
          <cell r="M194">
            <v>1.0174328496844567</v>
          </cell>
          <cell r="N194">
            <v>1.0325985509966462</v>
          </cell>
          <cell r="O194">
            <v>0.97382399919152485</v>
          </cell>
          <cell r="P194">
            <v>0.99170904210438249</v>
          </cell>
          <cell r="Q194">
            <v>1.0109347636321775</v>
          </cell>
          <cell r="R194">
            <v>0.99112542183328511</v>
          </cell>
          <cell r="S194">
            <v>1.006655663046063</v>
          </cell>
          <cell r="T194">
            <v>1.0167867384953773</v>
          </cell>
          <cell r="U194">
            <v>1.0473849367222448</v>
          </cell>
          <cell r="V194">
            <v>1</v>
          </cell>
          <cell r="W194">
            <v>1.0299043214753985</v>
          </cell>
          <cell r="X194">
            <v>1.0231142639022053</v>
          </cell>
          <cell r="Y194">
            <v>0.9505289046896459</v>
          </cell>
          <cell r="Z194">
            <v>1.0084479224556699</v>
          </cell>
        </row>
        <row r="195">
          <cell r="C195">
            <v>1.0359157371541161</v>
          </cell>
          <cell r="D195">
            <v>0.99275317058910095</v>
          </cell>
          <cell r="E195">
            <v>0.98110778317013969</v>
          </cell>
          <cell r="F195">
            <v>0.96689378377658031</v>
          </cell>
          <cell r="G195">
            <v>0.9538233497785259</v>
          </cell>
          <cell r="H195">
            <v>1.0303703953647432</v>
          </cell>
          <cell r="I195">
            <v>1.0372004113119895</v>
          </cell>
          <cell r="J195">
            <v>0.97480803855502918</v>
          </cell>
          <cell r="K195">
            <v>0.97703484766111393</v>
          </cell>
          <cell r="L195">
            <v>1.0359887484074188</v>
          </cell>
          <cell r="M195">
            <v>0.98789065010128729</v>
          </cell>
          <cell r="N195">
            <v>1.0026159998216029</v>
          </cell>
          <cell r="O195">
            <v>0.94554802702105833</v>
          </cell>
          <cell r="P195">
            <v>0.9629137594875814</v>
          </cell>
          <cell r="Q195">
            <v>0.98158124259926782</v>
          </cell>
          <cell r="R195">
            <v>0.96234708522578072</v>
          </cell>
          <cell r="S195">
            <v>0.97742639005919463</v>
          </cell>
          <cell r="T195">
            <v>0.98726329940898838</v>
          </cell>
          <cell r="U195">
            <v>1.0169730477699173</v>
          </cell>
          <cell r="V195">
            <v>0.97096398097198122</v>
          </cell>
          <cell r="W195">
            <v>1</v>
          </cell>
          <cell r="X195">
            <v>0.99340709866770327</v>
          </cell>
          <cell r="Y195">
            <v>0.92292932932639549</v>
          </cell>
          <cell r="Z195">
            <v>0.97916660939048106</v>
          </cell>
        </row>
        <row r="196">
          <cell r="C196">
            <v>1.0427907537035146</v>
          </cell>
          <cell r="D196">
            <v>0.99934173202559207</v>
          </cell>
          <cell r="E196">
            <v>0.98761905817458051</v>
          </cell>
          <cell r="F196">
            <v>0.97331072535450869</v>
          </cell>
          <cell r="G196">
            <v>0.96015354738025849</v>
          </cell>
          <cell r="H196">
            <v>1.0372086093874431</v>
          </cell>
          <cell r="I196">
            <v>1.0440839538020406</v>
          </cell>
          <cell r="J196">
            <v>0.98127750432061733</v>
          </cell>
          <cell r="K196">
            <v>0.98351909199305421</v>
          </cell>
          <cell r="L196">
            <v>1.0428642495074008</v>
          </cell>
          <cell r="M196">
            <v>0.99444694066127137</v>
          </cell>
          <cell r="N196">
            <v>1.0092700174643909</v>
          </cell>
          <cell r="O196">
            <v>0.95182330415110727</v>
          </cell>
          <cell r="P196">
            <v>0.96930428701282911</v>
          </cell>
          <cell r="Q196">
            <v>0.98809565979114145</v>
          </cell>
          <cell r="R196">
            <v>0.96873385192880301</v>
          </cell>
          <cell r="S196">
            <v>0.98391323292339961</v>
          </cell>
          <cell r="T196">
            <v>0.99381542645814125</v>
          </cell>
          <cell r="U196">
            <v>1.0237223482032887</v>
          </cell>
          <cell r="V196">
            <v>0.97740793504916412</v>
          </cell>
          <cell r="W196">
            <v>1.0066366561514797</v>
          </cell>
          <cell r="X196">
            <v>1</v>
          </cell>
          <cell r="Y196">
            <v>0.92905449393725059</v>
          </cell>
          <cell r="Z196">
            <v>0.98566500149201597</v>
          </cell>
        </row>
        <row r="197">
          <cell r="C197">
            <v>1.1224215161849762</v>
          </cell>
          <cell r="D197">
            <v>1.0756545913582209</v>
          </cell>
          <cell r="E197">
            <v>1.0630367374782705</v>
          </cell>
          <cell r="F197">
            <v>1.0476357756257162</v>
          </cell>
          <cell r="G197">
            <v>1.0334738744023646</v>
          </cell>
          <cell r="H197">
            <v>1.1164131018750527</v>
          </cell>
          <cell r="I197">
            <v>1.1238134690865176</v>
          </cell>
          <cell r="J197">
            <v>1.0562109227436705</v>
          </cell>
          <cell r="K197">
            <v>1.0586236850596218</v>
          </cell>
          <cell r="L197">
            <v>1.1225006243582489</v>
          </cell>
          <cell r="M197">
            <v>1.0703860184206133</v>
          </cell>
          <cell r="N197">
            <v>1.0863410317162281</v>
          </cell>
          <cell r="O197">
            <v>1.0245075077537857</v>
          </cell>
          <cell r="P197">
            <v>1.0433233931252015</v>
          </cell>
          <cell r="Q197">
            <v>1.0635497338844782</v>
          </cell>
          <cell r="R197">
            <v>1.0427093978345607</v>
          </cell>
          <cell r="S197">
            <v>1.059047923823782</v>
          </cell>
          <cell r="T197">
            <v>1.0697062798183556</v>
          </cell>
          <cell r="U197">
            <v>1.1018969876189331</v>
          </cell>
          <cell r="V197">
            <v>1.0520458610635379</v>
          </cell>
          <cell r="W197">
            <v>1.0835065786996443</v>
          </cell>
          <cell r="X197">
            <v>1.0763631267333831</v>
          </cell>
          <cell r="Y197">
            <v>1</v>
          </cell>
          <cell r="Z197">
            <v>1.060933462917611</v>
          </cell>
        </row>
        <row r="198">
          <cell r="C198">
            <v>1.0579565594040841</v>
          </cell>
          <cell r="D198">
            <v>1.0138756377804563</v>
          </cell>
          <cell r="E198">
            <v>1.0019824754654032</v>
          </cell>
          <cell r="F198">
            <v>0.98746604970369611</v>
          </cell>
          <cell r="G198">
            <v>0.97411752058443757</v>
          </cell>
          <cell r="H198">
            <v>1.0522932312879172</v>
          </cell>
          <cell r="I198">
            <v>1.0592685671314239</v>
          </cell>
          <cell r="J198">
            <v>0.99554869335447926</v>
          </cell>
          <cell r="K198">
            <v>0.99782288151074305</v>
          </cell>
          <cell r="L198">
            <v>1.0580311240926699</v>
          </cell>
          <cell r="M198">
            <v>1.0089096591194393</v>
          </cell>
          <cell r="N198">
            <v>1.0239483150326365</v>
          </cell>
          <cell r="O198">
            <v>0.96566612663563989</v>
          </cell>
          <cell r="P198">
            <v>0.98340134380908184</v>
          </cell>
          <cell r="Q198">
            <v>1.0024660085276906</v>
          </cell>
          <cell r="R198">
            <v>0.98282261261424109</v>
          </cell>
          <cell r="S198">
            <v>0.99822275462153498</v>
          </cell>
          <cell r="T198">
            <v>1.0082689605025925</v>
          </cell>
          <cell r="U198">
            <v>1.0386108329439157</v>
          </cell>
          <cell r="V198">
            <v>0.99162284708257575</v>
          </cell>
          <cell r="W198">
            <v>1.0212766554840831</v>
          </cell>
          <cell r="X198">
            <v>1.0145434792614985</v>
          </cell>
          <cell r="Y198">
            <v>0.94256617870262893</v>
          </cell>
          <cell r="Z198">
            <v>1</v>
          </cell>
        </row>
        <row r="203">
          <cell r="C203">
            <v>1</v>
          </cell>
          <cell r="D203">
            <v>1.0076977705605525</v>
          </cell>
          <cell r="E203">
            <v>0.97661332855783334</v>
          </cell>
          <cell r="F203">
            <v>0.94400219085692305</v>
          </cell>
          <cell r="G203">
            <v>0.99637744537748052</v>
          </cell>
          <cell r="H203">
            <v>0.98469053101602522</v>
          </cell>
          <cell r="I203">
            <v>0.95543472938528007</v>
          </cell>
          <cell r="J203">
            <v>0.95234486519312878</v>
          </cell>
          <cell r="K203">
            <v>0.94054683441230502</v>
          </cell>
          <cell r="L203">
            <v>0.94054683441230502</v>
          </cell>
          <cell r="M203">
            <v>0.96588245907501902</v>
          </cell>
          <cell r="N203">
            <v>0.97826547084175153</v>
          </cell>
          <cell r="O203">
            <v>0.913270278038668</v>
          </cell>
          <cell r="P203">
            <v>0.94408463607919291</v>
          </cell>
          <cell r="Q203">
            <v>0.96244427295500823</v>
          </cell>
          <cell r="R203">
            <v>0.90810801951860276</v>
          </cell>
          <cell r="S203">
            <v>0.95638056287306883</v>
          </cell>
          <cell r="T203">
            <v>0.96010796843593738</v>
          </cell>
          <cell r="U203">
            <v>1.0153822895624991</v>
          </cell>
          <cell r="V203">
            <v>0.91297290633017469</v>
          </cell>
          <cell r="W203">
            <v>0.88792512345385477</v>
          </cell>
          <cell r="X203">
            <v>0.87658065317070577</v>
          </cell>
          <cell r="Y203">
            <v>0.88966880841587681</v>
          </cell>
          <cell r="Z203">
            <v>0.95111690167634211</v>
          </cell>
        </row>
        <row r="204">
          <cell r="C204">
            <v>0.99236103245889828</v>
          </cell>
          <cell r="D204">
            <v>1</v>
          </cell>
          <cell r="E204">
            <v>0.96915301104077278</v>
          </cell>
          <cell r="F204">
            <v>0.9367909887622381</v>
          </cell>
          <cell r="G204">
            <v>0.98876615041355609</v>
          </cell>
          <cell r="H204">
            <v>0.97716851201156363</v>
          </cell>
          <cell r="I204">
            <v>0.94813619449986464</v>
          </cell>
          <cell r="J204">
            <v>0.94506993367998371</v>
          </cell>
          <cell r="K204">
            <v>0.93336202767334342</v>
          </cell>
          <cell r="L204">
            <v>0.93336202767334342</v>
          </cell>
          <cell r="M204">
            <v>0.95850411432162552</v>
          </cell>
          <cell r="N204">
            <v>0.97079253266341092</v>
          </cell>
          <cell r="O204">
            <v>0.90629383602847768</v>
          </cell>
          <cell r="P204">
            <v>0.93687280418813113</v>
          </cell>
          <cell r="Q204">
            <v>0.95509219239378562</v>
          </cell>
          <cell r="R204">
            <v>0.90117101183368598</v>
          </cell>
          <cell r="S204">
            <v>0.94907480279634093</v>
          </cell>
          <cell r="T204">
            <v>0.95277373482910221</v>
          </cell>
          <cell r="U204">
            <v>1.0076258172107215</v>
          </cell>
          <cell r="V204">
            <v>0.90599873593281322</v>
          </cell>
          <cell r="W204">
            <v>0.88114229225686214</v>
          </cell>
          <cell r="X204">
            <v>0.86988448201397706</v>
          </cell>
          <cell r="Y204">
            <v>0.88287265726605735</v>
          </cell>
          <cell r="Z204">
            <v>0.94385135053664326</v>
          </cell>
        </row>
        <row r="205">
          <cell r="C205">
            <v>1.0239467051680544</v>
          </cell>
          <cell r="D205">
            <v>1.0318288119706718</v>
          </cell>
          <cell r="E205">
            <v>1</v>
          </cell>
          <cell r="F205">
            <v>0.9666079329993712</v>
          </cell>
          <cell r="G205">
            <v>1.0202374022980343</v>
          </cell>
          <cell r="H205">
            <v>1.008270624844041</v>
          </cell>
          <cell r="I205">
            <v>0.97831424315718918</v>
          </cell>
          <cell r="J205">
            <v>0.9751503868982192</v>
          </cell>
          <cell r="K205">
            <v>0.96306983215272324</v>
          </cell>
          <cell r="L205">
            <v>0.96306983215272324</v>
          </cell>
          <cell r="M205">
            <v>0.98901216154948379</v>
          </cell>
          <cell r="N205">
            <v>1.001691705648087</v>
          </cell>
          <cell r="O205">
            <v>0.935140092125607</v>
          </cell>
          <cell r="P205">
            <v>0.96669235251307117</v>
          </cell>
          <cell r="Q205">
            <v>0.98549164220014418</v>
          </cell>
          <cell r="R205">
            <v>0.92985421452276051</v>
          </cell>
          <cell r="S205">
            <v>0.97928272624064816</v>
          </cell>
          <cell r="T205">
            <v>0.98309939088557241</v>
          </cell>
          <cell r="U205">
            <v>1.0396973498835163</v>
          </cell>
          <cell r="V205">
            <v>0.93483559934448501</v>
          </cell>
          <cell r="W205">
            <v>0.9091880045965125</v>
          </cell>
          <cell r="X205">
            <v>0.89757187162820518</v>
          </cell>
          <cell r="Y205">
            <v>0.91097344506822608</v>
          </cell>
          <cell r="Z205">
            <v>0.97389301770113879</v>
          </cell>
        </row>
        <row r="206">
          <cell r="C206">
            <v>1.0593195754050577</v>
          </cell>
          <cell r="D206">
            <v>1.0674739744468278</v>
          </cell>
          <cell r="E206">
            <v>1.0345456165428042</v>
          </cell>
          <cell r="F206">
            <v>1</v>
          </cell>
          <cell r="G206">
            <v>1.0554821323804489</v>
          </cell>
          <cell r="H206">
            <v>1.0431019552212766</v>
          </cell>
          <cell r="I206">
            <v>1.0121107118596611</v>
          </cell>
          <cell r="J206">
            <v>1.0088375582355722</v>
          </cell>
          <cell r="K206">
            <v>0.99633967327821404</v>
          </cell>
          <cell r="L206">
            <v>0.99633967327821404</v>
          </cell>
          <cell r="M206">
            <v>1.0231781964385422</v>
          </cell>
          <cell r="N206">
            <v>1.0362957632055132</v>
          </cell>
          <cell r="O206">
            <v>0.96744508316198075</v>
          </cell>
          <cell r="P206">
            <v>1.000087335837849</v>
          </cell>
          <cell r="Q206">
            <v>1.0195360585777287</v>
          </cell>
          <cell r="R206">
            <v>0.96197660165837418</v>
          </cell>
          <cell r="S206">
            <v>1.0131126517883495</v>
          </cell>
          <cell r="T206">
            <v>1.0170611654665698</v>
          </cell>
          <cell r="U206">
            <v>1.0756143358531618</v>
          </cell>
          <cell r="V206">
            <v>0.96713007149000219</v>
          </cell>
          <cell r="W206">
            <v>0.94059646476862091</v>
          </cell>
          <cell r="X206">
            <v>0.92857904532508018</v>
          </cell>
          <cell r="Y206">
            <v>0.9424435843822303</v>
          </cell>
          <cell r="Z206">
            <v>1.0075367524443568</v>
          </cell>
        </row>
        <row r="207">
          <cell r="C207">
            <v>1.0036357252357786</v>
          </cell>
          <cell r="D207">
            <v>1.0113614827750175</v>
          </cell>
          <cell r="E207">
            <v>0.98016402628206878</v>
          </cell>
          <cell r="F207">
            <v>0.94743432344485179</v>
          </cell>
          <cell r="G207">
            <v>1</v>
          </cell>
          <cell r="H207">
            <v>0.98827059522907235</v>
          </cell>
          <cell r="I207">
            <v>0.95890842754204542</v>
          </cell>
          <cell r="J207">
            <v>0.95580732945267566</v>
          </cell>
          <cell r="K207">
            <v>0.94396640427360945</v>
          </cell>
          <cell r="L207">
            <v>0.94396640427360945</v>
          </cell>
          <cell r="M207">
            <v>0.96939414230627396</v>
          </cell>
          <cell r="N207">
            <v>0.98182217530138172</v>
          </cell>
          <cell r="O207">
            <v>0.91659067783561965</v>
          </cell>
          <cell r="P207">
            <v>0.94751706841529681</v>
          </cell>
          <cell r="Q207">
            <v>0.96594345588622121</v>
          </cell>
          <cell r="R207">
            <v>0.91140965076197944</v>
          </cell>
          <cell r="S207">
            <v>0.95985769982051461</v>
          </cell>
          <cell r="T207">
            <v>0.96359865720585203</v>
          </cell>
          <cell r="U207">
            <v>1.019073940576624</v>
          </cell>
          <cell r="V207">
            <v>0.91629222496530138</v>
          </cell>
          <cell r="W207">
            <v>0.89115337523267779</v>
          </cell>
          <cell r="X207">
            <v>0.8797676595726337</v>
          </cell>
          <cell r="Y207">
            <v>0.89290339975411948</v>
          </cell>
          <cell r="Z207">
            <v>0.95457490139794221</v>
          </cell>
        </row>
        <row r="208">
          <cell r="C208">
            <v>1.01554749284344</v>
          </cell>
          <cell r="D208">
            <v>1.0233649444366932</v>
          </cell>
          <cell r="E208">
            <v>0.99179721729439441</v>
          </cell>
          <cell r="F208">
            <v>0.95867905816346277</v>
          </cell>
          <cell r="G208">
            <v>1.011868616578852</v>
          </cell>
          <cell r="H208">
            <v>1</v>
          </cell>
          <cell r="I208">
            <v>0.97028934400277167</v>
          </cell>
          <cell r="J208">
            <v>0.96715144016920584</v>
          </cell>
          <cell r="K208">
            <v>0.95516997958925043</v>
          </cell>
          <cell r="L208">
            <v>0.95516997958925043</v>
          </cell>
          <cell r="M208">
            <v>0.9808995096950921</v>
          </cell>
          <cell r="N208">
            <v>0.99347504624864813</v>
          </cell>
          <cell r="O208">
            <v>0.92746934115060065</v>
          </cell>
          <cell r="P208">
            <v>0.95876278520223579</v>
          </cell>
          <cell r="Q208">
            <v>0.97740786840098604</v>
          </cell>
          <cell r="R208">
            <v>0.92222682245313869</v>
          </cell>
          <cell r="S208">
            <v>0.97124988282994307</v>
          </cell>
          <cell r="T208">
            <v>0.9750352402041248</v>
          </cell>
          <cell r="U208">
            <v>1.0311689384428278</v>
          </cell>
          <cell r="V208">
            <v>0.92716734605759765</v>
          </cell>
          <cell r="W208">
            <v>0.90173013295626414</v>
          </cell>
          <cell r="X208">
            <v>0.89020928460257531</v>
          </cell>
          <cell r="Y208">
            <v>0.90350092784775449</v>
          </cell>
          <cell r="Z208">
            <v>0.96590438489842978</v>
          </cell>
        </row>
        <row r="209">
          <cell r="C209">
            <v>1.046643971842423</v>
          </cell>
          <cell r="D209">
            <v>1.0547007969962514</v>
          </cell>
          <cell r="E209">
            <v>1.0221664531560199</v>
          </cell>
          <cell r="F209">
            <v>0.98803420246643892</v>
          </cell>
          <cell r="G209">
            <v>1.042852446884093</v>
          </cell>
          <cell r="H209">
            <v>1.0306204084182371</v>
          </cell>
          <cell r="I209">
            <v>1</v>
          </cell>
          <cell r="J209">
            <v>0.99676601226947315</v>
          </cell>
          <cell r="K209">
            <v>0.98441767447311257</v>
          </cell>
          <cell r="L209">
            <v>0.98441767447311257</v>
          </cell>
          <cell r="M209">
            <v>1.0109350532992043</v>
          </cell>
          <cell r="N209">
            <v>1.0238956579181089</v>
          </cell>
          <cell r="O209">
            <v>0.95586883117202537</v>
          </cell>
          <cell r="P209">
            <v>0.98812049326133489</v>
          </cell>
          <cell r="Q209">
            <v>1.0073364965226228</v>
          </cell>
          <cell r="R209">
            <v>0.9504657844109069</v>
          </cell>
          <cell r="S209">
            <v>1.0009899509183608</v>
          </cell>
          <cell r="T209">
            <v>1.0048912174813491</v>
          </cell>
          <cell r="U209">
            <v>1.0627437524861472</v>
          </cell>
          <cell r="V209">
            <v>0.95555758886593434</v>
          </cell>
          <cell r="W209">
            <v>0.92934147791041632</v>
          </cell>
          <cell r="X209">
            <v>0.91746785647481288</v>
          </cell>
          <cell r="Y209">
            <v>0.93116649526470896</v>
          </cell>
          <cell r="Z209">
            <v>0.9954807716569859</v>
          </cell>
        </row>
        <row r="210">
          <cell r="C210">
            <v>1.0500397876321905</v>
          </cell>
          <cell r="D210">
            <v>1.0581227529968344</v>
          </cell>
          <cell r="E210">
            <v>1.025482852117634</v>
          </cell>
          <cell r="F210">
            <v>0.99123986001172593</v>
          </cell>
          <cell r="G210">
            <v>1.046235961145674</v>
          </cell>
          <cell r="H210">
            <v>1.033964236071496</v>
          </cell>
          <cell r="I210">
            <v>1.0032444803401388</v>
          </cell>
          <cell r="J210">
            <v>1</v>
          </cell>
          <cell r="K210">
            <v>0.98761159826442568</v>
          </cell>
          <cell r="L210">
            <v>0.98761159826442568</v>
          </cell>
          <cell r="M210">
            <v>1.0142150122047908</v>
          </cell>
          <cell r="N210">
            <v>1.0272176672505775</v>
          </cell>
          <cell r="O210">
            <v>0.95897012880251442</v>
          </cell>
          <cell r="P210">
            <v>0.9913264307754095</v>
          </cell>
          <cell r="Q210">
            <v>1.0106047799814948</v>
          </cell>
          <cell r="R210">
            <v>0.95354955196240265</v>
          </cell>
          <cell r="S210">
            <v>1.0042376431347919</v>
          </cell>
          <cell r="T210">
            <v>1.0081515672804455</v>
          </cell>
          <cell r="U210">
            <v>1.0661918036976936</v>
          </cell>
          <cell r="V210">
            <v>0.95865787667688029</v>
          </cell>
          <cell r="W210">
            <v>0.93235670806477211</v>
          </cell>
          <cell r="X210">
            <v>0.92044456289785459</v>
          </cell>
          <cell r="Y210">
            <v>0.93418764665199117</v>
          </cell>
          <cell r="Z210">
            <v>0.99871058944961311</v>
          </cell>
        </row>
        <row r="211">
          <cell r="C211">
            <v>1.0632112760496866</v>
          </cell>
          <cell r="D211">
            <v>1.0713956325101093</v>
          </cell>
          <cell r="E211">
            <v>1.0383463032631057</v>
          </cell>
          <cell r="F211">
            <v>1.0036737739346888</v>
          </cell>
          <cell r="G211">
            <v>1.0593597351269179</v>
          </cell>
          <cell r="H211">
            <v>1.0469340759955916</v>
          </cell>
          <cell r="I211">
            <v>1.0158289778119105</v>
          </cell>
          <cell r="J211">
            <v>1.0125437993613533</v>
          </cell>
          <cell r="K211">
            <v>1</v>
          </cell>
          <cell r="L211">
            <v>1</v>
          </cell>
          <cell r="M211">
            <v>1.0269371218271601</v>
          </cell>
          <cell r="N211">
            <v>1.0401028795690062</v>
          </cell>
          <cell r="O211">
            <v>0.97099925769174422</v>
          </cell>
          <cell r="P211">
            <v>1.0037614306246627</v>
          </cell>
          <cell r="Q211">
            <v>1.023281603575207</v>
          </cell>
          <cell r="R211">
            <v>0.96551068622332725</v>
          </cell>
          <cell r="S211">
            <v>1.0168345986413929</v>
          </cell>
          <cell r="T211">
            <v>1.0207976182662453</v>
          </cell>
          <cell r="U211">
            <v>1.079565899763997</v>
          </cell>
          <cell r="V211">
            <v>0.97068308873809594</v>
          </cell>
          <cell r="W211">
            <v>0.94405200354394847</v>
          </cell>
          <cell r="X211">
            <v>0.93199043481809374</v>
          </cell>
          <cell r="Y211">
            <v>0.94590590905744854</v>
          </cell>
          <cell r="Z211">
            <v>1.011238214703728</v>
          </cell>
        </row>
        <row r="212">
          <cell r="C212">
            <v>1.0632112760496866</v>
          </cell>
          <cell r="D212">
            <v>1.0713956325101093</v>
          </cell>
          <cell r="E212">
            <v>1.0383463032631057</v>
          </cell>
          <cell r="F212">
            <v>1.0036737739346888</v>
          </cell>
          <cell r="G212">
            <v>1.0593597351269179</v>
          </cell>
          <cell r="H212">
            <v>1.0469340759955916</v>
          </cell>
          <cell r="I212">
            <v>1.0158289778119105</v>
          </cell>
          <cell r="J212">
            <v>1.0125437993613533</v>
          </cell>
          <cell r="K212">
            <v>1</v>
          </cell>
          <cell r="L212">
            <v>1</v>
          </cell>
          <cell r="M212">
            <v>1.0269371218271601</v>
          </cell>
          <cell r="N212">
            <v>1.0401028795690062</v>
          </cell>
          <cell r="O212">
            <v>0.97099925769174422</v>
          </cell>
          <cell r="P212">
            <v>1.0037614306246627</v>
          </cell>
          <cell r="Q212">
            <v>1.023281603575207</v>
          </cell>
          <cell r="R212">
            <v>0.96551068622332725</v>
          </cell>
          <cell r="S212">
            <v>1.0168345986413929</v>
          </cell>
          <cell r="T212">
            <v>1.0207976182662453</v>
          </cell>
          <cell r="U212">
            <v>1.079565899763997</v>
          </cell>
          <cell r="V212">
            <v>0.97068308873809594</v>
          </cell>
          <cell r="W212">
            <v>0.94405200354394847</v>
          </cell>
          <cell r="X212">
            <v>0.93199043481809374</v>
          </cell>
          <cell r="Y212">
            <v>0.94590590905744854</v>
          </cell>
          <cell r="Z212">
            <v>1.011238214703728</v>
          </cell>
        </row>
        <row r="213">
          <cell r="C213">
            <v>1.035322663336959</v>
          </cell>
          <cell r="D213">
            <v>1.0432923396554672</v>
          </cell>
          <cell r="E213">
            <v>1.0111099123728686</v>
          </cell>
          <cell r="F213">
            <v>0.97734686243391389</v>
          </cell>
          <cell r="G213">
            <v>1.0315721504370885</v>
          </cell>
          <cell r="H213">
            <v>1.0194724231341956</v>
          </cell>
          <cell r="I213">
            <v>0.98918322867179487</v>
          </cell>
          <cell r="J213">
            <v>0.98598422224702731</v>
          </cell>
          <cell r="K213">
            <v>0.97376945359689338</v>
          </cell>
          <cell r="L213">
            <v>0.97376945359689338</v>
          </cell>
          <cell r="M213">
            <v>1</v>
          </cell>
          <cell r="N213">
            <v>1.0128204127224665</v>
          </cell>
          <cell r="O213">
            <v>0.94552941660547873</v>
          </cell>
          <cell r="P213">
            <v>0.97743221984101369</v>
          </cell>
          <cell r="Q213">
            <v>0.99644036798918223</v>
          </cell>
          <cell r="R213">
            <v>0.94018481336565096</v>
          </cell>
          <cell r="S213">
            <v>0.99016247151744563</v>
          </cell>
          <cell r="T213">
            <v>0.99402153897213164</v>
          </cell>
          <cell r="U213">
            <v>1.0512482963350258</v>
          </cell>
          <cell r="V213">
            <v>0.94522154093624045</v>
          </cell>
          <cell r="W213">
            <v>0.91928900365804311</v>
          </cell>
          <cell r="X213">
            <v>0.90754381647034621</v>
          </cell>
          <cell r="Y213">
            <v>0.92109428021694428</v>
          </cell>
          <cell r="Z213">
            <v>0.98471288378834709</v>
          </cell>
        </row>
        <row r="214">
          <cell r="C214">
            <v>1.0222174141948881</v>
          </cell>
          <cell r="D214">
            <v>1.0300862093123617</v>
          </cell>
          <cell r="E214">
            <v>0.99831115138665105</v>
          </cell>
          <cell r="F214">
            <v>0.96497547853207311</v>
          </cell>
          <cell r="G214">
            <v>1.0185143757758766</v>
          </cell>
          <cell r="H214">
            <v>1.0065678083973926</v>
          </cell>
          <cell r="I214">
            <v>0.97666201850421364</v>
          </cell>
          <cell r="J214">
            <v>0.97350350551949949</v>
          </cell>
          <cell r="K214">
            <v>0.96144335300213402</v>
          </cell>
          <cell r="L214">
            <v>0.96144335300213402</v>
          </cell>
          <cell r="M214">
            <v>0.98734186973186577</v>
          </cell>
          <cell r="N214">
            <v>1</v>
          </cell>
          <cell r="O214">
            <v>0.93356078207773363</v>
          </cell>
          <cell r="P214">
            <v>0.96505975547399458</v>
          </cell>
          <cell r="Q214">
            <v>0.98382729600674756</v>
          </cell>
          <cell r="R214">
            <v>0.92828383152194704</v>
          </cell>
          <cell r="S214">
            <v>0.97762886596636012</v>
          </cell>
          <cell r="T214">
            <v>0.98143908484249121</v>
          </cell>
          <cell r="U214">
            <v>1.0379414584558628</v>
          </cell>
          <cell r="V214">
            <v>0.9332568035388229</v>
          </cell>
          <cell r="W214">
            <v>0.90765252369567628</v>
          </cell>
          <cell r="X214">
            <v>0.89605600861742485</v>
          </cell>
          <cell r="Y214">
            <v>0.90943494882872489</v>
          </cell>
          <cell r="Z214">
            <v>0.97224825982864405</v>
          </cell>
        </row>
        <row r="215">
          <cell r="C215">
            <v>1.0949661059238587</v>
          </cell>
          <cell r="D215">
            <v>1.1033949037788424</v>
          </cell>
          <cell r="E215">
            <v>1.0693584933643088</v>
          </cell>
          <cell r="F215">
            <v>1.0336504029061964</v>
          </cell>
          <cell r="G215">
            <v>1.090999531395342</v>
          </cell>
          <cell r="H215">
            <v>1.0782027562867138</v>
          </cell>
          <cell r="I215">
            <v>1.0461686450994159</v>
          </cell>
          <cell r="J215">
            <v>1.0427853485371024</v>
          </cell>
          <cell r="K215">
            <v>1.0298669047154538</v>
          </cell>
          <cell r="L215">
            <v>1.0298669047154538</v>
          </cell>
          <cell r="M215">
            <v>1.0576085549935343</v>
          </cell>
          <cell r="N215">
            <v>1.0711675331673629</v>
          </cell>
          <cell r="O215">
            <v>1</v>
          </cell>
          <cell r="P215">
            <v>1.0337406776301772</v>
          </cell>
          <cell r="Q215">
            <v>1.0538438577262648</v>
          </cell>
          <cell r="R215">
            <v>0.99434750189051191</v>
          </cell>
          <cell r="S215">
            <v>1.0472043007103924</v>
          </cell>
          <cell r="T215">
            <v>1.0512856834647655</v>
          </cell>
          <cell r="U215">
            <v>1.1118091916263015</v>
          </cell>
          <cell r="V215">
            <v>0.99967438805833919</v>
          </cell>
          <cell r="W215">
            <v>0.97224791478022887</v>
          </cell>
          <cell r="X215">
            <v>0.95982610433052029</v>
          </cell>
          <cell r="Y215">
            <v>0.97415719071305218</v>
          </cell>
          <cell r="Z215">
            <v>1.0414407701069099</v>
          </cell>
        </row>
        <row r="216">
          <cell r="C216">
            <v>1.0592270669216957</v>
          </cell>
          <cell r="D216">
            <v>1.067380753854386</v>
          </cell>
          <cell r="E216">
            <v>1.0344552715249482</v>
          </cell>
          <cell r="F216">
            <v>0.99991267178903342</v>
          </cell>
          <cell r="G216">
            <v>1.0553899590141207</v>
          </cell>
          <cell r="H216">
            <v>1.0430108629936714</v>
          </cell>
          <cell r="I216">
            <v>1.0120223260418943</v>
          </cell>
          <cell r="J216">
            <v>1.0087494582564556</v>
          </cell>
          <cell r="K216">
            <v>0.99625266471703156</v>
          </cell>
          <cell r="L216">
            <v>0.99625266471703156</v>
          </cell>
          <cell r="M216">
            <v>1.0230888441171471</v>
          </cell>
          <cell r="N216">
            <v>1.0362052653504801</v>
          </cell>
          <cell r="O216">
            <v>0.9673605979136598</v>
          </cell>
          <cell r="P216">
            <v>1</v>
          </cell>
          <cell r="Q216">
            <v>1.0194470243177172</v>
          </cell>
          <cell r="R216">
            <v>0.96189259396275961</v>
          </cell>
          <cell r="S216">
            <v>1.0130241784729612</v>
          </cell>
          <cell r="T216">
            <v>1.016972347334546</v>
          </cell>
          <cell r="U216">
            <v>1.0755204043775217</v>
          </cell>
          <cell r="V216">
            <v>0.96704561375108689</v>
          </cell>
          <cell r="W216">
            <v>0.94051432416211123</v>
          </cell>
          <cell r="X216">
            <v>0.92849795417831082</v>
          </cell>
          <cell r="Y216">
            <v>0.94236128247006923</v>
          </cell>
          <cell r="Z216">
            <v>1.0074487660622826</v>
          </cell>
        </row>
        <row r="217">
          <cell r="C217">
            <v>1.0390211964477527</v>
          </cell>
          <cell r="D217">
            <v>1.0470193432255583</v>
          </cell>
          <cell r="E217">
            <v>1.0147219491049821</v>
          </cell>
          <cell r="F217">
            <v>0.98083828579345989</v>
          </cell>
          <cell r="G217">
            <v>1.0352572854096651</v>
          </cell>
          <cell r="H217">
            <v>1.0231143336670434</v>
          </cell>
          <cell r="I217">
            <v>0.9927169356536284</v>
          </cell>
          <cell r="J217">
            <v>0.98950650126383843</v>
          </cell>
          <cell r="K217">
            <v>0.97724809720621941</v>
          </cell>
          <cell r="L217">
            <v>0.97724809720621941</v>
          </cell>
          <cell r="M217">
            <v>1.0035723482560237</v>
          </cell>
          <cell r="N217">
            <v>1.0164385599575207</v>
          </cell>
          <cell r="O217">
            <v>0.94890717696790849</v>
          </cell>
          <cell r="P217">
            <v>0.98092394812694417</v>
          </cell>
          <cell r="Q217">
            <v>1</v>
          </cell>
          <cell r="R217">
            <v>0.94354348094401774</v>
          </cell>
          <cell r="S217">
            <v>0.9936996766957511</v>
          </cell>
          <cell r="T217">
            <v>0.9975725300833288</v>
          </cell>
          <cell r="U217">
            <v>1.0550037213530861</v>
          </cell>
          <cell r="V217">
            <v>0.94859820145956009</v>
          </cell>
          <cell r="W217">
            <v>0.92257302412704267</v>
          </cell>
          <cell r="X217">
            <v>0.91078587904037922</v>
          </cell>
          <cell r="Y217">
            <v>0.92438474976251073</v>
          </cell>
          <cell r="Z217">
            <v>0.98823062114143245</v>
          </cell>
        </row>
        <row r="218">
          <cell r="C218">
            <v>1.1011905836159339</v>
          </cell>
          <cell r="D218">
            <v>1.1096672960720504</v>
          </cell>
          <cell r="E218">
            <v>1.0754374012417003</v>
          </cell>
          <cell r="F218">
            <v>1.0395263234844552</v>
          </cell>
          <cell r="G218">
            <v>1.0972014605769811</v>
          </cell>
          <cell r="H218">
            <v>1.0843319405306207</v>
          </cell>
          <cell r="I218">
            <v>1.0521157272587083</v>
          </cell>
          <cell r="J218">
            <v>1.0487131979056594</v>
          </cell>
          <cell r="K218">
            <v>1.0357213175046052</v>
          </cell>
          <cell r="L218">
            <v>1.0357213175046052</v>
          </cell>
          <cell r="M218">
            <v>1.0636206688132135</v>
          </cell>
          <cell r="N218">
            <v>1.0772567247675446</v>
          </cell>
          <cell r="O218">
            <v>1.0056846304724869</v>
          </cell>
          <cell r="P218">
            <v>1.0396171113868828</v>
          </cell>
          <cell r="Q218">
            <v>1.0598345706331387</v>
          </cell>
          <cell r="R218">
            <v>1</v>
          </cell>
          <cell r="S218">
            <v>1.0531572701891301</v>
          </cell>
          <cell r="T218">
            <v>1.0572618540962784</v>
          </cell>
          <cell r="U218">
            <v>1.1181294160366113</v>
          </cell>
          <cell r="V218">
            <v>1.0053571675472603</v>
          </cell>
          <cell r="W218">
            <v>0.97777478490340042</v>
          </cell>
          <cell r="X218">
            <v>0.9652823610514859</v>
          </cell>
          <cell r="Y218">
            <v>0.97969491436437184</v>
          </cell>
          <cell r="Z218">
            <v>1.04736097604395</v>
          </cell>
        </row>
        <row r="219">
          <cell r="C219">
            <v>1.045608870380943</v>
          </cell>
          <cell r="D219">
            <v>1.053657727561214</v>
          </cell>
          <cell r="E219">
            <v>1.0211555592723289</v>
          </cell>
          <cell r="F219">
            <v>0.98705706441904273</v>
          </cell>
          <cell r="G219">
            <v>1.0418210951341971</v>
          </cell>
          <cell r="H219">
            <v>1.029601153810477</v>
          </cell>
          <cell r="I219">
            <v>0.99901102811526465</v>
          </cell>
          <cell r="J219">
            <v>0.99578023870767896</v>
          </cell>
          <cell r="K219">
            <v>0.98344411307022206</v>
          </cell>
          <cell r="L219">
            <v>0.98344411307022206</v>
          </cell>
          <cell r="M219">
            <v>1.0099352669541981</v>
          </cell>
          <cell r="N219">
            <v>1.0228830538995253</v>
          </cell>
          <cell r="O219">
            <v>0.95492350377250135</v>
          </cell>
          <cell r="P219">
            <v>0.98714326987476864</v>
          </cell>
          <cell r="Q219">
            <v>1.0063402690490941</v>
          </cell>
          <cell r="R219">
            <v>0.94952580047272162</v>
          </cell>
          <cell r="S219">
            <v>1</v>
          </cell>
          <cell r="T219">
            <v>1.0038974083200425</v>
          </cell>
          <cell r="U219">
            <v>1.0616927287942601</v>
          </cell>
          <cell r="V219">
            <v>0.95461256927630045</v>
          </cell>
          <cell r="W219">
            <v>0.92842238531744448</v>
          </cell>
          <cell r="X219">
            <v>0.91656050655961085</v>
          </cell>
          <cell r="Y219">
            <v>0.93024559778088456</v>
          </cell>
          <cell r="Z219">
            <v>0.99449626916202249</v>
          </cell>
        </row>
        <row r="220">
          <cell r="C220">
            <v>1.0415495265902737</v>
          </cell>
          <cell r="D220">
            <v>1.0495671358734178</v>
          </cell>
          <cell r="E220">
            <v>1.0171911500211628</v>
          </cell>
          <cell r="F220">
            <v>0.98322503498720937</v>
          </cell>
          <cell r="G220">
            <v>1.0377764565381411</v>
          </cell>
          <cell r="H220">
            <v>1.0256039564176662</v>
          </cell>
          <cell r="I220">
            <v>0.99513259007914467</v>
          </cell>
          <cell r="J220">
            <v>0.99191434349258134</v>
          </cell>
          <cell r="K220">
            <v>0.97962611011811673</v>
          </cell>
          <cell r="L220">
            <v>0.97962611011811673</v>
          </cell>
          <cell r="M220">
            <v>1.0060144179914354</v>
          </cell>
          <cell r="N220">
            <v>1.0189119380348375</v>
          </cell>
          <cell r="O220">
            <v>0.9512162257401422</v>
          </cell>
          <cell r="P220">
            <v>0.98331090576943414</v>
          </cell>
          <cell r="Q220">
            <v>1.0024333768658089</v>
          </cell>
          <cell r="R220">
            <v>0.94583947782243172</v>
          </cell>
          <cell r="S220">
            <v>0.99611772250058439</v>
          </cell>
          <cell r="T220">
            <v>1</v>
          </cell>
          <cell r="U220">
            <v>1.0575709430019691</v>
          </cell>
          <cell r="V220">
            <v>0.95090649837793972</v>
          </cell>
          <cell r="W220">
            <v>0.92481799198097281</v>
          </cell>
          <cell r="X220">
            <v>0.91300216432814141</v>
          </cell>
          <cell r="Y220">
            <v>0.92663412622768937</v>
          </cell>
          <cell r="Z220">
            <v>0.9906353586730019</v>
          </cell>
        </row>
        <row r="221">
          <cell r="C221">
            <v>0.9848507407302457</v>
          </cell>
          <cell r="D221">
            <v>0.99243189576877744</v>
          </cell>
          <cell r="E221">
            <v>0.96181836003721299</v>
          </cell>
          <cell r="F221">
            <v>0.92970125691641547</v>
          </cell>
          <cell r="G221">
            <v>0.98128306512692165</v>
          </cell>
          <cell r="H221">
            <v>0.9697731988611914</v>
          </cell>
          <cell r="I221">
            <v>0.94096060095449496</v>
          </cell>
          <cell r="J221">
            <v>0.93791754591609899</v>
          </cell>
          <cell r="K221">
            <v>0.9262982465624463</v>
          </cell>
          <cell r="L221">
            <v>0.9262982465624463</v>
          </cell>
          <cell r="M221">
            <v>0.95125005527838369</v>
          </cell>
          <cell r="N221">
            <v>0.96344547358932164</v>
          </cell>
          <cell r="O221">
            <v>0.89943490981329965</v>
          </cell>
          <cell r="P221">
            <v>0.92978245315463759</v>
          </cell>
          <cell r="Q221">
            <v>0.9478639551313226</v>
          </cell>
          <cell r="R221">
            <v>0.89435085568597239</v>
          </cell>
          <cell r="S221">
            <v>0.94189210576555127</v>
          </cell>
          <cell r="T221">
            <v>0.94556304389514434</v>
          </cell>
          <cell r="U221">
            <v>1</v>
          </cell>
          <cell r="V221">
            <v>0.89914204306591772</v>
          </cell>
          <cell r="W221">
            <v>0.87447371554652376</v>
          </cell>
          <cell r="X221">
            <v>0.86330110558497219</v>
          </cell>
          <cell r="Y221">
            <v>0.87619098497297132</v>
          </cell>
          <cell r="Z221">
            <v>0.93670818513700183</v>
          </cell>
        </row>
        <row r="222">
          <cell r="C222">
            <v>1.0953227560932155</v>
          </cell>
          <cell r="D222">
            <v>1.1037542993593732</v>
          </cell>
          <cell r="E222">
            <v>1.0697068026733352</v>
          </cell>
          <cell r="F222">
            <v>1.0339870814474386</v>
          </cell>
          <cell r="G222">
            <v>1.0913548895799792</v>
          </cell>
          <cell r="H222">
            <v>1.0785539463313647</v>
          </cell>
          <cell r="I222">
            <v>1.0465094010574605</v>
          </cell>
          <cell r="J222">
            <v>1.0431250024945597</v>
          </cell>
          <cell r="K222">
            <v>1.0302023509032352</v>
          </cell>
          <cell r="L222">
            <v>1.0302023509032352</v>
          </cell>
          <cell r="M222">
            <v>1.0579530371361423</v>
          </cell>
          <cell r="N222">
            <v>1.0715164317132144</v>
          </cell>
          <cell r="O222">
            <v>1.000325717999331</v>
          </cell>
          <cell r="P222">
            <v>1.0340773855755219</v>
          </cell>
          <cell r="Q222">
            <v>1.0541871136392105</v>
          </cell>
          <cell r="R222">
            <v>0.99467137876946754</v>
          </cell>
          <cell r="S222">
            <v>1.0475453940001105</v>
          </cell>
          <cell r="T222">
            <v>1.0516281061343089</v>
          </cell>
          <cell r="U222">
            <v>1.1121713278918359</v>
          </cell>
          <cell r="V222">
            <v>1</v>
          </cell>
          <cell r="W222">
            <v>0.97256459342588486</v>
          </cell>
          <cell r="X222">
            <v>0.96013873696892849</v>
          </cell>
          <cell r="Y222">
            <v>0.97447449124424512</v>
          </cell>
          <cell r="Z222">
            <v>1.0417799861109709</v>
          </cell>
        </row>
        <row r="223">
          <cell r="C223">
            <v>1.1262210895781346</v>
          </cell>
          <cell r="D223">
            <v>1.1348904811261626</v>
          </cell>
          <cell r="E223">
            <v>1.0998825269849317</v>
          </cell>
          <cell r="F223">
            <v>1.06315517595103</v>
          </cell>
          <cell r="G223">
            <v>1.1221412921641043</v>
          </cell>
          <cell r="H223">
            <v>1.1089792427381397</v>
          </cell>
          <cell r="I223">
            <v>1.0760307419490802</v>
          </cell>
          <cell r="J223">
            <v>1.0725508717319472</v>
          </cell>
          <cell r="K223">
            <v>1.0592636806510913</v>
          </cell>
          <cell r="L223">
            <v>1.0592636806510913</v>
          </cell>
          <cell r="M223">
            <v>1.0877971954638759</v>
          </cell>
          <cell r="N223">
            <v>1.1017432044680644</v>
          </cell>
          <cell r="O223">
            <v>1.0285442476120346</v>
          </cell>
          <cell r="P223">
            <v>1.0632480274990852</v>
          </cell>
          <cell r="Q223">
            <v>1.0839250377456249</v>
          </cell>
          <cell r="R223">
            <v>1.0227304031968827</v>
          </cell>
          <cell r="S223">
            <v>1.0770959595702572</v>
          </cell>
          <cell r="T223">
            <v>1.0812938423245706</v>
          </cell>
          <cell r="U223">
            <v>1.1435449484894185</v>
          </cell>
          <cell r="V223">
            <v>1.0282093413224855</v>
          </cell>
          <cell r="W223">
            <v>1</v>
          </cell>
          <cell r="X223">
            <v>0.9872236183170251</v>
          </cell>
          <cell r="Y223">
            <v>1.0019637747778094</v>
          </cell>
          <cell r="Z223">
            <v>1.0711679133221095</v>
          </cell>
        </row>
        <row r="224">
          <cell r="C224">
            <v>1.140796339028098</v>
          </cell>
          <cell r="D224">
            <v>1.1495779275022546</v>
          </cell>
          <cell r="E224">
            <v>1.1141169098648214</v>
          </cell>
          <cell r="F224">
            <v>1.0769142433640817</v>
          </cell>
          <cell r="G224">
            <v>1.1366637419767984</v>
          </cell>
          <cell r="H224">
            <v>1.1233313528587152</v>
          </cell>
          <cell r="I224">
            <v>1.0899564414630289</v>
          </cell>
          <cell r="J224">
            <v>1.0864315357045289</v>
          </cell>
          <cell r="K224">
            <v>1.0729723853820241</v>
          </cell>
          <cell r="L224">
            <v>1.0729723853820241</v>
          </cell>
          <cell r="M224">
            <v>1.1018751732442384</v>
          </cell>
          <cell r="N224">
            <v>1.1160016677338687</v>
          </cell>
          <cell r="O224">
            <v>1.0418553897296856</v>
          </cell>
          <cell r="P224">
            <v>1.0770082965718175</v>
          </cell>
          <cell r="Q224">
            <v>1.0979529031056328</v>
          </cell>
          <cell r="R224">
            <v>1.0359663041088785</v>
          </cell>
          <cell r="S224">
            <v>1.0910354448432287</v>
          </cell>
          <cell r="T224">
            <v>1.0952876554634221</v>
          </cell>
          <cell r="U224">
            <v>1.1583443986468669</v>
          </cell>
          <cell r="V224">
            <v>1.0415161491733058</v>
          </cell>
          <cell r="W224">
            <v>1.0129417301672294</v>
          </cell>
          <cell r="X224">
            <v>1</v>
          </cell>
          <cell r="Y224">
            <v>1.0149309195883225</v>
          </cell>
          <cell r="Z224">
            <v>1.0850306794201185</v>
          </cell>
        </row>
        <row r="225">
          <cell r="C225">
            <v>1.1240137796677128</v>
          </cell>
          <cell r="D225">
            <v>1.1326661798504944</v>
          </cell>
          <cell r="E225">
            <v>1.0977268387061561</v>
          </cell>
          <cell r="F225">
            <v>1.0610714705596918</v>
          </cell>
          <cell r="G225">
            <v>1.119941978354402</v>
          </cell>
          <cell r="H225">
            <v>1.1068057255703296</v>
          </cell>
          <cell r="I225">
            <v>1.073921801402147</v>
          </cell>
          <cell r="J225">
            <v>1.0704487514728671</v>
          </cell>
          <cell r="K225">
            <v>1.0571876023022773</v>
          </cell>
          <cell r="L225">
            <v>1.0571876023022773</v>
          </cell>
          <cell r="M225">
            <v>1.0856651935396571</v>
          </cell>
          <cell r="N225">
            <v>1.0995838693992519</v>
          </cell>
          <cell r="O225">
            <v>1.0265283770764262</v>
          </cell>
          <cell r="P225">
            <v>1.0611641401255907</v>
          </cell>
          <cell r="Q225">
            <v>1.0818006249637027</v>
          </cell>
          <cell r="R225">
            <v>1.0207259273656659</v>
          </cell>
          <cell r="S225">
            <v>1.0749849312756927</v>
          </cell>
          <cell r="T225">
            <v>1.0791745864907671</v>
          </cell>
          <cell r="U225">
            <v>1.1413036850988005</v>
          </cell>
          <cell r="V225">
            <v>1.0261941271783963</v>
          </cell>
          <cell r="W225">
            <v>0.99804007407528783</v>
          </cell>
          <cell r="X225">
            <v>0.98528873315399745</v>
          </cell>
          <cell r="Y225">
            <v>1</v>
          </cell>
          <cell r="Z225">
            <v>1.0690685035590697</v>
          </cell>
        </row>
        <row r="226">
          <cell r="C226">
            <v>1.0513954680413118</v>
          </cell>
          <cell r="D226">
            <v>1.0594888691226987</v>
          </cell>
          <cell r="E226">
            <v>1.0268068276744466</v>
          </cell>
          <cell r="F226">
            <v>0.99251962528803839</v>
          </cell>
          <cell r="G226">
            <v>1.0475867305284627</v>
          </cell>
          <cell r="H226">
            <v>1.0352991617334417</v>
          </cell>
          <cell r="I226">
            <v>1.0045397444849606</v>
          </cell>
          <cell r="J226">
            <v>1.0012910752764697</v>
          </cell>
          <cell r="K226">
            <v>0.98888667918169959</v>
          </cell>
          <cell r="L226">
            <v>0.98888667918169959</v>
          </cell>
          <cell r="M226">
            <v>1.0155244401320729</v>
          </cell>
          <cell r="N226">
            <v>1.0285438825843176</v>
          </cell>
          <cell r="O226">
            <v>0.96020823142668421</v>
          </cell>
          <cell r="P226">
            <v>0.99260630782109449</v>
          </cell>
          <cell r="Q226">
            <v>1.0119095468272108</v>
          </cell>
          <cell r="R226">
            <v>0.95478065621383001</v>
          </cell>
          <cell r="S226">
            <v>1.0055341895275434</v>
          </cell>
          <cell r="T226">
            <v>1.0094531668438953</v>
          </cell>
          <cell r="U226">
            <v>1.0675683375754224</v>
          </cell>
          <cell r="V226">
            <v>0.95989557616005072</v>
          </cell>
          <cell r="W226">
            <v>0.93356045075940519</v>
          </cell>
          <cell r="X226">
            <v>0.92163292611637293</v>
          </cell>
          <cell r="Y226">
            <v>0.93539375322616702</v>
          </cell>
          <cell r="Z226">
            <v>1</v>
          </cell>
        </row>
        <row r="231">
          <cell r="C231">
            <v>1</v>
          </cell>
          <cell r="D231">
            <v>1.0076977705605525</v>
          </cell>
          <cell r="E231">
            <v>0.97661332855783334</v>
          </cell>
          <cell r="F231">
            <v>0.94400219085692305</v>
          </cell>
          <cell r="G231">
            <v>0.99637744537748052</v>
          </cell>
          <cell r="H231">
            <v>0.98469053101602522</v>
          </cell>
          <cell r="I231">
            <v>0.95543472938528007</v>
          </cell>
          <cell r="J231">
            <v>0.95234486519312878</v>
          </cell>
          <cell r="K231">
            <v>0.94054683441230502</v>
          </cell>
          <cell r="L231">
            <v>0.94054683441230502</v>
          </cell>
          <cell r="M231">
            <v>0.96588245907501902</v>
          </cell>
          <cell r="N231">
            <v>0.97826547084175153</v>
          </cell>
          <cell r="O231">
            <v>0.913270278038668</v>
          </cell>
          <cell r="P231">
            <v>0.94408463607919291</v>
          </cell>
          <cell r="Q231">
            <v>0.96244427295500823</v>
          </cell>
          <cell r="R231">
            <v>0.90810801951860276</v>
          </cell>
          <cell r="S231">
            <v>0.95638056287306883</v>
          </cell>
          <cell r="T231">
            <v>0.96010796843593738</v>
          </cell>
          <cell r="U231">
            <v>1.0153822895624991</v>
          </cell>
          <cell r="V231">
            <v>0.91297290633017469</v>
          </cell>
          <cell r="W231">
            <v>0.88792512345385477</v>
          </cell>
          <cell r="X231">
            <v>0.87658065317070577</v>
          </cell>
          <cell r="Y231">
            <v>0.88966880841587681</v>
          </cell>
          <cell r="Z231">
            <v>0.95111690167634211</v>
          </cell>
        </row>
        <row r="232">
          <cell r="C232">
            <v>0.99236103245889828</v>
          </cell>
          <cell r="D232">
            <v>1</v>
          </cell>
          <cell r="E232">
            <v>0.96915301104077278</v>
          </cell>
          <cell r="F232">
            <v>0.9367909887622381</v>
          </cell>
          <cell r="G232">
            <v>0.98876615041355609</v>
          </cell>
          <cell r="H232">
            <v>0.97716851201156363</v>
          </cell>
          <cell r="I232">
            <v>0.94813619449986464</v>
          </cell>
          <cell r="J232">
            <v>0.94506993367998371</v>
          </cell>
          <cell r="K232">
            <v>0.93336202767334342</v>
          </cell>
          <cell r="L232">
            <v>0.93336202767334342</v>
          </cell>
          <cell r="M232">
            <v>0.95850411432162552</v>
          </cell>
          <cell r="N232">
            <v>0.97079253266341092</v>
          </cell>
          <cell r="O232">
            <v>0.90629383602847768</v>
          </cell>
          <cell r="P232">
            <v>0.93687280418813113</v>
          </cell>
          <cell r="Q232">
            <v>0.95509219239378562</v>
          </cell>
          <cell r="R232">
            <v>0.90117101183368598</v>
          </cell>
          <cell r="S232">
            <v>0.94907480279634093</v>
          </cell>
          <cell r="T232">
            <v>0.95277373482910221</v>
          </cell>
          <cell r="U232">
            <v>1.0076258172107215</v>
          </cell>
          <cell r="V232">
            <v>0.90599873593281322</v>
          </cell>
          <cell r="W232">
            <v>0.88114229225686214</v>
          </cell>
          <cell r="X232">
            <v>0.86988448201397706</v>
          </cell>
          <cell r="Y232">
            <v>0.88287265726605735</v>
          </cell>
          <cell r="Z232">
            <v>0.94385135053664326</v>
          </cell>
        </row>
        <row r="233">
          <cell r="C233">
            <v>1.0239467051680544</v>
          </cell>
          <cell r="D233">
            <v>1.0318288119706718</v>
          </cell>
          <cell r="E233">
            <v>1</v>
          </cell>
          <cell r="F233">
            <v>0.9666079329993712</v>
          </cell>
          <cell r="G233">
            <v>1.0202374022980343</v>
          </cell>
          <cell r="H233">
            <v>1.008270624844041</v>
          </cell>
          <cell r="I233">
            <v>0.97831424315718918</v>
          </cell>
          <cell r="J233">
            <v>0.9751503868982192</v>
          </cell>
          <cell r="K233">
            <v>0.96306983215272324</v>
          </cell>
          <cell r="L233">
            <v>0.96306983215272324</v>
          </cell>
          <cell r="M233">
            <v>0.98901216154948379</v>
          </cell>
          <cell r="N233">
            <v>1.001691705648087</v>
          </cell>
          <cell r="O233">
            <v>0.935140092125607</v>
          </cell>
          <cell r="P233">
            <v>0.96669235251307117</v>
          </cell>
          <cell r="Q233">
            <v>0.98549164220014418</v>
          </cell>
          <cell r="R233">
            <v>0.92985421452276051</v>
          </cell>
          <cell r="S233">
            <v>0.97928272624064816</v>
          </cell>
          <cell r="T233">
            <v>0.98309939088557241</v>
          </cell>
          <cell r="U233">
            <v>1.0396973498835163</v>
          </cell>
          <cell r="V233">
            <v>0.93483559934448501</v>
          </cell>
          <cell r="W233">
            <v>0.9091880045965125</v>
          </cell>
          <cell r="X233">
            <v>0.89757187162820518</v>
          </cell>
          <cell r="Y233">
            <v>0.91097344506822608</v>
          </cell>
          <cell r="Z233">
            <v>0.97389301770113879</v>
          </cell>
        </row>
        <row r="234">
          <cell r="C234">
            <v>1.0593195754050577</v>
          </cell>
          <cell r="D234">
            <v>1.0674739744468278</v>
          </cell>
          <cell r="E234">
            <v>1.0345456165428042</v>
          </cell>
          <cell r="F234">
            <v>1</v>
          </cell>
          <cell r="G234">
            <v>1.0554821323804489</v>
          </cell>
          <cell r="H234">
            <v>1.0431019552212766</v>
          </cell>
          <cell r="I234">
            <v>1.0121107118596611</v>
          </cell>
          <cell r="J234">
            <v>1.0088375582355722</v>
          </cell>
          <cell r="K234">
            <v>0.99633967327821404</v>
          </cell>
          <cell r="L234">
            <v>0.99633967327821404</v>
          </cell>
          <cell r="M234">
            <v>1.0231781964385422</v>
          </cell>
          <cell r="N234">
            <v>1.0362957632055132</v>
          </cell>
          <cell r="O234">
            <v>0.96744508316198075</v>
          </cell>
          <cell r="P234">
            <v>1.000087335837849</v>
          </cell>
          <cell r="Q234">
            <v>1.0195360585777287</v>
          </cell>
          <cell r="R234">
            <v>0.96197660165837418</v>
          </cell>
          <cell r="S234">
            <v>1.0131126517883495</v>
          </cell>
          <cell r="T234">
            <v>1.0170611654665698</v>
          </cell>
          <cell r="U234">
            <v>1.0756143358531618</v>
          </cell>
          <cell r="V234">
            <v>0.96713007149000219</v>
          </cell>
          <cell r="W234">
            <v>0.94059646476862091</v>
          </cell>
          <cell r="X234">
            <v>0.92857904532508018</v>
          </cell>
          <cell r="Y234">
            <v>0.9424435843822303</v>
          </cell>
          <cell r="Z234">
            <v>1.0075367524443568</v>
          </cell>
        </row>
        <row r="235">
          <cell r="C235">
            <v>1.0036357252357786</v>
          </cell>
          <cell r="D235">
            <v>1.0113614827750175</v>
          </cell>
          <cell r="E235">
            <v>0.98016402628206878</v>
          </cell>
          <cell r="F235">
            <v>0.94743432344485179</v>
          </cell>
          <cell r="G235">
            <v>1</v>
          </cell>
          <cell r="H235">
            <v>0.98827059522907235</v>
          </cell>
          <cell r="I235">
            <v>0.95890842754204542</v>
          </cell>
          <cell r="J235">
            <v>0.95580732945267566</v>
          </cell>
          <cell r="K235">
            <v>0.94396640427360945</v>
          </cell>
          <cell r="L235">
            <v>0.94396640427360945</v>
          </cell>
          <cell r="M235">
            <v>0.96939414230627396</v>
          </cell>
          <cell r="N235">
            <v>0.98182217530138172</v>
          </cell>
          <cell r="O235">
            <v>0.91659067783561965</v>
          </cell>
          <cell r="P235">
            <v>0.94751706841529681</v>
          </cell>
          <cell r="Q235">
            <v>0.96594345588622121</v>
          </cell>
          <cell r="R235">
            <v>0.91140965076197944</v>
          </cell>
          <cell r="S235">
            <v>0.95985769982051461</v>
          </cell>
          <cell r="T235">
            <v>0.96359865720585203</v>
          </cell>
          <cell r="U235">
            <v>1.019073940576624</v>
          </cell>
          <cell r="V235">
            <v>0.91629222496530138</v>
          </cell>
          <cell r="W235">
            <v>0.89115337523267779</v>
          </cell>
          <cell r="X235">
            <v>0.8797676595726337</v>
          </cell>
          <cell r="Y235">
            <v>0.89290339975411948</v>
          </cell>
          <cell r="Z235">
            <v>0.95457490139794221</v>
          </cell>
        </row>
        <row r="236">
          <cell r="C236">
            <v>1.01554749284344</v>
          </cell>
          <cell r="D236">
            <v>1.0233649444366932</v>
          </cell>
          <cell r="E236">
            <v>0.99179721729439441</v>
          </cell>
          <cell r="F236">
            <v>0.95867905816346277</v>
          </cell>
          <cell r="G236">
            <v>1.011868616578852</v>
          </cell>
          <cell r="H236">
            <v>1</v>
          </cell>
          <cell r="I236">
            <v>0.97028934400277167</v>
          </cell>
          <cell r="J236">
            <v>0.96715144016920584</v>
          </cell>
          <cell r="K236">
            <v>0.95516997958925043</v>
          </cell>
          <cell r="L236">
            <v>0.95516997958925043</v>
          </cell>
          <cell r="M236">
            <v>0.9808995096950921</v>
          </cell>
          <cell r="N236">
            <v>0.99347504624864813</v>
          </cell>
          <cell r="O236">
            <v>0.92746934115060065</v>
          </cell>
          <cell r="P236">
            <v>0.95876278520223579</v>
          </cell>
          <cell r="Q236">
            <v>0.97740786840098604</v>
          </cell>
          <cell r="R236">
            <v>0.92222682245313869</v>
          </cell>
          <cell r="S236">
            <v>0.97124988282994307</v>
          </cell>
          <cell r="T236">
            <v>0.9750352402041248</v>
          </cell>
          <cell r="U236">
            <v>1.0311689384428278</v>
          </cell>
          <cell r="V236">
            <v>0.92716734605759765</v>
          </cell>
          <cell r="W236">
            <v>0.90173013295626414</v>
          </cell>
          <cell r="X236">
            <v>0.89020928460257531</v>
          </cell>
          <cell r="Y236">
            <v>0.90350092784775449</v>
          </cell>
          <cell r="Z236">
            <v>0.96590438489842978</v>
          </cell>
        </row>
        <row r="237">
          <cell r="C237">
            <v>1.046643971842423</v>
          </cell>
          <cell r="D237">
            <v>1.0547007969962514</v>
          </cell>
          <cell r="E237">
            <v>1.0221664531560199</v>
          </cell>
          <cell r="F237">
            <v>0.98803420246643892</v>
          </cell>
          <cell r="G237">
            <v>1.042852446884093</v>
          </cell>
          <cell r="H237">
            <v>1.0306204084182371</v>
          </cell>
          <cell r="I237">
            <v>1</v>
          </cell>
          <cell r="J237">
            <v>0.99676601226947315</v>
          </cell>
          <cell r="K237">
            <v>0.98441767447311257</v>
          </cell>
          <cell r="L237">
            <v>0.98441767447311257</v>
          </cell>
          <cell r="M237">
            <v>1.0109350532992043</v>
          </cell>
          <cell r="N237">
            <v>1.0238956579181089</v>
          </cell>
          <cell r="O237">
            <v>0.95586883117202537</v>
          </cell>
          <cell r="P237">
            <v>0.98812049326133489</v>
          </cell>
          <cell r="Q237">
            <v>1.0073364965226228</v>
          </cell>
          <cell r="R237">
            <v>0.9504657844109069</v>
          </cell>
          <cell r="S237">
            <v>1.0009899509183608</v>
          </cell>
          <cell r="T237">
            <v>1.0048912174813491</v>
          </cell>
          <cell r="U237">
            <v>1.0627437524861472</v>
          </cell>
          <cell r="V237">
            <v>0.95555758886593434</v>
          </cell>
          <cell r="W237">
            <v>0.92934147791041632</v>
          </cell>
          <cell r="X237">
            <v>0.91746785647481288</v>
          </cell>
          <cell r="Y237">
            <v>0.93116649526470896</v>
          </cell>
          <cell r="Z237">
            <v>0.9954807716569859</v>
          </cell>
        </row>
        <row r="238">
          <cell r="C238">
            <v>1.0500397876321905</v>
          </cell>
          <cell r="D238">
            <v>1.0581227529968344</v>
          </cell>
          <cell r="E238">
            <v>1.025482852117634</v>
          </cell>
          <cell r="F238">
            <v>0.99123986001172593</v>
          </cell>
          <cell r="G238">
            <v>1.046235961145674</v>
          </cell>
          <cell r="H238">
            <v>1.033964236071496</v>
          </cell>
          <cell r="I238">
            <v>1.0032444803401388</v>
          </cell>
          <cell r="J238">
            <v>1</v>
          </cell>
          <cell r="K238">
            <v>0.98761159826442568</v>
          </cell>
          <cell r="L238">
            <v>0.98761159826442568</v>
          </cell>
          <cell r="M238">
            <v>1.0142150122047908</v>
          </cell>
          <cell r="N238">
            <v>1.0272176672505775</v>
          </cell>
          <cell r="O238">
            <v>0.95897012880251442</v>
          </cell>
          <cell r="P238">
            <v>0.9913264307754095</v>
          </cell>
          <cell r="Q238">
            <v>1.0106047799814948</v>
          </cell>
          <cell r="R238">
            <v>0.95354955196240265</v>
          </cell>
          <cell r="S238">
            <v>1.0042376431347919</v>
          </cell>
          <cell r="T238">
            <v>1.0081515672804455</v>
          </cell>
          <cell r="U238">
            <v>1.0661918036976936</v>
          </cell>
          <cell r="V238">
            <v>0.95865787667688029</v>
          </cell>
          <cell r="W238">
            <v>0.93235670806477211</v>
          </cell>
          <cell r="X238">
            <v>0.92044456289785459</v>
          </cell>
          <cell r="Y238">
            <v>0.93418764665199117</v>
          </cell>
          <cell r="Z238">
            <v>0.99871058944961311</v>
          </cell>
        </row>
        <row r="239">
          <cell r="C239">
            <v>1.0632112760496866</v>
          </cell>
          <cell r="D239">
            <v>1.0713956325101093</v>
          </cell>
          <cell r="E239">
            <v>1.0383463032631057</v>
          </cell>
          <cell r="F239">
            <v>1.0036737739346888</v>
          </cell>
          <cell r="G239">
            <v>1.0593597351269179</v>
          </cell>
          <cell r="H239">
            <v>1.0469340759955916</v>
          </cell>
          <cell r="I239">
            <v>1.0158289778119105</v>
          </cell>
          <cell r="J239">
            <v>1.0125437993613533</v>
          </cell>
          <cell r="K239">
            <v>1</v>
          </cell>
          <cell r="L239">
            <v>1</v>
          </cell>
          <cell r="M239">
            <v>1.0269371218271601</v>
          </cell>
          <cell r="N239">
            <v>1.0401028795690062</v>
          </cell>
          <cell r="O239">
            <v>0.97099925769174422</v>
          </cell>
          <cell r="P239">
            <v>1.0037614306246627</v>
          </cell>
          <cell r="Q239">
            <v>1.023281603575207</v>
          </cell>
          <cell r="R239">
            <v>0.96551068622332725</v>
          </cell>
          <cell r="S239">
            <v>1.0168345986413929</v>
          </cell>
          <cell r="T239">
            <v>1.0207976182662453</v>
          </cell>
          <cell r="U239">
            <v>1.079565899763997</v>
          </cell>
          <cell r="V239">
            <v>0.97068308873809594</v>
          </cell>
          <cell r="W239">
            <v>0.94405200354394847</v>
          </cell>
          <cell r="X239">
            <v>0.93199043481809374</v>
          </cell>
          <cell r="Y239">
            <v>0.94590590905744854</v>
          </cell>
          <cell r="Z239">
            <v>1.011238214703728</v>
          </cell>
        </row>
        <row r="240">
          <cell r="C240">
            <v>1.0632112760496866</v>
          </cell>
          <cell r="D240">
            <v>1.0713956325101093</v>
          </cell>
          <cell r="E240">
            <v>1.0383463032631057</v>
          </cell>
          <cell r="F240">
            <v>1.0036737739346888</v>
          </cell>
          <cell r="G240">
            <v>1.0593597351269179</v>
          </cell>
          <cell r="H240">
            <v>1.0469340759955916</v>
          </cell>
          <cell r="I240">
            <v>1.0158289778119105</v>
          </cell>
          <cell r="J240">
            <v>1.0125437993613533</v>
          </cell>
          <cell r="K240">
            <v>1</v>
          </cell>
          <cell r="L240">
            <v>1</v>
          </cell>
          <cell r="M240">
            <v>1.0269371218271601</v>
          </cell>
          <cell r="N240">
            <v>1.0401028795690062</v>
          </cell>
          <cell r="O240">
            <v>0.97099925769174422</v>
          </cell>
          <cell r="P240">
            <v>1.0037614306246627</v>
          </cell>
          <cell r="Q240">
            <v>1.023281603575207</v>
          </cell>
          <cell r="R240">
            <v>0.96551068622332725</v>
          </cell>
          <cell r="S240">
            <v>1.0168345986413929</v>
          </cell>
          <cell r="T240">
            <v>1.0207976182662453</v>
          </cell>
          <cell r="U240">
            <v>1.079565899763997</v>
          </cell>
          <cell r="V240">
            <v>0.97068308873809594</v>
          </cell>
          <cell r="W240">
            <v>0.94405200354394847</v>
          </cell>
          <cell r="X240">
            <v>0.93199043481809374</v>
          </cell>
          <cell r="Y240">
            <v>0.94590590905744854</v>
          </cell>
          <cell r="Z240">
            <v>1.011238214703728</v>
          </cell>
        </row>
        <row r="241">
          <cell r="C241">
            <v>1.035322663336959</v>
          </cell>
          <cell r="D241">
            <v>1.0432923396554672</v>
          </cell>
          <cell r="E241">
            <v>1.0111099123728686</v>
          </cell>
          <cell r="F241">
            <v>0.97734686243391389</v>
          </cell>
          <cell r="G241">
            <v>1.0315721504370885</v>
          </cell>
          <cell r="H241">
            <v>1.0194724231341956</v>
          </cell>
          <cell r="I241">
            <v>0.98918322867179487</v>
          </cell>
          <cell r="J241">
            <v>0.98598422224702731</v>
          </cell>
          <cell r="K241">
            <v>0.97376945359689338</v>
          </cell>
          <cell r="L241">
            <v>0.97376945359689338</v>
          </cell>
          <cell r="M241">
            <v>1</v>
          </cell>
          <cell r="N241">
            <v>1.0128204127224665</v>
          </cell>
          <cell r="O241">
            <v>0.94552941660547873</v>
          </cell>
          <cell r="P241">
            <v>0.97743221984101369</v>
          </cell>
          <cell r="Q241">
            <v>0.99644036798918223</v>
          </cell>
          <cell r="R241">
            <v>0.94018481336565096</v>
          </cell>
          <cell r="S241">
            <v>0.99016247151744563</v>
          </cell>
          <cell r="T241">
            <v>0.99402153897213164</v>
          </cell>
          <cell r="U241">
            <v>1.0512482963350258</v>
          </cell>
          <cell r="V241">
            <v>0.94522154093624045</v>
          </cell>
          <cell r="W241">
            <v>0.91928900365804311</v>
          </cell>
          <cell r="X241">
            <v>0.90754381647034621</v>
          </cell>
          <cell r="Y241">
            <v>0.92109428021694428</v>
          </cell>
          <cell r="Z241">
            <v>0.98471288378834709</v>
          </cell>
        </row>
        <row r="242">
          <cell r="C242">
            <v>1.0222174141948881</v>
          </cell>
          <cell r="D242">
            <v>1.0300862093123617</v>
          </cell>
          <cell r="E242">
            <v>0.99831115138665105</v>
          </cell>
          <cell r="F242">
            <v>0.96497547853207311</v>
          </cell>
          <cell r="G242">
            <v>1.0185143757758766</v>
          </cell>
          <cell r="H242">
            <v>1.0065678083973926</v>
          </cell>
          <cell r="I242">
            <v>0.97666201850421364</v>
          </cell>
          <cell r="J242">
            <v>0.97350350551949949</v>
          </cell>
          <cell r="K242">
            <v>0.96144335300213402</v>
          </cell>
          <cell r="L242">
            <v>0.96144335300213402</v>
          </cell>
          <cell r="M242">
            <v>0.98734186973186577</v>
          </cell>
          <cell r="N242">
            <v>1</v>
          </cell>
          <cell r="O242">
            <v>0.93356078207773363</v>
          </cell>
          <cell r="P242">
            <v>0.96505975547399458</v>
          </cell>
          <cell r="Q242">
            <v>0.98382729600674756</v>
          </cell>
          <cell r="R242">
            <v>0.92828383152194704</v>
          </cell>
          <cell r="S242">
            <v>0.97762886596636012</v>
          </cell>
          <cell r="T242">
            <v>0.98143908484249121</v>
          </cell>
          <cell r="U242">
            <v>1.0379414584558628</v>
          </cell>
          <cell r="V242">
            <v>0.9332568035388229</v>
          </cell>
          <cell r="W242">
            <v>0.90765252369567628</v>
          </cell>
          <cell r="X242">
            <v>0.89605600861742485</v>
          </cell>
          <cell r="Y242">
            <v>0.90943494882872489</v>
          </cell>
          <cell r="Z242">
            <v>0.97224825982864405</v>
          </cell>
        </row>
        <row r="243">
          <cell r="C243">
            <v>1.0949661059238587</v>
          </cell>
          <cell r="D243">
            <v>1.1033949037788424</v>
          </cell>
          <cell r="E243">
            <v>1.0693584933643088</v>
          </cell>
          <cell r="F243">
            <v>1.0336504029061964</v>
          </cell>
          <cell r="G243">
            <v>1.090999531395342</v>
          </cell>
          <cell r="H243">
            <v>1.0782027562867138</v>
          </cell>
          <cell r="I243">
            <v>1.0461686450994159</v>
          </cell>
          <cell r="J243">
            <v>1.0427853485371024</v>
          </cell>
          <cell r="K243">
            <v>1.0298669047154538</v>
          </cell>
          <cell r="L243">
            <v>1.0298669047154538</v>
          </cell>
          <cell r="M243">
            <v>1.0576085549935343</v>
          </cell>
          <cell r="N243">
            <v>1.0711675331673629</v>
          </cell>
          <cell r="O243">
            <v>1</v>
          </cell>
          <cell r="P243">
            <v>1.0337406776301772</v>
          </cell>
          <cell r="Q243">
            <v>1.0538438577262648</v>
          </cell>
          <cell r="R243">
            <v>0.99434750189051191</v>
          </cell>
          <cell r="S243">
            <v>1.0472043007103924</v>
          </cell>
          <cell r="T243">
            <v>1.0512856834647655</v>
          </cell>
          <cell r="U243">
            <v>1.1118091916263015</v>
          </cell>
          <cell r="V243">
            <v>0.99967438805833919</v>
          </cell>
          <cell r="W243">
            <v>0.97224791478022887</v>
          </cell>
          <cell r="X243">
            <v>0.95982610433052029</v>
          </cell>
          <cell r="Y243">
            <v>0.97415719071305218</v>
          </cell>
          <cell r="Z243">
            <v>1.0414407701069099</v>
          </cell>
        </row>
        <row r="244">
          <cell r="C244">
            <v>1.0592270669216957</v>
          </cell>
          <cell r="D244">
            <v>1.067380753854386</v>
          </cell>
          <cell r="E244">
            <v>1.0344552715249482</v>
          </cell>
          <cell r="F244">
            <v>0.99991267178903342</v>
          </cell>
          <cell r="G244">
            <v>1.0553899590141207</v>
          </cell>
          <cell r="H244">
            <v>1.0430108629936714</v>
          </cell>
          <cell r="I244">
            <v>1.0120223260418943</v>
          </cell>
          <cell r="J244">
            <v>1.0087494582564556</v>
          </cell>
          <cell r="K244">
            <v>0.99625266471703156</v>
          </cell>
          <cell r="L244">
            <v>0.99625266471703156</v>
          </cell>
          <cell r="M244">
            <v>1.0230888441171471</v>
          </cell>
          <cell r="N244">
            <v>1.0362052653504801</v>
          </cell>
          <cell r="O244">
            <v>0.9673605979136598</v>
          </cell>
          <cell r="P244">
            <v>1</v>
          </cell>
          <cell r="Q244">
            <v>1.0194470243177172</v>
          </cell>
          <cell r="R244">
            <v>0.96189259396275961</v>
          </cell>
          <cell r="S244">
            <v>1.0130241784729612</v>
          </cell>
          <cell r="T244">
            <v>1.016972347334546</v>
          </cell>
          <cell r="U244">
            <v>1.0755204043775217</v>
          </cell>
          <cell r="V244">
            <v>0.96704561375108689</v>
          </cell>
          <cell r="W244">
            <v>0.94051432416211123</v>
          </cell>
          <cell r="X244">
            <v>0.92849795417831082</v>
          </cell>
          <cell r="Y244">
            <v>0.94236128247006923</v>
          </cell>
          <cell r="Z244">
            <v>1.0074487660622826</v>
          </cell>
        </row>
        <row r="245">
          <cell r="C245">
            <v>1.0390211964477527</v>
          </cell>
          <cell r="D245">
            <v>1.0470193432255583</v>
          </cell>
          <cell r="E245">
            <v>1.0147219491049821</v>
          </cell>
          <cell r="F245">
            <v>0.98083828579345989</v>
          </cell>
          <cell r="G245">
            <v>1.0352572854096651</v>
          </cell>
          <cell r="H245">
            <v>1.0231143336670434</v>
          </cell>
          <cell r="I245">
            <v>0.9927169356536284</v>
          </cell>
          <cell r="J245">
            <v>0.98950650126383843</v>
          </cell>
          <cell r="K245">
            <v>0.97724809720621941</v>
          </cell>
          <cell r="L245">
            <v>0.97724809720621941</v>
          </cell>
          <cell r="M245">
            <v>1.0035723482560237</v>
          </cell>
          <cell r="N245">
            <v>1.0164385599575207</v>
          </cell>
          <cell r="O245">
            <v>0.94890717696790849</v>
          </cell>
          <cell r="P245">
            <v>0.98092394812694417</v>
          </cell>
          <cell r="Q245">
            <v>1</v>
          </cell>
          <cell r="R245">
            <v>0.94354348094401774</v>
          </cell>
          <cell r="S245">
            <v>0.9936996766957511</v>
          </cell>
          <cell r="T245">
            <v>0.9975725300833288</v>
          </cell>
          <cell r="U245">
            <v>1.0550037213530861</v>
          </cell>
          <cell r="V245">
            <v>0.94859820145956009</v>
          </cell>
          <cell r="W245">
            <v>0.92257302412704267</v>
          </cell>
          <cell r="X245">
            <v>0.91078587904037922</v>
          </cell>
          <cell r="Y245">
            <v>0.92438474976251073</v>
          </cell>
          <cell r="Z245">
            <v>0.98823062114143245</v>
          </cell>
        </row>
        <row r="246">
          <cell r="C246">
            <v>1.1011905836159339</v>
          </cell>
          <cell r="D246">
            <v>1.1096672960720504</v>
          </cell>
          <cell r="E246">
            <v>1.0754374012417003</v>
          </cell>
          <cell r="F246">
            <v>1.0395263234844552</v>
          </cell>
          <cell r="G246">
            <v>1.0972014605769811</v>
          </cell>
          <cell r="H246">
            <v>1.0843319405306207</v>
          </cell>
          <cell r="I246">
            <v>1.0521157272587083</v>
          </cell>
          <cell r="J246">
            <v>1.0487131979056594</v>
          </cell>
          <cell r="K246">
            <v>1.0357213175046052</v>
          </cell>
          <cell r="L246">
            <v>1.0357213175046052</v>
          </cell>
          <cell r="M246">
            <v>1.0636206688132135</v>
          </cell>
          <cell r="N246">
            <v>1.0772567247675446</v>
          </cell>
          <cell r="O246">
            <v>1.0056846304724869</v>
          </cell>
          <cell r="P246">
            <v>1.0396171113868828</v>
          </cell>
          <cell r="Q246">
            <v>1.0598345706331387</v>
          </cell>
          <cell r="R246">
            <v>1</v>
          </cell>
          <cell r="S246">
            <v>1.0531572701891301</v>
          </cell>
          <cell r="T246">
            <v>1.0572618540962784</v>
          </cell>
          <cell r="U246">
            <v>1.1181294160366113</v>
          </cell>
          <cell r="V246">
            <v>1.0053571675472603</v>
          </cell>
          <cell r="W246">
            <v>0.97777478490340042</v>
          </cell>
          <cell r="X246">
            <v>0.9652823610514859</v>
          </cell>
          <cell r="Y246">
            <v>0.97969491436437184</v>
          </cell>
          <cell r="Z246">
            <v>1.04736097604395</v>
          </cell>
        </row>
        <row r="247">
          <cell r="C247">
            <v>1.045608870380943</v>
          </cell>
          <cell r="D247">
            <v>1.053657727561214</v>
          </cell>
          <cell r="E247">
            <v>1.0211555592723289</v>
          </cell>
          <cell r="F247">
            <v>0.98705706441904273</v>
          </cell>
          <cell r="G247">
            <v>1.0418210951341971</v>
          </cell>
          <cell r="H247">
            <v>1.029601153810477</v>
          </cell>
          <cell r="I247">
            <v>0.99901102811526465</v>
          </cell>
          <cell r="J247">
            <v>0.99578023870767896</v>
          </cell>
          <cell r="K247">
            <v>0.98344411307022206</v>
          </cell>
          <cell r="L247">
            <v>0.98344411307022206</v>
          </cell>
          <cell r="M247">
            <v>1.0099352669541981</v>
          </cell>
          <cell r="N247">
            <v>1.0228830538995253</v>
          </cell>
          <cell r="O247">
            <v>0.95492350377250135</v>
          </cell>
          <cell r="P247">
            <v>0.98714326987476864</v>
          </cell>
          <cell r="Q247">
            <v>1.0063402690490941</v>
          </cell>
          <cell r="R247">
            <v>0.94952580047272162</v>
          </cell>
          <cell r="S247">
            <v>1</v>
          </cell>
          <cell r="T247">
            <v>1.0038974083200425</v>
          </cell>
          <cell r="U247">
            <v>1.0616927287942601</v>
          </cell>
          <cell r="V247">
            <v>0.95461256927630045</v>
          </cell>
          <cell r="W247">
            <v>0.92842238531744448</v>
          </cell>
          <cell r="X247">
            <v>0.91656050655961085</v>
          </cell>
          <cell r="Y247">
            <v>0.93024559778088456</v>
          </cell>
          <cell r="Z247">
            <v>0.99449626916202249</v>
          </cell>
        </row>
        <row r="248">
          <cell r="C248">
            <v>1.0415495265902737</v>
          </cell>
          <cell r="D248">
            <v>1.0495671358734178</v>
          </cell>
          <cell r="E248">
            <v>1.0171911500211628</v>
          </cell>
          <cell r="F248">
            <v>0.98322503498720937</v>
          </cell>
          <cell r="G248">
            <v>1.0377764565381411</v>
          </cell>
          <cell r="H248">
            <v>1.0256039564176662</v>
          </cell>
          <cell r="I248">
            <v>0.99513259007914467</v>
          </cell>
          <cell r="J248">
            <v>0.99191434349258134</v>
          </cell>
          <cell r="K248">
            <v>0.97962611011811673</v>
          </cell>
          <cell r="L248">
            <v>0.97962611011811673</v>
          </cell>
          <cell r="M248">
            <v>1.0060144179914354</v>
          </cell>
          <cell r="N248">
            <v>1.0189119380348375</v>
          </cell>
          <cell r="O248">
            <v>0.9512162257401422</v>
          </cell>
          <cell r="P248">
            <v>0.98331090576943414</v>
          </cell>
          <cell r="Q248">
            <v>1.0024333768658089</v>
          </cell>
          <cell r="R248">
            <v>0.94583947782243172</v>
          </cell>
          <cell r="S248">
            <v>0.99611772250058439</v>
          </cell>
          <cell r="T248">
            <v>1</v>
          </cell>
          <cell r="U248">
            <v>1.0575709430019691</v>
          </cell>
          <cell r="V248">
            <v>0.95090649837793972</v>
          </cell>
          <cell r="W248">
            <v>0.92481799198097281</v>
          </cell>
          <cell r="X248">
            <v>0.91300216432814141</v>
          </cell>
          <cell r="Y248">
            <v>0.92663412622768937</v>
          </cell>
          <cell r="Z248">
            <v>0.9906353586730019</v>
          </cell>
        </row>
        <row r="249">
          <cell r="C249">
            <v>0.9848507407302457</v>
          </cell>
          <cell r="D249">
            <v>0.99243189576877744</v>
          </cell>
          <cell r="E249">
            <v>0.96181836003721299</v>
          </cell>
          <cell r="F249">
            <v>0.92970125691641547</v>
          </cell>
          <cell r="G249">
            <v>0.98128306512692165</v>
          </cell>
          <cell r="H249">
            <v>0.9697731988611914</v>
          </cell>
          <cell r="I249">
            <v>0.94096060095449496</v>
          </cell>
          <cell r="J249">
            <v>0.93791754591609899</v>
          </cell>
          <cell r="K249">
            <v>0.9262982465624463</v>
          </cell>
          <cell r="L249">
            <v>0.9262982465624463</v>
          </cell>
          <cell r="M249">
            <v>0.95125005527838369</v>
          </cell>
          <cell r="N249">
            <v>0.96344547358932164</v>
          </cell>
          <cell r="O249">
            <v>0.89943490981329965</v>
          </cell>
          <cell r="P249">
            <v>0.92978245315463759</v>
          </cell>
          <cell r="Q249">
            <v>0.9478639551313226</v>
          </cell>
          <cell r="R249">
            <v>0.89435085568597239</v>
          </cell>
          <cell r="S249">
            <v>0.94189210576555127</v>
          </cell>
          <cell r="T249">
            <v>0.94556304389514434</v>
          </cell>
          <cell r="U249">
            <v>1</v>
          </cell>
          <cell r="V249">
            <v>0.89914204306591772</v>
          </cell>
          <cell r="W249">
            <v>0.87447371554652376</v>
          </cell>
          <cell r="X249">
            <v>0.86330110558497219</v>
          </cell>
          <cell r="Y249">
            <v>0.87619098497297132</v>
          </cell>
          <cell r="Z249">
            <v>0.93670818513700183</v>
          </cell>
        </row>
        <row r="250">
          <cell r="C250">
            <v>1.0953227560932155</v>
          </cell>
          <cell r="D250">
            <v>1.1037542993593732</v>
          </cell>
          <cell r="E250">
            <v>1.0697068026733352</v>
          </cell>
          <cell r="F250">
            <v>1.0339870814474386</v>
          </cell>
          <cell r="G250">
            <v>1.0913548895799792</v>
          </cell>
          <cell r="H250">
            <v>1.0785539463313647</v>
          </cell>
          <cell r="I250">
            <v>1.0465094010574605</v>
          </cell>
          <cell r="J250">
            <v>1.0431250024945597</v>
          </cell>
          <cell r="K250">
            <v>1.0302023509032352</v>
          </cell>
          <cell r="L250">
            <v>1.0302023509032352</v>
          </cell>
          <cell r="M250">
            <v>1.0579530371361423</v>
          </cell>
          <cell r="N250">
            <v>1.0715164317132144</v>
          </cell>
          <cell r="O250">
            <v>1.000325717999331</v>
          </cell>
          <cell r="P250">
            <v>1.0340773855755219</v>
          </cell>
          <cell r="Q250">
            <v>1.0541871136392105</v>
          </cell>
          <cell r="R250">
            <v>0.99467137876946754</v>
          </cell>
          <cell r="S250">
            <v>1.0475453940001105</v>
          </cell>
          <cell r="T250">
            <v>1.0516281061343089</v>
          </cell>
          <cell r="U250">
            <v>1.1121713278918359</v>
          </cell>
          <cell r="V250">
            <v>1</v>
          </cell>
          <cell r="W250">
            <v>0.97256459342588486</v>
          </cell>
          <cell r="X250">
            <v>0.96013873696892849</v>
          </cell>
          <cell r="Y250">
            <v>0.97447449124424512</v>
          </cell>
          <cell r="Z250">
            <v>1.0417799861109709</v>
          </cell>
        </row>
        <row r="251">
          <cell r="C251">
            <v>1.1262210895781346</v>
          </cell>
          <cell r="D251">
            <v>1.1348904811261626</v>
          </cell>
          <cell r="E251">
            <v>1.0998825269849317</v>
          </cell>
          <cell r="F251">
            <v>1.06315517595103</v>
          </cell>
          <cell r="G251">
            <v>1.1221412921641043</v>
          </cell>
          <cell r="H251">
            <v>1.1089792427381397</v>
          </cell>
          <cell r="I251">
            <v>1.0760307419490802</v>
          </cell>
          <cell r="J251">
            <v>1.0725508717319472</v>
          </cell>
          <cell r="K251">
            <v>1.0592636806510913</v>
          </cell>
          <cell r="L251">
            <v>1.0592636806510913</v>
          </cell>
          <cell r="M251">
            <v>1.0877971954638759</v>
          </cell>
          <cell r="N251">
            <v>1.1017432044680644</v>
          </cell>
          <cell r="O251">
            <v>1.0285442476120346</v>
          </cell>
          <cell r="P251">
            <v>1.0632480274990852</v>
          </cell>
          <cell r="Q251">
            <v>1.0839250377456249</v>
          </cell>
          <cell r="R251">
            <v>1.0227304031968827</v>
          </cell>
          <cell r="S251">
            <v>1.0770959595702572</v>
          </cell>
          <cell r="T251">
            <v>1.0812938423245706</v>
          </cell>
          <cell r="U251">
            <v>1.1435449484894185</v>
          </cell>
          <cell r="V251">
            <v>1.0282093413224855</v>
          </cell>
          <cell r="W251">
            <v>1</v>
          </cell>
          <cell r="X251">
            <v>0.9872236183170251</v>
          </cell>
          <cell r="Y251">
            <v>1.0019637747778094</v>
          </cell>
          <cell r="Z251">
            <v>1.0711679133221095</v>
          </cell>
        </row>
        <row r="252">
          <cell r="C252">
            <v>1.140796339028098</v>
          </cell>
          <cell r="D252">
            <v>1.1495779275022546</v>
          </cell>
          <cell r="E252">
            <v>1.1141169098648214</v>
          </cell>
          <cell r="F252">
            <v>1.0769142433640817</v>
          </cell>
          <cell r="G252">
            <v>1.1366637419767984</v>
          </cell>
          <cell r="H252">
            <v>1.1233313528587152</v>
          </cell>
          <cell r="I252">
            <v>1.0899564414630289</v>
          </cell>
          <cell r="J252">
            <v>1.0864315357045289</v>
          </cell>
          <cell r="K252">
            <v>1.0729723853820241</v>
          </cell>
          <cell r="L252">
            <v>1.0729723853820241</v>
          </cell>
          <cell r="M252">
            <v>1.1018751732442384</v>
          </cell>
          <cell r="N252">
            <v>1.1160016677338687</v>
          </cell>
          <cell r="O252">
            <v>1.0418553897296856</v>
          </cell>
          <cell r="P252">
            <v>1.0770082965718175</v>
          </cell>
          <cell r="Q252">
            <v>1.0979529031056328</v>
          </cell>
          <cell r="R252">
            <v>1.0359663041088785</v>
          </cell>
          <cell r="S252">
            <v>1.0910354448432287</v>
          </cell>
          <cell r="T252">
            <v>1.0952876554634221</v>
          </cell>
          <cell r="U252">
            <v>1.1583443986468669</v>
          </cell>
          <cell r="V252">
            <v>1.0415161491733058</v>
          </cell>
          <cell r="W252">
            <v>1.0129417301672294</v>
          </cell>
          <cell r="X252">
            <v>1</v>
          </cell>
          <cell r="Y252">
            <v>1.0149309195883225</v>
          </cell>
          <cell r="Z252">
            <v>1.0850306794201185</v>
          </cell>
        </row>
        <row r="253">
          <cell r="C253">
            <v>1.1240137796677128</v>
          </cell>
          <cell r="D253">
            <v>1.1326661798504944</v>
          </cell>
          <cell r="E253">
            <v>1.0977268387061561</v>
          </cell>
          <cell r="F253">
            <v>1.0610714705596918</v>
          </cell>
          <cell r="G253">
            <v>1.119941978354402</v>
          </cell>
          <cell r="H253">
            <v>1.1068057255703296</v>
          </cell>
          <cell r="I253">
            <v>1.073921801402147</v>
          </cell>
          <cell r="J253">
            <v>1.0704487514728671</v>
          </cell>
          <cell r="K253">
            <v>1.0571876023022773</v>
          </cell>
          <cell r="L253">
            <v>1.0571876023022773</v>
          </cell>
          <cell r="M253">
            <v>1.0856651935396571</v>
          </cell>
          <cell r="N253">
            <v>1.0995838693992519</v>
          </cell>
          <cell r="O253">
            <v>1.0265283770764262</v>
          </cell>
          <cell r="P253">
            <v>1.0611641401255907</v>
          </cell>
          <cell r="Q253">
            <v>1.0818006249637027</v>
          </cell>
          <cell r="R253">
            <v>1.0207259273656659</v>
          </cell>
          <cell r="S253">
            <v>1.0749849312756927</v>
          </cell>
          <cell r="T253">
            <v>1.0791745864907671</v>
          </cell>
          <cell r="U253">
            <v>1.1413036850988005</v>
          </cell>
          <cell r="V253">
            <v>1.0261941271783963</v>
          </cell>
          <cell r="W253">
            <v>0.99804007407528783</v>
          </cell>
          <cell r="X253">
            <v>0.98528873315399745</v>
          </cell>
          <cell r="Y253">
            <v>1</v>
          </cell>
          <cell r="Z253">
            <v>1.0690685035590697</v>
          </cell>
        </row>
        <row r="254">
          <cell r="C254">
            <v>1.0513954680413118</v>
          </cell>
          <cell r="D254">
            <v>1.0594888691226987</v>
          </cell>
          <cell r="E254">
            <v>1.0268068276744466</v>
          </cell>
          <cell r="F254">
            <v>0.99251962528803839</v>
          </cell>
          <cell r="G254">
            <v>1.0475867305284627</v>
          </cell>
          <cell r="H254">
            <v>1.0352991617334417</v>
          </cell>
          <cell r="I254">
            <v>1.0045397444849606</v>
          </cell>
          <cell r="J254">
            <v>1.0012910752764697</v>
          </cell>
          <cell r="K254">
            <v>0.98888667918169959</v>
          </cell>
          <cell r="L254">
            <v>0.98888667918169959</v>
          </cell>
          <cell r="M254">
            <v>1.0155244401320729</v>
          </cell>
          <cell r="N254">
            <v>1.0285438825843176</v>
          </cell>
          <cell r="O254">
            <v>0.96020823142668421</v>
          </cell>
          <cell r="P254">
            <v>0.99260630782109449</v>
          </cell>
          <cell r="Q254">
            <v>1.0119095468272108</v>
          </cell>
          <cell r="R254">
            <v>0.95478065621383001</v>
          </cell>
          <cell r="S254">
            <v>1.0055341895275434</v>
          </cell>
          <cell r="T254">
            <v>1.0094531668438953</v>
          </cell>
          <cell r="U254">
            <v>1.0675683375754224</v>
          </cell>
          <cell r="V254">
            <v>0.95989557616005072</v>
          </cell>
          <cell r="W254">
            <v>0.93356045075940519</v>
          </cell>
          <cell r="X254">
            <v>0.92163292611637293</v>
          </cell>
          <cell r="Y254">
            <v>0.93539375322616702</v>
          </cell>
          <cell r="Z254">
            <v>1</v>
          </cell>
        </row>
        <row r="259">
          <cell r="C259">
            <v>1</v>
          </cell>
          <cell r="D259">
            <v>1.0076977705605525</v>
          </cell>
          <cell r="E259">
            <v>0.97661332855783334</v>
          </cell>
          <cell r="F259">
            <v>0.94400219085692305</v>
          </cell>
          <cell r="G259">
            <v>0.99637744537748052</v>
          </cell>
          <cell r="H259">
            <v>0.98469053101602522</v>
          </cell>
          <cell r="I259">
            <v>0.95543472938528007</v>
          </cell>
          <cell r="J259">
            <v>0.95234486519312878</v>
          </cell>
          <cell r="K259">
            <v>0.94054683441230502</v>
          </cell>
          <cell r="L259">
            <v>0.94054683441230502</v>
          </cell>
          <cell r="M259">
            <v>0.96588245907501902</v>
          </cell>
          <cell r="N259">
            <v>0.97826547084175153</v>
          </cell>
          <cell r="O259">
            <v>0.913270278038668</v>
          </cell>
          <cell r="P259">
            <v>0.94408463607919291</v>
          </cell>
          <cell r="Q259">
            <v>0.96244427295500823</v>
          </cell>
          <cell r="R259">
            <v>0.90810801951860276</v>
          </cell>
          <cell r="S259">
            <v>0.95638056287306883</v>
          </cell>
          <cell r="T259">
            <v>0.96010796843593738</v>
          </cell>
          <cell r="U259">
            <v>1.0153822895624991</v>
          </cell>
          <cell r="V259">
            <v>0.91297290633017469</v>
          </cell>
          <cell r="W259">
            <v>0.88792512345385477</v>
          </cell>
          <cell r="X259">
            <v>0.87658065317070577</v>
          </cell>
          <cell r="Y259">
            <v>0.88966880841587681</v>
          </cell>
          <cell r="Z259">
            <v>0.95111690167634211</v>
          </cell>
        </row>
        <row r="260">
          <cell r="C260">
            <v>0.99236103245889828</v>
          </cell>
          <cell r="D260">
            <v>1</v>
          </cell>
          <cell r="E260">
            <v>0.96915301104077278</v>
          </cell>
          <cell r="F260">
            <v>0.9367909887622381</v>
          </cell>
          <cell r="G260">
            <v>0.98876615041355609</v>
          </cell>
          <cell r="H260">
            <v>0.97716851201156363</v>
          </cell>
          <cell r="I260">
            <v>0.94813619449986464</v>
          </cell>
          <cell r="J260">
            <v>0.94506993367998371</v>
          </cell>
          <cell r="K260">
            <v>0.93336202767334342</v>
          </cell>
          <cell r="L260">
            <v>0.93336202767334342</v>
          </cell>
          <cell r="M260">
            <v>0.95850411432162552</v>
          </cell>
          <cell r="N260">
            <v>0.97079253266341092</v>
          </cell>
          <cell r="O260">
            <v>0.90629383602847768</v>
          </cell>
          <cell r="P260">
            <v>0.93687280418813113</v>
          </cell>
          <cell r="Q260">
            <v>0.95509219239378562</v>
          </cell>
          <cell r="R260">
            <v>0.90117101183368598</v>
          </cell>
          <cell r="S260">
            <v>0.94907480279634093</v>
          </cell>
          <cell r="T260">
            <v>0.95277373482910221</v>
          </cell>
          <cell r="U260">
            <v>1.0076258172107215</v>
          </cell>
          <cell r="V260">
            <v>0.90599873593281322</v>
          </cell>
          <cell r="W260">
            <v>0.88114229225686214</v>
          </cell>
          <cell r="X260">
            <v>0.86988448201397706</v>
          </cell>
          <cell r="Y260">
            <v>0.88287265726605735</v>
          </cell>
          <cell r="Z260">
            <v>0.94385135053664326</v>
          </cell>
        </row>
        <row r="261">
          <cell r="C261">
            <v>1.0239467051680544</v>
          </cell>
          <cell r="D261">
            <v>1.0318288119706718</v>
          </cell>
          <cell r="E261">
            <v>1</v>
          </cell>
          <cell r="F261">
            <v>0.9666079329993712</v>
          </cell>
          <cell r="G261">
            <v>1.0202374022980343</v>
          </cell>
          <cell r="H261">
            <v>1.008270624844041</v>
          </cell>
          <cell r="I261">
            <v>0.97831424315718918</v>
          </cell>
          <cell r="J261">
            <v>0.9751503868982192</v>
          </cell>
          <cell r="K261">
            <v>0.96306983215272324</v>
          </cell>
          <cell r="L261">
            <v>0.96306983215272324</v>
          </cell>
          <cell r="M261">
            <v>0.98901216154948379</v>
          </cell>
          <cell r="N261">
            <v>1.001691705648087</v>
          </cell>
          <cell r="O261">
            <v>0.935140092125607</v>
          </cell>
          <cell r="P261">
            <v>0.96669235251307117</v>
          </cell>
          <cell r="Q261">
            <v>0.98549164220014418</v>
          </cell>
          <cell r="R261">
            <v>0.92985421452276051</v>
          </cell>
          <cell r="S261">
            <v>0.97928272624064816</v>
          </cell>
          <cell r="T261">
            <v>0.98309939088557241</v>
          </cell>
          <cell r="U261">
            <v>1.0396973498835163</v>
          </cell>
          <cell r="V261">
            <v>0.93483559934448501</v>
          </cell>
          <cell r="W261">
            <v>0.9091880045965125</v>
          </cell>
          <cell r="X261">
            <v>0.89757187162820518</v>
          </cell>
          <cell r="Y261">
            <v>0.91097344506822608</v>
          </cell>
          <cell r="Z261">
            <v>0.97389301770113879</v>
          </cell>
        </row>
        <row r="262">
          <cell r="C262">
            <v>1.0593195754050577</v>
          </cell>
          <cell r="D262">
            <v>1.0674739744468278</v>
          </cell>
          <cell r="E262">
            <v>1.0345456165428042</v>
          </cell>
          <cell r="F262">
            <v>1</v>
          </cell>
          <cell r="G262">
            <v>1.0554821323804489</v>
          </cell>
          <cell r="H262">
            <v>1.0431019552212766</v>
          </cell>
          <cell r="I262">
            <v>1.0121107118596611</v>
          </cell>
          <cell r="J262">
            <v>1.0088375582355722</v>
          </cell>
          <cell r="K262">
            <v>0.99633967327821404</v>
          </cell>
          <cell r="L262">
            <v>0.99633967327821404</v>
          </cell>
          <cell r="M262">
            <v>1.0231781964385422</v>
          </cell>
          <cell r="N262">
            <v>1.0362957632055132</v>
          </cell>
          <cell r="O262">
            <v>0.96744508316198075</v>
          </cell>
          <cell r="P262">
            <v>1.000087335837849</v>
          </cell>
          <cell r="Q262">
            <v>1.0195360585777287</v>
          </cell>
          <cell r="R262">
            <v>0.96197660165837418</v>
          </cell>
          <cell r="S262">
            <v>1.0131126517883495</v>
          </cell>
          <cell r="T262">
            <v>1.0170611654665698</v>
          </cell>
          <cell r="U262">
            <v>1.0756143358531618</v>
          </cell>
          <cell r="V262">
            <v>0.96713007149000219</v>
          </cell>
          <cell r="W262">
            <v>0.94059646476862091</v>
          </cell>
          <cell r="X262">
            <v>0.92857904532508018</v>
          </cell>
          <cell r="Y262">
            <v>0.9424435843822303</v>
          </cell>
          <cell r="Z262">
            <v>1.0075367524443568</v>
          </cell>
        </row>
        <row r="263">
          <cell r="C263">
            <v>1.0036357252357786</v>
          </cell>
          <cell r="D263">
            <v>1.0113614827750175</v>
          </cell>
          <cell r="E263">
            <v>0.98016402628206878</v>
          </cell>
          <cell r="F263">
            <v>0.94743432344485179</v>
          </cell>
          <cell r="G263">
            <v>1</v>
          </cell>
          <cell r="H263">
            <v>0.98827059522907235</v>
          </cell>
          <cell r="I263">
            <v>0.95890842754204542</v>
          </cell>
          <cell r="J263">
            <v>0.95580732945267566</v>
          </cell>
          <cell r="K263">
            <v>0.94396640427360945</v>
          </cell>
          <cell r="L263">
            <v>0.94396640427360945</v>
          </cell>
          <cell r="M263">
            <v>0.96939414230627396</v>
          </cell>
          <cell r="N263">
            <v>0.98182217530138172</v>
          </cell>
          <cell r="O263">
            <v>0.91659067783561965</v>
          </cell>
          <cell r="P263">
            <v>0.94751706841529681</v>
          </cell>
          <cell r="Q263">
            <v>0.96594345588622121</v>
          </cell>
          <cell r="R263">
            <v>0.91140965076197944</v>
          </cell>
          <cell r="S263">
            <v>0.95985769982051461</v>
          </cell>
          <cell r="T263">
            <v>0.96359865720585203</v>
          </cell>
          <cell r="U263">
            <v>1.019073940576624</v>
          </cell>
          <cell r="V263">
            <v>0.91629222496530138</v>
          </cell>
          <cell r="W263">
            <v>0.89115337523267779</v>
          </cell>
          <cell r="X263">
            <v>0.8797676595726337</v>
          </cell>
          <cell r="Y263">
            <v>0.89290339975411948</v>
          </cell>
          <cell r="Z263">
            <v>0.95457490139794221</v>
          </cell>
        </row>
        <row r="264">
          <cell r="C264">
            <v>1.01554749284344</v>
          </cell>
          <cell r="D264">
            <v>1.0233649444366932</v>
          </cell>
          <cell r="E264">
            <v>0.99179721729439441</v>
          </cell>
          <cell r="F264">
            <v>0.95867905816346277</v>
          </cell>
          <cell r="G264">
            <v>1.011868616578852</v>
          </cell>
          <cell r="H264">
            <v>1</v>
          </cell>
          <cell r="I264">
            <v>0.97028934400277167</v>
          </cell>
          <cell r="J264">
            <v>0.96715144016920584</v>
          </cell>
          <cell r="K264">
            <v>0.95516997958925043</v>
          </cell>
          <cell r="L264">
            <v>0.95516997958925043</v>
          </cell>
          <cell r="M264">
            <v>0.9808995096950921</v>
          </cell>
          <cell r="N264">
            <v>0.99347504624864813</v>
          </cell>
          <cell r="O264">
            <v>0.92746934115060065</v>
          </cell>
          <cell r="P264">
            <v>0.95876278520223579</v>
          </cell>
          <cell r="Q264">
            <v>0.97740786840098604</v>
          </cell>
          <cell r="R264">
            <v>0.92222682245313869</v>
          </cell>
          <cell r="S264">
            <v>0.97124988282994307</v>
          </cell>
          <cell r="T264">
            <v>0.9750352402041248</v>
          </cell>
          <cell r="U264">
            <v>1.0311689384428278</v>
          </cell>
          <cell r="V264">
            <v>0.92716734605759765</v>
          </cell>
          <cell r="W264">
            <v>0.90173013295626414</v>
          </cell>
          <cell r="X264">
            <v>0.89020928460257531</v>
          </cell>
          <cell r="Y264">
            <v>0.90350092784775449</v>
          </cell>
          <cell r="Z264">
            <v>0.96590438489842978</v>
          </cell>
        </row>
        <row r="265">
          <cell r="C265">
            <v>1.046643971842423</v>
          </cell>
          <cell r="D265">
            <v>1.0547007969962514</v>
          </cell>
          <cell r="E265">
            <v>1.0221664531560199</v>
          </cell>
          <cell r="F265">
            <v>0.98803420246643892</v>
          </cell>
          <cell r="G265">
            <v>1.042852446884093</v>
          </cell>
          <cell r="H265">
            <v>1.0306204084182371</v>
          </cell>
          <cell r="I265">
            <v>1</v>
          </cell>
          <cell r="J265">
            <v>0.99676601226947315</v>
          </cell>
          <cell r="K265">
            <v>0.98441767447311257</v>
          </cell>
          <cell r="L265">
            <v>0.98441767447311257</v>
          </cell>
          <cell r="M265">
            <v>1.0109350532992043</v>
          </cell>
          <cell r="N265">
            <v>1.0238956579181089</v>
          </cell>
          <cell r="O265">
            <v>0.95586883117202537</v>
          </cell>
          <cell r="P265">
            <v>0.98812049326133489</v>
          </cell>
          <cell r="Q265">
            <v>1.0073364965226228</v>
          </cell>
          <cell r="R265">
            <v>0.9504657844109069</v>
          </cell>
          <cell r="S265">
            <v>1.0009899509183608</v>
          </cell>
          <cell r="T265">
            <v>1.0048912174813491</v>
          </cell>
          <cell r="U265">
            <v>1.0627437524861472</v>
          </cell>
          <cell r="V265">
            <v>0.95555758886593434</v>
          </cell>
          <cell r="W265">
            <v>0.92934147791041632</v>
          </cell>
          <cell r="X265">
            <v>0.91746785647481288</v>
          </cell>
          <cell r="Y265">
            <v>0.93116649526470896</v>
          </cell>
          <cell r="Z265">
            <v>0.9954807716569859</v>
          </cell>
        </row>
        <row r="266">
          <cell r="C266">
            <v>1.0500397876321905</v>
          </cell>
          <cell r="D266">
            <v>1.0581227529968344</v>
          </cell>
          <cell r="E266">
            <v>1.025482852117634</v>
          </cell>
          <cell r="F266">
            <v>0.99123986001172593</v>
          </cell>
          <cell r="G266">
            <v>1.046235961145674</v>
          </cell>
          <cell r="H266">
            <v>1.033964236071496</v>
          </cell>
          <cell r="I266">
            <v>1.0032444803401388</v>
          </cell>
          <cell r="J266">
            <v>1</v>
          </cell>
          <cell r="K266">
            <v>0.98761159826442568</v>
          </cell>
          <cell r="L266">
            <v>0.98761159826442568</v>
          </cell>
          <cell r="M266">
            <v>1.0142150122047908</v>
          </cell>
          <cell r="N266">
            <v>1.0272176672505775</v>
          </cell>
          <cell r="O266">
            <v>0.95897012880251442</v>
          </cell>
          <cell r="P266">
            <v>0.9913264307754095</v>
          </cell>
          <cell r="Q266">
            <v>1.0106047799814948</v>
          </cell>
          <cell r="R266">
            <v>0.95354955196240265</v>
          </cell>
          <cell r="S266">
            <v>1.0042376431347919</v>
          </cell>
          <cell r="T266">
            <v>1.0081515672804455</v>
          </cell>
          <cell r="U266">
            <v>1.0661918036976936</v>
          </cell>
          <cell r="V266">
            <v>0.95865787667688029</v>
          </cell>
          <cell r="W266">
            <v>0.93235670806477211</v>
          </cell>
          <cell r="X266">
            <v>0.92044456289785459</v>
          </cell>
          <cell r="Y266">
            <v>0.93418764665199117</v>
          </cell>
          <cell r="Z266">
            <v>0.99871058944961311</v>
          </cell>
        </row>
        <row r="267">
          <cell r="C267">
            <v>1.0632112760496866</v>
          </cell>
          <cell r="D267">
            <v>1.0713956325101093</v>
          </cell>
          <cell r="E267">
            <v>1.0383463032631057</v>
          </cell>
          <cell r="F267">
            <v>1.0036737739346888</v>
          </cell>
          <cell r="G267">
            <v>1.0593597351269179</v>
          </cell>
          <cell r="H267">
            <v>1.0469340759955916</v>
          </cell>
          <cell r="I267">
            <v>1.0158289778119105</v>
          </cell>
          <cell r="J267">
            <v>1.0125437993613533</v>
          </cell>
          <cell r="K267">
            <v>1</v>
          </cell>
          <cell r="L267">
            <v>1</v>
          </cell>
          <cell r="M267">
            <v>1.0269371218271601</v>
          </cell>
          <cell r="N267">
            <v>1.0401028795690062</v>
          </cell>
          <cell r="O267">
            <v>0.97099925769174422</v>
          </cell>
          <cell r="P267">
            <v>1.0037614306246627</v>
          </cell>
          <cell r="Q267">
            <v>1.023281603575207</v>
          </cell>
          <cell r="R267">
            <v>0.96551068622332725</v>
          </cell>
          <cell r="S267">
            <v>1.0168345986413929</v>
          </cell>
          <cell r="T267">
            <v>1.0207976182662453</v>
          </cell>
          <cell r="U267">
            <v>1.079565899763997</v>
          </cell>
          <cell r="V267">
            <v>0.97068308873809594</v>
          </cell>
          <cell r="W267">
            <v>0.94405200354394847</v>
          </cell>
          <cell r="X267">
            <v>0.93199043481809374</v>
          </cell>
          <cell r="Y267">
            <v>0.94590590905744854</v>
          </cell>
          <cell r="Z267">
            <v>1.011238214703728</v>
          </cell>
        </row>
        <row r="268">
          <cell r="C268">
            <v>1.0632112760496866</v>
          </cell>
          <cell r="D268">
            <v>1.0713956325101093</v>
          </cell>
          <cell r="E268">
            <v>1.0383463032631057</v>
          </cell>
          <cell r="F268">
            <v>1.0036737739346888</v>
          </cell>
          <cell r="G268">
            <v>1.0593597351269179</v>
          </cell>
          <cell r="H268">
            <v>1.0469340759955916</v>
          </cell>
          <cell r="I268">
            <v>1.0158289778119105</v>
          </cell>
          <cell r="J268">
            <v>1.0125437993613533</v>
          </cell>
          <cell r="K268">
            <v>1</v>
          </cell>
          <cell r="L268">
            <v>1</v>
          </cell>
          <cell r="M268">
            <v>1.0269371218271601</v>
          </cell>
          <cell r="N268">
            <v>1.0401028795690062</v>
          </cell>
          <cell r="O268">
            <v>0.97099925769174422</v>
          </cell>
          <cell r="P268">
            <v>1.0037614306246627</v>
          </cell>
          <cell r="Q268">
            <v>1.023281603575207</v>
          </cell>
          <cell r="R268">
            <v>0.96551068622332725</v>
          </cell>
          <cell r="S268">
            <v>1.0168345986413929</v>
          </cell>
          <cell r="T268">
            <v>1.0207976182662453</v>
          </cell>
          <cell r="U268">
            <v>1.079565899763997</v>
          </cell>
          <cell r="V268">
            <v>0.97068308873809594</v>
          </cell>
          <cell r="W268">
            <v>0.94405200354394847</v>
          </cell>
          <cell r="X268">
            <v>0.93199043481809374</v>
          </cell>
          <cell r="Y268">
            <v>0.94590590905744854</v>
          </cell>
          <cell r="Z268">
            <v>1.011238214703728</v>
          </cell>
        </row>
        <row r="269">
          <cell r="C269">
            <v>1.035322663336959</v>
          </cell>
          <cell r="D269">
            <v>1.0432923396554672</v>
          </cell>
          <cell r="E269">
            <v>1.0111099123728686</v>
          </cell>
          <cell r="F269">
            <v>0.97734686243391389</v>
          </cell>
          <cell r="G269">
            <v>1.0315721504370885</v>
          </cell>
          <cell r="H269">
            <v>1.0194724231341956</v>
          </cell>
          <cell r="I269">
            <v>0.98918322867179487</v>
          </cell>
          <cell r="J269">
            <v>0.98598422224702731</v>
          </cell>
          <cell r="K269">
            <v>0.97376945359689338</v>
          </cell>
          <cell r="L269">
            <v>0.97376945359689338</v>
          </cell>
          <cell r="M269">
            <v>1</v>
          </cell>
          <cell r="N269">
            <v>1.0128204127224665</v>
          </cell>
          <cell r="O269">
            <v>0.94552941660547873</v>
          </cell>
          <cell r="P269">
            <v>0.97743221984101369</v>
          </cell>
          <cell r="Q269">
            <v>0.99644036798918223</v>
          </cell>
          <cell r="R269">
            <v>0.94018481336565096</v>
          </cell>
          <cell r="S269">
            <v>0.99016247151744563</v>
          </cell>
          <cell r="T269">
            <v>0.99402153897213164</v>
          </cell>
          <cell r="U269">
            <v>1.0512482963350258</v>
          </cell>
          <cell r="V269">
            <v>0.94522154093624045</v>
          </cell>
          <cell r="W269">
            <v>0.91928900365804311</v>
          </cell>
          <cell r="X269">
            <v>0.90754381647034621</v>
          </cell>
          <cell r="Y269">
            <v>0.92109428021694428</v>
          </cell>
          <cell r="Z269">
            <v>0.98471288378834709</v>
          </cell>
        </row>
        <row r="270">
          <cell r="C270">
            <v>1.0222174141948881</v>
          </cell>
          <cell r="D270">
            <v>1.0300862093123617</v>
          </cell>
          <cell r="E270">
            <v>0.99831115138665105</v>
          </cell>
          <cell r="F270">
            <v>0.96497547853207311</v>
          </cell>
          <cell r="G270">
            <v>1.0185143757758766</v>
          </cell>
          <cell r="H270">
            <v>1.0065678083973926</v>
          </cell>
          <cell r="I270">
            <v>0.97666201850421364</v>
          </cell>
          <cell r="J270">
            <v>0.97350350551949949</v>
          </cell>
          <cell r="K270">
            <v>0.96144335300213402</v>
          </cell>
          <cell r="L270">
            <v>0.96144335300213402</v>
          </cell>
          <cell r="M270">
            <v>0.98734186973186577</v>
          </cell>
          <cell r="N270">
            <v>1</v>
          </cell>
          <cell r="O270">
            <v>0.93356078207773363</v>
          </cell>
          <cell r="P270">
            <v>0.96505975547399458</v>
          </cell>
          <cell r="Q270">
            <v>0.98382729600674756</v>
          </cell>
          <cell r="R270">
            <v>0.92828383152194704</v>
          </cell>
          <cell r="S270">
            <v>0.97762886596636012</v>
          </cell>
          <cell r="T270">
            <v>0.98143908484249121</v>
          </cell>
          <cell r="U270">
            <v>1.0379414584558628</v>
          </cell>
          <cell r="V270">
            <v>0.9332568035388229</v>
          </cell>
          <cell r="W270">
            <v>0.90765252369567628</v>
          </cell>
          <cell r="X270">
            <v>0.89605600861742485</v>
          </cell>
          <cell r="Y270">
            <v>0.90943494882872489</v>
          </cell>
          <cell r="Z270">
            <v>0.97224825982864405</v>
          </cell>
        </row>
        <row r="271">
          <cell r="C271">
            <v>1.0949661059238587</v>
          </cell>
          <cell r="D271">
            <v>1.1033949037788424</v>
          </cell>
          <cell r="E271">
            <v>1.0693584933643088</v>
          </cell>
          <cell r="F271">
            <v>1.0336504029061964</v>
          </cell>
          <cell r="G271">
            <v>1.090999531395342</v>
          </cell>
          <cell r="H271">
            <v>1.0782027562867138</v>
          </cell>
          <cell r="I271">
            <v>1.0461686450994159</v>
          </cell>
          <cell r="J271">
            <v>1.0427853485371024</v>
          </cell>
          <cell r="K271">
            <v>1.0298669047154538</v>
          </cell>
          <cell r="L271">
            <v>1.0298669047154538</v>
          </cell>
          <cell r="M271">
            <v>1.0576085549935343</v>
          </cell>
          <cell r="N271">
            <v>1.0711675331673629</v>
          </cell>
          <cell r="O271">
            <v>1</v>
          </cell>
          <cell r="P271">
            <v>1.0337406776301772</v>
          </cell>
          <cell r="Q271">
            <v>1.0538438577262648</v>
          </cell>
          <cell r="R271">
            <v>0.99434750189051191</v>
          </cell>
          <cell r="S271">
            <v>1.0472043007103924</v>
          </cell>
          <cell r="T271">
            <v>1.0512856834647655</v>
          </cell>
          <cell r="U271">
            <v>1.1118091916263015</v>
          </cell>
          <cell r="V271">
            <v>0.99967438805833919</v>
          </cell>
          <cell r="W271">
            <v>0.97224791478022887</v>
          </cell>
          <cell r="X271">
            <v>0.95982610433052029</v>
          </cell>
          <cell r="Y271">
            <v>0.97415719071305218</v>
          </cell>
          <cell r="Z271">
            <v>1.0414407701069099</v>
          </cell>
        </row>
        <row r="272">
          <cell r="C272">
            <v>1.0592270669216957</v>
          </cell>
          <cell r="D272">
            <v>1.067380753854386</v>
          </cell>
          <cell r="E272">
            <v>1.0344552715249482</v>
          </cell>
          <cell r="F272">
            <v>0.99991267178903342</v>
          </cell>
          <cell r="G272">
            <v>1.0553899590141207</v>
          </cell>
          <cell r="H272">
            <v>1.0430108629936714</v>
          </cell>
          <cell r="I272">
            <v>1.0120223260418943</v>
          </cell>
          <cell r="J272">
            <v>1.0087494582564556</v>
          </cell>
          <cell r="K272">
            <v>0.99625266471703156</v>
          </cell>
          <cell r="L272">
            <v>0.99625266471703156</v>
          </cell>
          <cell r="M272">
            <v>1.0230888441171471</v>
          </cell>
          <cell r="N272">
            <v>1.0362052653504801</v>
          </cell>
          <cell r="O272">
            <v>0.9673605979136598</v>
          </cell>
          <cell r="P272">
            <v>1</v>
          </cell>
          <cell r="Q272">
            <v>1.0194470243177172</v>
          </cell>
          <cell r="R272">
            <v>0.96189259396275961</v>
          </cell>
          <cell r="S272">
            <v>1.0130241784729612</v>
          </cell>
          <cell r="T272">
            <v>1.016972347334546</v>
          </cell>
          <cell r="U272">
            <v>1.0755204043775217</v>
          </cell>
          <cell r="V272">
            <v>0.96704561375108689</v>
          </cell>
          <cell r="W272">
            <v>0.94051432416211123</v>
          </cell>
          <cell r="X272">
            <v>0.92849795417831082</v>
          </cell>
          <cell r="Y272">
            <v>0.94236128247006923</v>
          </cell>
          <cell r="Z272">
            <v>1.0074487660622826</v>
          </cell>
        </row>
        <row r="273">
          <cell r="C273">
            <v>1.0390211964477527</v>
          </cell>
          <cell r="D273">
            <v>1.0470193432255583</v>
          </cell>
          <cell r="E273">
            <v>1.0147219491049821</v>
          </cell>
          <cell r="F273">
            <v>0.98083828579345989</v>
          </cell>
          <cell r="G273">
            <v>1.0352572854096651</v>
          </cell>
          <cell r="H273">
            <v>1.0231143336670434</v>
          </cell>
          <cell r="I273">
            <v>0.9927169356536284</v>
          </cell>
          <cell r="J273">
            <v>0.98950650126383843</v>
          </cell>
          <cell r="K273">
            <v>0.97724809720621941</v>
          </cell>
          <cell r="L273">
            <v>0.97724809720621941</v>
          </cell>
          <cell r="M273">
            <v>1.0035723482560237</v>
          </cell>
          <cell r="N273">
            <v>1.0164385599575207</v>
          </cell>
          <cell r="O273">
            <v>0.94890717696790849</v>
          </cell>
          <cell r="P273">
            <v>0.98092394812694417</v>
          </cell>
          <cell r="Q273">
            <v>1</v>
          </cell>
          <cell r="R273">
            <v>0.94354348094401774</v>
          </cell>
          <cell r="S273">
            <v>0.9936996766957511</v>
          </cell>
          <cell r="T273">
            <v>0.9975725300833288</v>
          </cell>
          <cell r="U273">
            <v>1.0550037213530861</v>
          </cell>
          <cell r="V273">
            <v>0.94859820145956009</v>
          </cell>
          <cell r="W273">
            <v>0.92257302412704267</v>
          </cell>
          <cell r="X273">
            <v>0.91078587904037922</v>
          </cell>
          <cell r="Y273">
            <v>0.92438474976251073</v>
          </cell>
          <cell r="Z273">
            <v>0.98823062114143245</v>
          </cell>
        </row>
        <row r="274">
          <cell r="C274">
            <v>1.1011905836159339</v>
          </cell>
          <cell r="D274">
            <v>1.1096672960720504</v>
          </cell>
          <cell r="E274">
            <v>1.0754374012417003</v>
          </cell>
          <cell r="F274">
            <v>1.0395263234844552</v>
          </cell>
          <cell r="G274">
            <v>1.0972014605769811</v>
          </cell>
          <cell r="H274">
            <v>1.0843319405306207</v>
          </cell>
          <cell r="I274">
            <v>1.0521157272587083</v>
          </cell>
          <cell r="J274">
            <v>1.0487131979056594</v>
          </cell>
          <cell r="K274">
            <v>1.0357213175046052</v>
          </cell>
          <cell r="L274">
            <v>1.0357213175046052</v>
          </cell>
          <cell r="M274">
            <v>1.0636206688132135</v>
          </cell>
          <cell r="N274">
            <v>1.0772567247675446</v>
          </cell>
          <cell r="O274">
            <v>1.0056846304724869</v>
          </cell>
          <cell r="P274">
            <v>1.0396171113868828</v>
          </cell>
          <cell r="Q274">
            <v>1.0598345706331387</v>
          </cell>
          <cell r="R274">
            <v>1</v>
          </cell>
          <cell r="S274">
            <v>1.0531572701891301</v>
          </cell>
          <cell r="T274">
            <v>1.0572618540962784</v>
          </cell>
          <cell r="U274">
            <v>1.1181294160366113</v>
          </cell>
          <cell r="V274">
            <v>1.0053571675472603</v>
          </cell>
          <cell r="W274">
            <v>0.97777478490340042</v>
          </cell>
          <cell r="X274">
            <v>0.9652823610514859</v>
          </cell>
          <cell r="Y274">
            <v>0.97969491436437184</v>
          </cell>
          <cell r="Z274">
            <v>1.04736097604395</v>
          </cell>
        </row>
        <row r="275">
          <cell r="C275">
            <v>1.045608870380943</v>
          </cell>
          <cell r="D275">
            <v>1.053657727561214</v>
          </cell>
          <cell r="E275">
            <v>1.0211555592723289</v>
          </cell>
          <cell r="F275">
            <v>0.98705706441904273</v>
          </cell>
          <cell r="G275">
            <v>1.0418210951341971</v>
          </cell>
          <cell r="H275">
            <v>1.029601153810477</v>
          </cell>
          <cell r="I275">
            <v>0.99901102811526465</v>
          </cell>
          <cell r="J275">
            <v>0.99578023870767896</v>
          </cell>
          <cell r="K275">
            <v>0.98344411307022206</v>
          </cell>
          <cell r="L275">
            <v>0.98344411307022206</v>
          </cell>
          <cell r="M275">
            <v>1.0099352669541981</v>
          </cell>
          <cell r="N275">
            <v>1.0228830538995253</v>
          </cell>
          <cell r="O275">
            <v>0.95492350377250135</v>
          </cell>
          <cell r="P275">
            <v>0.98714326987476864</v>
          </cell>
          <cell r="Q275">
            <v>1.0063402690490941</v>
          </cell>
          <cell r="R275">
            <v>0.94952580047272162</v>
          </cell>
          <cell r="S275">
            <v>1</v>
          </cell>
          <cell r="T275">
            <v>1.0038974083200425</v>
          </cell>
          <cell r="U275">
            <v>1.0616927287942601</v>
          </cell>
          <cell r="V275">
            <v>0.95461256927630045</v>
          </cell>
          <cell r="W275">
            <v>0.92842238531744448</v>
          </cell>
          <cell r="X275">
            <v>0.91656050655961085</v>
          </cell>
          <cell r="Y275">
            <v>0.93024559778088456</v>
          </cell>
          <cell r="Z275">
            <v>0.99449626916202249</v>
          </cell>
        </row>
        <row r="276">
          <cell r="C276">
            <v>1.0415495265902737</v>
          </cell>
          <cell r="D276">
            <v>1.0495671358734178</v>
          </cell>
          <cell r="E276">
            <v>1.0171911500211628</v>
          </cell>
          <cell r="F276">
            <v>0.98322503498720937</v>
          </cell>
          <cell r="G276">
            <v>1.0377764565381411</v>
          </cell>
          <cell r="H276">
            <v>1.0256039564176662</v>
          </cell>
          <cell r="I276">
            <v>0.99513259007914467</v>
          </cell>
          <cell r="J276">
            <v>0.99191434349258134</v>
          </cell>
          <cell r="K276">
            <v>0.97962611011811673</v>
          </cell>
          <cell r="L276">
            <v>0.97962611011811673</v>
          </cell>
          <cell r="M276">
            <v>1.0060144179914354</v>
          </cell>
          <cell r="N276">
            <v>1.0189119380348375</v>
          </cell>
          <cell r="O276">
            <v>0.9512162257401422</v>
          </cell>
          <cell r="P276">
            <v>0.98331090576943414</v>
          </cell>
          <cell r="Q276">
            <v>1.0024333768658089</v>
          </cell>
          <cell r="R276">
            <v>0.94583947782243172</v>
          </cell>
          <cell r="S276">
            <v>0.99611772250058439</v>
          </cell>
          <cell r="T276">
            <v>1</v>
          </cell>
          <cell r="U276">
            <v>1.0575709430019691</v>
          </cell>
          <cell r="V276">
            <v>0.95090649837793972</v>
          </cell>
          <cell r="W276">
            <v>0.92481799198097281</v>
          </cell>
          <cell r="X276">
            <v>0.91300216432814141</v>
          </cell>
          <cell r="Y276">
            <v>0.92663412622768937</v>
          </cell>
          <cell r="Z276">
            <v>0.9906353586730019</v>
          </cell>
        </row>
        <row r="277">
          <cell r="C277">
            <v>0.9848507407302457</v>
          </cell>
          <cell r="D277">
            <v>0.99243189576877744</v>
          </cell>
          <cell r="E277">
            <v>0.96181836003721299</v>
          </cell>
          <cell r="F277">
            <v>0.92970125691641547</v>
          </cell>
          <cell r="G277">
            <v>0.98128306512692165</v>
          </cell>
          <cell r="H277">
            <v>0.9697731988611914</v>
          </cell>
          <cell r="I277">
            <v>0.94096060095449496</v>
          </cell>
          <cell r="J277">
            <v>0.93791754591609899</v>
          </cell>
          <cell r="K277">
            <v>0.9262982465624463</v>
          </cell>
          <cell r="L277">
            <v>0.9262982465624463</v>
          </cell>
          <cell r="M277">
            <v>0.95125005527838369</v>
          </cell>
          <cell r="N277">
            <v>0.96344547358932164</v>
          </cell>
          <cell r="O277">
            <v>0.89943490981329965</v>
          </cell>
          <cell r="P277">
            <v>0.92978245315463759</v>
          </cell>
          <cell r="Q277">
            <v>0.9478639551313226</v>
          </cell>
          <cell r="R277">
            <v>0.89435085568597239</v>
          </cell>
          <cell r="S277">
            <v>0.94189210576555127</v>
          </cell>
          <cell r="T277">
            <v>0.94556304389514434</v>
          </cell>
          <cell r="U277">
            <v>1</v>
          </cell>
          <cell r="V277">
            <v>0.89914204306591772</v>
          </cell>
          <cell r="W277">
            <v>0.87447371554652376</v>
          </cell>
          <cell r="X277">
            <v>0.86330110558497219</v>
          </cell>
          <cell r="Y277">
            <v>0.87619098497297132</v>
          </cell>
          <cell r="Z277">
            <v>0.93670818513700183</v>
          </cell>
        </row>
        <row r="278">
          <cell r="C278">
            <v>1.0953227560932155</v>
          </cell>
          <cell r="D278">
            <v>1.1037542993593732</v>
          </cell>
          <cell r="E278">
            <v>1.0697068026733352</v>
          </cell>
          <cell r="F278">
            <v>1.0339870814474386</v>
          </cell>
          <cell r="G278">
            <v>1.0913548895799792</v>
          </cell>
          <cell r="H278">
            <v>1.0785539463313647</v>
          </cell>
          <cell r="I278">
            <v>1.0465094010574605</v>
          </cell>
          <cell r="J278">
            <v>1.0431250024945597</v>
          </cell>
          <cell r="K278">
            <v>1.0302023509032352</v>
          </cell>
          <cell r="L278">
            <v>1.0302023509032352</v>
          </cell>
          <cell r="M278">
            <v>1.0579530371361423</v>
          </cell>
          <cell r="N278">
            <v>1.0715164317132144</v>
          </cell>
          <cell r="O278">
            <v>1.000325717999331</v>
          </cell>
          <cell r="P278">
            <v>1.0340773855755219</v>
          </cell>
          <cell r="Q278">
            <v>1.0541871136392105</v>
          </cell>
          <cell r="R278">
            <v>0.99467137876946754</v>
          </cell>
          <cell r="S278">
            <v>1.0475453940001105</v>
          </cell>
          <cell r="T278">
            <v>1.0516281061343089</v>
          </cell>
          <cell r="U278">
            <v>1.1121713278918359</v>
          </cell>
          <cell r="V278">
            <v>1</v>
          </cell>
          <cell r="W278">
            <v>0.97256459342588486</v>
          </cell>
          <cell r="X278">
            <v>0.96013873696892849</v>
          </cell>
          <cell r="Y278">
            <v>0.97447449124424512</v>
          </cell>
          <cell r="Z278">
            <v>1.0417799861109709</v>
          </cell>
        </row>
        <row r="279">
          <cell r="C279">
            <v>1.1262210895781346</v>
          </cell>
          <cell r="D279">
            <v>1.1348904811261626</v>
          </cell>
          <cell r="E279">
            <v>1.0998825269849317</v>
          </cell>
          <cell r="F279">
            <v>1.06315517595103</v>
          </cell>
          <cell r="G279">
            <v>1.1221412921641043</v>
          </cell>
          <cell r="H279">
            <v>1.1089792427381397</v>
          </cell>
          <cell r="I279">
            <v>1.0760307419490802</v>
          </cell>
          <cell r="J279">
            <v>1.0725508717319472</v>
          </cell>
          <cell r="K279">
            <v>1.0592636806510913</v>
          </cell>
          <cell r="L279">
            <v>1.0592636806510913</v>
          </cell>
          <cell r="M279">
            <v>1.0877971954638759</v>
          </cell>
          <cell r="N279">
            <v>1.1017432044680644</v>
          </cell>
          <cell r="O279">
            <v>1.0285442476120346</v>
          </cell>
          <cell r="P279">
            <v>1.0632480274990852</v>
          </cell>
          <cell r="Q279">
            <v>1.0839250377456249</v>
          </cell>
          <cell r="R279">
            <v>1.0227304031968827</v>
          </cell>
          <cell r="S279">
            <v>1.0770959595702572</v>
          </cell>
          <cell r="T279">
            <v>1.0812938423245706</v>
          </cell>
          <cell r="U279">
            <v>1.1435449484894185</v>
          </cell>
          <cell r="V279">
            <v>1.0282093413224855</v>
          </cell>
          <cell r="W279">
            <v>1</v>
          </cell>
          <cell r="X279">
            <v>0.9872236183170251</v>
          </cell>
          <cell r="Y279">
            <v>1.0019637747778094</v>
          </cell>
          <cell r="Z279">
            <v>1.0711679133221095</v>
          </cell>
        </row>
        <row r="280">
          <cell r="C280">
            <v>1.140796339028098</v>
          </cell>
          <cell r="D280">
            <v>1.1495779275022546</v>
          </cell>
          <cell r="E280">
            <v>1.1141169098648214</v>
          </cell>
          <cell r="F280">
            <v>1.0769142433640817</v>
          </cell>
          <cell r="G280">
            <v>1.1366637419767984</v>
          </cell>
          <cell r="H280">
            <v>1.1233313528587152</v>
          </cell>
          <cell r="I280">
            <v>1.0899564414630289</v>
          </cell>
          <cell r="J280">
            <v>1.0864315357045289</v>
          </cell>
          <cell r="K280">
            <v>1.0729723853820241</v>
          </cell>
          <cell r="L280">
            <v>1.0729723853820241</v>
          </cell>
          <cell r="M280">
            <v>1.1018751732442384</v>
          </cell>
          <cell r="N280">
            <v>1.1160016677338687</v>
          </cell>
          <cell r="O280">
            <v>1.0418553897296856</v>
          </cell>
          <cell r="P280">
            <v>1.0770082965718175</v>
          </cell>
          <cell r="Q280">
            <v>1.0979529031056328</v>
          </cell>
          <cell r="R280">
            <v>1.0359663041088785</v>
          </cell>
          <cell r="S280">
            <v>1.0910354448432287</v>
          </cell>
          <cell r="T280">
            <v>1.0952876554634221</v>
          </cell>
          <cell r="U280">
            <v>1.1583443986468669</v>
          </cell>
          <cell r="V280">
            <v>1.0415161491733058</v>
          </cell>
          <cell r="W280">
            <v>1.0129417301672294</v>
          </cell>
          <cell r="X280">
            <v>1</v>
          </cell>
          <cell r="Y280">
            <v>1.0149309195883225</v>
          </cell>
          <cell r="Z280">
            <v>1.0850306794201185</v>
          </cell>
        </row>
        <row r="281">
          <cell r="C281">
            <v>1.1240137796677128</v>
          </cell>
          <cell r="D281">
            <v>1.1326661798504944</v>
          </cell>
          <cell r="E281">
            <v>1.0977268387061561</v>
          </cell>
          <cell r="F281">
            <v>1.0610714705596918</v>
          </cell>
          <cell r="G281">
            <v>1.119941978354402</v>
          </cell>
          <cell r="H281">
            <v>1.1068057255703296</v>
          </cell>
          <cell r="I281">
            <v>1.073921801402147</v>
          </cell>
          <cell r="J281">
            <v>1.0704487514728671</v>
          </cell>
          <cell r="K281">
            <v>1.0571876023022773</v>
          </cell>
          <cell r="L281">
            <v>1.0571876023022773</v>
          </cell>
          <cell r="M281">
            <v>1.0856651935396571</v>
          </cell>
          <cell r="N281">
            <v>1.0995838693992519</v>
          </cell>
          <cell r="O281">
            <v>1.0265283770764262</v>
          </cell>
          <cell r="P281">
            <v>1.0611641401255907</v>
          </cell>
          <cell r="Q281">
            <v>1.0818006249637027</v>
          </cell>
          <cell r="R281">
            <v>1.0207259273656659</v>
          </cell>
          <cell r="S281">
            <v>1.0749849312756927</v>
          </cell>
          <cell r="T281">
            <v>1.0791745864907671</v>
          </cell>
          <cell r="U281">
            <v>1.1413036850988005</v>
          </cell>
          <cell r="V281">
            <v>1.0261941271783963</v>
          </cell>
          <cell r="W281">
            <v>0.99804007407528783</v>
          </cell>
          <cell r="X281">
            <v>0.98528873315399745</v>
          </cell>
          <cell r="Y281">
            <v>1</v>
          </cell>
          <cell r="Z281">
            <v>1.0690685035590697</v>
          </cell>
        </row>
        <row r="282">
          <cell r="C282">
            <v>1.0513954680413118</v>
          </cell>
          <cell r="D282">
            <v>1.0594888691226987</v>
          </cell>
          <cell r="E282">
            <v>1.0268068276744466</v>
          </cell>
          <cell r="F282">
            <v>0.99251962528803839</v>
          </cell>
          <cell r="G282">
            <v>1.0475867305284627</v>
          </cell>
          <cell r="H282">
            <v>1.0352991617334417</v>
          </cell>
          <cell r="I282">
            <v>1.0045397444849606</v>
          </cell>
          <cell r="J282">
            <v>1.0012910752764697</v>
          </cell>
          <cell r="K282">
            <v>0.98888667918169959</v>
          </cell>
          <cell r="L282">
            <v>0.98888667918169959</v>
          </cell>
          <cell r="M282">
            <v>1.0155244401320729</v>
          </cell>
          <cell r="N282">
            <v>1.0285438825843176</v>
          </cell>
          <cell r="O282">
            <v>0.96020823142668421</v>
          </cell>
          <cell r="P282">
            <v>0.99260630782109449</v>
          </cell>
          <cell r="Q282">
            <v>1.0119095468272108</v>
          </cell>
          <cell r="R282">
            <v>0.95478065621383001</v>
          </cell>
          <cell r="S282">
            <v>1.0055341895275434</v>
          </cell>
          <cell r="T282">
            <v>1.0094531668438953</v>
          </cell>
          <cell r="U282">
            <v>1.0675683375754224</v>
          </cell>
          <cell r="V282">
            <v>0.95989557616005072</v>
          </cell>
          <cell r="W282">
            <v>0.93356045075940519</v>
          </cell>
          <cell r="X282">
            <v>0.92163292611637293</v>
          </cell>
          <cell r="Y282">
            <v>0.93539375322616702</v>
          </cell>
          <cell r="Z282">
            <v>1</v>
          </cell>
        </row>
        <row r="287">
          <cell r="C287">
            <v>1</v>
          </cell>
          <cell r="D287">
            <v>1.0076977705605525</v>
          </cell>
          <cell r="E287">
            <v>0.97661332855783334</v>
          </cell>
          <cell r="F287">
            <v>0.94400219085692305</v>
          </cell>
          <cell r="G287">
            <v>0.99637744537748052</v>
          </cell>
          <cell r="H287">
            <v>0.98469053101602522</v>
          </cell>
          <cell r="I287">
            <v>0.95543472938528007</v>
          </cell>
          <cell r="J287">
            <v>0.95234486519312878</v>
          </cell>
          <cell r="K287">
            <v>0.94054683441230502</v>
          </cell>
          <cell r="L287">
            <v>0.94054683441230502</v>
          </cell>
          <cell r="M287">
            <v>0.96588245907501902</v>
          </cell>
          <cell r="N287">
            <v>0.97826547084175153</v>
          </cell>
          <cell r="O287">
            <v>0.913270278038668</v>
          </cell>
          <cell r="P287">
            <v>0.94408463607919291</v>
          </cell>
          <cell r="Q287">
            <v>0.96244427295500823</v>
          </cell>
          <cell r="R287">
            <v>0.90810801951860276</v>
          </cell>
          <cell r="S287">
            <v>0.95638056287306883</v>
          </cell>
          <cell r="T287">
            <v>0.96010796843593738</v>
          </cell>
          <cell r="U287">
            <v>1.0153822895624991</v>
          </cell>
          <cell r="V287">
            <v>0.91297290633017469</v>
          </cell>
          <cell r="W287">
            <v>0.88792512345385477</v>
          </cell>
          <cell r="X287">
            <v>0.87658065317070577</v>
          </cell>
          <cell r="Y287">
            <v>0.88966880841587681</v>
          </cell>
          <cell r="Z287">
            <v>0.95111690167634211</v>
          </cell>
        </row>
        <row r="288">
          <cell r="C288">
            <v>0.99236103245889828</v>
          </cell>
          <cell r="D288">
            <v>1</v>
          </cell>
          <cell r="E288">
            <v>0.96915301104077278</v>
          </cell>
          <cell r="F288">
            <v>0.9367909887622381</v>
          </cell>
          <cell r="G288">
            <v>0.98876615041355609</v>
          </cell>
          <cell r="H288">
            <v>0.97716851201156363</v>
          </cell>
          <cell r="I288">
            <v>0.94813619449986464</v>
          </cell>
          <cell r="J288">
            <v>0.94506993367998371</v>
          </cell>
          <cell r="K288">
            <v>0.93336202767334342</v>
          </cell>
          <cell r="L288">
            <v>0.93336202767334342</v>
          </cell>
          <cell r="M288">
            <v>0.95850411432162552</v>
          </cell>
          <cell r="N288">
            <v>0.97079253266341092</v>
          </cell>
          <cell r="O288">
            <v>0.90629383602847768</v>
          </cell>
          <cell r="P288">
            <v>0.93687280418813113</v>
          </cell>
          <cell r="Q288">
            <v>0.95509219239378562</v>
          </cell>
          <cell r="R288">
            <v>0.90117101183368598</v>
          </cell>
          <cell r="S288">
            <v>0.94907480279634093</v>
          </cell>
          <cell r="T288">
            <v>0.95277373482910221</v>
          </cell>
          <cell r="U288">
            <v>1.0076258172107215</v>
          </cell>
          <cell r="V288">
            <v>0.90599873593281322</v>
          </cell>
          <cell r="W288">
            <v>0.88114229225686214</v>
          </cell>
          <cell r="X288">
            <v>0.86988448201397706</v>
          </cell>
          <cell r="Y288">
            <v>0.88287265726605735</v>
          </cell>
          <cell r="Z288">
            <v>0.94385135053664326</v>
          </cell>
        </row>
        <row r="289">
          <cell r="C289">
            <v>1.0239467051680544</v>
          </cell>
          <cell r="D289">
            <v>1.0318288119706718</v>
          </cell>
          <cell r="E289">
            <v>1</v>
          </cell>
          <cell r="F289">
            <v>0.9666079329993712</v>
          </cell>
          <cell r="G289">
            <v>1.0202374022980343</v>
          </cell>
          <cell r="H289">
            <v>1.008270624844041</v>
          </cell>
          <cell r="I289">
            <v>0.97831424315718918</v>
          </cell>
          <cell r="J289">
            <v>0.9751503868982192</v>
          </cell>
          <cell r="K289">
            <v>0.96306983215272324</v>
          </cell>
          <cell r="L289">
            <v>0.96306983215272324</v>
          </cell>
          <cell r="M289">
            <v>0.98901216154948379</v>
          </cell>
          <cell r="N289">
            <v>1.001691705648087</v>
          </cell>
          <cell r="O289">
            <v>0.935140092125607</v>
          </cell>
          <cell r="P289">
            <v>0.96669235251307117</v>
          </cell>
          <cell r="Q289">
            <v>0.98549164220014418</v>
          </cell>
          <cell r="R289">
            <v>0.92985421452276051</v>
          </cell>
          <cell r="S289">
            <v>0.97928272624064816</v>
          </cell>
          <cell r="T289">
            <v>0.98309939088557241</v>
          </cell>
          <cell r="U289">
            <v>1.0396973498835163</v>
          </cell>
          <cell r="V289">
            <v>0.93483559934448501</v>
          </cell>
          <cell r="W289">
            <v>0.9091880045965125</v>
          </cell>
          <cell r="X289">
            <v>0.89757187162820518</v>
          </cell>
          <cell r="Y289">
            <v>0.91097344506822608</v>
          </cell>
          <cell r="Z289">
            <v>0.97389301770113879</v>
          </cell>
        </row>
        <row r="290">
          <cell r="C290">
            <v>1.0593195754050577</v>
          </cell>
          <cell r="D290">
            <v>1.0674739744468278</v>
          </cell>
          <cell r="E290">
            <v>1.0345456165428042</v>
          </cell>
          <cell r="F290">
            <v>1</v>
          </cell>
          <cell r="G290">
            <v>1.0554821323804489</v>
          </cell>
          <cell r="H290">
            <v>1.0431019552212766</v>
          </cell>
          <cell r="I290">
            <v>1.0121107118596611</v>
          </cell>
          <cell r="J290">
            <v>1.0088375582355722</v>
          </cell>
          <cell r="K290">
            <v>0.99633967327821404</v>
          </cell>
          <cell r="L290">
            <v>0.99633967327821404</v>
          </cell>
          <cell r="M290">
            <v>1.0231781964385422</v>
          </cell>
          <cell r="N290">
            <v>1.0362957632055132</v>
          </cell>
          <cell r="O290">
            <v>0.96744508316198075</v>
          </cell>
          <cell r="P290">
            <v>1.000087335837849</v>
          </cell>
          <cell r="Q290">
            <v>1.0195360585777287</v>
          </cell>
          <cell r="R290">
            <v>0.96197660165837418</v>
          </cell>
          <cell r="S290">
            <v>1.0131126517883495</v>
          </cell>
          <cell r="T290">
            <v>1.0170611654665698</v>
          </cell>
          <cell r="U290">
            <v>1.0756143358531618</v>
          </cell>
          <cell r="V290">
            <v>0.96713007149000219</v>
          </cell>
          <cell r="W290">
            <v>0.94059646476862091</v>
          </cell>
          <cell r="X290">
            <v>0.92857904532508018</v>
          </cell>
          <cell r="Y290">
            <v>0.9424435843822303</v>
          </cell>
          <cell r="Z290">
            <v>1.0075367524443568</v>
          </cell>
        </row>
        <row r="291">
          <cell r="C291">
            <v>1.0036357252357786</v>
          </cell>
          <cell r="D291">
            <v>1.0113614827750175</v>
          </cell>
          <cell r="E291">
            <v>0.98016402628206878</v>
          </cell>
          <cell r="F291">
            <v>0.94743432344485179</v>
          </cell>
          <cell r="G291">
            <v>1</v>
          </cell>
          <cell r="H291">
            <v>0.98827059522907235</v>
          </cell>
          <cell r="I291">
            <v>0.95890842754204542</v>
          </cell>
          <cell r="J291">
            <v>0.95580732945267566</v>
          </cell>
          <cell r="K291">
            <v>0.94396640427360945</v>
          </cell>
          <cell r="L291">
            <v>0.94396640427360945</v>
          </cell>
          <cell r="M291">
            <v>0.96939414230627396</v>
          </cell>
          <cell r="N291">
            <v>0.98182217530138172</v>
          </cell>
          <cell r="O291">
            <v>0.91659067783561965</v>
          </cell>
          <cell r="P291">
            <v>0.94751706841529681</v>
          </cell>
          <cell r="Q291">
            <v>0.96594345588622121</v>
          </cell>
          <cell r="R291">
            <v>0.91140965076197944</v>
          </cell>
          <cell r="S291">
            <v>0.95985769982051461</v>
          </cell>
          <cell r="T291">
            <v>0.96359865720585203</v>
          </cell>
          <cell r="U291">
            <v>1.019073940576624</v>
          </cell>
          <cell r="V291">
            <v>0.91629222496530138</v>
          </cell>
          <cell r="W291">
            <v>0.89115337523267779</v>
          </cell>
          <cell r="X291">
            <v>0.8797676595726337</v>
          </cell>
          <cell r="Y291">
            <v>0.89290339975411948</v>
          </cell>
          <cell r="Z291">
            <v>0.95457490139794221</v>
          </cell>
        </row>
        <row r="292">
          <cell r="C292">
            <v>1.01554749284344</v>
          </cell>
          <cell r="D292">
            <v>1.0233649444366932</v>
          </cell>
          <cell r="E292">
            <v>0.99179721729439441</v>
          </cell>
          <cell r="F292">
            <v>0.95867905816346277</v>
          </cell>
          <cell r="G292">
            <v>1.011868616578852</v>
          </cell>
          <cell r="H292">
            <v>1</v>
          </cell>
          <cell r="I292">
            <v>0.97028934400277167</v>
          </cell>
          <cell r="J292">
            <v>0.96715144016920584</v>
          </cell>
          <cell r="K292">
            <v>0.95516997958925043</v>
          </cell>
          <cell r="L292">
            <v>0.95516997958925043</v>
          </cell>
          <cell r="M292">
            <v>0.9808995096950921</v>
          </cell>
          <cell r="N292">
            <v>0.99347504624864813</v>
          </cell>
          <cell r="O292">
            <v>0.92746934115060065</v>
          </cell>
          <cell r="P292">
            <v>0.95876278520223579</v>
          </cell>
          <cell r="Q292">
            <v>0.97740786840098604</v>
          </cell>
          <cell r="R292">
            <v>0.92222682245313869</v>
          </cell>
          <cell r="S292">
            <v>0.97124988282994307</v>
          </cell>
          <cell r="T292">
            <v>0.9750352402041248</v>
          </cell>
          <cell r="U292">
            <v>1.0311689384428278</v>
          </cell>
          <cell r="V292">
            <v>0.92716734605759765</v>
          </cell>
          <cell r="W292">
            <v>0.90173013295626414</v>
          </cell>
          <cell r="X292">
            <v>0.89020928460257531</v>
          </cell>
          <cell r="Y292">
            <v>0.90350092784775449</v>
          </cell>
          <cell r="Z292">
            <v>0.96590438489842978</v>
          </cell>
        </row>
        <row r="293">
          <cell r="C293">
            <v>1.046643971842423</v>
          </cell>
          <cell r="D293">
            <v>1.0547007969962514</v>
          </cell>
          <cell r="E293">
            <v>1.0221664531560199</v>
          </cell>
          <cell r="F293">
            <v>0.98803420246643892</v>
          </cell>
          <cell r="G293">
            <v>1.042852446884093</v>
          </cell>
          <cell r="H293">
            <v>1.0306204084182371</v>
          </cell>
          <cell r="I293">
            <v>1</v>
          </cell>
          <cell r="J293">
            <v>0.99676601226947315</v>
          </cell>
          <cell r="K293">
            <v>0.98441767447311257</v>
          </cell>
          <cell r="L293">
            <v>0.98441767447311257</v>
          </cell>
          <cell r="M293">
            <v>1.0109350532992043</v>
          </cell>
          <cell r="N293">
            <v>1.0238956579181089</v>
          </cell>
          <cell r="O293">
            <v>0.95586883117202537</v>
          </cell>
          <cell r="P293">
            <v>0.98812049326133489</v>
          </cell>
          <cell r="Q293">
            <v>1.0073364965226228</v>
          </cell>
          <cell r="R293">
            <v>0.9504657844109069</v>
          </cell>
          <cell r="S293">
            <v>1.0009899509183608</v>
          </cell>
          <cell r="T293">
            <v>1.0048912174813491</v>
          </cell>
          <cell r="U293">
            <v>1.0627437524861472</v>
          </cell>
          <cell r="V293">
            <v>0.95555758886593434</v>
          </cell>
          <cell r="W293">
            <v>0.92934147791041632</v>
          </cell>
          <cell r="X293">
            <v>0.91746785647481288</v>
          </cell>
          <cell r="Y293">
            <v>0.93116649526470896</v>
          </cell>
          <cell r="Z293">
            <v>0.9954807716569859</v>
          </cell>
        </row>
        <row r="294">
          <cell r="C294">
            <v>1.0500397876321905</v>
          </cell>
          <cell r="D294">
            <v>1.0581227529968344</v>
          </cell>
          <cell r="E294">
            <v>1.025482852117634</v>
          </cell>
          <cell r="F294">
            <v>0.99123986001172593</v>
          </cell>
          <cell r="G294">
            <v>1.046235961145674</v>
          </cell>
          <cell r="H294">
            <v>1.033964236071496</v>
          </cell>
          <cell r="I294">
            <v>1.0032444803401388</v>
          </cell>
          <cell r="J294">
            <v>1</v>
          </cell>
          <cell r="K294">
            <v>0.98761159826442568</v>
          </cell>
          <cell r="L294">
            <v>0.98761159826442568</v>
          </cell>
          <cell r="M294">
            <v>1.0142150122047908</v>
          </cell>
          <cell r="N294">
            <v>1.0272176672505775</v>
          </cell>
          <cell r="O294">
            <v>0.95897012880251442</v>
          </cell>
          <cell r="P294">
            <v>0.9913264307754095</v>
          </cell>
          <cell r="Q294">
            <v>1.0106047799814948</v>
          </cell>
          <cell r="R294">
            <v>0.95354955196240265</v>
          </cell>
          <cell r="S294">
            <v>1.0042376431347919</v>
          </cell>
          <cell r="T294">
            <v>1.0081515672804455</v>
          </cell>
          <cell r="U294">
            <v>1.0661918036976936</v>
          </cell>
          <cell r="V294">
            <v>0.95865787667688029</v>
          </cell>
          <cell r="W294">
            <v>0.93235670806477211</v>
          </cell>
          <cell r="X294">
            <v>0.92044456289785459</v>
          </cell>
          <cell r="Y294">
            <v>0.93418764665199117</v>
          </cell>
          <cell r="Z294">
            <v>0.99871058944961311</v>
          </cell>
        </row>
        <row r="295">
          <cell r="C295">
            <v>1.0632112760496866</v>
          </cell>
          <cell r="D295">
            <v>1.0713956325101093</v>
          </cell>
          <cell r="E295">
            <v>1.0383463032631057</v>
          </cell>
          <cell r="F295">
            <v>1.0036737739346888</v>
          </cell>
          <cell r="G295">
            <v>1.0593597351269179</v>
          </cell>
          <cell r="H295">
            <v>1.0469340759955916</v>
          </cell>
          <cell r="I295">
            <v>1.0158289778119105</v>
          </cell>
          <cell r="J295">
            <v>1.0125437993613533</v>
          </cell>
          <cell r="K295">
            <v>1</v>
          </cell>
          <cell r="L295">
            <v>1</v>
          </cell>
          <cell r="M295">
            <v>1.0269371218271601</v>
          </cell>
          <cell r="N295">
            <v>1.0401028795690062</v>
          </cell>
          <cell r="O295">
            <v>0.97099925769174422</v>
          </cell>
          <cell r="P295">
            <v>1.0037614306246627</v>
          </cell>
          <cell r="Q295">
            <v>1.023281603575207</v>
          </cell>
          <cell r="R295">
            <v>0.96551068622332725</v>
          </cell>
          <cell r="S295">
            <v>1.0168345986413929</v>
          </cell>
          <cell r="T295">
            <v>1.0207976182662453</v>
          </cell>
          <cell r="U295">
            <v>1.079565899763997</v>
          </cell>
          <cell r="V295">
            <v>0.97068308873809594</v>
          </cell>
          <cell r="W295">
            <v>0.94405200354394847</v>
          </cell>
          <cell r="X295">
            <v>0.93199043481809374</v>
          </cell>
          <cell r="Y295">
            <v>0.94590590905744854</v>
          </cell>
          <cell r="Z295">
            <v>1.011238214703728</v>
          </cell>
        </row>
        <row r="296">
          <cell r="C296">
            <v>1.0632112760496866</v>
          </cell>
          <cell r="D296">
            <v>1.0713956325101093</v>
          </cell>
          <cell r="E296">
            <v>1.0383463032631057</v>
          </cell>
          <cell r="F296">
            <v>1.0036737739346888</v>
          </cell>
          <cell r="G296">
            <v>1.0593597351269179</v>
          </cell>
          <cell r="H296">
            <v>1.0469340759955916</v>
          </cell>
          <cell r="I296">
            <v>1.0158289778119105</v>
          </cell>
          <cell r="J296">
            <v>1.0125437993613533</v>
          </cell>
          <cell r="K296">
            <v>1</v>
          </cell>
          <cell r="L296">
            <v>1</v>
          </cell>
          <cell r="M296">
            <v>1.0269371218271601</v>
          </cell>
          <cell r="N296">
            <v>1.0401028795690062</v>
          </cell>
          <cell r="O296">
            <v>0.97099925769174422</v>
          </cell>
          <cell r="P296">
            <v>1.0037614306246627</v>
          </cell>
          <cell r="Q296">
            <v>1.023281603575207</v>
          </cell>
          <cell r="R296">
            <v>0.96551068622332725</v>
          </cell>
          <cell r="S296">
            <v>1.0168345986413929</v>
          </cell>
          <cell r="T296">
            <v>1.0207976182662453</v>
          </cell>
          <cell r="U296">
            <v>1.079565899763997</v>
          </cell>
          <cell r="V296">
            <v>0.97068308873809594</v>
          </cell>
          <cell r="W296">
            <v>0.94405200354394847</v>
          </cell>
          <cell r="X296">
            <v>0.93199043481809374</v>
          </cell>
          <cell r="Y296">
            <v>0.94590590905744854</v>
          </cell>
          <cell r="Z296">
            <v>1.011238214703728</v>
          </cell>
        </row>
        <row r="297">
          <cell r="C297">
            <v>1.035322663336959</v>
          </cell>
          <cell r="D297">
            <v>1.0432923396554672</v>
          </cell>
          <cell r="E297">
            <v>1.0111099123728686</v>
          </cell>
          <cell r="F297">
            <v>0.97734686243391389</v>
          </cell>
          <cell r="G297">
            <v>1.0315721504370885</v>
          </cell>
          <cell r="H297">
            <v>1.0194724231341956</v>
          </cell>
          <cell r="I297">
            <v>0.98918322867179487</v>
          </cell>
          <cell r="J297">
            <v>0.98598422224702731</v>
          </cell>
          <cell r="K297">
            <v>0.97376945359689338</v>
          </cell>
          <cell r="L297">
            <v>0.97376945359689338</v>
          </cell>
          <cell r="M297">
            <v>1</v>
          </cell>
          <cell r="N297">
            <v>1.0128204127224665</v>
          </cell>
          <cell r="O297">
            <v>0.94552941660547873</v>
          </cell>
          <cell r="P297">
            <v>0.97743221984101369</v>
          </cell>
          <cell r="Q297">
            <v>0.99644036798918223</v>
          </cell>
          <cell r="R297">
            <v>0.94018481336565096</v>
          </cell>
          <cell r="S297">
            <v>0.99016247151744563</v>
          </cell>
          <cell r="T297">
            <v>0.99402153897213164</v>
          </cell>
          <cell r="U297">
            <v>1.0512482963350258</v>
          </cell>
          <cell r="V297">
            <v>0.94522154093624045</v>
          </cell>
          <cell r="W297">
            <v>0.91928900365804311</v>
          </cell>
          <cell r="X297">
            <v>0.90754381647034621</v>
          </cell>
          <cell r="Y297">
            <v>0.92109428021694428</v>
          </cell>
          <cell r="Z297">
            <v>0.98471288378834709</v>
          </cell>
        </row>
        <row r="298">
          <cell r="C298">
            <v>1.0222174141948881</v>
          </cell>
          <cell r="D298">
            <v>1.0300862093123617</v>
          </cell>
          <cell r="E298">
            <v>0.99831115138665105</v>
          </cell>
          <cell r="F298">
            <v>0.96497547853207311</v>
          </cell>
          <cell r="G298">
            <v>1.0185143757758766</v>
          </cell>
          <cell r="H298">
            <v>1.0065678083973926</v>
          </cell>
          <cell r="I298">
            <v>0.97666201850421364</v>
          </cell>
          <cell r="J298">
            <v>0.97350350551949949</v>
          </cell>
          <cell r="K298">
            <v>0.96144335300213402</v>
          </cell>
          <cell r="L298">
            <v>0.96144335300213402</v>
          </cell>
          <cell r="M298">
            <v>0.98734186973186577</v>
          </cell>
          <cell r="N298">
            <v>1</v>
          </cell>
          <cell r="O298">
            <v>0.93356078207773363</v>
          </cell>
          <cell r="P298">
            <v>0.96505975547399458</v>
          </cell>
          <cell r="Q298">
            <v>0.98382729600674756</v>
          </cell>
          <cell r="R298">
            <v>0.92828383152194704</v>
          </cell>
          <cell r="S298">
            <v>0.97762886596636012</v>
          </cell>
          <cell r="T298">
            <v>0.98143908484249121</v>
          </cell>
          <cell r="U298">
            <v>1.0379414584558628</v>
          </cell>
          <cell r="V298">
            <v>0.9332568035388229</v>
          </cell>
          <cell r="W298">
            <v>0.90765252369567628</v>
          </cell>
          <cell r="X298">
            <v>0.89605600861742485</v>
          </cell>
          <cell r="Y298">
            <v>0.90943494882872489</v>
          </cell>
          <cell r="Z298">
            <v>0.97224825982864405</v>
          </cell>
        </row>
        <row r="299">
          <cell r="C299">
            <v>1.0949661059238587</v>
          </cell>
          <cell r="D299">
            <v>1.1033949037788424</v>
          </cell>
          <cell r="E299">
            <v>1.0693584933643088</v>
          </cell>
          <cell r="F299">
            <v>1.0336504029061964</v>
          </cell>
          <cell r="G299">
            <v>1.090999531395342</v>
          </cell>
          <cell r="H299">
            <v>1.0782027562867138</v>
          </cell>
          <cell r="I299">
            <v>1.0461686450994159</v>
          </cell>
          <cell r="J299">
            <v>1.0427853485371024</v>
          </cell>
          <cell r="K299">
            <v>1.0298669047154538</v>
          </cell>
          <cell r="L299">
            <v>1.0298669047154538</v>
          </cell>
          <cell r="M299">
            <v>1.0576085549935343</v>
          </cell>
          <cell r="N299">
            <v>1.0711675331673629</v>
          </cell>
          <cell r="O299">
            <v>1</v>
          </cell>
          <cell r="P299">
            <v>1.0337406776301772</v>
          </cell>
          <cell r="Q299">
            <v>1.0538438577262648</v>
          </cell>
          <cell r="R299">
            <v>0.99434750189051191</v>
          </cell>
          <cell r="S299">
            <v>1.0472043007103924</v>
          </cell>
          <cell r="T299">
            <v>1.0512856834647655</v>
          </cell>
          <cell r="U299">
            <v>1.1118091916263015</v>
          </cell>
          <cell r="V299">
            <v>0.99967438805833919</v>
          </cell>
          <cell r="W299">
            <v>0.97224791478022887</v>
          </cell>
          <cell r="X299">
            <v>0.95982610433052029</v>
          </cell>
          <cell r="Y299">
            <v>0.97415719071305218</v>
          </cell>
          <cell r="Z299">
            <v>1.0414407701069099</v>
          </cell>
        </row>
        <row r="300">
          <cell r="C300">
            <v>1.0592270669216957</v>
          </cell>
          <cell r="D300">
            <v>1.067380753854386</v>
          </cell>
          <cell r="E300">
            <v>1.0344552715249482</v>
          </cell>
          <cell r="F300">
            <v>0.99991267178903342</v>
          </cell>
          <cell r="G300">
            <v>1.0553899590141207</v>
          </cell>
          <cell r="H300">
            <v>1.0430108629936714</v>
          </cell>
          <cell r="I300">
            <v>1.0120223260418943</v>
          </cell>
          <cell r="J300">
            <v>1.0087494582564556</v>
          </cell>
          <cell r="K300">
            <v>0.99625266471703156</v>
          </cell>
          <cell r="L300">
            <v>0.99625266471703156</v>
          </cell>
          <cell r="M300">
            <v>1.0230888441171471</v>
          </cell>
          <cell r="N300">
            <v>1.0362052653504801</v>
          </cell>
          <cell r="O300">
            <v>0.9673605979136598</v>
          </cell>
          <cell r="P300">
            <v>1</v>
          </cell>
          <cell r="Q300">
            <v>1.0194470243177172</v>
          </cell>
          <cell r="R300">
            <v>0.96189259396275961</v>
          </cell>
          <cell r="S300">
            <v>1.0130241784729612</v>
          </cell>
          <cell r="T300">
            <v>1.016972347334546</v>
          </cell>
          <cell r="U300">
            <v>1.0755204043775217</v>
          </cell>
          <cell r="V300">
            <v>0.96704561375108689</v>
          </cell>
          <cell r="W300">
            <v>0.94051432416211123</v>
          </cell>
          <cell r="X300">
            <v>0.92849795417831082</v>
          </cell>
          <cell r="Y300">
            <v>0.94236128247006923</v>
          </cell>
          <cell r="Z300">
            <v>1.0074487660622826</v>
          </cell>
        </row>
        <row r="301">
          <cell r="C301">
            <v>1.0390211964477527</v>
          </cell>
          <cell r="D301">
            <v>1.0470193432255583</v>
          </cell>
          <cell r="E301">
            <v>1.0147219491049821</v>
          </cell>
          <cell r="F301">
            <v>0.98083828579345989</v>
          </cell>
          <cell r="G301">
            <v>1.0352572854096651</v>
          </cell>
          <cell r="H301">
            <v>1.0231143336670434</v>
          </cell>
          <cell r="I301">
            <v>0.9927169356536284</v>
          </cell>
          <cell r="J301">
            <v>0.98950650126383843</v>
          </cell>
          <cell r="K301">
            <v>0.97724809720621941</v>
          </cell>
          <cell r="L301">
            <v>0.97724809720621941</v>
          </cell>
          <cell r="M301">
            <v>1.0035723482560237</v>
          </cell>
          <cell r="N301">
            <v>1.0164385599575207</v>
          </cell>
          <cell r="O301">
            <v>0.94890717696790849</v>
          </cell>
          <cell r="P301">
            <v>0.98092394812694417</v>
          </cell>
          <cell r="Q301">
            <v>1</v>
          </cell>
          <cell r="R301">
            <v>0.94354348094401774</v>
          </cell>
          <cell r="S301">
            <v>0.9936996766957511</v>
          </cell>
          <cell r="T301">
            <v>0.9975725300833288</v>
          </cell>
          <cell r="U301">
            <v>1.0550037213530861</v>
          </cell>
          <cell r="V301">
            <v>0.94859820145956009</v>
          </cell>
          <cell r="W301">
            <v>0.92257302412704267</v>
          </cell>
          <cell r="X301">
            <v>0.91078587904037922</v>
          </cell>
          <cell r="Y301">
            <v>0.92438474976251073</v>
          </cell>
          <cell r="Z301">
            <v>0.98823062114143245</v>
          </cell>
        </row>
        <row r="302">
          <cell r="C302">
            <v>1.1011905836159339</v>
          </cell>
          <cell r="D302">
            <v>1.1096672960720504</v>
          </cell>
          <cell r="E302">
            <v>1.0754374012417003</v>
          </cell>
          <cell r="F302">
            <v>1.0395263234844552</v>
          </cell>
          <cell r="G302">
            <v>1.0972014605769811</v>
          </cell>
          <cell r="H302">
            <v>1.0843319405306207</v>
          </cell>
          <cell r="I302">
            <v>1.0521157272587083</v>
          </cell>
          <cell r="J302">
            <v>1.0487131979056594</v>
          </cell>
          <cell r="K302">
            <v>1.0357213175046052</v>
          </cell>
          <cell r="L302">
            <v>1.0357213175046052</v>
          </cell>
          <cell r="M302">
            <v>1.0636206688132135</v>
          </cell>
          <cell r="N302">
            <v>1.0772567247675446</v>
          </cell>
          <cell r="O302">
            <v>1.0056846304724869</v>
          </cell>
          <cell r="P302">
            <v>1.0396171113868828</v>
          </cell>
          <cell r="Q302">
            <v>1.0598345706331387</v>
          </cell>
          <cell r="R302">
            <v>1</v>
          </cell>
          <cell r="S302">
            <v>1.0531572701891301</v>
          </cell>
          <cell r="T302">
            <v>1.0572618540962784</v>
          </cell>
          <cell r="U302">
            <v>1.1181294160366113</v>
          </cell>
          <cell r="V302">
            <v>1.0053571675472603</v>
          </cell>
          <cell r="W302">
            <v>0.97777478490340042</v>
          </cell>
          <cell r="X302">
            <v>0.9652823610514859</v>
          </cell>
          <cell r="Y302">
            <v>0.97969491436437184</v>
          </cell>
          <cell r="Z302">
            <v>1.04736097604395</v>
          </cell>
        </row>
        <row r="303">
          <cell r="C303">
            <v>1.045608870380943</v>
          </cell>
          <cell r="D303">
            <v>1.053657727561214</v>
          </cell>
          <cell r="E303">
            <v>1.0211555592723289</v>
          </cell>
          <cell r="F303">
            <v>0.98705706441904273</v>
          </cell>
          <cell r="G303">
            <v>1.0418210951341971</v>
          </cell>
          <cell r="H303">
            <v>1.029601153810477</v>
          </cell>
          <cell r="I303">
            <v>0.99901102811526465</v>
          </cell>
          <cell r="J303">
            <v>0.99578023870767896</v>
          </cell>
          <cell r="K303">
            <v>0.98344411307022206</v>
          </cell>
          <cell r="L303">
            <v>0.98344411307022206</v>
          </cell>
          <cell r="M303">
            <v>1.0099352669541981</v>
          </cell>
          <cell r="N303">
            <v>1.0228830538995253</v>
          </cell>
          <cell r="O303">
            <v>0.95492350377250135</v>
          </cell>
          <cell r="P303">
            <v>0.98714326987476864</v>
          </cell>
          <cell r="Q303">
            <v>1.0063402690490941</v>
          </cell>
          <cell r="R303">
            <v>0.94952580047272162</v>
          </cell>
          <cell r="S303">
            <v>1</v>
          </cell>
          <cell r="T303">
            <v>1.0038974083200425</v>
          </cell>
          <cell r="U303">
            <v>1.0616927287942601</v>
          </cell>
          <cell r="V303">
            <v>0.95461256927630045</v>
          </cell>
          <cell r="W303">
            <v>0.92842238531744448</v>
          </cell>
          <cell r="X303">
            <v>0.91656050655961085</v>
          </cell>
          <cell r="Y303">
            <v>0.93024559778088456</v>
          </cell>
          <cell r="Z303">
            <v>0.99449626916202249</v>
          </cell>
        </row>
        <row r="304">
          <cell r="C304">
            <v>1.0415495265902737</v>
          </cell>
          <cell r="D304">
            <v>1.0495671358734178</v>
          </cell>
          <cell r="E304">
            <v>1.0171911500211628</v>
          </cell>
          <cell r="F304">
            <v>0.98322503498720937</v>
          </cell>
          <cell r="G304">
            <v>1.0377764565381411</v>
          </cell>
          <cell r="H304">
            <v>1.0256039564176662</v>
          </cell>
          <cell r="I304">
            <v>0.99513259007914467</v>
          </cell>
          <cell r="J304">
            <v>0.99191434349258134</v>
          </cell>
          <cell r="K304">
            <v>0.97962611011811673</v>
          </cell>
          <cell r="L304">
            <v>0.97962611011811673</v>
          </cell>
          <cell r="M304">
            <v>1.0060144179914354</v>
          </cell>
          <cell r="N304">
            <v>1.0189119380348375</v>
          </cell>
          <cell r="O304">
            <v>0.9512162257401422</v>
          </cell>
          <cell r="P304">
            <v>0.98331090576943414</v>
          </cell>
          <cell r="Q304">
            <v>1.0024333768658089</v>
          </cell>
          <cell r="R304">
            <v>0.94583947782243172</v>
          </cell>
          <cell r="S304">
            <v>0.99611772250058439</v>
          </cell>
          <cell r="T304">
            <v>1</v>
          </cell>
          <cell r="U304">
            <v>1.0575709430019691</v>
          </cell>
          <cell r="V304">
            <v>0.95090649837793972</v>
          </cell>
          <cell r="W304">
            <v>0.92481799198097281</v>
          </cell>
          <cell r="X304">
            <v>0.91300216432814141</v>
          </cell>
          <cell r="Y304">
            <v>0.92663412622768937</v>
          </cell>
          <cell r="Z304">
            <v>0.9906353586730019</v>
          </cell>
        </row>
        <row r="305">
          <cell r="C305">
            <v>0.9848507407302457</v>
          </cell>
          <cell r="D305">
            <v>0.99243189576877744</v>
          </cell>
          <cell r="E305">
            <v>0.96181836003721299</v>
          </cell>
          <cell r="F305">
            <v>0.92970125691641547</v>
          </cell>
          <cell r="G305">
            <v>0.98128306512692165</v>
          </cell>
          <cell r="H305">
            <v>0.9697731988611914</v>
          </cell>
          <cell r="I305">
            <v>0.94096060095449496</v>
          </cell>
          <cell r="J305">
            <v>0.93791754591609899</v>
          </cell>
          <cell r="K305">
            <v>0.9262982465624463</v>
          </cell>
          <cell r="L305">
            <v>0.9262982465624463</v>
          </cell>
          <cell r="M305">
            <v>0.95125005527838369</v>
          </cell>
          <cell r="N305">
            <v>0.96344547358932164</v>
          </cell>
          <cell r="O305">
            <v>0.89943490981329965</v>
          </cell>
          <cell r="P305">
            <v>0.92978245315463759</v>
          </cell>
          <cell r="Q305">
            <v>0.9478639551313226</v>
          </cell>
          <cell r="R305">
            <v>0.89435085568597239</v>
          </cell>
          <cell r="S305">
            <v>0.94189210576555127</v>
          </cell>
          <cell r="T305">
            <v>0.94556304389514434</v>
          </cell>
          <cell r="U305">
            <v>1</v>
          </cell>
          <cell r="V305">
            <v>0.89914204306591772</v>
          </cell>
          <cell r="W305">
            <v>0.87447371554652376</v>
          </cell>
          <cell r="X305">
            <v>0.86330110558497219</v>
          </cell>
          <cell r="Y305">
            <v>0.87619098497297132</v>
          </cell>
          <cell r="Z305">
            <v>0.93670818513700183</v>
          </cell>
        </row>
        <row r="306">
          <cell r="C306">
            <v>1.0953227560932155</v>
          </cell>
          <cell r="D306">
            <v>1.1037542993593732</v>
          </cell>
          <cell r="E306">
            <v>1.0697068026733352</v>
          </cell>
          <cell r="F306">
            <v>1.0339870814474386</v>
          </cell>
          <cell r="G306">
            <v>1.0913548895799792</v>
          </cell>
          <cell r="H306">
            <v>1.0785539463313647</v>
          </cell>
          <cell r="I306">
            <v>1.0465094010574605</v>
          </cell>
          <cell r="J306">
            <v>1.0431250024945597</v>
          </cell>
          <cell r="K306">
            <v>1.0302023509032352</v>
          </cell>
          <cell r="L306">
            <v>1.0302023509032352</v>
          </cell>
          <cell r="M306">
            <v>1.0579530371361423</v>
          </cell>
          <cell r="N306">
            <v>1.0715164317132144</v>
          </cell>
          <cell r="O306">
            <v>1.000325717999331</v>
          </cell>
          <cell r="P306">
            <v>1.0340773855755219</v>
          </cell>
          <cell r="Q306">
            <v>1.0541871136392105</v>
          </cell>
          <cell r="R306">
            <v>0.99467137876946754</v>
          </cell>
          <cell r="S306">
            <v>1.0475453940001105</v>
          </cell>
          <cell r="T306">
            <v>1.0516281061343089</v>
          </cell>
          <cell r="U306">
            <v>1.1121713278918359</v>
          </cell>
          <cell r="V306">
            <v>1</v>
          </cell>
          <cell r="W306">
            <v>0.97256459342588486</v>
          </cell>
          <cell r="X306">
            <v>0.96013873696892849</v>
          </cell>
          <cell r="Y306">
            <v>0.97447449124424512</v>
          </cell>
          <cell r="Z306">
            <v>1.0417799861109709</v>
          </cell>
        </row>
        <row r="307">
          <cell r="C307">
            <v>1.1262210895781346</v>
          </cell>
          <cell r="D307">
            <v>1.1348904811261626</v>
          </cell>
          <cell r="E307">
            <v>1.0998825269849317</v>
          </cell>
          <cell r="F307">
            <v>1.06315517595103</v>
          </cell>
          <cell r="G307">
            <v>1.1221412921641043</v>
          </cell>
          <cell r="H307">
            <v>1.1089792427381397</v>
          </cell>
          <cell r="I307">
            <v>1.0760307419490802</v>
          </cell>
          <cell r="J307">
            <v>1.0725508717319472</v>
          </cell>
          <cell r="K307">
            <v>1.0592636806510913</v>
          </cell>
          <cell r="L307">
            <v>1.0592636806510913</v>
          </cell>
          <cell r="M307">
            <v>1.0877971954638759</v>
          </cell>
          <cell r="N307">
            <v>1.1017432044680644</v>
          </cell>
          <cell r="O307">
            <v>1.0285442476120346</v>
          </cell>
          <cell r="P307">
            <v>1.0632480274990852</v>
          </cell>
          <cell r="Q307">
            <v>1.0839250377456249</v>
          </cell>
          <cell r="R307">
            <v>1.0227304031968827</v>
          </cell>
          <cell r="S307">
            <v>1.0770959595702572</v>
          </cell>
          <cell r="T307">
            <v>1.0812938423245706</v>
          </cell>
          <cell r="U307">
            <v>1.1435449484894185</v>
          </cell>
          <cell r="V307">
            <v>1.0282093413224855</v>
          </cell>
          <cell r="W307">
            <v>1</v>
          </cell>
          <cell r="X307">
            <v>0.9872236183170251</v>
          </cell>
          <cell r="Y307">
            <v>1.0019637747778094</v>
          </cell>
          <cell r="Z307">
            <v>1.0711679133221095</v>
          </cell>
        </row>
        <row r="308">
          <cell r="C308">
            <v>1.140796339028098</v>
          </cell>
          <cell r="D308">
            <v>1.1495779275022546</v>
          </cell>
          <cell r="E308">
            <v>1.1141169098648214</v>
          </cell>
          <cell r="F308">
            <v>1.0769142433640817</v>
          </cell>
          <cell r="G308">
            <v>1.1366637419767984</v>
          </cell>
          <cell r="H308">
            <v>1.1233313528587152</v>
          </cell>
          <cell r="I308">
            <v>1.0899564414630289</v>
          </cell>
          <cell r="J308">
            <v>1.0864315357045289</v>
          </cell>
          <cell r="K308">
            <v>1.0729723853820241</v>
          </cell>
          <cell r="L308">
            <v>1.0729723853820241</v>
          </cell>
          <cell r="M308">
            <v>1.1018751732442384</v>
          </cell>
          <cell r="N308">
            <v>1.1160016677338687</v>
          </cell>
          <cell r="O308">
            <v>1.0418553897296856</v>
          </cell>
          <cell r="P308">
            <v>1.0770082965718175</v>
          </cell>
          <cell r="Q308">
            <v>1.0979529031056328</v>
          </cell>
          <cell r="R308">
            <v>1.0359663041088785</v>
          </cell>
          <cell r="S308">
            <v>1.0910354448432287</v>
          </cell>
          <cell r="T308">
            <v>1.0952876554634221</v>
          </cell>
          <cell r="U308">
            <v>1.1583443986468669</v>
          </cell>
          <cell r="V308">
            <v>1.0415161491733058</v>
          </cell>
          <cell r="W308">
            <v>1.0129417301672294</v>
          </cell>
          <cell r="X308">
            <v>1</v>
          </cell>
          <cell r="Y308">
            <v>1.0149309195883225</v>
          </cell>
          <cell r="Z308">
            <v>1.0850306794201185</v>
          </cell>
        </row>
        <row r="309">
          <cell r="C309">
            <v>1.1240137796677128</v>
          </cell>
          <cell r="D309">
            <v>1.1326661798504944</v>
          </cell>
          <cell r="E309">
            <v>1.0977268387061561</v>
          </cell>
          <cell r="F309">
            <v>1.0610714705596918</v>
          </cell>
          <cell r="G309">
            <v>1.119941978354402</v>
          </cell>
          <cell r="H309">
            <v>1.1068057255703296</v>
          </cell>
          <cell r="I309">
            <v>1.073921801402147</v>
          </cell>
          <cell r="J309">
            <v>1.0704487514728671</v>
          </cell>
          <cell r="K309">
            <v>1.0571876023022773</v>
          </cell>
          <cell r="L309">
            <v>1.0571876023022773</v>
          </cell>
          <cell r="M309">
            <v>1.0856651935396571</v>
          </cell>
          <cell r="N309">
            <v>1.0995838693992519</v>
          </cell>
          <cell r="O309">
            <v>1.0265283770764262</v>
          </cell>
          <cell r="P309">
            <v>1.0611641401255907</v>
          </cell>
          <cell r="Q309">
            <v>1.0818006249637027</v>
          </cell>
          <cell r="R309">
            <v>1.0207259273656659</v>
          </cell>
          <cell r="S309">
            <v>1.0749849312756927</v>
          </cell>
          <cell r="T309">
            <v>1.0791745864907671</v>
          </cell>
          <cell r="U309">
            <v>1.1413036850988005</v>
          </cell>
          <cell r="V309">
            <v>1.0261941271783963</v>
          </cell>
          <cell r="W309">
            <v>0.99804007407528783</v>
          </cell>
          <cell r="X309">
            <v>0.98528873315399745</v>
          </cell>
          <cell r="Y309">
            <v>1</v>
          </cell>
          <cell r="Z309">
            <v>1.0690685035590697</v>
          </cell>
        </row>
        <row r="310">
          <cell r="C310">
            <v>1.0513954680413118</v>
          </cell>
          <cell r="D310">
            <v>1.0594888691226987</v>
          </cell>
          <cell r="E310">
            <v>1.0268068276744466</v>
          </cell>
          <cell r="F310">
            <v>0.99251962528803839</v>
          </cell>
          <cell r="G310">
            <v>1.0475867305284627</v>
          </cell>
          <cell r="H310">
            <v>1.0352991617334417</v>
          </cell>
          <cell r="I310">
            <v>1.0045397444849606</v>
          </cell>
          <cell r="J310">
            <v>1.0012910752764697</v>
          </cell>
          <cell r="K310">
            <v>0.98888667918169959</v>
          </cell>
          <cell r="L310">
            <v>0.98888667918169959</v>
          </cell>
          <cell r="M310">
            <v>1.0155244401320729</v>
          </cell>
          <cell r="N310">
            <v>1.0285438825843176</v>
          </cell>
          <cell r="O310">
            <v>0.96020823142668421</v>
          </cell>
          <cell r="P310">
            <v>0.99260630782109449</v>
          </cell>
          <cell r="Q310">
            <v>1.0119095468272108</v>
          </cell>
          <cell r="R310">
            <v>0.95478065621383001</v>
          </cell>
          <cell r="S310">
            <v>1.0055341895275434</v>
          </cell>
          <cell r="T310">
            <v>1.0094531668438953</v>
          </cell>
          <cell r="U310">
            <v>1.0675683375754224</v>
          </cell>
          <cell r="V310">
            <v>0.95989557616005072</v>
          </cell>
          <cell r="W310">
            <v>0.93356045075940519</v>
          </cell>
          <cell r="X310">
            <v>0.92163292611637293</v>
          </cell>
          <cell r="Y310">
            <v>0.93539375322616702</v>
          </cell>
          <cell r="Z310">
            <v>1</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121">
          <cell r="CI121">
            <v>1199.7543236906586</v>
          </cell>
          <cell r="CJ121">
            <v>1191.4317316890103</v>
          </cell>
          <cell r="CK121">
            <v>1182.2822067277068</v>
          </cell>
          <cell r="CL121">
            <v>1172.3121923497815</v>
          </cell>
          <cell r="CM121">
            <v>1161.5272149454943</v>
          </cell>
          <cell r="CN121">
            <v>1149.9370549992736</v>
          </cell>
          <cell r="CO121">
            <v>1137.3457205901232</v>
          </cell>
          <cell r="CP121">
            <v>1120.6225832505331</v>
          </cell>
          <cell r="CQ121">
            <v>1099.25214556526</v>
          </cell>
          <cell r="CR121">
            <v>1072.7851363817817</v>
          </cell>
          <cell r="CS121">
            <v>1041.275360144969</v>
          </cell>
          <cell r="CT121">
            <v>1004.5680149449518</v>
          </cell>
          <cell r="CU121">
            <v>962.58538264741287</v>
          </cell>
          <cell r="CV121">
            <v>915.64115926059048</v>
          </cell>
          <cell r="CW121">
            <v>863.6525549269835</v>
          </cell>
          <cell r="CX121">
            <v>806.65870170252219</v>
          </cell>
          <cell r="CY121">
            <v>744.69918021680769</v>
          </cell>
        </row>
        <row r="122">
          <cell r="CI122">
            <v>523.89563381579148</v>
          </cell>
          <cell r="CJ122">
            <v>498.02966004278494</v>
          </cell>
          <cell r="CK122">
            <v>470.80876729539506</v>
          </cell>
          <cell r="CL122">
            <v>442.55105848463927</v>
          </cell>
          <cell r="CM122">
            <v>413.5738120365624</v>
          </cell>
          <cell r="CN122">
            <v>384.20199303976267</v>
          </cell>
          <cell r="CO122">
            <v>354.26038809150862</v>
          </cell>
          <cell r="CP122">
            <v>317.25322146835742</v>
          </cell>
          <cell r="CQ122">
            <v>274.33042828926426</v>
          </cell>
          <cell r="CR122">
            <v>227.5227748367596</v>
          </cell>
          <cell r="CS122">
            <v>180.20992513851954</v>
          </cell>
          <cell r="CT122">
            <v>135.26996664065339</v>
          </cell>
          <cell r="CU122">
            <v>95.30791020732164</v>
          </cell>
          <cell r="CV122">
            <v>62.471902953696969</v>
          </cell>
          <cell r="CW122">
            <v>37.428380999435639</v>
          </cell>
          <cell r="CX122">
            <v>19.998711339241364</v>
          </cell>
          <cell r="CY122">
            <v>9.164206445952372</v>
          </cell>
        </row>
        <row r="123">
          <cell r="CI123">
            <v>37.620475054826763</v>
          </cell>
          <cell r="CJ123">
            <v>36.421934203006273</v>
          </cell>
          <cell r="CK123">
            <v>35.137373375210984</v>
          </cell>
          <cell r="CL123">
            <v>33.776536059315944</v>
          </cell>
          <cell r="CM123">
            <v>32.3294395251895</v>
          </cell>
          <cell r="CN123">
            <v>30.807111904188588</v>
          </cell>
          <cell r="CO123">
            <v>29.185274929890667</v>
          </cell>
          <cell r="CP123">
            <v>27.095746559865738</v>
          </cell>
          <cell r="CQ123">
            <v>24.553256812234881</v>
          </cell>
          <cell r="CR123">
            <v>21.617708183454472</v>
          </cell>
          <cell r="CS123">
            <v>18.437776275964726</v>
          </cell>
          <cell r="CT123">
            <v>15.155282748380943</v>
          </cell>
          <cell r="CU123">
            <v>11.928950872539534</v>
          </cell>
          <cell r="CV123">
            <v>8.9373795521463695</v>
          </cell>
          <cell r="CW123">
            <v>6.2994456083400969</v>
          </cell>
          <cell r="CX123">
            <v>4.109546380401115</v>
          </cell>
          <cell r="CY123">
            <v>2.417532562778919</v>
          </cell>
        </row>
        <row r="124">
          <cell r="CI124">
            <v>76.914032837743079</v>
          </cell>
          <cell r="CJ124">
            <v>71.853051671076059</v>
          </cell>
          <cell r="CK124">
            <v>66.619006597167754</v>
          </cell>
          <cell r="CL124">
            <v>61.290130282102147</v>
          </cell>
          <cell r="CM124">
            <v>55.941662807390294</v>
          </cell>
          <cell r="CN124">
            <v>50.646756649941807</v>
          </cell>
          <cell r="CO124">
            <v>45.386436393741405</v>
          </cell>
          <cell r="CP124">
            <v>39.067639295761545</v>
          </cell>
          <cell r="CQ124">
            <v>32.023236378296147</v>
          </cell>
          <cell r="CR124">
            <v>24.741194145954637</v>
          </cell>
          <cell r="CS124">
            <v>17.884417982336963</v>
          </cell>
          <cell r="CT124">
            <v>11.940485657483102</v>
          </cell>
          <cell r="CU124">
            <v>7.2392337665049782</v>
          </cell>
          <cell r="CV124">
            <v>3.9152485709122073</v>
          </cell>
          <cell r="CW124">
            <v>1.8234729666718015</v>
          </cell>
          <cell r="CX124">
            <v>0.69176980912311015</v>
          </cell>
          <cell r="CY124">
            <v>0.19229481966596779</v>
          </cell>
        </row>
        <row r="125">
          <cell r="CI125">
            <v>15.086243563814918</v>
          </cell>
          <cell r="CJ125">
            <v>14.809675636991896</v>
          </cell>
          <cell r="CK125">
            <v>14.509116905897983</v>
          </cell>
          <cell r="CL125">
            <v>14.185769017428305</v>
          </cell>
          <cell r="CM125">
            <v>13.840876906823317</v>
          </cell>
          <cell r="CN125">
            <v>13.475889345656997</v>
          </cell>
          <cell r="CO125">
            <v>13.085938789521936</v>
          </cell>
          <cell r="CP125">
            <v>12.578358474090775</v>
          </cell>
          <cell r="CQ125">
            <v>11.946466923839754</v>
          </cell>
          <cell r="CR125">
            <v>11.189600884988486</v>
          </cell>
          <cell r="CS125">
            <v>10.325617337061503</v>
          </cell>
          <cell r="CT125">
            <v>9.3695100409793852</v>
          </cell>
          <cell r="CU125">
            <v>8.3417304910749444</v>
          </cell>
          <cell r="CV125">
            <v>7.274608191070401</v>
          </cell>
          <cell r="CW125">
            <v>6.1917865608950517</v>
          </cell>
          <cell r="CX125">
            <v>5.1211532859991493</v>
          </cell>
          <cell r="CY125">
            <v>4.0909771652026983</v>
          </cell>
        </row>
        <row r="126">
          <cell r="CI126">
            <v>220.57206984001303</v>
          </cell>
          <cell r="CJ126">
            <v>211.94565901991834</v>
          </cell>
          <cell r="CK126">
            <v>202.76936655228502</v>
          </cell>
          <cell r="CL126">
            <v>193.12907179643989</v>
          </cell>
          <cell r="CM126">
            <v>183.11208852965905</v>
          </cell>
          <cell r="CN126">
            <v>172.81082748333006</v>
          </cell>
          <cell r="CO126">
            <v>162.14285279054326</v>
          </cell>
          <cell r="CP126">
            <v>148.72581584159639</v>
          </cell>
          <cell r="CQ126">
            <v>132.78671349109783</v>
          </cell>
          <cell r="CR126">
            <v>114.8396634054439</v>
          </cell>
          <cell r="CS126">
            <v>95.92312325635217</v>
          </cell>
          <cell r="CT126">
            <v>76.974710512980266</v>
          </cell>
          <cell r="CU126">
            <v>58.961543545613445</v>
          </cell>
          <cell r="CV126">
            <v>42.870440917775987</v>
          </cell>
          <cell r="CW126">
            <v>29.25711680252995</v>
          </cell>
          <cell r="CX126">
            <v>18.464787100264722</v>
          </cell>
          <cell r="CY126">
            <v>10.540742208577171</v>
          </cell>
        </row>
        <row r="127">
          <cell r="CI127">
            <v>287.72947245237492</v>
          </cell>
          <cell r="CJ127">
            <v>279.92641060242471</v>
          </cell>
          <cell r="CK127">
            <v>271.52237897885237</v>
          </cell>
          <cell r="CL127">
            <v>262.57090239249084</v>
          </cell>
          <cell r="CM127">
            <v>253.12731566019463</v>
          </cell>
          <cell r="CN127">
            <v>243.25285300025365</v>
          </cell>
          <cell r="CO127">
            <v>232.83999247844</v>
          </cell>
          <cell r="CP127">
            <v>219.47965390469483</v>
          </cell>
          <cell r="CQ127">
            <v>203.16894459837511</v>
          </cell>
          <cell r="CR127">
            <v>184.12763305345896</v>
          </cell>
          <cell r="CS127">
            <v>163.0961524654434</v>
          </cell>
          <cell r="CT127">
            <v>140.75557870516249</v>
          </cell>
          <cell r="CU127">
            <v>117.91491557675357</v>
          </cell>
          <cell r="CV127">
            <v>95.600434779032668</v>
          </cell>
          <cell r="CW127">
            <v>74.549703693282339</v>
          </cell>
          <cell r="CX127">
            <v>55.480582360887752</v>
          </cell>
          <cell r="CY127">
            <v>38.970672000732193</v>
          </cell>
        </row>
        <row r="128">
          <cell r="CI128">
            <v>226.36516405464164</v>
          </cell>
          <cell r="CJ128">
            <v>219.58080276415086</v>
          </cell>
          <cell r="CK128">
            <v>212.29534498326669</v>
          </cell>
          <cell r="CL128">
            <v>204.56056087696803</v>
          </cell>
          <cell r="CM128">
            <v>196.42980433650735</v>
          </cell>
          <cell r="CN128">
            <v>187.96142084052599</v>
          </cell>
          <cell r="CO128">
            <v>179.06941984648506</v>
          </cell>
          <cell r="CP128">
            <v>167.714083861186</v>
          </cell>
          <cell r="CQ128">
            <v>153.93987100527414</v>
          </cell>
          <cell r="CR128">
            <v>137.99542892271643</v>
          </cell>
          <cell r="CS128">
            <v>120.5759863799436</v>
          </cell>
          <cell r="CT128">
            <v>102.32316075340117</v>
          </cell>
          <cell r="CU128">
            <v>83.973175752239754</v>
          </cell>
          <cell r="CV128">
            <v>66.411041423923578</v>
          </cell>
          <cell r="CW128">
            <v>50.250113945559804</v>
          </cell>
          <cell r="CX128">
            <v>36.045138541545924</v>
          </cell>
          <cell r="CY128">
            <v>24.191025126279669</v>
          </cell>
        </row>
        <row r="129">
          <cell r="CI129">
            <v>703.10102778722398</v>
          </cell>
          <cell r="CJ129">
            <v>680.16072192772208</v>
          </cell>
          <cell r="CK129">
            <v>655.59349584559686</v>
          </cell>
          <cell r="CL129">
            <v>629.59043587777421</v>
          </cell>
          <cell r="CM129">
            <v>602.34779095029342</v>
          </cell>
          <cell r="CN129">
            <v>574.07800295591596</v>
          </cell>
          <cell r="CO129">
            <v>544.51260111590227</v>
          </cell>
          <cell r="CP129">
            <v>506.92292415797652</v>
          </cell>
          <cell r="CQ129">
            <v>461.59964917236778</v>
          </cell>
          <cell r="CR129">
            <v>409.55144187563434</v>
          </cell>
          <cell r="CS129">
            <v>353.27066187555948</v>
          </cell>
          <cell r="CT129">
            <v>295.05243823080053</v>
          </cell>
          <cell r="CU129">
            <v>237.44970764988176</v>
          </cell>
          <cell r="CV129">
            <v>183.38791375444197</v>
          </cell>
          <cell r="CW129">
            <v>134.80553256755258</v>
          </cell>
          <cell r="CX129">
            <v>93.320326827479491</v>
          </cell>
          <cell r="CY129">
            <v>59.909999796986597</v>
          </cell>
        </row>
        <row r="130">
          <cell r="CI130">
            <v>123.43712609572799</v>
          </cell>
          <cell r="CJ130">
            <v>119.86970578362198</v>
          </cell>
          <cell r="CK130">
            <v>116.03456756077092</v>
          </cell>
          <cell r="CL130">
            <v>111.9579101421282</v>
          </cell>
          <cell r="CM130">
            <v>107.66676762181835</v>
          </cell>
          <cell r="CN130">
            <v>103.19083116660057</v>
          </cell>
          <cell r="CO130">
            <v>98.483432302546888</v>
          </cell>
          <cell r="CP130">
            <v>92.461292371528728</v>
          </cell>
          <cell r="CQ130">
            <v>85.138675370693647</v>
          </cell>
          <cell r="CR130">
            <v>76.635244170164171</v>
          </cell>
          <cell r="CS130">
            <v>67.306843280220619</v>
          </cell>
          <cell r="CT130">
            <v>57.481729050547514</v>
          </cell>
          <cell r="CU130">
            <v>47.541401526661822</v>
          </cell>
          <cell r="CV130">
            <v>37.953627233585607</v>
          </cell>
          <cell r="CW130">
            <v>29.047510506492671</v>
          </cell>
          <cell r="CX130">
            <v>21.12940185124836</v>
          </cell>
          <cell r="CY130">
            <v>14.428724812473092</v>
          </cell>
        </row>
        <row r="131">
          <cell r="CI131">
            <v>74.483219401367094</v>
          </cell>
          <cell r="CJ131">
            <v>71.759650544794937</v>
          </cell>
          <cell r="CK131">
            <v>68.85480304626563</v>
          </cell>
          <cell r="CL131">
            <v>65.794090738418404</v>
          </cell>
          <cell r="CM131">
            <v>62.603460434723964</v>
          </cell>
          <cell r="CN131">
            <v>59.310609904136108</v>
          </cell>
          <cell r="CO131">
            <v>55.887319693464832</v>
          </cell>
          <cell r="CP131">
            <v>51.563452075947474</v>
          </cell>
          <cell r="CQ131">
            <v>46.396674268869013</v>
          </cell>
          <cell r="CR131">
            <v>40.533597169995716</v>
          </cell>
          <cell r="CS131">
            <v>34.291000967168458</v>
          </cell>
          <cell r="CT131">
            <v>27.957702010559121</v>
          </cell>
          <cell r="CU131">
            <v>21.840627323406242</v>
          </cell>
          <cell r="CV131">
            <v>16.267712954165532</v>
          </cell>
          <cell r="CW131">
            <v>11.437869703857068</v>
          </cell>
          <cell r="CX131">
            <v>7.4930321403339715</v>
          </cell>
          <cell r="CY131">
            <v>4.4865369092434939</v>
          </cell>
        </row>
        <row r="132">
          <cell r="CI132">
            <v>43.008387570524029</v>
          </cell>
          <cell r="CJ132">
            <v>41.305901850236978</v>
          </cell>
          <cell r="CK132">
            <v>39.495789511968262</v>
          </cell>
          <cell r="CL132">
            <v>37.59519501707792</v>
          </cell>
          <cell r="CM132">
            <v>35.62153503277321</v>
          </cell>
          <cell r="CN132">
            <v>33.593213943813872</v>
          </cell>
          <cell r="CO132">
            <v>31.494209868838112</v>
          </cell>
          <cell r="CP132">
            <v>28.856419841497633</v>
          </cell>
          <cell r="CQ132">
            <v>25.726230225486937</v>
          </cell>
          <cell r="CR132">
            <v>22.206857180488925</v>
          </cell>
          <cell r="CS132">
            <v>18.504420891493982</v>
          </cell>
          <cell r="CT132">
            <v>14.804642409300396</v>
          </cell>
          <cell r="CU132">
            <v>11.298006860975702</v>
          </cell>
          <cell r="CV132">
            <v>8.1771813067785413</v>
          </cell>
          <cell r="CW132">
            <v>5.5489682986703546</v>
          </cell>
          <cell r="CX132">
            <v>3.4771740578637269</v>
          </cell>
          <cell r="CY132">
            <v>1.9668165721242894</v>
          </cell>
        </row>
        <row r="133">
          <cell r="CI133">
            <v>393.45610105173319</v>
          </cell>
          <cell r="CJ133">
            <v>375.41093285839679</v>
          </cell>
          <cell r="CK133">
            <v>356.35041617147601</v>
          </cell>
          <cell r="CL133">
            <v>336.48259369885005</v>
          </cell>
          <cell r="CM133">
            <v>316.01640706996841</v>
          </cell>
          <cell r="CN133">
            <v>295.16823226324578</v>
          </cell>
          <cell r="CO133">
            <v>273.80014378220631</v>
          </cell>
          <cell r="CP133">
            <v>247.23100301407629</v>
          </cell>
          <cell r="CQ133">
            <v>216.15927102235582</v>
          </cell>
          <cell r="CR133">
            <v>181.89848268917984</v>
          </cell>
          <cell r="CS133">
            <v>146.76154536197407</v>
          </cell>
          <cell r="CT133">
            <v>112.76405703396557</v>
          </cell>
          <cell r="CU133">
            <v>81.8185405948377</v>
          </cell>
          <cell r="CV133">
            <v>55.633471687948628</v>
          </cell>
          <cell r="CW133">
            <v>34.916444860816483</v>
          </cell>
          <cell r="CX133">
            <v>19.812210035276941</v>
          </cell>
          <cell r="CY133">
            <v>9.8416264617025622</v>
          </cell>
        </row>
        <row r="134">
          <cell r="CI134">
            <v>73.975593318371679</v>
          </cell>
          <cell r="CJ134">
            <v>71.860906963778149</v>
          </cell>
          <cell r="CK134">
            <v>69.586787356204795</v>
          </cell>
          <cell r="CL134">
            <v>67.168584985459191</v>
          </cell>
          <cell r="CM134">
            <v>64.622145371186846</v>
          </cell>
          <cell r="CN134">
            <v>61.964894022250839</v>
          </cell>
          <cell r="CO134">
            <v>59.168910383178137</v>
          </cell>
          <cell r="CP134">
            <v>55.590169414100487</v>
          </cell>
          <cell r="CQ134">
            <v>51.235518113431951</v>
          </cell>
          <cell r="CR134">
            <v>46.173922180021847</v>
          </cell>
          <cell r="CS134">
            <v>40.614566637266364</v>
          </cell>
          <cell r="CT134">
            <v>34.750360388875819</v>
          </cell>
          <cell r="CU134">
            <v>28.806354777322998</v>
          </cell>
          <cell r="CV134">
            <v>23.060122820717233</v>
          </cell>
          <cell r="CW134">
            <v>17.707757625009897</v>
          </cell>
          <cell r="CX134">
            <v>12.933287993098361</v>
          </cell>
          <cell r="CY134">
            <v>8.8764332441615998</v>
          </cell>
        </row>
        <row r="135">
          <cell r="CI135">
            <v>251.03037241002679</v>
          </cell>
          <cell r="CJ135">
            <v>237.87144129967351</v>
          </cell>
          <cell r="CK135">
            <v>224.06760661019635</v>
          </cell>
          <cell r="CL135">
            <v>209.78913349164264</v>
          </cell>
          <cell r="CM135">
            <v>195.20478581781521</v>
          </cell>
          <cell r="CN135">
            <v>180.48577710510466</v>
          </cell>
          <cell r="CO135">
            <v>165.55203196718165</v>
          </cell>
          <cell r="CP135">
            <v>147.19053665430923</v>
          </cell>
          <cell r="CQ135">
            <v>126.04726874703991</v>
          </cell>
          <cell r="CR135">
            <v>103.21302582845109</v>
          </cell>
          <cell r="CS135">
            <v>80.425402591053242</v>
          </cell>
          <cell r="CT135">
            <v>59.131390644149548</v>
          </cell>
          <cell r="CU135">
            <v>40.58434128635141</v>
          </cell>
          <cell r="CV135">
            <v>25.738999992351165</v>
          </cell>
          <cell r="CW135">
            <v>14.783993764801098</v>
          </cell>
          <cell r="CX135">
            <v>7.4744516242443835</v>
          </cell>
          <cell r="CY135">
            <v>3.1751621970743793</v>
          </cell>
        </row>
        <row r="136">
          <cell r="CI136">
            <v>443.17274858668139</v>
          </cell>
          <cell r="CJ136">
            <v>415.41622950307863</v>
          </cell>
          <cell r="CK136">
            <v>386.61317700533624</v>
          </cell>
          <cell r="CL136">
            <v>357.17730160958291</v>
          </cell>
          <cell r="CM136">
            <v>327.50949206129667</v>
          </cell>
          <cell r="CN136">
            <v>298.00354196187487</v>
          </cell>
          <cell r="CO136">
            <v>268.54272483118905</v>
          </cell>
          <cell r="CP136">
            <v>232.95628578248801</v>
          </cell>
          <cell r="CQ136">
            <v>192.97430848745793</v>
          </cell>
          <cell r="CR136">
            <v>151.20567361544585</v>
          </cell>
          <cell r="CS136">
            <v>111.31877968592866</v>
          </cell>
          <cell r="CT136">
            <v>76.103568483389381</v>
          </cell>
          <cell r="CU136">
            <v>47.582921907913637</v>
          </cell>
          <cell r="CV136">
            <v>26.786893458581705</v>
          </cell>
          <cell r="CW136">
            <v>13.164892072642393</v>
          </cell>
          <cell r="CX136">
            <v>5.3878702548733797</v>
          </cell>
          <cell r="CY136">
            <v>1.6850546356381599</v>
          </cell>
        </row>
        <row r="137">
          <cell r="CI137">
            <v>3261.4680708376309</v>
          </cell>
          <cell r="CJ137">
            <v>3108.6553608029667</v>
          </cell>
          <cell r="CK137">
            <v>2947.411931489738</v>
          </cell>
          <cell r="CL137">
            <v>2779.5332561025771</v>
          </cell>
          <cell r="CM137">
            <v>2606.8191147557895</v>
          </cell>
          <cell r="CN137">
            <v>2431.1275131989119</v>
          </cell>
          <cell r="CO137">
            <v>2251.3292495018554</v>
          </cell>
          <cell r="CP137">
            <v>2028.1444832998823</v>
          </cell>
          <cell r="CQ137">
            <v>1767.7432012052616</v>
          </cell>
          <cell r="CR137">
            <v>1481.5071338078376</v>
          </cell>
          <cell r="CS137">
            <v>1189.1455736219887</v>
          </cell>
          <cell r="CT137">
            <v>907.72795931281371</v>
          </cell>
          <cell r="CU137">
            <v>653.2416338156894</v>
          </cell>
          <cell r="CV137">
            <v>439.66312748110317</v>
          </cell>
          <cell r="CW137">
            <v>272.40277508012059</v>
          </cell>
          <cell r="CX137">
            <v>152.02066965031185</v>
          </cell>
          <cell r="CY137">
            <v>73.862929787420825</v>
          </cell>
        </row>
        <row r="138">
          <cell r="CI138">
            <v>111.68528246571482</v>
          </cell>
          <cell r="CJ138">
            <v>101.8212362655229</v>
          </cell>
          <cell r="CK138">
            <v>91.865792599572359</v>
          </cell>
          <cell r="CL138">
            <v>82.002513391614201</v>
          </cell>
          <cell r="CM138">
            <v>72.397543865580801</v>
          </cell>
          <cell r="CN138">
            <v>63.199896774529421</v>
          </cell>
          <cell r="CO138">
            <v>54.389267488105176</v>
          </cell>
          <cell r="CP138">
            <v>44.225574261460395</v>
          </cell>
          <cell r="CQ138">
            <v>33.521958442003161</v>
          </cell>
          <cell r="CR138">
            <v>23.290268558161841</v>
          </cell>
          <cell r="CS138">
            <v>14.626560200465217</v>
          </cell>
          <cell r="CT138">
            <v>8.1016992550253981</v>
          </cell>
          <cell r="CU138">
            <v>3.8201823772097736</v>
          </cell>
          <cell r="CV138">
            <v>1.4657805308527707</v>
          </cell>
          <cell r="CW138">
            <v>0.41465468309310394</v>
          </cell>
          <cell r="CX138">
            <v>6.9232848875680431E-2</v>
          </cell>
          <cell r="CY138">
            <v>2.1371998929066577E-3</v>
          </cell>
        </row>
        <row r="139">
          <cell r="CI139">
            <v>17.848726209560891</v>
          </cell>
          <cell r="CJ139">
            <v>16.597498644568798</v>
          </cell>
          <cell r="CK139">
            <v>15.309442421189656</v>
          </cell>
          <cell r="CL139">
            <v>14.004784067031634</v>
          </cell>
          <cell r="CM139">
            <v>12.70277151960185</v>
          </cell>
          <cell r="CN139">
            <v>11.421853542508575</v>
          </cell>
          <cell r="CO139">
            <v>10.157999064611325</v>
          </cell>
          <cell r="CP139">
            <v>8.6513349938055715</v>
          </cell>
          <cell r="CQ139">
            <v>6.9894151027584766</v>
          </cell>
          <cell r="CR139">
            <v>5.2961352376226518</v>
          </cell>
          <cell r="CS139">
            <v>3.7324176553001349</v>
          </cell>
          <cell r="CT139">
            <v>2.4108505576015191</v>
          </cell>
          <cell r="CU139">
            <v>1.3995930516144948</v>
          </cell>
          <cell r="CV139">
            <v>0.71494370889030534</v>
          </cell>
          <cell r="CW139">
            <v>0.30800636995729724</v>
          </cell>
          <cell r="CX139">
            <v>0.10435242148849849</v>
          </cell>
          <cell r="CY139">
            <v>2.4082172264638671E-2</v>
          </cell>
        </row>
        <row r="140">
          <cell r="CI140">
            <v>251.11416114237164</v>
          </cell>
          <cell r="CJ140">
            <v>228.08422342888863</v>
          </cell>
          <cell r="CK140">
            <v>204.92735076206148</v>
          </cell>
          <cell r="CL140">
            <v>182.08031642327111</v>
          </cell>
          <cell r="CM140">
            <v>159.93437051123612</v>
          </cell>
          <cell r="CN140">
            <v>138.83560126041326</v>
          </cell>
          <cell r="CO140">
            <v>118.7375563294631</v>
          </cell>
          <cell r="CP140">
            <v>95.697217950858715</v>
          </cell>
          <cell r="CQ140">
            <v>71.64701463060355</v>
          </cell>
          <cell r="CR140">
            <v>48.939035202730174</v>
          </cell>
          <cell r="CS140">
            <v>30.035321151804279</v>
          </cell>
          <cell r="CT140">
            <v>16.122226310766731</v>
          </cell>
          <cell r="CU140">
            <v>7.2749627768109963</v>
          </cell>
          <cell r="CV140">
            <v>2.6192125153230403</v>
          </cell>
          <cell r="CW140">
            <v>0.66883396509696968</v>
          </cell>
          <cell r="CX140">
            <v>9.0279914092184499E-2</v>
          </cell>
          <cell r="CY140">
            <v>-5.7233860699673622E-4</v>
          </cell>
        </row>
        <row r="141">
          <cell r="CI141">
            <v>588.75791242036053</v>
          </cell>
          <cell r="CJ141">
            <v>562.02985871334931</v>
          </cell>
          <cell r="CK141">
            <v>533.7841113726322</v>
          </cell>
          <cell r="CL141">
            <v>504.32602229722187</v>
          </cell>
          <cell r="CM141">
            <v>473.96253616716376</v>
          </cell>
          <cell r="CN141">
            <v>443.01198754031566</v>
          </cell>
          <cell r="CO141">
            <v>411.26683156502099</v>
          </cell>
          <cell r="CP141">
            <v>371.76352478586716</v>
          </cell>
          <cell r="CQ141">
            <v>325.51528193849418</v>
          </cell>
          <cell r="CR141">
            <v>274.44587727979882</v>
          </cell>
          <cell r="CS141">
            <v>221.97027074542405</v>
          </cell>
          <cell r="CT141">
            <v>171.07290596801809</v>
          </cell>
          <cell r="CU141">
            <v>124.60274217554897</v>
          </cell>
          <cell r="CV141">
            <v>85.130161526620867</v>
          </cell>
          <cell r="CW141">
            <v>53.751049325394675</v>
          </cell>
          <cell r="CX141">
            <v>30.735487219495138</v>
          </cell>
          <cell r="CY141">
            <v>15.424835238486585</v>
          </cell>
        </row>
        <row r="142">
          <cell r="CI142">
            <v>137.31816217187631</v>
          </cell>
          <cell r="CJ142">
            <v>128.44241408002983</v>
          </cell>
          <cell r="CK142">
            <v>119.25171498030036</v>
          </cell>
          <cell r="CL142">
            <v>109.88149106909248</v>
          </cell>
          <cell r="CM142">
            <v>100.46235206162318</v>
          </cell>
          <cell r="CN142">
            <v>91.12176687340758</v>
          </cell>
          <cell r="CO142">
            <v>81.825030276521744</v>
          </cell>
          <cell r="CP142">
            <v>70.634714351583028</v>
          </cell>
          <cell r="CQ142">
            <v>58.123684516262365</v>
          </cell>
          <cell r="CR142">
            <v>45.14026898993653</v>
          </cell>
          <cell r="CS142">
            <v>32.851417229073789</v>
          </cell>
          <cell r="CT142">
            <v>22.126325819584558</v>
          </cell>
          <cell r="CU142">
            <v>13.568790885910911</v>
          </cell>
          <cell r="CV142">
            <v>7.4487337460310883</v>
          </cell>
          <cell r="CW142">
            <v>3.539550288703178</v>
          </cell>
          <cell r="CX142">
            <v>1.3816611305063846</v>
          </cell>
          <cell r="CY142">
            <v>0.40171651759542726</v>
          </cell>
        </row>
        <row r="143">
          <cell r="CI143">
            <v>131.12780336758556</v>
          </cell>
          <cell r="CJ143">
            <v>123.31301762681733</v>
          </cell>
          <cell r="CK143">
            <v>115.17732901897688</v>
          </cell>
          <cell r="CL143">
            <v>106.83288044712793</v>
          </cell>
          <cell r="CM143">
            <v>98.389100548192872</v>
          </cell>
          <cell r="CN143">
            <v>89.954528775573834</v>
          </cell>
          <cell r="CO143">
            <v>81.492456490036844</v>
          </cell>
          <cell r="CP143">
            <v>71.216579750094226</v>
          </cell>
          <cell r="CQ143">
            <v>59.586002160803019</v>
          </cell>
          <cell r="CR143">
            <v>47.313718873689538</v>
          </cell>
          <cell r="CS143">
            <v>35.437462840919864</v>
          </cell>
          <cell r="CT143">
            <v>24.770155274976659</v>
          </cell>
          <cell r="CU143">
            <v>15.937049921017898</v>
          </cell>
          <cell r="CV143">
            <v>9.3092778523950717</v>
          </cell>
          <cell r="CW143">
            <v>4.8045879682697121</v>
          </cell>
          <cell r="CX143">
            <v>2.1038496933066364</v>
          </cell>
          <cell r="CY143">
            <v>0.72803481169762829</v>
          </cell>
        </row>
        <row r="202">
          <cell r="Y202">
            <v>581.24862850519014</v>
          </cell>
          <cell r="Z202">
            <v>574.47647604175859</v>
          </cell>
          <cell r="AA202">
            <v>570.49138240197692</v>
          </cell>
          <cell r="AB202">
            <v>566.11032975358398</v>
          </cell>
          <cell r="AC202">
            <v>561.3364034481574</v>
          </cell>
          <cell r="AD202">
            <v>556.17224967845414</v>
          </cell>
          <cell r="AE202">
            <v>550.62255161845201</v>
          </cell>
          <cell r="AF202">
            <v>544.59346276484337</v>
          </cell>
          <cell r="AG202">
            <v>536.58594921185443</v>
          </cell>
          <cell r="AH202">
            <v>526.35317614283144</v>
          </cell>
          <cell r="AI202">
            <v>513.68001975835</v>
          </cell>
          <cell r="AJ202">
            <v>498.59224315613307</v>
          </cell>
          <cell r="AK202">
            <v>481.01572278112383</v>
          </cell>
          <cell r="AL202">
            <v>460.91324498128921</v>
          </cell>
          <cell r="AM202">
            <v>438.43501632292578</v>
          </cell>
          <cell r="AN202">
            <v>413.5413946687641</v>
          </cell>
          <cell r="AO202">
            <v>386.25111755960506</v>
          </cell>
          <cell r="AP202">
            <v>356.58313732607485</v>
          </cell>
          <cell r="AS202">
            <v>0.47882842736883524</v>
          </cell>
          <cell r="AT202">
            <v>0.47882842736883524</v>
          </cell>
          <cell r="AU202">
            <v>0.47882842736883524</v>
          </cell>
          <cell r="AV202">
            <v>0.47882842736883524</v>
          </cell>
          <cell r="AW202">
            <v>0.47882842736883524</v>
          </cell>
          <cell r="AX202">
            <v>0.47882842736883524</v>
          </cell>
          <cell r="AY202">
            <v>0.47882842736883524</v>
          </cell>
          <cell r="AZ202">
            <v>0.47882842736883524</v>
          </cell>
          <cell r="BA202">
            <v>0.47882842736883524</v>
          </cell>
          <cell r="BB202">
            <v>0.47882842736883524</v>
          </cell>
          <cell r="BC202">
            <v>0.47882842736883524</v>
          </cell>
          <cell r="BD202">
            <v>0.47882842736883524</v>
          </cell>
          <cell r="BE202">
            <v>0.47882842736883524</v>
          </cell>
          <cell r="BF202">
            <v>0.47882842736883524</v>
          </cell>
          <cell r="BG202">
            <v>0.47882842736883524</v>
          </cell>
          <cell r="BH202">
            <v>0.47882842736883524</v>
          </cell>
          <cell r="BI202">
            <v>0.47882842736883524</v>
          </cell>
        </row>
        <row r="203">
          <cell r="Y203">
            <v>1323.5183470204013</v>
          </cell>
          <cell r="Z203">
            <v>1154.9395275177706</v>
          </cell>
          <cell r="AA203">
            <v>1075.9590671692022</v>
          </cell>
          <cell r="AB203">
            <v>996.80718371291835</v>
          </cell>
          <cell r="AC203">
            <v>918.23972449700773</v>
          </cell>
          <cell r="AD203">
            <v>840.09503113376581</v>
          </cell>
          <cell r="AE203">
            <v>763.26237310159013</v>
          </cell>
          <cell r="AF203">
            <v>687.59292229785626</v>
          </cell>
          <cell r="AG203">
            <v>600.98642451397461</v>
          </cell>
          <cell r="AH203">
            <v>506.68403273616946</v>
          </cell>
          <cell r="AI203">
            <v>409.30501843849987</v>
          </cell>
          <cell r="AJ203">
            <v>315.43780380386448</v>
          </cell>
          <cell r="AK203">
            <v>230.14560298126236</v>
          </cell>
          <cell r="AL203">
            <v>157.45246927342833</v>
          </cell>
          <cell r="AM203">
            <v>100.10989327230588</v>
          </cell>
          <cell r="AN203">
            <v>58.118859319145642</v>
          </cell>
          <cell r="AO203">
            <v>30.060306845708077</v>
          </cell>
          <cell r="AP203">
            <v>13.320261037713383</v>
          </cell>
          <cell r="AS203">
            <v>2.204522147103563</v>
          </cell>
          <cell r="AT203">
            <v>2.1604317041614918</v>
          </cell>
          <cell r="AU203">
            <v>2.1172230700782619</v>
          </cell>
          <cell r="AV203">
            <v>2.0748786086766966</v>
          </cell>
          <cell r="AW203">
            <v>2.0313061578944858</v>
          </cell>
          <cell r="AX203">
            <v>1.9866174224208071</v>
          </cell>
          <cell r="AY203">
            <v>1.9409252217051285</v>
          </cell>
          <cell r="AZ203">
            <v>1.8943430163842054</v>
          </cell>
          <cell r="BA203">
            <v>1.8469844409746003</v>
          </cell>
          <cell r="BB203">
            <v>1.7989628455092608</v>
          </cell>
          <cell r="BC203">
            <v>1.7503908486805106</v>
          </cell>
          <cell r="BD203">
            <v>1.7013799049174563</v>
          </cell>
          <cell r="BE203">
            <v>1.6520398876748501</v>
          </cell>
          <cell r="BF203">
            <v>1.6024786910446045</v>
          </cell>
          <cell r="BG203">
            <v>1.5528018516222217</v>
          </cell>
          <cell r="BH203">
            <v>1.5031121923703106</v>
          </cell>
          <cell r="BI203">
            <v>1.4535094900220902</v>
          </cell>
        </row>
        <row r="204">
          <cell r="Y204">
            <v>496.83233250215335</v>
          </cell>
          <cell r="Z204">
            <v>446.99976579956257</v>
          </cell>
          <cell r="AA204">
            <v>398.13820405471711</v>
          </cell>
          <cell r="AB204">
            <v>345.6866839511959</v>
          </cell>
          <cell r="AC204">
            <v>299.068708378363</v>
          </cell>
          <cell r="AD204">
            <v>257.34381436478134</v>
          </cell>
          <cell r="AE204">
            <v>220.21296327660954</v>
          </cell>
          <cell r="AF204">
            <v>187.13202909181206</v>
          </cell>
          <cell r="AG204">
            <v>155.66589360334132</v>
          </cell>
          <cell r="AH204">
            <v>126.24799488079466</v>
          </cell>
          <cell r="AI204">
            <v>99.371661594932263</v>
          </cell>
          <cell r="AJ204">
            <v>75.685537849570153</v>
          </cell>
          <cell r="AK204">
            <v>55.492368078647161</v>
          </cell>
          <cell r="AL204">
            <v>38.917879497792107</v>
          </cell>
          <cell r="AM204">
            <v>25.950583508652699</v>
          </cell>
          <cell r="AN204">
            <v>16.260766632464115</v>
          </cell>
          <cell r="AO204">
            <v>9.4198836508477033</v>
          </cell>
          <cell r="AP204">
            <v>4.9152725547690554</v>
          </cell>
          <cell r="AS204">
            <v>11.881821405713797</v>
          </cell>
          <cell r="AT204">
            <v>10.931275693256694</v>
          </cell>
          <cell r="AU204">
            <v>9.8381481239310258</v>
          </cell>
          <cell r="AV204">
            <v>8.854333311537923</v>
          </cell>
          <cell r="AW204">
            <v>7.9600456470725929</v>
          </cell>
          <cell r="AX204">
            <v>7.1481209910711883</v>
          </cell>
          <cell r="AY204">
            <v>6.411864528990856</v>
          </cell>
          <cell r="AZ204">
            <v>5.7450306179758073</v>
          </cell>
          <cell r="BA204">
            <v>5.1418024030883478</v>
          </cell>
          <cell r="BB204">
            <v>4.5967713483609831</v>
          </cell>
          <cell r="BC204">
            <v>4.1049168140863577</v>
          </cell>
          <cell r="BD204">
            <v>3.661585798165031</v>
          </cell>
          <cell r="BE204">
            <v>3.2624729461650426</v>
          </cell>
          <cell r="BF204">
            <v>2.9036009220868881</v>
          </cell>
          <cell r="BG204">
            <v>2.5813012197352436</v>
          </cell>
          <cell r="BH204">
            <v>2.2921954831248965</v>
          </cell>
          <cell r="BI204">
            <v>2.0331773935317834</v>
          </cell>
        </row>
        <row r="205">
          <cell r="Y205">
            <v>169.85144597855836</v>
          </cell>
          <cell r="Z205">
            <v>151.56117946760236</v>
          </cell>
          <cell r="AA205">
            <v>141.6035694616173</v>
          </cell>
          <cell r="AB205">
            <v>131.30272085468627</v>
          </cell>
          <cell r="AC205">
            <v>120.79977289724921</v>
          </cell>
          <cell r="AD205">
            <v>110.25821174670639</v>
          </cell>
          <cell r="AE205">
            <v>99.822217266224669</v>
          </cell>
          <cell r="AF205">
            <v>89.275481082788431</v>
          </cell>
          <cell r="AG205">
            <v>76.538971546252455</v>
          </cell>
          <cell r="AH205">
            <v>62.361572606558234</v>
          </cell>
          <cell r="AI205">
            <v>47.795187182966806</v>
          </cell>
          <cell r="AJ205">
            <v>33.927339815536968</v>
          </cell>
          <cell r="AK205">
            <v>21.790744104685665</v>
          </cell>
          <cell r="AL205">
            <v>12.31284982721097</v>
          </cell>
          <cell r="AM205">
            <v>5.9400510283703385</v>
          </cell>
          <cell r="AN205">
            <v>2.3293902686642785</v>
          </cell>
          <cell r="AO205">
            <v>0.6910528857546856</v>
          </cell>
          <cell r="AP205">
            <v>0.13677201934061681</v>
          </cell>
          <cell r="AS205">
            <v>1.9705270140669129</v>
          </cell>
          <cell r="AT205">
            <v>1.9707384191535851</v>
          </cell>
          <cell r="AU205">
            <v>1.9709498469205404</v>
          </cell>
          <cell r="AV205">
            <v>1.9709498469205404</v>
          </cell>
          <cell r="AW205">
            <v>1.9709498469205404</v>
          </cell>
          <cell r="AX205">
            <v>1.9709498469205404</v>
          </cell>
          <cell r="AY205">
            <v>1.9670079472266992</v>
          </cell>
          <cell r="AZ205">
            <v>1.9591399154377924</v>
          </cell>
          <cell r="BA205">
            <v>1.9473850759451656</v>
          </cell>
          <cell r="BB205">
            <v>1.9318059953376043</v>
          </cell>
          <cell r="BC205">
            <v>1.8970334874215273</v>
          </cell>
          <cell r="BD205">
            <v>1.8249462148995093</v>
          </cell>
          <cell r="BE205">
            <v>1.7008498722863425</v>
          </cell>
          <cell r="BF205">
            <v>1.5171580860794174</v>
          </cell>
          <cell r="BG205">
            <v>1.2774471084788692</v>
          </cell>
          <cell r="BH205">
            <v>0.99896363883047545</v>
          </cell>
          <cell r="BI205">
            <v>0.71126211084729829</v>
          </cell>
        </row>
        <row r="206">
          <cell r="Y206">
            <v>4.2</v>
          </cell>
          <cell r="Z206">
            <v>4.0848253329883075</v>
          </cell>
          <cell r="AA206">
            <v>4.023262737300362</v>
          </cell>
          <cell r="AB206">
            <v>3.954706891005177</v>
          </cell>
          <cell r="AC206">
            <v>3.8665729176547248</v>
          </cell>
          <cell r="AD206">
            <v>3.7725666996809473</v>
          </cell>
          <cell r="AE206">
            <v>3.673083124447718</v>
          </cell>
          <cell r="AF206">
            <v>3.559661868916856</v>
          </cell>
          <cell r="AG206">
            <v>3.4079025539505965</v>
          </cell>
          <cell r="AH206">
            <v>3.2172815596688915</v>
          </cell>
          <cell r="AI206">
            <v>2.9893437149492561</v>
          </cell>
          <cell r="AJ206">
            <v>2.7088737886057124</v>
          </cell>
          <cell r="AK206">
            <v>2.3646381808369692</v>
          </cell>
          <cell r="AL206">
            <v>1.9620943328869778</v>
          </cell>
          <cell r="AM206">
            <v>1.5262939780519231</v>
          </cell>
          <cell r="AN206">
            <v>1.0938471816974009</v>
          </cell>
          <cell r="AO206">
            <v>0.70748168795250899</v>
          </cell>
          <cell r="AP206">
            <v>0.40239676167190547</v>
          </cell>
          <cell r="AS206">
            <v>0.27076490683114501</v>
          </cell>
          <cell r="AT206">
            <v>0.27166447368036734</v>
          </cell>
          <cell r="AU206">
            <v>0.27256702917581299</v>
          </cell>
          <cell r="AV206">
            <v>0.27256702917581299</v>
          </cell>
          <cell r="AW206">
            <v>0.27256702917581299</v>
          </cell>
          <cell r="AX206">
            <v>0.27256702917581299</v>
          </cell>
          <cell r="AY206">
            <v>0.27202189511746139</v>
          </cell>
          <cell r="AZ206">
            <v>0.27093380753699153</v>
          </cell>
          <cell r="BA206">
            <v>0.26930820469176958</v>
          </cell>
          <cell r="BB206">
            <v>0.26715373905423545</v>
          </cell>
          <cell r="BC206">
            <v>0.2623449717512592</v>
          </cell>
          <cell r="BD206">
            <v>0.25237586282471136</v>
          </cell>
          <cell r="BE206">
            <v>0.23521430415263098</v>
          </cell>
          <cell r="BF206">
            <v>0.20981115930414682</v>
          </cell>
          <cell r="BG206">
            <v>0.17666099613409159</v>
          </cell>
          <cell r="BH206">
            <v>0.13814889897685959</v>
          </cell>
          <cell r="BI206">
            <v>9.8362016071523992E-2</v>
          </cell>
        </row>
        <row r="207">
          <cell r="Y207">
            <v>558.16999553323978</v>
          </cell>
          <cell r="Z207">
            <v>531.91991178857518</v>
          </cell>
          <cell r="AA207">
            <v>521.14137940985222</v>
          </cell>
          <cell r="AB207">
            <v>508.35684951647465</v>
          </cell>
          <cell r="AC207">
            <v>493.3875339890829</v>
          </cell>
          <cell r="AD207">
            <v>468.01774192061538</v>
          </cell>
          <cell r="AE207">
            <v>441.68866134188124</v>
          </cell>
          <cell r="AF207">
            <v>413.59344965183345</v>
          </cell>
          <cell r="AG207">
            <v>377.85183915844829</v>
          </cell>
          <cell r="AH207">
            <v>335.33291717212495</v>
          </cell>
          <cell r="AI207">
            <v>287.69025287066086</v>
          </cell>
          <cell r="AJ207">
            <v>235.9761089994204</v>
          </cell>
          <cell r="AK207">
            <v>182.16622606979948</v>
          </cell>
          <cell r="AL207">
            <v>130.048262306119</v>
          </cell>
          <cell r="AM207">
            <v>84.344839047099029</v>
          </cell>
          <cell r="AN207">
            <v>48.466781483806777</v>
          </cell>
          <cell r="AO207">
            <v>23.920139756857886</v>
          </cell>
          <cell r="AP207">
            <v>9.7223352798794043</v>
          </cell>
          <cell r="AS207">
            <v>2.4115469931183546</v>
          </cell>
          <cell r="AT207">
            <v>2.458844318018687</v>
          </cell>
          <cell r="AU207">
            <v>2.5070692785608348</v>
          </cell>
          <cell r="AV207">
            <v>2.5547035948534909</v>
          </cell>
          <cell r="AW207">
            <v>2.5559084912343706</v>
          </cell>
          <cell r="AX207">
            <v>2.5559084912343706</v>
          </cell>
          <cell r="AY207">
            <v>2.5507966742519019</v>
          </cell>
          <cell r="AZ207">
            <v>2.5405934875548941</v>
          </cell>
          <cell r="BA207">
            <v>2.5253499266295649</v>
          </cell>
          <cell r="BB207">
            <v>2.5051471272165284</v>
          </cell>
          <cell r="BC207">
            <v>2.4600544789266308</v>
          </cell>
          <cell r="BD207">
            <v>2.3665724087274187</v>
          </cell>
          <cell r="BE207">
            <v>2.205645484933954</v>
          </cell>
          <cell r="BF207">
            <v>1.9674357725610867</v>
          </cell>
          <cell r="BG207">
            <v>1.6565809204964348</v>
          </cell>
          <cell r="BH207">
            <v>1.2954462798282116</v>
          </cell>
          <cell r="BI207">
            <v>0.92235775123768637</v>
          </cell>
        </row>
        <row r="208">
          <cell r="Y208">
            <v>820.30555400377796</v>
          </cell>
          <cell r="Z208">
            <v>801.12414100856518</v>
          </cell>
          <cell r="AA208">
            <v>797.1754900663052</v>
          </cell>
          <cell r="AB208">
            <v>790.25379110155723</v>
          </cell>
          <cell r="AC208">
            <v>775.66393093055365</v>
          </cell>
          <cell r="AD208">
            <v>768.30694314892287</v>
          </cell>
          <cell r="AE208">
            <v>738.33539226469543</v>
          </cell>
          <cell r="AF208">
            <v>705.31620513793462</v>
          </cell>
          <cell r="AG208">
            <v>662.18584157073087</v>
          </cell>
          <cell r="AH208">
            <v>609.29741135195127</v>
          </cell>
          <cell r="AI208">
            <v>547.77555928349261</v>
          </cell>
          <cell r="AJ208">
            <v>476.47364563614872</v>
          </cell>
          <cell r="AK208">
            <v>395.58139448588247</v>
          </cell>
          <cell r="AL208">
            <v>308.8551853966004</v>
          </cell>
          <cell r="AM208">
            <v>223.36281511138495</v>
          </cell>
          <cell r="AN208">
            <v>146.65910159508314</v>
          </cell>
          <cell r="AO208">
            <v>85.351441980564914</v>
          </cell>
          <cell r="AP208">
            <v>42.686224098145125</v>
          </cell>
          <cell r="AS208">
            <v>2.7842964232354319</v>
          </cell>
          <cell r="AT208">
            <v>2.8478037793958699</v>
          </cell>
          <cell r="AU208">
            <v>2.9104554625425791</v>
          </cell>
          <cell r="AV208">
            <v>2.9541122944807174</v>
          </cell>
          <cell r="AW208">
            <v>3.0352589215630927</v>
          </cell>
          <cell r="AX208">
            <v>3.0352589215630927</v>
          </cell>
          <cell r="AY208">
            <v>3.0291884037199663</v>
          </cell>
          <cell r="AZ208">
            <v>3.0170716501050863</v>
          </cell>
          <cell r="BA208">
            <v>2.9989692202044558</v>
          </cell>
          <cell r="BB208">
            <v>2.9749774664428199</v>
          </cell>
          <cell r="BC208">
            <v>2.921427872046849</v>
          </cell>
          <cell r="BD208">
            <v>2.8104136129090684</v>
          </cell>
          <cell r="BE208">
            <v>2.6193054872312516</v>
          </cell>
          <cell r="BF208">
            <v>2.3364204946102762</v>
          </cell>
          <cell r="BG208">
            <v>1.9672660564618523</v>
          </cell>
          <cell r="BH208">
            <v>1.5384020561531682</v>
          </cell>
          <cell r="BI208">
            <v>1.0953422639810553</v>
          </cell>
        </row>
        <row r="209">
          <cell r="Y209">
            <v>653.6588003529464</v>
          </cell>
          <cell r="Z209">
            <v>635.23979687084932</v>
          </cell>
          <cell r="AA209">
            <v>628.52512854489532</v>
          </cell>
          <cell r="AB209">
            <v>618.00174509682574</v>
          </cell>
          <cell r="AC209">
            <v>601.44027861758013</v>
          </cell>
          <cell r="AD209">
            <v>582.05584163829019</v>
          </cell>
          <cell r="AE209">
            <v>556.96254126201347</v>
          </cell>
          <cell r="AF209">
            <v>529.55276022403882</v>
          </cell>
          <cell r="AG209">
            <v>493.98832189674272</v>
          </cell>
          <cell r="AH209">
            <v>450.69698274209389</v>
          </cell>
          <cell r="AI209">
            <v>400.78356605855691</v>
          </cell>
          <cell r="AJ209">
            <v>343.88839140835478</v>
          </cell>
          <cell r="AK209">
            <v>280.74091516646024</v>
          </cell>
          <cell r="AL209">
            <v>214.72779013132137</v>
          </cell>
          <cell r="AM209">
            <v>151.47913682530182</v>
          </cell>
          <cell r="AN209">
            <v>96.507635092948732</v>
          </cell>
          <cell r="AO209">
            <v>54.134991720627632</v>
          </cell>
          <cell r="AP209">
            <v>25.868166152604182</v>
          </cell>
          <cell r="AS209">
            <v>2.8062612881437472</v>
          </cell>
          <cell r="AT209">
            <v>2.862386513906622</v>
          </cell>
          <cell r="AU209">
            <v>2.9110470846430343</v>
          </cell>
          <cell r="AV209">
            <v>2.9401575554894648</v>
          </cell>
          <cell r="AW209">
            <v>2.9631747768844696</v>
          </cell>
          <cell r="AX209">
            <v>2.9631747768844696</v>
          </cell>
          <cell r="AY209">
            <v>2.9572484273307005</v>
          </cell>
          <cell r="AZ209">
            <v>2.9454194336213777</v>
          </cell>
          <cell r="BA209">
            <v>2.9277469170196495</v>
          </cell>
          <cell r="BB209">
            <v>2.9043249416834924</v>
          </cell>
          <cell r="BC209">
            <v>2.8520470927331893</v>
          </cell>
          <cell r="BD209">
            <v>2.743669303209328</v>
          </cell>
          <cell r="BE209">
            <v>2.5570997905910935</v>
          </cell>
          <cell r="BF209">
            <v>2.2809330132072549</v>
          </cell>
          <cell r="BG209">
            <v>1.9205455971205083</v>
          </cell>
          <cell r="BH209">
            <v>1.5018666569482371</v>
          </cell>
          <cell r="BI209">
            <v>1.0693290597471443</v>
          </cell>
        </row>
        <row r="210">
          <cell r="Y210">
            <v>1806.7514390135939</v>
          </cell>
          <cell r="Z210">
            <v>1879.6929356788958</v>
          </cell>
          <cell r="AA210">
            <v>1931.6114769447422</v>
          </cell>
          <cell r="AB210">
            <v>1960.5198147990429</v>
          </cell>
          <cell r="AC210">
            <v>1901.5865439388328</v>
          </cell>
          <cell r="AD210">
            <v>1837.2469668705055</v>
          </cell>
          <cell r="AE210">
            <v>1751.0200676819131</v>
          </cell>
          <cell r="AF210">
            <v>1657.5196781218121</v>
          </cell>
          <cell r="AG210">
            <v>1536.9227112090884</v>
          </cell>
          <cell r="AH210">
            <v>1391.11153350327</v>
          </cell>
          <cell r="AI210">
            <v>1224.3810875822319</v>
          </cell>
          <cell r="AJ210">
            <v>1037.1157106498683</v>
          </cell>
          <cell r="AK210">
            <v>833.2856848739068</v>
          </cell>
          <cell r="AL210">
            <v>625.00323432021264</v>
          </cell>
          <cell r="AM210">
            <v>430.57240207464622</v>
          </cell>
          <cell r="AN210">
            <v>266.49881848078064</v>
          </cell>
          <cell r="AO210">
            <v>144.26818750149909</v>
          </cell>
          <cell r="AP210">
            <v>65.943749373405737</v>
          </cell>
          <cell r="AS210">
            <v>2.6734322115764821</v>
          </cell>
          <cell r="AT210">
            <v>2.8399338783782442</v>
          </cell>
          <cell r="AU210">
            <v>2.990450373932291</v>
          </cell>
          <cell r="AV210">
            <v>3.0203548776716138</v>
          </cell>
          <cell r="AW210">
            <v>3.0501431141168038</v>
          </cell>
          <cell r="AX210">
            <v>3.0501431141168038</v>
          </cell>
          <cell r="AY210">
            <v>3.0440428278885703</v>
          </cell>
          <cell r="AZ210">
            <v>3.0318666565770158</v>
          </cell>
          <cell r="BA210">
            <v>3.0136754566375537</v>
          </cell>
          <cell r="BB210">
            <v>2.9895660529844532</v>
          </cell>
          <cell r="BC210">
            <v>2.9357538640307328</v>
          </cell>
          <cell r="BD210">
            <v>2.8241952171975648</v>
          </cell>
          <cell r="BE210">
            <v>2.6321499424281303</v>
          </cell>
          <cell r="BF210">
            <v>2.3478777486458919</v>
          </cell>
          <cell r="BG210">
            <v>1.9769130643598407</v>
          </cell>
          <cell r="BH210">
            <v>1.545946016329395</v>
          </cell>
          <cell r="BI210">
            <v>1.1007135636265288</v>
          </cell>
        </row>
        <row r="211">
          <cell r="Y211">
            <v>396.91979598081855</v>
          </cell>
          <cell r="Z211">
            <v>382.36500213281187</v>
          </cell>
          <cell r="AA211">
            <v>375.7701555311146</v>
          </cell>
          <cell r="AB211">
            <v>368.11265315808453</v>
          </cell>
          <cell r="AC211">
            <v>355.17970386599347</v>
          </cell>
          <cell r="AD211">
            <v>341.56631355104764</v>
          </cell>
          <cell r="AE211">
            <v>327.36667564543575</v>
          </cell>
          <cell r="AF211">
            <v>311.80787176151006</v>
          </cell>
          <cell r="AG211">
            <v>291.57024169601141</v>
          </cell>
          <cell r="AH211">
            <v>266.86800603466804</v>
          </cell>
          <cell r="AI211">
            <v>238.29220688375582</v>
          </cell>
          <cell r="AJ211">
            <v>205.51901233100634</v>
          </cell>
          <cell r="AK211">
            <v>168.84868279044625</v>
          </cell>
          <cell r="AL211">
            <v>130.15346865185637</v>
          </cell>
          <cell r="AM211">
            <v>92.683389588411274</v>
          </cell>
          <cell r="AN211">
            <v>59.726852590547217</v>
          </cell>
          <cell r="AO211">
            <v>33.974624692248369</v>
          </cell>
          <cell r="AP211">
            <v>16.518682629292236</v>
          </cell>
          <cell r="AS211">
            <v>3.0976499066924164</v>
          </cell>
          <cell r="AT211">
            <v>3.1348217055727252</v>
          </cell>
          <cell r="AU211">
            <v>3.1724395660395981</v>
          </cell>
          <cell r="AV211">
            <v>3.1724395660395981</v>
          </cell>
          <cell r="AW211">
            <v>3.1724395660395981</v>
          </cell>
          <cell r="AX211">
            <v>3.1724395660395981</v>
          </cell>
          <cell r="AY211">
            <v>3.1660946869075191</v>
          </cell>
          <cell r="AZ211">
            <v>3.1534303081598889</v>
          </cell>
          <cell r="BA211">
            <v>3.1345097263109296</v>
          </cell>
          <cell r="BB211">
            <v>3.1094336485004423</v>
          </cell>
          <cell r="BC211">
            <v>3.0534638428274343</v>
          </cell>
          <cell r="BD211">
            <v>2.9374322167999916</v>
          </cell>
          <cell r="BE211">
            <v>2.7376868260575922</v>
          </cell>
          <cell r="BF211">
            <v>2.4420166488433721</v>
          </cell>
          <cell r="BG211">
            <v>2.0561780183261189</v>
          </cell>
          <cell r="BH211">
            <v>1.6079312103310246</v>
          </cell>
          <cell r="BI211">
            <v>1.1448470217556892</v>
          </cell>
        </row>
        <row r="212">
          <cell r="Y212">
            <v>324.28402483758845</v>
          </cell>
          <cell r="Z212">
            <v>308.62477895591331</v>
          </cell>
          <cell r="AA212">
            <v>301.25235234114274</v>
          </cell>
          <cell r="AB212">
            <v>292.86141191078588</v>
          </cell>
          <cell r="AC212">
            <v>282.64165971186316</v>
          </cell>
          <cell r="AD212">
            <v>268.83277245951899</v>
          </cell>
          <cell r="AE212">
            <v>254.69256149856503</v>
          </cell>
          <cell r="AF212">
            <v>239.51222996631284</v>
          </cell>
          <cell r="AG212">
            <v>220.09781734699604</v>
          </cell>
          <cell r="AH212">
            <v>196.85524319346422</v>
          </cell>
          <cell r="AI212">
            <v>170.6031142126327</v>
          </cell>
          <cell r="AJ212">
            <v>141.73054521643715</v>
          </cell>
          <cell r="AK212">
            <v>111.16289254269877</v>
          </cell>
          <cell r="AL212">
            <v>80.935562243405357</v>
          </cell>
          <cell r="AM212">
            <v>53.773169404810943</v>
          </cell>
          <cell r="AN212">
            <v>31.834378123753364</v>
          </cell>
          <cell r="AO212">
            <v>16.308558434100778</v>
          </cell>
          <cell r="AP212">
            <v>6.9526315865628945</v>
          </cell>
          <cell r="AS212">
            <v>4.1435477874933087</v>
          </cell>
          <cell r="AT212">
            <v>4.1980744060771347</v>
          </cell>
          <cell r="AU212">
            <v>4.2533185624538552</v>
          </cell>
          <cell r="AV212">
            <v>4.2958517480783938</v>
          </cell>
          <cell r="AW212">
            <v>4.2942158563236035</v>
          </cell>
          <cell r="AX212">
            <v>4.2942158563236035</v>
          </cell>
          <cell r="AY212">
            <v>4.285627424610956</v>
          </cell>
          <cell r="AZ212">
            <v>4.2684849149125119</v>
          </cell>
          <cell r="BA212">
            <v>4.2428740054230367</v>
          </cell>
          <cell r="BB212">
            <v>4.2089310133796527</v>
          </cell>
          <cell r="BC212">
            <v>4.1331702551388192</v>
          </cell>
          <cell r="BD212">
            <v>3.9761097854435441</v>
          </cell>
          <cell r="BE212">
            <v>3.705734320033383</v>
          </cell>
          <cell r="BF212">
            <v>3.3055150134697771</v>
          </cell>
          <cell r="BG212">
            <v>2.783243641341552</v>
          </cell>
          <cell r="BH212">
            <v>2.1764965275290931</v>
          </cell>
          <cell r="BI212">
            <v>1.5496655276007136</v>
          </cell>
        </row>
        <row r="213">
          <cell r="Y213">
            <v>256.41998245933939</v>
          </cell>
          <cell r="Z213">
            <v>241.97836219947411</v>
          </cell>
          <cell r="AA213">
            <v>237.04764917663718</v>
          </cell>
          <cell r="AB213">
            <v>231.19291213965636</v>
          </cell>
          <cell r="AC213">
            <v>226.44953461891356</v>
          </cell>
          <cell r="AD213">
            <v>215.87510423415179</v>
          </cell>
          <cell r="AE213">
            <v>203.58298863339024</v>
          </cell>
          <cell r="AF213">
            <v>190.48079203461043</v>
          </cell>
          <cell r="AG213">
            <v>173.82901030585276</v>
          </cell>
          <cell r="AH213">
            <v>154.04313399164309</v>
          </cell>
          <cell r="AI213">
            <v>131.90612598249839</v>
          </cell>
          <cell r="AJ213">
            <v>107.93563525649557</v>
          </cell>
          <cell r="AK213">
            <v>83.073469299348901</v>
          </cell>
          <cell r="AL213">
            <v>59.085671058434983</v>
          </cell>
          <cell r="AM213">
            <v>38.145983776957209</v>
          </cell>
          <cell r="AN213">
            <v>21.79563506921361</v>
          </cell>
          <cell r="AO213">
            <v>10.680472544958809</v>
          </cell>
          <cell r="AP213">
            <v>4.3013807751872708</v>
          </cell>
          <cell r="AS213">
            <v>5.6263063060126193</v>
          </cell>
          <cell r="AT213">
            <v>5.7388324321328721</v>
          </cell>
          <cell r="AU213">
            <v>5.8536090807755299</v>
          </cell>
          <cell r="AV213">
            <v>6.0233637441180194</v>
          </cell>
          <cell r="AW213">
            <v>6.0602414813269059</v>
          </cell>
          <cell r="AX213">
            <v>6.0602414813269059</v>
          </cell>
          <cell r="AY213">
            <v>6.0481209983642517</v>
          </cell>
          <cell r="AZ213">
            <v>6.0239285143707946</v>
          </cell>
          <cell r="BA213">
            <v>5.98778494328457</v>
          </cell>
          <cell r="BB213">
            <v>5.9398826637382935</v>
          </cell>
          <cell r="BC213">
            <v>5.8329647757910044</v>
          </cell>
          <cell r="BD213">
            <v>5.6113121143109463</v>
          </cell>
          <cell r="BE213">
            <v>5.2297428905378016</v>
          </cell>
          <cell r="BF213">
            <v>4.6649306583597188</v>
          </cell>
          <cell r="BG213">
            <v>3.9278716143388825</v>
          </cell>
          <cell r="BH213">
            <v>3.0715956024130056</v>
          </cell>
          <cell r="BI213">
            <v>2.1869760689180593</v>
          </cell>
        </row>
        <row r="214">
          <cell r="Y214">
            <v>1807.5334262544441</v>
          </cell>
          <cell r="Z214">
            <v>1697.9697965305343</v>
          </cell>
          <cell r="AA214">
            <v>1646.6590774034373</v>
          </cell>
          <cell r="AB214">
            <v>1588.6826274012337</v>
          </cell>
          <cell r="AC214">
            <v>1521.1093439158185</v>
          </cell>
          <cell r="AD214">
            <v>1428.9920607144431</v>
          </cell>
          <cell r="AE214">
            <v>1334.7188659920016</v>
          </cell>
          <cell r="AF214">
            <v>1235.6184884331562</v>
          </cell>
          <cell r="AG214">
            <v>1111.253125152256</v>
          </cell>
          <cell r="AH214">
            <v>965.76245111098251</v>
          </cell>
          <cell r="AI214">
            <v>806.18961136895086</v>
          </cell>
          <cell r="AJ214">
            <v>638.7514293885913</v>
          </cell>
          <cell r="AK214">
            <v>472.134105319387</v>
          </cell>
          <cell r="AL214">
            <v>319.27309475928303</v>
          </cell>
          <cell r="AM214">
            <v>193.64737294994518</v>
          </cell>
          <cell r="AN214">
            <v>102.3334361805482</v>
          </cell>
          <cell r="AO214">
            <v>45.407460689372648</v>
          </cell>
          <cell r="AP214">
            <v>16.059838115439064</v>
          </cell>
          <cell r="AS214">
            <v>4.3155253965861835</v>
          </cell>
          <cell r="AT214">
            <v>4.3862842908321724</v>
          </cell>
          <cell r="AU214">
            <v>4.4582033731560422</v>
          </cell>
          <cell r="AV214">
            <v>4.5206182203802268</v>
          </cell>
          <cell r="AW214">
            <v>4.5218919927725576</v>
          </cell>
          <cell r="AX214">
            <v>4.5218919927725576</v>
          </cell>
          <cell r="AY214">
            <v>4.5128482087870125</v>
          </cell>
          <cell r="AZ214">
            <v>4.4947968159518643</v>
          </cell>
          <cell r="BA214">
            <v>4.4678280350561534</v>
          </cell>
          <cell r="BB214">
            <v>4.4320854107757039</v>
          </cell>
          <cell r="BC214">
            <v>4.3523078733817409</v>
          </cell>
          <cell r="BD214">
            <v>4.1869201741932347</v>
          </cell>
          <cell r="BE214">
            <v>3.9022096023480946</v>
          </cell>
          <cell r="BF214">
            <v>3.4807709652945</v>
          </cell>
          <cell r="BG214">
            <v>2.9308091527779685</v>
          </cell>
          <cell r="BH214">
            <v>2.2918927574723709</v>
          </cell>
          <cell r="BI214">
            <v>1.6318276433203274</v>
          </cell>
        </row>
        <row r="215">
          <cell r="Y215">
            <v>238.37982129321796</v>
          </cell>
          <cell r="Z215">
            <v>239.75298834722713</v>
          </cell>
          <cell r="AA215">
            <v>240.21153538088345</v>
          </cell>
          <cell r="AB215">
            <v>237.06171352532618</v>
          </cell>
          <cell r="AC215">
            <v>232.94243440324783</v>
          </cell>
          <cell r="AD215">
            <v>224.11528091775858</v>
          </cell>
          <cell r="AE215">
            <v>214.89969964735687</v>
          </cell>
          <cell r="AF215">
            <v>204.79257663395563</v>
          </cell>
          <cell r="AG215">
            <v>191.63638708709607</v>
          </cell>
          <cell r="AH215">
            <v>175.56481923271951</v>
          </cell>
          <cell r="AI215">
            <v>156.95487166912389</v>
          </cell>
          <cell r="AJ215">
            <v>135.57241891522969</v>
          </cell>
          <cell r="AK215">
            <v>111.58964764444126</v>
          </cell>
          <cell r="AL215">
            <v>86.212216488948073</v>
          </cell>
          <cell r="AM215">
            <v>61.561185720806201</v>
          </cell>
          <cell r="AN215">
            <v>39.80347785498271</v>
          </cell>
          <cell r="AO215">
            <v>22.733858523774611</v>
          </cell>
          <cell r="AP215">
            <v>11.109197545546289</v>
          </cell>
          <cell r="AS215">
            <v>3.2409741861128811</v>
          </cell>
          <cell r="AT215">
            <v>3.342728968087799</v>
          </cell>
          <cell r="AU215">
            <v>3.4067058206300174</v>
          </cell>
          <cell r="AV215">
            <v>3.4680265254013576</v>
          </cell>
          <cell r="AW215">
            <v>3.4680879074882145</v>
          </cell>
          <cell r="AX215">
            <v>3.4680879074882145</v>
          </cell>
          <cell r="AY215">
            <v>3.4611517316732381</v>
          </cell>
          <cell r="AZ215">
            <v>3.447307124746545</v>
          </cell>
          <cell r="BA215">
            <v>3.4266232819980655</v>
          </cell>
          <cell r="BB215">
            <v>3.3992102957420811</v>
          </cell>
          <cell r="BC215">
            <v>3.3380245104187236</v>
          </cell>
          <cell r="BD215">
            <v>3.2111795790228119</v>
          </cell>
          <cell r="BE215">
            <v>2.9928193676492607</v>
          </cell>
          <cell r="BF215">
            <v>2.6695948759431403</v>
          </cell>
          <cell r="BG215">
            <v>2.2477988855441238</v>
          </cell>
          <cell r="BH215">
            <v>1.7577787284955044</v>
          </cell>
          <cell r="BI215">
            <v>1.2515384546887987</v>
          </cell>
        </row>
        <row r="216">
          <cell r="Y216">
            <v>1454.7414738190216</v>
          </cell>
          <cell r="Z216">
            <v>1390.2523720942966</v>
          </cell>
          <cell r="AA216">
            <v>1338.9759549401645</v>
          </cell>
          <cell r="AB216">
            <v>1281.9546116544968</v>
          </cell>
          <cell r="AC216">
            <v>1215.8668233626979</v>
          </cell>
          <cell r="AD216">
            <v>1136.891019761782</v>
          </cell>
          <cell r="AE216">
            <v>1051.1661295898073</v>
          </cell>
          <cell r="AF216">
            <v>962.26221310588255</v>
          </cell>
          <cell r="AG216">
            <v>852.11486870173997</v>
          </cell>
          <cell r="AH216">
            <v>725.33407224532755</v>
          </cell>
          <cell r="AI216">
            <v>589.18383298958508</v>
          </cell>
          <cell r="AJ216">
            <v>450.83854822973825</v>
          </cell>
          <cell r="AK216">
            <v>318.8753614492926</v>
          </cell>
          <cell r="AL216">
            <v>203.97516114012046</v>
          </cell>
          <cell r="AM216">
            <v>115.39189554690599</v>
          </cell>
          <cell r="AN216">
            <v>55.806848772120006</v>
          </cell>
          <cell r="AO216">
            <v>22.063876493883093</v>
          </cell>
          <cell r="AP216">
            <v>6.6734189665480628</v>
          </cell>
          <cell r="AS216">
            <v>5.5381839207229184</v>
          </cell>
          <cell r="AT216">
            <v>5.6289899603933762</v>
          </cell>
          <cell r="AU216">
            <v>5.7212848882912137</v>
          </cell>
          <cell r="AV216">
            <v>5.7956615918389991</v>
          </cell>
          <cell r="AW216">
            <v>5.824093989287964</v>
          </cell>
          <cell r="AX216">
            <v>5.824093989287964</v>
          </cell>
          <cell r="AY216">
            <v>5.812445801309388</v>
          </cell>
          <cell r="AZ216">
            <v>5.7891960181041506</v>
          </cell>
          <cell r="BA216">
            <v>5.7544608419955257</v>
          </cell>
          <cell r="BB216">
            <v>5.7084251552595617</v>
          </cell>
          <cell r="BC216">
            <v>5.6056735024648896</v>
          </cell>
          <cell r="BD216">
            <v>5.3926579093712235</v>
          </cell>
          <cell r="BE216">
            <v>5.0259571715339799</v>
          </cell>
          <cell r="BF216">
            <v>4.4831537970083097</v>
          </cell>
          <cell r="BG216">
            <v>3.7748154970809962</v>
          </cell>
          <cell r="BH216">
            <v>2.9519057187173381</v>
          </cell>
          <cell r="BI216">
            <v>2.1017568717267441</v>
          </cell>
        </row>
        <row r="217">
          <cell r="Y217">
            <v>1106.8633126575778</v>
          </cell>
          <cell r="Z217">
            <v>1025.9305717826117</v>
          </cell>
          <cell r="AA217">
            <v>993.41040754720859</v>
          </cell>
          <cell r="AB217">
            <v>955.04144717631368</v>
          </cell>
          <cell r="AC217">
            <v>911.44347678247561</v>
          </cell>
          <cell r="AD217">
            <v>858.72549342866228</v>
          </cell>
          <cell r="AE217">
            <v>781.36128819987061</v>
          </cell>
          <cell r="AF217">
            <v>702.70719016745932</v>
          </cell>
          <cell r="AG217">
            <v>607.14829228197061</v>
          </cell>
          <cell r="AH217">
            <v>499.92657347773638</v>
          </cell>
          <cell r="AI217">
            <v>388.58540815255094</v>
          </cell>
          <cell r="AJ217">
            <v>280.93013351751551</v>
          </cell>
          <cell r="AK217">
            <v>184.76086297683582</v>
          </cell>
          <cell r="AL217">
            <v>107.66436425194212</v>
          </cell>
          <cell r="AM217">
            <v>54.063987982809671</v>
          </cell>
          <cell r="AN217">
            <v>22.372531185108318</v>
          </cell>
          <cell r="AO217">
            <v>7.1601430838380828</v>
          </cell>
          <cell r="AP217">
            <v>1.5944046511607466</v>
          </cell>
          <cell r="AS217">
            <v>2.3149676397170142</v>
          </cell>
          <cell r="AT217">
            <v>2.3913615718276757</v>
          </cell>
          <cell r="AU217">
            <v>2.4702765036979888</v>
          </cell>
          <cell r="AV217">
            <v>2.551795628320022</v>
          </cell>
          <cell r="AW217">
            <v>2.6219865812864538</v>
          </cell>
          <cell r="AX217">
            <v>2.6219865812864538</v>
          </cell>
          <cell r="AY217">
            <v>2.6167426081238809</v>
          </cell>
          <cell r="AZ217">
            <v>2.6062756376913856</v>
          </cell>
          <cell r="BA217">
            <v>2.5906379838652374</v>
          </cell>
          <cell r="BB217">
            <v>2.5699128799943156</v>
          </cell>
          <cell r="BC217">
            <v>2.5236544481544181</v>
          </cell>
          <cell r="BD217">
            <v>2.42775557912455</v>
          </cell>
          <cell r="BE217">
            <v>2.2626681997440805</v>
          </cell>
          <cell r="BF217">
            <v>2.0183000341717197</v>
          </cell>
          <cell r="BG217">
            <v>1.6994086287725876</v>
          </cell>
          <cell r="BH217">
            <v>1.3289375477001633</v>
          </cell>
          <cell r="BI217">
            <v>0.94620353396251589</v>
          </cell>
        </row>
        <row r="218">
          <cell r="Y218">
            <v>1567.5846848129866</v>
          </cell>
          <cell r="Z218">
            <v>1494.0237712727744</v>
          </cell>
          <cell r="AA218">
            <v>1456.7753593386615</v>
          </cell>
          <cell r="AB218">
            <v>1418.506371680138</v>
          </cell>
          <cell r="AC218">
            <v>1365.8030251507134</v>
          </cell>
          <cell r="AD218">
            <v>1294.7114069302518</v>
          </cell>
          <cell r="AE218">
            <v>1207.4518347758394</v>
          </cell>
          <cell r="AF218">
            <v>1115.9163289464072</v>
          </cell>
          <cell r="AG218">
            <v>1001.2691785042909</v>
          </cell>
          <cell r="AH218">
            <v>867.47609781602182</v>
          </cell>
          <cell r="AI218">
            <v>721.19674975098951</v>
          </cell>
          <cell r="AJ218">
            <v>568.45556855617872</v>
          </cell>
          <cell r="AK218">
            <v>417.43829327114207</v>
          </cell>
          <cell r="AL218">
            <v>279.97957004821359</v>
          </cell>
          <cell r="AM218">
            <v>168.08826141382428</v>
          </cell>
          <cell r="AN218">
            <v>87.68816044986076</v>
          </cell>
          <cell r="AO218">
            <v>38.268269707720584</v>
          </cell>
          <cell r="AP218">
            <v>13.238619760106909</v>
          </cell>
          <cell r="AS218">
            <v>0.45808321247464173</v>
          </cell>
          <cell r="AT218">
            <v>0.46861912636155845</v>
          </cell>
          <cell r="AU218">
            <v>0.48127184277332047</v>
          </cell>
          <cell r="AV218">
            <v>0.49137855147156018</v>
          </cell>
          <cell r="AW218">
            <v>0.49666330878179943</v>
          </cell>
          <cell r="AX218">
            <v>0.49666330878179943</v>
          </cell>
          <cell r="AY218">
            <v>0.49566998216423586</v>
          </cell>
          <cell r="AZ218">
            <v>0.49368730223557888</v>
          </cell>
          <cell r="BA218">
            <v>0.4907251784221654</v>
          </cell>
          <cell r="BB218">
            <v>0.48679937699478809</v>
          </cell>
          <cell r="BC218">
            <v>0.47803698820888191</v>
          </cell>
          <cell r="BD218">
            <v>0.45987158265694439</v>
          </cell>
          <cell r="BE218">
            <v>0.42860031503627216</v>
          </cell>
          <cell r="BF218">
            <v>0.38231148101235474</v>
          </cell>
          <cell r="BG218">
            <v>0.32190626701240266</v>
          </cell>
          <cell r="BH218">
            <v>0.2517307008036988</v>
          </cell>
          <cell r="BI218">
            <v>0.17923225897223349</v>
          </cell>
        </row>
        <row r="219">
          <cell r="Y219">
            <v>3920.9383887896388</v>
          </cell>
          <cell r="Z219">
            <v>3470.0767222026993</v>
          </cell>
          <cell r="AA219">
            <v>3242.6894693742729</v>
          </cell>
          <cell r="AB219">
            <v>2995.8549234374523</v>
          </cell>
          <cell r="AC219">
            <v>2674.2014249998056</v>
          </cell>
          <cell r="AD219">
            <v>2360.9717186012585</v>
          </cell>
          <cell r="AE219">
            <v>2061.0252908610305</v>
          </cell>
          <cell r="AF219">
            <v>1770.1525831888443</v>
          </cell>
          <cell r="AG219">
            <v>1433.6076594688275</v>
          </cell>
          <cell r="AH219">
            <v>1080.1214718467047</v>
          </cell>
          <cell r="AI219">
            <v>744.43945883066351</v>
          </cell>
          <cell r="AJ219">
            <v>459.10135984060787</v>
          </cell>
          <cell r="AK219">
            <v>244.63442206855464</v>
          </cell>
          <cell r="AL219">
            <v>107.5081670253121</v>
          </cell>
          <cell r="AM219">
            <v>36.795199656837653</v>
          </cell>
          <cell r="AN219">
            <v>8.7643735810824595</v>
          </cell>
          <cell r="AO219">
            <v>1.1443352136635694</v>
          </cell>
          <cell r="AP219">
            <v>2.515163354816875E-2</v>
          </cell>
          <cell r="AS219">
            <v>31.070134270090104</v>
          </cell>
          <cell r="AT219">
            <v>31.846887626842353</v>
          </cell>
          <cell r="AU219">
            <v>32.61121292988657</v>
          </cell>
          <cell r="AV219">
            <v>32.61121292988657</v>
          </cell>
          <cell r="AW219">
            <v>32.61121292988657</v>
          </cell>
          <cell r="AX219">
            <v>32.61121292988657</v>
          </cell>
          <cell r="AY219">
            <v>32.545990504026797</v>
          </cell>
          <cell r="AZ219">
            <v>32.415806542010692</v>
          </cell>
          <cell r="BA219">
            <v>32.221311702758626</v>
          </cell>
          <cell r="BB219">
            <v>31.963541209136558</v>
          </cell>
          <cell r="BC219">
            <v>31.388197467372098</v>
          </cell>
          <cell r="BD219">
            <v>30.195445963611956</v>
          </cell>
          <cell r="BE219">
            <v>28.14215563808634</v>
          </cell>
          <cell r="BF219">
            <v>25.102802829173012</v>
          </cell>
          <cell r="BG219">
            <v>21.136559982163671</v>
          </cell>
          <cell r="BH219">
            <v>16.528789906051987</v>
          </cell>
          <cell r="BI219">
            <v>11.768498413109011</v>
          </cell>
        </row>
        <row r="220">
          <cell r="Y220">
            <v>133.66592608149202</v>
          </cell>
          <cell r="Z220">
            <v>120.12140484544638</v>
          </cell>
          <cell r="AA220">
            <v>113.37619016384534</v>
          </cell>
          <cell r="AB220">
            <v>108.61511944917807</v>
          </cell>
          <cell r="AC220">
            <v>101.04812988894496</v>
          </cell>
          <cell r="AD220">
            <v>91.806222340785681</v>
          </cell>
          <cell r="AE220">
            <v>82.548696105359824</v>
          </cell>
          <cell r="AF220">
            <v>73.267663217093386</v>
          </cell>
          <cell r="AG220">
            <v>62.150787994164887</v>
          </cell>
          <cell r="AH220">
            <v>49.910363039507068</v>
          </cell>
          <cell r="AI220">
            <v>37.516354702306351</v>
          </cell>
          <cell r="AJ220">
            <v>25.963503158456678</v>
          </cell>
          <cell r="AK220">
            <v>16.133121970100508</v>
          </cell>
          <cell r="AL220">
            <v>8.7290265984982902</v>
          </cell>
          <cell r="AM220">
            <v>3.9774134907050804</v>
          </cell>
          <cell r="AN220">
            <v>1.4427818932764416</v>
          </cell>
          <cell r="AO220">
            <v>0.38225244268315633</v>
          </cell>
          <cell r="AP220">
            <v>6.2809218587169799E-2</v>
          </cell>
          <cell r="AS220">
            <v>6.7299707236868178</v>
          </cell>
          <cell r="AT220">
            <v>6.8309202845421195</v>
          </cell>
          <cell r="AU220">
            <v>7.094648940241278</v>
          </cell>
          <cell r="AV220">
            <v>7.2152579722253787</v>
          </cell>
          <cell r="AW220">
            <v>7.2272592008065351</v>
          </cell>
          <cell r="AX220">
            <v>7.2272592008065351</v>
          </cell>
          <cell r="AY220">
            <v>7.2128046824049221</v>
          </cell>
          <cell r="AZ220">
            <v>7.1839534636753024</v>
          </cell>
          <cell r="BA220">
            <v>7.1408497428932503</v>
          </cell>
          <cell r="BB220">
            <v>7.0837229449501038</v>
          </cell>
          <cell r="BC220">
            <v>6.956215931941002</v>
          </cell>
          <cell r="BD220">
            <v>6.6918797265272438</v>
          </cell>
          <cell r="BE220">
            <v>6.2368319051233909</v>
          </cell>
          <cell r="BF220">
            <v>5.5632540593700641</v>
          </cell>
          <cell r="BG220">
            <v>4.6842599179895936</v>
          </cell>
          <cell r="BH220">
            <v>3.6630912558678612</v>
          </cell>
          <cell r="BI220">
            <v>2.6081209741779161</v>
          </cell>
        </row>
        <row r="221">
          <cell r="Y221">
            <v>786.25921376206281</v>
          </cell>
          <cell r="Z221">
            <v>692.89862380992395</v>
          </cell>
          <cell r="AA221">
            <v>651.37950540481972</v>
          </cell>
          <cell r="AB221">
            <v>602.80381785229952</v>
          </cell>
          <cell r="AC221">
            <v>535.59814972254242</v>
          </cell>
          <cell r="AD221">
            <v>470.45476746496701</v>
          </cell>
          <cell r="AE221">
            <v>408.39170653588724</v>
          </cell>
          <cell r="AF221">
            <v>348.57378045274322</v>
          </cell>
          <cell r="AG221">
            <v>279.81130741476335</v>
          </cell>
          <cell r="AH221">
            <v>208.23341988238147</v>
          </cell>
          <cell r="AI221">
            <v>141.0975290010563</v>
          </cell>
          <cell r="AJ221">
            <v>85.036969104157336</v>
          </cell>
          <cell r="AK221">
            <v>43.911227521330389</v>
          </cell>
          <cell r="AL221">
            <v>18.46703841362207</v>
          </cell>
          <cell r="AM221">
            <v>5.930646913132497</v>
          </cell>
          <cell r="AN221">
            <v>1.2751513718960317</v>
          </cell>
          <cell r="AO221">
            <v>0.13459883877282525</v>
          </cell>
          <cell r="AP221">
            <v>-6.0755165991035944E-4</v>
          </cell>
          <cell r="AS221">
            <v>2.7592972879656843</v>
          </cell>
          <cell r="AT221">
            <v>2.8558726930444829</v>
          </cell>
          <cell r="AU221">
            <v>2.9415488738358175</v>
          </cell>
          <cell r="AV221">
            <v>2.9415488738358175</v>
          </cell>
          <cell r="AW221">
            <v>2.9415488738358175</v>
          </cell>
          <cell r="AX221">
            <v>2.9415488738358175</v>
          </cell>
          <cell r="AY221">
            <v>2.9356657760881459</v>
          </cell>
          <cell r="AZ221">
            <v>2.9239231129837933</v>
          </cell>
          <cell r="BA221">
            <v>2.9063795743058907</v>
          </cell>
          <cell r="BB221">
            <v>2.8831285377114435</v>
          </cell>
          <cell r="BC221">
            <v>2.8312322240326373</v>
          </cell>
          <cell r="BD221">
            <v>2.723645399519397</v>
          </cell>
          <cell r="BE221">
            <v>2.5384375123520777</v>
          </cell>
          <cell r="BF221">
            <v>2.2642862610180532</v>
          </cell>
          <cell r="BG221">
            <v>1.9065290317772006</v>
          </cell>
          <cell r="BH221">
            <v>1.4909057028497705</v>
          </cell>
          <cell r="BI221">
            <v>1.0615248604290362</v>
          </cell>
        </row>
        <row r="222">
          <cell r="Y222">
            <v>422.2974887072686</v>
          </cell>
          <cell r="Z222">
            <v>398.43151739847178</v>
          </cell>
          <cell r="AA222">
            <v>391.75409255246279</v>
          </cell>
          <cell r="AB222">
            <v>385.08814197367019</v>
          </cell>
          <cell r="AC222">
            <v>368.20221197762447</v>
          </cell>
          <cell r="AD222">
            <v>352.19143841086088</v>
          </cell>
          <cell r="AE222">
            <v>329.19274672386564</v>
          </cell>
          <cell r="AF222">
            <v>304.99239208775606</v>
          </cell>
          <cell r="AG222">
            <v>274.59424845619083</v>
          </cell>
          <cell r="AH222">
            <v>238.99148393014718</v>
          </cell>
          <cell r="AI222">
            <v>199.88464216603927</v>
          </cell>
          <cell r="AJ222">
            <v>158.75558600036194</v>
          </cell>
          <cell r="AK222">
            <v>117.70380659283899</v>
          </cell>
          <cell r="AL222">
            <v>79.90110548562113</v>
          </cell>
          <cell r="AM222">
            <v>48.693781183840514</v>
          </cell>
          <cell r="AN222">
            <v>25.887438540235021</v>
          </cell>
          <cell r="AO222">
            <v>11.575746004458846</v>
          </cell>
          <cell r="AP222">
            <v>4.1362750883897439</v>
          </cell>
          <cell r="AS222">
            <v>0.67673233597920668</v>
          </cell>
          <cell r="AT222">
            <v>0.69703430605858285</v>
          </cell>
          <cell r="AU222">
            <v>0.72143050677063325</v>
          </cell>
          <cell r="AV222">
            <v>0.73008767285188081</v>
          </cell>
          <cell r="AW222">
            <v>0.74307864342814867</v>
          </cell>
          <cell r="AX222">
            <v>0.74307864342814867</v>
          </cell>
          <cell r="AY222">
            <v>0.74159248614129236</v>
          </cell>
          <cell r="AZ222">
            <v>0.73862611619672724</v>
          </cell>
          <cell r="BA222">
            <v>0.73419435949954692</v>
          </cell>
          <cell r="BB222">
            <v>0.72832080462355053</v>
          </cell>
          <cell r="BC222">
            <v>0.71521103014032661</v>
          </cell>
          <cell r="BD222">
            <v>0.68803301099499414</v>
          </cell>
          <cell r="BE222">
            <v>0.64124676624733445</v>
          </cell>
          <cell r="BF222">
            <v>0.5719921154926223</v>
          </cell>
          <cell r="BG222">
            <v>0.48161736124478788</v>
          </cell>
          <cell r="BH222">
            <v>0.37662477649342402</v>
          </cell>
          <cell r="BI222">
            <v>0.26815684086331781</v>
          </cell>
        </row>
        <row r="223">
          <cell r="Y223">
            <v>1299.6451110609175</v>
          </cell>
          <cell r="Z223">
            <v>1181.0311666752646</v>
          </cell>
          <cell r="AA223">
            <v>1122.8065822122583</v>
          </cell>
          <cell r="AB223">
            <v>1059.5567876353607</v>
          </cell>
          <cell r="AC223">
            <v>976.30193173309067</v>
          </cell>
          <cell r="AD223">
            <v>892.61246302655059</v>
          </cell>
          <cell r="AE223">
            <v>809.62094849533355</v>
          </cell>
          <cell r="AF223">
            <v>725.56499258559893</v>
          </cell>
          <cell r="AG223">
            <v>623.83204159301795</v>
          </cell>
          <cell r="AH223">
            <v>510.25704013794962</v>
          </cell>
          <cell r="AI223">
            <v>393.10782025658295</v>
          </cell>
          <cell r="AJ223">
            <v>280.93971570575457</v>
          </cell>
          <cell r="AK223">
            <v>182.0301822482937</v>
          </cell>
          <cell r="AL223">
            <v>104.03780058774707</v>
          </cell>
          <cell r="AM223">
            <v>50.944501635711646</v>
          </cell>
          <cell r="AN223">
            <v>20.383325787253934</v>
          </cell>
          <cell r="AO223">
            <v>6.2220751460248751</v>
          </cell>
          <cell r="AP223">
            <v>1.2880519954853245</v>
          </cell>
          <cell r="AS223">
            <v>8.6006916200714176</v>
          </cell>
          <cell r="AT223">
            <v>8.7417119201190072</v>
          </cell>
          <cell r="AU223">
            <v>8.8850444441020642</v>
          </cell>
          <cell r="AV223">
            <v>8.8850444441020642</v>
          </cell>
          <cell r="AW223">
            <v>8.8850444441020642</v>
          </cell>
          <cell r="AX223">
            <v>8.8850444441020642</v>
          </cell>
          <cell r="AY223">
            <v>8.8672743552138602</v>
          </cell>
          <cell r="AZ223">
            <v>8.831805257793004</v>
          </cell>
          <cell r="BA223">
            <v>8.778814426246246</v>
          </cell>
          <cell r="BB223">
            <v>8.7085839108362766</v>
          </cell>
          <cell r="BC223">
            <v>8.551829400441223</v>
          </cell>
          <cell r="BD223">
            <v>8.2268598832244564</v>
          </cell>
          <cell r="BE223">
            <v>7.6674334111651925</v>
          </cell>
          <cell r="BF223">
            <v>6.8393506027593514</v>
          </cell>
          <cell r="BG223">
            <v>5.758733207523373</v>
          </cell>
          <cell r="BH223">
            <v>4.5033293682832767</v>
          </cell>
          <cell r="BI223">
            <v>3.2063705102176918</v>
          </cell>
        </row>
        <row r="224">
          <cell r="Y224">
            <v>280.44734179922801</v>
          </cell>
          <cell r="Z224">
            <v>261.852276303228</v>
          </cell>
          <cell r="AA224">
            <v>257.3278453781864</v>
          </cell>
          <cell r="AB224">
            <v>255.55598776832764</v>
          </cell>
          <cell r="AC224">
            <v>250.78968150748412</v>
          </cell>
          <cell r="AD224">
            <v>242.98428011306765</v>
          </cell>
          <cell r="AE224">
            <v>222.15404242603881</v>
          </cell>
          <cell r="AF224">
            <v>201.25588875749497</v>
          </cell>
          <cell r="AG224">
            <v>175.87831646265977</v>
          </cell>
          <cell r="AH224">
            <v>147.15513973792847</v>
          </cell>
          <cell r="AI224">
            <v>116.84718994218585</v>
          </cell>
          <cell r="AJ224">
            <v>87.517279347591852</v>
          </cell>
          <cell r="AK224">
            <v>61.173019310518093</v>
          </cell>
          <cell r="AL224">
            <v>39.358552732045297</v>
          </cell>
          <cell r="AM224">
            <v>22.990434557624255</v>
          </cell>
          <cell r="AN224">
            <v>11.865535330695376</v>
          </cell>
          <cell r="AO224">
            <v>5.1957218873427395</v>
          </cell>
          <cell r="AP224">
            <v>1.7979736945654001</v>
          </cell>
          <cell r="AS224">
            <v>1.996924142541971</v>
          </cell>
          <cell r="AT224">
            <v>2.0867857289563596</v>
          </cell>
          <cell r="AU224">
            <v>2.2188046028244122</v>
          </cell>
          <cell r="AV224">
            <v>2.3474952697882281</v>
          </cell>
          <cell r="AW224">
            <v>2.4696259927089108</v>
          </cell>
          <cell r="AX224">
            <v>2.4696259927089108</v>
          </cell>
          <cell r="AY224">
            <v>2.4696259927089108</v>
          </cell>
          <cell r="AZ224">
            <v>2.4696259927089108</v>
          </cell>
          <cell r="BA224">
            <v>2.4696259927089108</v>
          </cell>
          <cell r="BB224">
            <v>2.4696259927089108</v>
          </cell>
          <cell r="BC224">
            <v>2.4696259927089108</v>
          </cell>
          <cell r="BD224">
            <v>2.4696259927089108</v>
          </cell>
          <cell r="BE224">
            <v>2.4696259927089108</v>
          </cell>
          <cell r="BF224">
            <v>2.4696259927089108</v>
          </cell>
          <cell r="BG224">
            <v>2.4696259927089108</v>
          </cell>
          <cell r="BH224">
            <v>2.4696259927089108</v>
          </cell>
          <cell r="BI224">
            <v>2.4696259927089108</v>
          </cell>
        </row>
        <row r="240">
          <cell r="Y240">
            <v>581.24862850519014</v>
          </cell>
          <cell r="Z240">
            <v>582.99237439070566</v>
          </cell>
          <cell r="AA240">
            <v>591.73726000656609</v>
          </cell>
          <cell r="AB240">
            <v>608.85492611509119</v>
          </cell>
          <cell r="AC240">
            <v>623.40597341181262</v>
          </cell>
          <cell r="AD240">
            <v>636.4664776949752</v>
          </cell>
          <cell r="AE240">
            <v>649.16173256173249</v>
          </cell>
          <cell r="AF240">
            <v>10.269016866646844</v>
          </cell>
          <cell r="AG240">
            <v>11.661211243948237</v>
          </cell>
          <cell r="AH240">
            <v>11.845416187265004</v>
          </cell>
          <cell r="AI240">
            <v>11.341872253594167</v>
          </cell>
          <cell r="AJ240">
            <v>10.830774349221649</v>
          </cell>
          <cell r="AK240">
            <v>10.739660954282257</v>
          </cell>
          <cell r="AL240" t="e">
            <v>#REF!</v>
          </cell>
          <cell r="AM240" t="e">
            <v>#REF!</v>
          </cell>
          <cell r="AN240" t="e">
            <v>#REF!</v>
          </cell>
          <cell r="AO240" t="e">
            <v>#REF!</v>
          </cell>
          <cell r="AP240" t="e">
            <v>#REF!</v>
          </cell>
          <cell r="AR240">
            <v>0.47882842736883524</v>
          </cell>
          <cell r="AS240">
            <v>0.48840499591621195</v>
          </cell>
          <cell r="AT240">
            <v>0.49817309583453617</v>
          </cell>
          <cell r="AU240">
            <v>0.5081365577512269</v>
          </cell>
          <cell r="AV240">
            <v>0.51829928890625143</v>
          </cell>
          <cell r="AW240">
            <v>0.52866527468437652</v>
          </cell>
          <cell r="AX240">
            <v>0.53923858017806403</v>
          </cell>
          <cell r="AY240">
            <v>0.55002335178162531</v>
          </cell>
          <cell r="AZ240">
            <v>0.56102381881725782</v>
          </cell>
          <cell r="BA240">
            <v>0.57224429519360298</v>
          </cell>
          <cell r="BB240">
            <v>0.58368918109747503</v>
          </cell>
          <cell r="BC240">
            <v>0.59536296471942451</v>
          </cell>
          <cell r="BD240">
            <v>0.60727022401381303</v>
          </cell>
          <cell r="BE240">
            <v>0.61941562849408927</v>
          </cell>
          <cell r="BF240">
            <v>0.63180394106397109</v>
          </cell>
          <cell r="BG240">
            <v>0.64444001988525057</v>
          </cell>
          <cell r="BH240">
            <v>0.65732882028295558</v>
          </cell>
          <cell r="BI240">
            <v>0.67047539668861467</v>
          </cell>
        </row>
        <row r="241">
          <cell r="Y241">
            <v>1323.5183470204013</v>
          </cell>
          <cell r="Z241">
            <v>2791.3001938660263</v>
          </cell>
          <cell r="AA241">
            <v>2880.6218000697399</v>
          </cell>
          <cell r="AB241">
            <v>2961.057410910571</v>
          </cell>
          <cell r="AC241">
            <v>3019.9226628053543</v>
          </cell>
          <cell r="AD241">
            <v>3080.1650626415658</v>
          </cell>
          <cell r="AE241">
            <v>3123.087133342392</v>
          </cell>
          <cell r="AF241">
            <v>69.981057294890419</v>
          </cell>
          <cell r="AG241">
            <v>34.619280897917449</v>
          </cell>
          <cell r="AH241">
            <v>39.474164641130351</v>
          </cell>
          <cell r="AI241">
            <v>55.155430082093488</v>
          </cell>
          <cell r="AJ241">
            <v>49.597655248742072</v>
          </cell>
          <cell r="AK241">
            <v>50.254653296811227</v>
          </cell>
          <cell r="AL241" t="e">
            <v>#REF!</v>
          </cell>
          <cell r="AM241" t="e">
            <v>#REF!</v>
          </cell>
          <cell r="AN241" t="e">
            <v>#REF!</v>
          </cell>
          <cell r="AO241" t="e">
            <v>#REF!</v>
          </cell>
          <cell r="AP241" t="e">
            <v>#REF!</v>
          </cell>
          <cell r="AR241">
            <v>1.990680034736596</v>
          </cell>
          <cell r="AS241">
            <v>2.0304936354313279</v>
          </cell>
          <cell r="AT241">
            <v>2.0711035081399545</v>
          </cell>
          <cell r="AU241">
            <v>2.1125255783027534</v>
          </cell>
          <cell r="AV241">
            <v>2.1547760898688084</v>
          </cell>
          <cell r="AW241">
            <v>2.1978716116661845</v>
          </cell>
          <cell r="AX241">
            <v>2.2418290438995081</v>
          </cell>
          <cell r="AY241">
            <v>2.2866656247774984</v>
          </cell>
          <cell r="AZ241">
            <v>2.3323989372730485</v>
          </cell>
          <cell r="BA241">
            <v>2.3790469160185097</v>
          </cell>
          <cell r="BB241">
            <v>2.42662785433888</v>
          </cell>
          <cell r="BC241">
            <v>2.4751604114256578</v>
          </cell>
          <cell r="BD241">
            <v>2.524663619654171</v>
          </cell>
          <cell r="BE241">
            <v>2.5751568920472545</v>
          </cell>
          <cell r="BF241">
            <v>2.6266600298881997</v>
          </cell>
          <cell r="BG241">
            <v>2.6791932304859638</v>
          </cell>
          <cell r="BH241">
            <v>2.7327770950956833</v>
          </cell>
          <cell r="BI241">
            <v>2.7874326369975972</v>
          </cell>
        </row>
        <row r="242">
          <cell r="Y242">
            <v>496.83233250215335</v>
          </cell>
          <cell r="Z242">
            <v>510.74363781221365</v>
          </cell>
          <cell r="AA242">
            <v>516.36181782814788</v>
          </cell>
          <cell r="AB242">
            <v>528.18595677883832</v>
          </cell>
          <cell r="AC242">
            <v>536.56329077601788</v>
          </cell>
          <cell r="AD242">
            <v>554.25550255617964</v>
          </cell>
          <cell r="AE242">
            <v>573.64066824022848</v>
          </cell>
          <cell r="AF242">
            <v>3.4651109653313759</v>
          </cell>
          <cell r="AG242">
            <v>1.9828836021058813</v>
          </cell>
          <cell r="AH242">
            <v>0.88697118875496572</v>
          </cell>
          <cell r="AI242">
            <v>0.98682545709342684</v>
          </cell>
          <cell r="AJ242">
            <v>0.77124557346284106</v>
          </cell>
          <cell r="AK242">
            <v>0.78299279358203422</v>
          </cell>
          <cell r="AL242" t="e">
            <v>#REF!</v>
          </cell>
          <cell r="AM242" t="e">
            <v>#REF!</v>
          </cell>
          <cell r="AN242" t="e">
            <v>#REF!</v>
          </cell>
          <cell r="AO242" t="e">
            <v>#REF!</v>
          </cell>
          <cell r="AP242" t="e">
            <v>#REF!</v>
          </cell>
          <cell r="AR242">
            <v>7.8008447341311413</v>
          </cell>
          <cell r="AS242">
            <v>7.8008447341311413</v>
          </cell>
          <cell r="AT242">
            <v>7.8008447341311413</v>
          </cell>
          <cell r="AU242">
            <v>7.8008447341311413</v>
          </cell>
          <cell r="AV242">
            <v>7.8008447341311413</v>
          </cell>
          <cell r="AW242">
            <v>7.8008447341311413</v>
          </cell>
          <cell r="AX242">
            <v>7.8008447341311413</v>
          </cell>
          <cell r="AY242">
            <v>7.8008447341311413</v>
          </cell>
          <cell r="AZ242">
            <v>7.8008447341311413</v>
          </cell>
          <cell r="BA242">
            <v>7.8008447341311413</v>
          </cell>
          <cell r="BB242">
            <v>7.8008447341311413</v>
          </cell>
          <cell r="BC242">
            <v>7.8008447341311413</v>
          </cell>
          <cell r="BD242">
            <v>7.8008447341311413</v>
          </cell>
          <cell r="BE242">
            <v>7.8008447341311413</v>
          </cell>
          <cell r="BF242">
            <v>7.8008447341311413</v>
          </cell>
          <cell r="BG242">
            <v>7.8008447341311413</v>
          </cell>
          <cell r="BH242">
            <v>7.8008447341311413</v>
          </cell>
          <cell r="BI242">
            <v>7.8008447341311413</v>
          </cell>
        </row>
        <row r="243">
          <cell r="Y243">
            <v>169.85144597855836</v>
          </cell>
          <cell r="Z243">
            <v>179.0234240614005</v>
          </cell>
          <cell r="AA243">
            <v>182.42486911856707</v>
          </cell>
          <cell r="AB243">
            <v>188.80183855686005</v>
          </cell>
          <cell r="AC243">
            <v>196.15966405369616</v>
          </cell>
          <cell r="AD243">
            <v>203.4138173717393</v>
          </cell>
          <cell r="AE243">
            <v>208.49021726530702</v>
          </cell>
          <cell r="AF243">
            <v>19.285456611114078</v>
          </cell>
          <cell r="AG243">
            <v>7.8390813318833654</v>
          </cell>
          <cell r="AH243">
            <v>8.4412593093751802</v>
          </cell>
          <cell r="AI243">
            <v>8.8255160456766255</v>
          </cell>
          <cell r="AJ243">
            <v>9.3168389895155403</v>
          </cell>
          <cell r="AK243">
            <v>9.8108149426461857</v>
          </cell>
          <cell r="AL243" t="e">
            <v>#REF!</v>
          </cell>
          <cell r="AM243" t="e">
            <v>#REF!</v>
          </cell>
          <cell r="AN243" t="e">
            <v>#REF!</v>
          </cell>
          <cell r="AO243" t="e">
            <v>#REF!</v>
          </cell>
          <cell r="AP243" t="e">
            <v>#REF!</v>
          </cell>
          <cell r="AR243">
            <v>1.9709498469205404</v>
          </cell>
          <cell r="AS243">
            <v>2.0103688438589513</v>
          </cell>
          <cell r="AT243">
            <v>2.0505762207361302</v>
          </cell>
          <cell r="AU243">
            <v>2.0915877451508527</v>
          </cell>
          <cell r="AV243">
            <v>2.1334195000538698</v>
          </cell>
          <cell r="AW243">
            <v>2.1760878900549474</v>
          </cell>
          <cell r="AX243">
            <v>2.2196096478560463</v>
          </cell>
          <cell r="AY243">
            <v>2.2640018408131675</v>
          </cell>
          <cell r="AZ243">
            <v>2.3092818776294308</v>
          </cell>
          <cell r="BA243">
            <v>2.3554675151820197</v>
          </cell>
          <cell r="BB243">
            <v>2.4025768654856603</v>
          </cell>
          <cell r="BC243">
            <v>2.4506284027953735</v>
          </cell>
          <cell r="BD243">
            <v>2.499640970851281</v>
          </cell>
          <cell r="BE243">
            <v>2.5496337902683068</v>
          </cell>
          <cell r="BF243">
            <v>2.6006264660736731</v>
          </cell>
          <cell r="BG243">
            <v>2.6526389953951468</v>
          </cell>
          <cell r="BH243">
            <v>2.7056917753030496</v>
          </cell>
          <cell r="BI243">
            <v>2.7598056108091105</v>
          </cell>
        </row>
        <row r="244">
          <cell r="Y244">
            <v>4.2</v>
          </cell>
          <cell r="Z244">
            <v>4.6191644910206602</v>
          </cell>
          <cell r="AA244">
            <v>4.7577394257512795</v>
          </cell>
          <cell r="AB244">
            <v>4.8858091622858444</v>
          </cell>
          <cell r="AC244">
            <v>5.0271217965181112</v>
          </cell>
          <cell r="AD244">
            <v>5.1022207423223636</v>
          </cell>
          <cell r="AE244">
            <v>5.1784321160107414</v>
          </cell>
          <cell r="AF244">
            <v>0.21840925001241152</v>
          </cell>
          <cell r="AG244">
            <v>0.2382069022195609</v>
          </cell>
          <cell r="AH244">
            <v>0.2592654540991346</v>
          </cell>
          <cell r="AI244">
            <v>0.28407710642263201</v>
          </cell>
          <cell r="AJ244">
            <v>0.30818862368725297</v>
          </cell>
          <cell r="AK244">
            <v>0.33363347404264498</v>
          </cell>
          <cell r="AL244" t="e">
            <v>#REF!</v>
          </cell>
          <cell r="AM244" t="e">
            <v>#REF!</v>
          </cell>
          <cell r="AN244" t="e">
            <v>#REF!</v>
          </cell>
          <cell r="AO244" t="e">
            <v>#REF!</v>
          </cell>
          <cell r="AP244" t="e">
            <v>#REF!</v>
          </cell>
          <cell r="AR244">
            <v>0.27256702917581299</v>
          </cell>
          <cell r="AS244">
            <v>0.27801836975932925</v>
          </cell>
          <cell r="AT244">
            <v>0.28357873715451587</v>
          </cell>
          <cell r="AU244">
            <v>0.28925031189760619</v>
          </cell>
          <cell r="AV244">
            <v>0.29503531813555833</v>
          </cell>
          <cell r="AW244">
            <v>0.30093602449826951</v>
          </cell>
          <cell r="AX244">
            <v>0.30695474498823488</v>
          </cell>
          <cell r="AY244">
            <v>0.3130938398879996</v>
          </cell>
          <cell r="AZ244">
            <v>0.31935571668575963</v>
          </cell>
          <cell r="BA244">
            <v>0.32574283101947482</v>
          </cell>
          <cell r="BB244">
            <v>0.3322576876398643</v>
          </cell>
          <cell r="BC244">
            <v>0.33890284139266158</v>
          </cell>
          <cell r="BD244">
            <v>0.34568089822051484</v>
          </cell>
          <cell r="BE244">
            <v>0.35259451618492516</v>
          </cell>
          <cell r="BF244">
            <v>0.35964640650862367</v>
          </cell>
          <cell r="BG244">
            <v>0.36683933463879614</v>
          </cell>
          <cell r="BH244">
            <v>0.37417612133157208</v>
          </cell>
          <cell r="BI244">
            <v>0.38165964375820355</v>
          </cell>
        </row>
        <row r="245">
          <cell r="Y245">
            <v>558.16999553323978</v>
          </cell>
          <cell r="Z245">
            <v>586.07849530990177</v>
          </cell>
          <cell r="AA245">
            <v>600.73045769264922</v>
          </cell>
          <cell r="AB245">
            <v>617.50465599734537</v>
          </cell>
          <cell r="AC245">
            <v>636.60573751987818</v>
          </cell>
          <cell r="AD245">
            <v>656.32102123600794</v>
          </cell>
          <cell r="AE245">
            <v>677.30321526099101</v>
          </cell>
          <cell r="AF245">
            <v>44.340676445563574</v>
          </cell>
          <cell r="AG245">
            <v>30.980797043227252</v>
          </cell>
          <cell r="AH245">
            <v>29.946357860250878</v>
          </cell>
          <cell r="AI245">
            <v>30.176462736238811</v>
          </cell>
          <cell r="AJ245">
            <v>29.632721876394466</v>
          </cell>
          <cell r="AK245">
            <v>29.885129244099094</v>
          </cell>
          <cell r="AL245" t="e">
            <v>#REF!</v>
          </cell>
          <cell r="AM245" t="e">
            <v>#REF!</v>
          </cell>
          <cell r="AN245" t="e">
            <v>#REF!</v>
          </cell>
          <cell r="AO245" t="e">
            <v>#REF!</v>
          </cell>
          <cell r="AP245" t="e">
            <v>#REF!</v>
          </cell>
          <cell r="AR245">
            <v>2.5559084912343706</v>
          </cell>
          <cell r="AS245">
            <v>2.607026661059058</v>
          </cell>
          <cell r="AT245">
            <v>2.6591671942802391</v>
          </cell>
          <cell r="AU245">
            <v>2.7123505381658437</v>
          </cell>
          <cell r="AV245">
            <v>2.7665975489291608</v>
          </cell>
          <cell r="AW245">
            <v>2.821929499907744</v>
          </cell>
          <cell r="AX245">
            <v>2.8783680899058988</v>
          </cell>
          <cell r="AY245">
            <v>2.9359354517040166</v>
          </cell>
          <cell r="AZ245">
            <v>2.9946541607380968</v>
          </cell>
          <cell r="BA245">
            <v>3.0545472439528587</v>
          </cell>
          <cell r="BB245">
            <v>3.115638188831916</v>
          </cell>
          <cell r="BC245">
            <v>3.1779509526085543</v>
          </cell>
          <cell r="BD245">
            <v>3.2415099716607254</v>
          </cell>
          <cell r="BE245">
            <v>3.30634017109394</v>
          </cell>
          <cell r="BF245">
            <v>3.3724669745158189</v>
          </cell>
          <cell r="BG245">
            <v>3.4399163140061355</v>
          </cell>
          <cell r="BH245">
            <v>3.5087146402862581</v>
          </cell>
          <cell r="BI245">
            <v>3.5788889330919833</v>
          </cell>
        </row>
        <row r="246">
          <cell r="Y246">
            <v>820.30555400377796</v>
          </cell>
          <cell r="Z246">
            <v>849.83655394791401</v>
          </cell>
          <cell r="AA246">
            <v>875.33165056635153</v>
          </cell>
          <cell r="AB246">
            <v>890.97809851083503</v>
          </cell>
          <cell r="AC246">
            <v>911.37635670847237</v>
          </cell>
          <cell r="AD246">
            <v>951.47168362073614</v>
          </cell>
          <cell r="AE246">
            <v>994.28245161110522</v>
          </cell>
          <cell r="AF246">
            <v>33.51368362298669</v>
          </cell>
          <cell r="AG246">
            <v>38.759714013170054</v>
          </cell>
          <cell r="AH246">
            <v>41.99087345615547</v>
          </cell>
          <cell r="AI246">
            <v>43.830129175518579</v>
          </cell>
          <cell r="AJ246">
            <v>46.498170864621969</v>
          </cell>
          <cell r="AK246">
            <v>50.206730018871831</v>
          </cell>
          <cell r="AL246" t="e">
            <v>#REF!</v>
          </cell>
          <cell r="AM246" t="e">
            <v>#REF!</v>
          </cell>
          <cell r="AN246" t="e">
            <v>#REF!</v>
          </cell>
          <cell r="AO246" t="e">
            <v>#REF!</v>
          </cell>
          <cell r="AP246" t="e">
            <v>#REF!</v>
          </cell>
          <cell r="AR246">
            <v>3.0352589215630927</v>
          </cell>
          <cell r="AS246">
            <v>3.0959640999943545</v>
          </cell>
          <cell r="AT246">
            <v>3.1578833819942416</v>
          </cell>
          <cell r="AU246">
            <v>3.2210410496341266</v>
          </cell>
          <cell r="AV246">
            <v>3.2854618706268091</v>
          </cell>
          <cell r="AW246">
            <v>3.3511711080393454</v>
          </cell>
          <cell r="AX246">
            <v>3.4181945302001324</v>
          </cell>
          <cell r="AY246">
            <v>3.4865584208041351</v>
          </cell>
          <cell r="AZ246">
            <v>3.556289589220218</v>
          </cell>
          <cell r="BA246">
            <v>3.6274153810046226</v>
          </cell>
          <cell r="BB246">
            <v>3.6999636886247149</v>
          </cell>
          <cell r="BC246">
            <v>3.7739629623972091</v>
          </cell>
          <cell r="BD246">
            <v>3.8494422216451532</v>
          </cell>
          <cell r="BE246">
            <v>3.9264310660780564</v>
          </cell>
          <cell r="BF246">
            <v>4.0049596873996176</v>
          </cell>
          <cell r="BG246">
            <v>4.0850588811476101</v>
          </cell>
          <cell r="BH246">
            <v>4.1667600587705627</v>
          </cell>
          <cell r="BI246">
            <v>4.250095259945974</v>
          </cell>
        </row>
        <row r="247">
          <cell r="Y247">
            <v>653.6588003529464</v>
          </cell>
          <cell r="Z247">
            <v>702.02955157906445</v>
          </cell>
          <cell r="AA247">
            <v>735.72697005485952</v>
          </cell>
          <cell r="AB247">
            <v>776.230899493876</v>
          </cell>
          <cell r="AC247">
            <v>815.84106664401088</v>
          </cell>
          <cell r="AD247">
            <v>853.36819429132629</v>
          </cell>
          <cell r="AE247">
            <v>893.47486774387096</v>
          </cell>
          <cell r="AF247">
            <v>36.985554037239744</v>
          </cell>
          <cell r="AG247">
            <v>41.564283905635769</v>
          </cell>
          <cell r="AH247">
            <v>46.055063009363977</v>
          </cell>
          <cell r="AI247">
            <v>49.257843803896293</v>
          </cell>
          <cell r="AJ247">
            <v>53.198402226909636</v>
          </cell>
          <cell r="AK247">
            <v>56.964116396113674</v>
          </cell>
          <cell r="AL247" t="e">
            <v>#REF!</v>
          </cell>
          <cell r="AM247" t="e">
            <v>#REF!</v>
          </cell>
          <cell r="AN247" t="e">
            <v>#REF!</v>
          </cell>
          <cell r="AO247" t="e">
            <v>#REF!</v>
          </cell>
          <cell r="AP247" t="e">
            <v>#REF!</v>
          </cell>
          <cell r="AR247">
            <v>2.9631747768844696</v>
          </cell>
          <cell r="AS247">
            <v>3.0224382724221592</v>
          </cell>
          <cell r="AT247">
            <v>3.0828870378706026</v>
          </cell>
          <cell r="AU247">
            <v>3.1445447786280147</v>
          </cell>
          <cell r="AV247">
            <v>3.2074356742005752</v>
          </cell>
          <cell r="AW247">
            <v>3.2715843876845869</v>
          </cell>
          <cell r="AX247">
            <v>3.3370160754382789</v>
          </cell>
          <cell r="AY247">
            <v>3.4037563969470446</v>
          </cell>
          <cell r="AZ247">
            <v>3.4718315248859857</v>
          </cell>
          <cell r="BA247">
            <v>3.5412681553837055</v>
          </cell>
          <cell r="BB247">
            <v>3.6120935184913798</v>
          </cell>
          <cell r="BC247">
            <v>3.6843353888612076</v>
          </cell>
          <cell r="BD247">
            <v>3.7580220966384319</v>
          </cell>
          <cell r="BE247">
            <v>3.8331825385712004</v>
          </cell>
          <cell r="BF247">
            <v>3.9098461893426246</v>
          </cell>
          <cell r="BG247">
            <v>3.9880431131294771</v>
          </cell>
          <cell r="BH247">
            <v>4.0678039753920672</v>
          </cell>
          <cell r="BI247">
            <v>4.1491600548999088</v>
          </cell>
        </row>
        <row r="248">
          <cell r="Y248">
            <v>1806.7514390135939</v>
          </cell>
          <cell r="Z248">
            <v>2018.1413573781842</v>
          </cell>
          <cell r="AA248">
            <v>2159.4112523946574</v>
          </cell>
          <cell r="AB248">
            <v>2332.5382565568093</v>
          </cell>
          <cell r="AC248">
            <v>2533.5963257962649</v>
          </cell>
          <cell r="AD248">
            <v>2756.7516109818534</v>
          </cell>
          <cell r="AE248">
            <v>3005.0806394647925</v>
          </cell>
          <cell r="AF248">
            <v>86.964292248861128</v>
          </cell>
          <cell r="AG248">
            <v>97.683054608892789</v>
          </cell>
          <cell r="AH248">
            <v>109.43084321808868</v>
          </cell>
          <cell r="AI248">
            <v>116.56516967784086</v>
          </cell>
          <cell r="AJ248">
            <v>127.5860707105401</v>
          </cell>
          <cell r="AK248">
            <v>137.84756727670057</v>
          </cell>
          <cell r="AL248" t="e">
            <v>#REF!</v>
          </cell>
          <cell r="AM248" t="e">
            <v>#REF!</v>
          </cell>
          <cell r="AN248" t="e">
            <v>#REF!</v>
          </cell>
          <cell r="AO248" t="e">
            <v>#REF!</v>
          </cell>
          <cell r="AP248" t="e">
            <v>#REF!</v>
          </cell>
          <cell r="AR248">
            <v>3.0501431141168038</v>
          </cell>
          <cell r="AS248">
            <v>3.1111459763991398</v>
          </cell>
          <cell r="AT248">
            <v>3.1733688959271227</v>
          </cell>
          <cell r="AU248">
            <v>3.2368362738456651</v>
          </cell>
          <cell r="AV248">
            <v>3.3015729993225786</v>
          </cell>
          <cell r="AW248">
            <v>3.3676044593090304</v>
          </cell>
          <cell r="AX248">
            <v>3.4349565484952111</v>
          </cell>
          <cell r="AY248">
            <v>3.5036556794651155</v>
          </cell>
          <cell r="AZ248">
            <v>3.5737287930544177</v>
          </cell>
          <cell r="BA248">
            <v>3.6452033689155061</v>
          </cell>
          <cell r="BB248">
            <v>3.7181074362938165</v>
          </cell>
          <cell r="BC248">
            <v>3.7924695850196928</v>
          </cell>
          <cell r="BD248">
            <v>3.8683189767200865</v>
          </cell>
          <cell r="BE248">
            <v>3.9456853562544882</v>
          </cell>
          <cell r="BF248">
            <v>4.0245990633795783</v>
          </cell>
          <cell r="BG248">
            <v>4.1050910446471702</v>
          </cell>
          <cell r="BH248">
            <v>4.1871928655401138</v>
          </cell>
          <cell r="BI248">
            <v>4.2709367228509159</v>
          </cell>
        </row>
        <row r="249">
          <cell r="Y249">
            <v>396.91979598081855</v>
          </cell>
          <cell r="Z249">
            <v>408.8273898602431</v>
          </cell>
          <cell r="AA249">
            <v>425.99814023437341</v>
          </cell>
          <cell r="AB249">
            <v>449.02254019876358</v>
          </cell>
          <cell r="AC249">
            <v>475.54509274146562</v>
          </cell>
          <cell r="AD249">
            <v>504.56608527677793</v>
          </cell>
          <cell r="AE249">
            <v>535.86268911306593</v>
          </cell>
          <cell r="AF249">
            <v>20.245313016175473</v>
          </cell>
          <cell r="AG249">
            <v>22.970259489908418</v>
          </cell>
          <cell r="AH249">
            <v>25.002105498325207</v>
          </cell>
          <cell r="AI249">
            <v>27.430770536051686</v>
          </cell>
          <cell r="AJ249">
            <v>29.896285094929155</v>
          </cell>
          <cell r="AK249">
            <v>32.317807206541815</v>
          </cell>
          <cell r="AL249" t="e">
            <v>#REF!</v>
          </cell>
          <cell r="AM249" t="e">
            <v>#REF!</v>
          </cell>
          <cell r="AN249" t="e">
            <v>#REF!</v>
          </cell>
          <cell r="AO249" t="e">
            <v>#REF!</v>
          </cell>
          <cell r="AP249" t="e">
            <v>#REF!</v>
          </cell>
          <cell r="AR249">
            <v>3.1724395660395981</v>
          </cell>
          <cell r="AS249">
            <v>3.2358883573603903</v>
          </cell>
          <cell r="AT249">
            <v>3.3006061245075982</v>
          </cell>
          <cell r="AU249">
            <v>3.3666182469977501</v>
          </cell>
          <cell r="AV249">
            <v>3.4339506119377052</v>
          </cell>
          <cell r="AW249">
            <v>3.5026296241764592</v>
          </cell>
          <cell r="AX249">
            <v>3.5726822166599885</v>
          </cell>
          <cell r="AY249">
            <v>3.6441358609931882</v>
          </cell>
          <cell r="AZ249">
            <v>3.717018578213052</v>
          </cell>
          <cell r="BA249">
            <v>3.791358949777313</v>
          </cell>
          <cell r="BB249">
            <v>3.8671861287728593</v>
          </cell>
          <cell r="BC249">
            <v>3.9445298513483165</v>
          </cell>
          <cell r="BD249">
            <v>4.0234204483752825</v>
          </cell>
          <cell r="BE249">
            <v>4.1038888573427883</v>
          </cell>
          <cell r="BF249">
            <v>4.1859666344896445</v>
          </cell>
          <cell r="BG249">
            <v>4.2696859671794378</v>
          </cell>
          <cell r="BH249">
            <v>4.3550796865230268</v>
          </cell>
          <cell r="BI249">
            <v>4.4421812802534877</v>
          </cell>
        </row>
        <row r="250">
          <cell r="Y250">
            <v>324.28402483758845</v>
          </cell>
          <cell r="Z250">
            <v>341.47107815398061</v>
          </cell>
          <cell r="AA250">
            <v>355.1299212801398</v>
          </cell>
          <cell r="AB250">
            <v>376.46506053548762</v>
          </cell>
          <cell r="AC250">
            <v>403.24113796607423</v>
          </cell>
          <cell r="AD250">
            <v>433.10181951666436</v>
          </cell>
          <cell r="AE250">
            <v>465.60681496536051</v>
          </cell>
          <cell r="AF250">
            <v>35.867345054832313</v>
          </cell>
          <cell r="AG250">
            <v>42.650858915228788</v>
          </cell>
          <cell r="AH250">
            <v>46.905609969230284</v>
          </cell>
          <cell r="AI250">
            <v>53.635576764793889</v>
          </cell>
          <cell r="AJ250">
            <v>61.302348600784327</v>
          </cell>
          <cell r="AK250">
            <v>67.7184072911773</v>
          </cell>
          <cell r="AL250" t="e">
            <v>#REF!</v>
          </cell>
          <cell r="AM250" t="e">
            <v>#REF!</v>
          </cell>
          <cell r="AN250" t="e">
            <v>#REF!</v>
          </cell>
          <cell r="AO250" t="e">
            <v>#REF!</v>
          </cell>
          <cell r="AP250" t="e">
            <v>#REF!</v>
          </cell>
          <cell r="AR250">
            <v>4.2942158563236035</v>
          </cell>
          <cell r="AS250">
            <v>4.3801001734500753</v>
          </cell>
          <cell r="AT250">
            <v>4.4677021769190768</v>
          </cell>
          <cell r="AU250">
            <v>4.5570562204574587</v>
          </cell>
          <cell r="AV250">
            <v>4.6481973448666078</v>
          </cell>
          <cell r="AW250">
            <v>4.7411612917639401</v>
          </cell>
          <cell r="AX250">
            <v>4.8359845175992193</v>
          </cell>
          <cell r="AY250">
            <v>4.932704207951204</v>
          </cell>
          <cell r="AZ250">
            <v>5.0313582921102284</v>
          </cell>
          <cell r="BA250">
            <v>5.1319854579524335</v>
          </cell>
          <cell r="BB250">
            <v>5.2346251671114823</v>
          </cell>
          <cell r="BC250">
            <v>5.3393176704537124</v>
          </cell>
          <cell r="BD250">
            <v>5.4461040238627865</v>
          </cell>
          <cell r="BE250">
            <v>5.5550261043400422</v>
          </cell>
          <cell r="BF250">
            <v>5.6661266264268431</v>
          </cell>
          <cell r="BG250">
            <v>5.77944915895538</v>
          </cell>
          <cell r="BH250">
            <v>5.8950381421344877</v>
          </cell>
          <cell r="BI250">
            <v>6.0129389049771778</v>
          </cell>
        </row>
        <row r="251">
          <cell r="Y251">
            <v>256.41998245933939</v>
          </cell>
          <cell r="Z251">
            <v>237.18848377488894</v>
          </cell>
          <cell r="AA251">
            <v>232.44471409939123</v>
          </cell>
          <cell r="AB251">
            <v>231.22767921517485</v>
          </cell>
          <cell r="AC251">
            <v>234.89508360811158</v>
          </cell>
          <cell r="AD251">
            <v>242.87567217119542</v>
          </cell>
          <cell r="AE251">
            <v>251.37028363459018</v>
          </cell>
          <cell r="AF251">
            <v>4.3772141686263746</v>
          </cell>
          <cell r="AG251">
            <v>4.7632622209323046</v>
          </cell>
          <cell r="AH251">
            <v>5.2564247157068076</v>
          </cell>
          <cell r="AI251">
            <v>5.633671813658224</v>
          </cell>
          <cell r="AJ251">
            <v>6.0135007445910951</v>
          </cell>
          <cell r="AK251">
            <v>6.4062945588961826</v>
          </cell>
          <cell r="AL251" t="e">
            <v>#REF!</v>
          </cell>
          <cell r="AM251" t="e">
            <v>#REF!</v>
          </cell>
          <cell r="AN251" t="e">
            <v>#REF!</v>
          </cell>
          <cell r="AO251" t="e">
            <v>#REF!</v>
          </cell>
          <cell r="AP251" t="e">
            <v>#REF!</v>
          </cell>
          <cell r="AR251">
            <v>6.0602414813269059</v>
          </cell>
          <cell r="AS251">
            <v>6.1814463109534445</v>
          </cell>
          <cell r="AT251">
            <v>6.3050752371725132</v>
          </cell>
          <cell r="AU251">
            <v>6.4311767419159631</v>
          </cell>
          <cell r="AV251">
            <v>6.5598002767542827</v>
          </cell>
          <cell r="AW251">
            <v>6.690996282289368</v>
          </cell>
          <cell r="AX251">
            <v>6.8248162079351555</v>
          </cell>
          <cell r="AY251">
            <v>6.9613125320938591</v>
          </cell>
          <cell r="AZ251">
            <v>7.100538782735736</v>
          </cell>
          <cell r="BA251">
            <v>7.2425495583904507</v>
          </cell>
          <cell r="BB251">
            <v>7.3874005495582598</v>
          </cell>
          <cell r="BC251">
            <v>7.5351485605494251</v>
          </cell>
          <cell r="BD251">
            <v>7.6858515317604139</v>
          </cell>
          <cell r="BE251">
            <v>7.8395685623956224</v>
          </cell>
          <cell r="BF251">
            <v>7.9963599336435349</v>
          </cell>
          <cell r="BG251">
            <v>8.1562871323164057</v>
          </cell>
          <cell r="BH251">
            <v>8.3194128749627332</v>
          </cell>
          <cell r="BI251">
            <v>8.4858011324619884</v>
          </cell>
        </row>
        <row r="252">
          <cell r="Y252">
            <v>1807.5334262544441</v>
          </cell>
          <cell r="Z252">
            <v>1879.8347633046219</v>
          </cell>
          <cell r="AA252">
            <v>1977.5861709964618</v>
          </cell>
          <cell r="AB252">
            <v>2082.4838890483943</v>
          </cell>
          <cell r="AC252">
            <v>2197.1206223637987</v>
          </cell>
          <cell r="AD252">
            <v>2313.593245442351</v>
          </cell>
          <cell r="AE252">
            <v>2438.5538228749624</v>
          </cell>
          <cell r="AF252">
            <v>46.720226944240018</v>
          </cell>
          <cell r="AG252">
            <v>49.729150980236405</v>
          </cell>
          <cell r="AH252">
            <v>53.87608367379886</v>
          </cell>
          <cell r="AI252">
            <v>56.870520299716532</v>
          </cell>
          <cell r="AJ252">
            <v>58.832964017046891</v>
          </cell>
          <cell r="AK252">
            <v>61.520587436870002</v>
          </cell>
          <cell r="AL252" t="e">
            <v>#REF!</v>
          </cell>
          <cell r="AM252" t="e">
            <v>#REF!</v>
          </cell>
          <cell r="AN252" t="e">
            <v>#REF!</v>
          </cell>
          <cell r="AO252" t="e">
            <v>#REF!</v>
          </cell>
          <cell r="AP252" t="e">
            <v>#REF!</v>
          </cell>
          <cell r="AR252">
            <v>4.5218919927725576</v>
          </cell>
          <cell r="AS252">
            <v>4.6123298326280091</v>
          </cell>
          <cell r="AT252">
            <v>4.7045764292805696</v>
          </cell>
          <cell r="AU252">
            <v>4.7986679578661811</v>
          </cell>
          <cell r="AV252">
            <v>4.8946413170235044</v>
          </cell>
          <cell r="AW252">
            <v>4.9925341433639749</v>
          </cell>
          <cell r="AX252">
            <v>5.0923848262312541</v>
          </cell>
          <cell r="AY252">
            <v>5.194232522755879</v>
          </cell>
          <cell r="AZ252">
            <v>5.2981171732109971</v>
          </cell>
          <cell r="BA252">
            <v>5.4040795166752167</v>
          </cell>
          <cell r="BB252">
            <v>5.5121611070087209</v>
          </cell>
          <cell r="BC252">
            <v>5.6224043291488952</v>
          </cell>
          <cell r="BD252">
            <v>5.734852415731873</v>
          </cell>
          <cell r="BE252">
            <v>5.8495494640465102</v>
          </cell>
          <cell r="BF252">
            <v>5.9665404533274407</v>
          </cell>
          <cell r="BG252">
            <v>6.0858712623939892</v>
          </cell>
          <cell r="BH252">
            <v>6.2075886876418691</v>
          </cell>
          <cell r="BI252">
            <v>6.3317404613947064</v>
          </cell>
        </row>
        <row r="253">
          <cell r="Y253">
            <v>238.37982129321796</v>
          </cell>
          <cell r="Z253">
            <v>226.52200618219209</v>
          </cell>
          <cell r="AA253">
            <v>235.5828864294798</v>
          </cell>
          <cell r="AB253">
            <v>245.94853343237693</v>
          </cell>
          <cell r="AC253">
            <v>257.01621743683387</v>
          </cell>
          <cell r="AD253">
            <v>269.09597965636505</v>
          </cell>
          <cell r="AE253">
            <v>282.01258667987059</v>
          </cell>
          <cell r="AF253">
            <v>11.593549393993669</v>
          </cell>
          <cell r="AG253">
            <v>12.828098254318489</v>
          </cell>
          <cell r="AH253">
            <v>14.244385929886144</v>
          </cell>
          <cell r="AI253">
            <v>15.29151611781888</v>
          </cell>
          <cell r="AJ253">
            <v>16.180583199368552</v>
          </cell>
          <cell r="AK253">
            <v>17.005484060132879</v>
          </cell>
          <cell r="AL253" t="e">
            <v>#REF!</v>
          </cell>
          <cell r="AM253" t="e">
            <v>#REF!</v>
          </cell>
          <cell r="AN253" t="e">
            <v>#REF!</v>
          </cell>
          <cell r="AO253" t="e">
            <v>#REF!</v>
          </cell>
          <cell r="AP253" t="e">
            <v>#REF!</v>
          </cell>
          <cell r="AR253">
            <v>3.4680879074882145</v>
          </cell>
          <cell r="AS253">
            <v>3.537449665637979</v>
          </cell>
          <cell r="AT253">
            <v>3.6081986589507387</v>
          </cell>
          <cell r="AU253">
            <v>3.6803626321297536</v>
          </cell>
          <cell r="AV253">
            <v>3.7539698847723488</v>
          </cell>
          <cell r="AW253">
            <v>3.8290492824677957</v>
          </cell>
          <cell r="AX253">
            <v>3.9056302681171515</v>
          </cell>
          <cell r="AY253">
            <v>3.9837428734794944</v>
          </cell>
          <cell r="AZ253">
            <v>4.0634177309490846</v>
          </cell>
          <cell r="BA253">
            <v>4.1446860855680665</v>
          </cell>
          <cell r="BB253">
            <v>4.2275798072794277</v>
          </cell>
          <cell r="BC253">
            <v>4.312131403425016</v>
          </cell>
          <cell r="BD253">
            <v>4.3983740314935167</v>
          </cell>
          <cell r="BE253">
            <v>4.4863415121233867</v>
          </cell>
          <cell r="BF253">
            <v>4.5760683423658541</v>
          </cell>
          <cell r="BG253">
            <v>4.6675897092131713</v>
          </cell>
          <cell r="BH253">
            <v>4.7609415033974347</v>
          </cell>
          <cell r="BI253">
            <v>4.8561603334653833</v>
          </cell>
        </row>
        <row r="254">
          <cell r="Y254">
            <v>1454.7414738190216</v>
          </cell>
          <cell r="Z254">
            <v>1582.0343892623193</v>
          </cell>
          <cell r="AA254">
            <v>1740.2378281885517</v>
          </cell>
          <cell r="AB254">
            <v>1914.2616110074066</v>
          </cell>
          <cell r="AC254">
            <v>2086.5451559980734</v>
          </cell>
          <cell r="AD254">
            <v>2274.3342200379006</v>
          </cell>
          <cell r="AE254">
            <v>2479.0242998413119</v>
          </cell>
          <cell r="AF254">
            <v>18.612919484782907</v>
          </cell>
          <cell r="AG254">
            <v>21.379977167803851</v>
          </cell>
          <cell r="AH254">
            <v>23.906810135509318</v>
          </cell>
          <cell r="AI254">
            <v>26.391141698335225</v>
          </cell>
          <cell r="AJ254">
            <v>28.706386090864353</v>
          </cell>
          <cell r="AK254">
            <v>30.436337675044289</v>
          </cell>
          <cell r="AL254" t="e">
            <v>#REF!</v>
          </cell>
          <cell r="AM254" t="e">
            <v>#REF!</v>
          </cell>
          <cell r="AN254" t="e">
            <v>#REF!</v>
          </cell>
          <cell r="AO254" t="e">
            <v>#REF!</v>
          </cell>
          <cell r="AP254" t="e">
            <v>#REF!</v>
          </cell>
          <cell r="AR254">
            <v>5.824093989287964</v>
          </cell>
          <cell r="AS254">
            <v>5.9405758690737231</v>
          </cell>
          <cell r="AT254">
            <v>6.0593873864551977</v>
          </cell>
          <cell r="AU254">
            <v>6.180575134184302</v>
          </cell>
          <cell r="AV254">
            <v>6.3041866368679882</v>
          </cell>
          <cell r="AW254">
            <v>6.4302703696053483</v>
          </cell>
          <cell r="AX254">
            <v>6.5588757769974553</v>
          </cell>
          <cell r="AY254">
            <v>6.6900532925374048</v>
          </cell>
          <cell r="AZ254">
            <v>6.8238543583881528</v>
          </cell>
          <cell r="BA254">
            <v>6.9603314455559158</v>
          </cell>
          <cell r="BB254">
            <v>7.0995380744670342</v>
          </cell>
          <cell r="BC254">
            <v>7.241528835956375</v>
          </cell>
          <cell r="BD254">
            <v>7.3863594126755023</v>
          </cell>
          <cell r="BE254">
            <v>7.5340866009290126</v>
          </cell>
          <cell r="BF254">
            <v>7.6847683329475931</v>
          </cell>
          <cell r="BG254">
            <v>7.8384636996065451</v>
          </cell>
          <cell r="BH254">
            <v>7.995232973598676</v>
          </cell>
          <cell r="BI254">
            <v>8.15513763307065</v>
          </cell>
        </row>
        <row r="255">
          <cell r="Y255">
            <v>1106.8633126575778</v>
          </cell>
          <cell r="Z255">
            <v>1136.1966441959519</v>
          </cell>
          <cell r="AA255">
            <v>1158.9205770798712</v>
          </cell>
          <cell r="AB255">
            <v>1170.50978285067</v>
          </cell>
          <cell r="AC255">
            <v>1207.9660959018915</v>
          </cell>
          <cell r="AD255">
            <v>1247.8289770666538</v>
          </cell>
          <cell r="AE255">
            <v>1290.2551622869198</v>
          </cell>
          <cell r="AF255">
            <v>34.749449698658324</v>
          </cell>
          <cell r="AG255">
            <v>36.310176041439199</v>
          </cell>
          <cell r="AH255">
            <v>38.761816281527089</v>
          </cell>
          <cell r="AI255">
            <v>40.751392804920513</v>
          </cell>
          <cell r="AJ255">
            <v>42.497070614816352</v>
          </cell>
          <cell r="AK255">
            <v>44.678143920206672</v>
          </cell>
          <cell r="AL255" t="e">
            <v>#REF!</v>
          </cell>
          <cell r="AM255" t="e">
            <v>#REF!</v>
          </cell>
          <cell r="AN255" t="e">
            <v>#REF!</v>
          </cell>
          <cell r="AO255" t="e">
            <v>#REF!</v>
          </cell>
          <cell r="AP255" t="e">
            <v>#REF!</v>
          </cell>
          <cell r="AR255">
            <v>2.6219865812864538</v>
          </cell>
          <cell r="AS255">
            <v>2.6744263129121828</v>
          </cell>
          <cell r="AT255">
            <v>2.7279148391704267</v>
          </cell>
          <cell r="AU255">
            <v>2.7824731359538353</v>
          </cell>
          <cell r="AV255">
            <v>2.8381225986729119</v>
          </cell>
          <cell r="AW255">
            <v>2.8948850506463701</v>
          </cell>
          <cell r="AX255">
            <v>2.9527827516592975</v>
          </cell>
          <cell r="AY255">
            <v>3.0118384066924837</v>
          </cell>
          <cell r="AZ255">
            <v>3.0720751748263333</v>
          </cell>
          <cell r="BA255">
            <v>3.1335166783228598</v>
          </cell>
          <cell r="BB255">
            <v>3.1961870118893172</v>
          </cell>
          <cell r="BC255">
            <v>3.2601107521271038</v>
          </cell>
          <cell r="BD255">
            <v>3.325312967169646</v>
          </cell>
          <cell r="BE255">
            <v>3.3918192265130389</v>
          </cell>
          <cell r="BF255">
            <v>3.4596556110432997</v>
          </cell>
          <cell r="BG255">
            <v>3.5288487232641659</v>
          </cell>
          <cell r="BH255">
            <v>3.5994256977294494</v>
          </cell>
          <cell r="BI255">
            <v>3.6714142116840387</v>
          </cell>
        </row>
        <row r="256">
          <cell r="Y256">
            <v>1567.5846848129866</v>
          </cell>
          <cell r="Z256">
            <v>1717.8499667010312</v>
          </cell>
          <cell r="AA256">
            <v>1836.1616458369363</v>
          </cell>
          <cell r="AB256">
            <v>1951.8210815476132</v>
          </cell>
          <cell r="AC256">
            <v>2075.4101108515183</v>
          </cell>
          <cell r="AD256">
            <v>2207.5184093910061</v>
          </cell>
          <cell r="AE256">
            <v>2363.1356597294421</v>
          </cell>
          <cell r="AF256">
            <v>79.732248299766894</v>
          </cell>
          <cell r="AG256">
            <v>89.434125647012095</v>
          </cell>
          <cell r="AH256">
            <v>98.501548034823116</v>
          </cell>
          <cell r="AI256">
            <v>106.98771014434146</v>
          </cell>
          <cell r="AJ256">
            <v>113.67247729718603</v>
          </cell>
          <cell r="AK256">
            <v>120.81129447013593</v>
          </cell>
          <cell r="AL256" t="e">
            <v>#REF!</v>
          </cell>
          <cell r="AM256" t="e">
            <v>#REF!</v>
          </cell>
          <cell r="AN256" t="e">
            <v>#REF!</v>
          </cell>
          <cell r="AO256" t="e">
            <v>#REF!</v>
          </cell>
          <cell r="AP256" t="e">
            <v>#REF!</v>
          </cell>
          <cell r="AR256">
            <v>0.49666330878179943</v>
          </cell>
          <cell r="AS256">
            <v>0.50659657495743537</v>
          </cell>
          <cell r="AT256">
            <v>0.51672850645658408</v>
          </cell>
          <cell r="AU256">
            <v>0.52706307658571572</v>
          </cell>
          <cell r="AV256">
            <v>0.53760433811743003</v>
          </cell>
          <cell r="AW256">
            <v>0.54835642487977865</v>
          </cell>
          <cell r="AX256">
            <v>0.55932355337737427</v>
          </cell>
          <cell r="AY256">
            <v>0.57051002444492172</v>
          </cell>
          <cell r="AZ256">
            <v>0.58192022493382012</v>
          </cell>
          <cell r="BA256">
            <v>0.59355862943249649</v>
          </cell>
          <cell r="BB256">
            <v>0.60542980202114638</v>
          </cell>
          <cell r="BC256">
            <v>0.61753839806156929</v>
          </cell>
          <cell r="BD256">
            <v>0.62988916602280065</v>
          </cell>
          <cell r="BE256">
            <v>0.64248694934325667</v>
          </cell>
          <cell r="BF256">
            <v>0.65533668833012182</v>
          </cell>
          <cell r="BG256">
            <v>0.66844342209672425</v>
          </cell>
          <cell r="BH256">
            <v>0.68181229053865877</v>
          </cell>
          <cell r="BI256">
            <v>0.69544853634943193</v>
          </cell>
        </row>
        <row r="257">
          <cell r="Y257">
            <v>3920.9383887896388</v>
          </cell>
          <cell r="Z257">
            <v>4502.5562510939453</v>
          </cell>
          <cell r="AA257">
            <v>4742.1555672974764</v>
          </cell>
          <cell r="AB257">
            <v>4984.2217512032585</v>
          </cell>
          <cell r="AC257">
            <v>5241.8114997087096</v>
          </cell>
          <cell r="AD257">
            <v>5525.8922163397119</v>
          </cell>
          <cell r="AE257">
            <v>5831.7405098640966</v>
          </cell>
          <cell r="AF257">
            <v>253.92916490379869</v>
          </cell>
          <cell r="AG257">
            <v>276.6907786533061</v>
          </cell>
          <cell r="AH257">
            <v>299.65004816163275</v>
          </cell>
          <cell r="AI257">
            <v>321.43151888671656</v>
          </cell>
          <cell r="AJ257">
            <v>335.21565867000925</v>
          </cell>
          <cell r="AK257">
            <v>354.87634813294551</v>
          </cell>
          <cell r="AL257" t="e">
            <v>#REF!</v>
          </cell>
          <cell r="AM257" t="e">
            <v>#REF!</v>
          </cell>
          <cell r="AN257" t="e">
            <v>#REF!</v>
          </cell>
          <cell r="AO257" t="e">
            <v>#REF!</v>
          </cell>
          <cell r="AP257" t="e">
            <v>#REF!</v>
          </cell>
          <cell r="AR257">
            <v>32.61121292988657</v>
          </cell>
          <cell r="AS257">
            <v>33.263437188484303</v>
          </cell>
          <cell r="AT257">
            <v>33.92870593225399</v>
          </cell>
          <cell r="AU257">
            <v>34.607280050899071</v>
          </cell>
          <cell r="AV257">
            <v>35.299425651917055</v>
          </cell>
          <cell r="AW257">
            <v>36.005414164955397</v>
          </cell>
          <cell r="AX257">
            <v>36.725522448254509</v>
          </cell>
          <cell r="AY257">
            <v>37.460032897219598</v>
          </cell>
          <cell r="AZ257">
            <v>38.209233555163991</v>
          </cell>
          <cell r="BA257">
            <v>38.97341822626727</v>
          </cell>
          <cell r="BB257">
            <v>39.752886590792613</v>
          </cell>
          <cell r="BC257">
            <v>40.547944322608465</v>
          </cell>
          <cell r="BD257">
            <v>41.358903209060635</v>
          </cell>
          <cell r="BE257">
            <v>42.186081273241847</v>
          </cell>
          <cell r="BF257">
            <v>43.029802898706684</v>
          </cell>
          <cell r="BG257">
            <v>43.890398956680819</v>
          </cell>
          <cell r="BH257">
            <v>44.768206935814433</v>
          </cell>
          <cell r="BI257">
            <v>45.663571074530722</v>
          </cell>
        </row>
        <row r="258">
          <cell r="Y258">
            <v>133.66592608149202</v>
          </cell>
          <cell r="Z258">
            <v>165.20119899549024</v>
          </cell>
          <cell r="AA258">
            <v>174.12206374124662</v>
          </cell>
          <cell r="AB258">
            <v>184.56938756572151</v>
          </cell>
          <cell r="AC258">
            <v>193.79785694400758</v>
          </cell>
          <cell r="AD258">
            <v>205.42572836064807</v>
          </cell>
          <cell r="AE258">
            <v>217.75127206228692</v>
          </cell>
          <cell r="AF258">
            <v>8.1140665271678056</v>
          </cell>
          <cell r="AG258">
            <v>9.2228331234312666</v>
          </cell>
          <cell r="AH258">
            <v>10.173826674037315</v>
          </cell>
          <cell r="AI258">
            <v>11.000700603941528</v>
          </cell>
          <cell r="AJ258">
            <v>11.633360345654804</v>
          </cell>
          <cell r="AK258">
            <v>12.200477228704269</v>
          </cell>
          <cell r="AL258" t="e">
            <v>#REF!</v>
          </cell>
          <cell r="AM258" t="e">
            <v>#REF!</v>
          </cell>
          <cell r="AN258" t="e">
            <v>#REF!</v>
          </cell>
          <cell r="AO258" t="e">
            <v>#REF!</v>
          </cell>
          <cell r="AP258" t="e">
            <v>#REF!</v>
          </cell>
          <cell r="AR258">
            <v>7.2272592008065351</v>
          </cell>
          <cell r="AS258">
            <v>7.3718043848226662</v>
          </cell>
          <cell r="AT258">
            <v>7.5192404725191198</v>
          </cell>
          <cell r="AU258">
            <v>7.6696252819695019</v>
          </cell>
          <cell r="AV258">
            <v>7.823017787608892</v>
          </cell>
          <cell r="AW258">
            <v>7.97947814336107</v>
          </cell>
          <cell r="AX258">
            <v>8.1390677062282908</v>
          </cell>
          <cell r="AY258">
            <v>8.3018490603528576</v>
          </cell>
          <cell r="AZ258">
            <v>8.4678860415599146</v>
          </cell>
          <cell r="BA258">
            <v>8.6372437623911136</v>
          </cell>
          <cell r="BB258">
            <v>8.809988637638936</v>
          </cell>
          <cell r="BC258">
            <v>8.9861884103917156</v>
          </cell>
          <cell r="BD258">
            <v>9.1659121785995499</v>
          </cell>
          <cell r="BE258">
            <v>9.3492304221715408</v>
          </cell>
          <cell r="BF258">
            <v>9.5362150306149722</v>
          </cell>
          <cell r="BG258">
            <v>9.7269393312272712</v>
          </cell>
          <cell r="BH258">
            <v>9.9214781178518159</v>
          </cell>
          <cell r="BI258">
            <v>10.119907680208852</v>
          </cell>
        </row>
        <row r="259">
          <cell r="Y259">
            <v>786.25921376206281</v>
          </cell>
          <cell r="Z259">
            <v>834.00259384669255</v>
          </cell>
          <cell r="AA259">
            <v>875.70272353902726</v>
          </cell>
          <cell r="AB259">
            <v>919.48785971597886</v>
          </cell>
          <cell r="AC259">
            <v>956.26737410461794</v>
          </cell>
          <cell r="AD259">
            <v>994.51806906880267</v>
          </cell>
          <cell r="AE259">
            <v>1034.2987918315548</v>
          </cell>
          <cell r="AF259">
            <v>0.92261485771780705</v>
          </cell>
          <cell r="AG259">
            <v>1.0813860081852658</v>
          </cell>
          <cell r="AH259">
            <v>1.2280300039058003</v>
          </cell>
          <cell r="AI259">
            <v>1.32237761905423</v>
          </cell>
          <cell r="AJ259">
            <v>1.3998647969871911</v>
          </cell>
          <cell r="AK259">
            <v>1.4190295583739219</v>
          </cell>
          <cell r="AL259" t="e">
            <v>#REF!</v>
          </cell>
          <cell r="AM259" t="e">
            <v>#REF!</v>
          </cell>
          <cell r="AN259" t="e">
            <v>#REF!</v>
          </cell>
          <cell r="AO259" t="e">
            <v>#REF!</v>
          </cell>
          <cell r="AP259" t="e">
            <v>#REF!</v>
          </cell>
          <cell r="AR259">
            <v>2.9415488738358175</v>
          </cell>
          <cell r="AS259">
            <v>3.0003798513125339</v>
          </cell>
          <cell r="AT259">
            <v>3.0603874483387847</v>
          </cell>
          <cell r="AU259">
            <v>3.1215951973055605</v>
          </cell>
          <cell r="AV259">
            <v>3.1840271012516719</v>
          </cell>
          <cell r="AW259">
            <v>3.2477076432767054</v>
          </cell>
          <cell r="AX259">
            <v>3.3126617961422395</v>
          </cell>
          <cell r="AY259">
            <v>3.3789150320650845</v>
          </cell>
          <cell r="AZ259">
            <v>3.4464933327063862</v>
          </cell>
          <cell r="BA259">
            <v>3.5154231993605141</v>
          </cell>
          <cell r="BB259">
            <v>3.5857316633477243</v>
          </cell>
          <cell r="BC259">
            <v>3.6574462966146788</v>
          </cell>
          <cell r="BD259">
            <v>3.7305952225469725</v>
          </cell>
          <cell r="BE259">
            <v>3.805207126997912</v>
          </cell>
          <cell r="BF259">
            <v>3.8813112695378704</v>
          </cell>
          <cell r="BG259">
            <v>3.958937494928628</v>
          </cell>
          <cell r="BH259">
            <v>4.0381162448272008</v>
          </cell>
          <cell r="BI259">
            <v>4.1188785697237451</v>
          </cell>
        </row>
        <row r="260">
          <cell r="Y260">
            <v>422.2974887072686</v>
          </cell>
          <cell r="Z260">
            <v>414.16959864639796</v>
          </cell>
          <cell r="AA260">
            <v>447.30316653810979</v>
          </cell>
          <cell r="AB260">
            <v>483.08741986115854</v>
          </cell>
          <cell r="AC260">
            <v>516.90353925143972</v>
          </cell>
          <cell r="AD260">
            <v>553.08678699904033</v>
          </cell>
          <cell r="AE260">
            <v>591.80286208897314</v>
          </cell>
          <cell r="AF260">
            <v>9.0502947789523613</v>
          </cell>
          <cell r="AG260">
            <v>10.565851201110149</v>
          </cell>
          <cell r="AH260">
            <v>11.905018633522984</v>
          </cell>
          <cell r="AI260">
            <v>12.954963049824238</v>
          </cell>
          <cell r="AJ260">
            <v>13.729143804414356</v>
          </cell>
          <cell r="AK260">
            <v>14.278181862474327</v>
          </cell>
          <cell r="AL260" t="e">
            <v>#REF!</v>
          </cell>
          <cell r="AM260" t="e">
            <v>#REF!</v>
          </cell>
          <cell r="AN260" t="e">
            <v>#REF!</v>
          </cell>
          <cell r="AO260" t="e">
            <v>#REF!</v>
          </cell>
          <cell r="AP260" t="e">
            <v>#REF!</v>
          </cell>
          <cell r="AR260">
            <v>0.74307864342814867</v>
          </cell>
          <cell r="AS260">
            <v>0.7579402162967116</v>
          </cell>
          <cell r="AT260">
            <v>0.77309902062264579</v>
          </cell>
          <cell r="AU260">
            <v>0.78856100103509874</v>
          </cell>
          <cell r="AV260">
            <v>0.80433222105580071</v>
          </cell>
          <cell r="AW260">
            <v>0.82041886547691678</v>
          </cell>
          <cell r="AX260">
            <v>0.83682724278645515</v>
          </cell>
          <cell r="AY260">
            <v>0.85356378764218421</v>
          </cell>
          <cell r="AZ260">
            <v>0.87063506339502794</v>
          </cell>
          <cell r="BA260">
            <v>0.88804776466292856</v>
          </cell>
          <cell r="BB260">
            <v>0.90580871995618717</v>
          </cell>
          <cell r="BC260">
            <v>0.92392489435531089</v>
          </cell>
          <cell r="BD260">
            <v>0.94240339224241709</v>
          </cell>
          <cell r="BE260">
            <v>0.96125146008726547</v>
          </cell>
          <cell r="BF260">
            <v>0.98047648928901077</v>
          </cell>
          <cell r="BG260">
            <v>1.0000860190747909</v>
          </cell>
          <cell r="BH260">
            <v>1.0200877394562866</v>
          </cell>
          <cell r="BI260">
            <v>1.0404894942454124</v>
          </cell>
        </row>
        <row r="261">
          <cell r="Y261">
            <v>1299.6451110609175</v>
          </cell>
          <cell r="Z261">
            <v>1419.2393340977217</v>
          </cell>
          <cell r="AA261">
            <v>1504.3936941435848</v>
          </cell>
          <cell r="AB261">
            <v>1594.6573157922001</v>
          </cell>
          <cell r="AC261">
            <v>1674.3901815818103</v>
          </cell>
          <cell r="AD261">
            <v>1758.1096906609005</v>
          </cell>
          <cell r="AE261">
            <v>1846.0151751939457</v>
          </cell>
          <cell r="AF261">
            <v>28.366971854524596</v>
          </cell>
          <cell r="AG261">
            <v>31.165491840933402</v>
          </cell>
          <cell r="AH261">
            <v>35.302796556682409</v>
          </cell>
          <cell r="AI261">
            <v>37.871361298151321</v>
          </cell>
          <cell r="AJ261">
            <v>40.318269535206888</v>
          </cell>
          <cell r="AK261">
            <v>41.433935601558709</v>
          </cell>
          <cell r="AL261" t="e">
            <v>#REF!</v>
          </cell>
          <cell r="AM261" t="e">
            <v>#REF!</v>
          </cell>
          <cell r="AN261" t="e">
            <v>#REF!</v>
          </cell>
          <cell r="AO261" t="e">
            <v>#REF!</v>
          </cell>
          <cell r="AP261" t="e">
            <v>#REF!</v>
          </cell>
          <cell r="AR261">
            <v>8.8850444441020642</v>
          </cell>
          <cell r="AS261">
            <v>9.0627453329841057</v>
          </cell>
          <cell r="AT261">
            <v>9.2440002396437873</v>
          </cell>
          <cell r="AU261">
            <v>9.4288802444366624</v>
          </cell>
          <cell r="AV261">
            <v>9.6174578493253957</v>
          </cell>
          <cell r="AW261">
            <v>9.8098070063119032</v>
          </cell>
          <cell r="AX261">
            <v>10.006003146438141</v>
          </cell>
          <cell r="AY261">
            <v>10.206123209366904</v>
          </cell>
          <cell r="AZ261">
            <v>10.410245673554243</v>
          </cell>
          <cell r="BA261">
            <v>10.618450587025329</v>
          </cell>
          <cell r="BB261">
            <v>10.830819598765835</v>
          </cell>
          <cell r="BC261">
            <v>11.047435990741151</v>
          </cell>
          <cell r="BD261">
            <v>11.268384710555974</v>
          </cell>
          <cell r="BE261">
            <v>11.493752404767093</v>
          </cell>
          <cell r="BF261">
            <v>11.723627452862436</v>
          </cell>
          <cell r="BG261">
            <v>11.958100001919686</v>
          </cell>
          <cell r="BH261">
            <v>12.19726200195808</v>
          </cell>
          <cell r="BI261">
            <v>12.441207241997242</v>
          </cell>
        </row>
        <row r="262">
          <cell r="Y262">
            <v>280.44734179922801</v>
          </cell>
          <cell r="Z262">
            <v>283.1222986465678</v>
          </cell>
          <cell r="AA262">
            <v>302.94085955182754</v>
          </cell>
          <cell r="AB262">
            <v>324.14671972045545</v>
          </cell>
          <cell r="AC262">
            <v>343.59552290368288</v>
          </cell>
          <cell r="AD262">
            <v>364.21125427790383</v>
          </cell>
          <cell r="AE262">
            <v>386.06392953457811</v>
          </cell>
          <cell r="AF262">
            <v>20.941749802534762</v>
          </cell>
          <cell r="AG262">
            <v>23.143512817894067</v>
          </cell>
          <cell r="AH262">
            <v>26.579682757603571</v>
          </cell>
          <cell r="AI262">
            <v>28.15545314503288</v>
          </cell>
          <cell r="AJ262">
            <v>30.518894989990116</v>
          </cell>
          <cell r="AK262">
            <v>32.735101048601045</v>
          </cell>
          <cell r="AL262" t="e">
            <v>#REF!</v>
          </cell>
          <cell r="AM262" t="e">
            <v>#REF!</v>
          </cell>
          <cell r="AN262" t="e">
            <v>#REF!</v>
          </cell>
          <cell r="AO262" t="e">
            <v>#REF!</v>
          </cell>
          <cell r="AP262" t="e">
            <v>#REF!</v>
          </cell>
          <cell r="AR262">
            <v>2.4696259927089108</v>
          </cell>
          <cell r="AS262">
            <v>2.5190185125630893</v>
          </cell>
          <cell r="AT262">
            <v>2.569398882814351</v>
          </cell>
          <cell r="AU262">
            <v>2.6207868604706381</v>
          </cell>
          <cell r="AV262">
            <v>2.6732025976800511</v>
          </cell>
          <cell r="AW262">
            <v>2.726666649633652</v>
          </cell>
          <cell r="AX262">
            <v>2.7811999826263252</v>
          </cell>
          <cell r="AY262">
            <v>2.8368239822788519</v>
          </cell>
          <cell r="AZ262">
            <v>2.8935604619244288</v>
          </cell>
          <cell r="BA262">
            <v>2.9514316711629176</v>
          </cell>
          <cell r="BB262">
            <v>3.010460304586176</v>
          </cell>
          <cell r="BC262">
            <v>3.0706695106778996</v>
          </cell>
          <cell r="BD262">
            <v>3.1320829008914575</v>
          </cell>
          <cell r="BE262">
            <v>3.1947245589092867</v>
          </cell>
          <cell r="BF262">
            <v>3.2586190500874723</v>
          </cell>
          <cell r="BG262">
            <v>3.323791431089222</v>
          </cell>
          <cell r="BH262">
            <v>3.3902672597110066</v>
          </cell>
          <cell r="BI262">
            <v>3.4580726049052268</v>
          </cell>
        </row>
        <row r="263">
          <cell r="AR263">
            <v>0</v>
          </cell>
          <cell r="AS263">
            <v>2.5374561306290095</v>
          </cell>
          <cell r="AT263">
            <v>2.6072262620981528</v>
          </cell>
          <cell r="AU263">
            <v>2.5734827451661433</v>
          </cell>
          <cell r="AV263">
            <v>2.6130902071063375</v>
          </cell>
          <cell r="AW263">
            <v>2.6430580326492072</v>
          </cell>
          <cell r="AX263">
            <v>2.6530880596493307</v>
          </cell>
          <cell r="AY263">
            <v>2.4770643707219815</v>
          </cell>
          <cell r="AZ263">
            <v>2.4152257741400667</v>
          </cell>
          <cell r="BA263">
            <v>2.3295027922403362</v>
          </cell>
          <cell r="BB263">
            <v>2.213421656367772</v>
          </cell>
          <cell r="BC263">
            <v>2.0583707381436858</v>
          </cell>
          <cell r="BD263">
            <v>1.8400454863373217</v>
          </cell>
          <cell r="BE263" t="e">
            <v>#REF!</v>
          </cell>
          <cell r="BF263" t="e">
            <v>#REF!</v>
          </cell>
          <cell r="BG263" t="e">
            <v>#REF!</v>
          </cell>
          <cell r="BH263" t="e">
            <v>#REF!</v>
          </cell>
          <cell r="BI263" t="e">
            <v>#REF!</v>
          </cell>
        </row>
        <row r="277">
          <cell r="Z277">
            <v>8.5158983489470756</v>
          </cell>
          <cell r="AA277">
            <v>21.245877604589168</v>
          </cell>
          <cell r="AB277">
            <v>42.744596361507206</v>
          </cell>
          <cell r="AC277">
            <v>62.069569963655226</v>
          </cell>
          <cell r="AD277">
            <v>80.29422801652106</v>
          </cell>
          <cell r="AE277">
            <v>98.539180943280485</v>
          </cell>
          <cell r="AF277">
            <v>-534.32444589819647</v>
          </cell>
          <cell r="AG277">
            <v>-524.92473796790614</v>
          </cell>
          <cell r="AH277">
            <v>-514.50775995556648</v>
          </cell>
          <cell r="AI277">
            <v>-502.33814750475585</v>
          </cell>
          <cell r="AJ277">
            <v>-487.76146880691141</v>
          </cell>
          <cell r="AK277">
            <v>-470.27606182684156</v>
          </cell>
          <cell r="AL277" t="e">
            <v>#REF!</v>
          </cell>
          <cell r="AM277" t="e">
            <v>#REF!</v>
          </cell>
          <cell r="AN277" t="e">
            <v>#REF!</v>
          </cell>
          <cell r="AO277" t="e">
            <v>#REF!</v>
          </cell>
          <cell r="AP277" t="e">
            <v>#REF!</v>
          </cell>
        </row>
        <row r="278">
          <cell r="Z278">
            <v>1636.3606663482558</v>
          </cell>
          <cell r="AA278">
            <v>1804.6627329005378</v>
          </cell>
          <cell r="AB278">
            <v>1964.2502271976527</v>
          </cell>
          <cell r="AC278">
            <v>2101.6829383083468</v>
          </cell>
          <cell r="AD278">
            <v>2240.0700315078002</v>
          </cell>
          <cell r="AE278">
            <v>2359.8247602408019</v>
          </cell>
          <cell r="AF278">
            <v>-617.61186500296583</v>
          </cell>
          <cell r="AG278">
            <v>-566.36714361605721</v>
          </cell>
          <cell r="AH278">
            <v>-467.2098680950391</v>
          </cell>
          <cell r="AI278">
            <v>-354.14958835640641</v>
          </cell>
          <cell r="AJ278">
            <v>-265.84014855512243</v>
          </cell>
          <cell r="AK278">
            <v>-179.89094968445113</v>
          </cell>
          <cell r="AL278" t="e">
            <v>#REF!</v>
          </cell>
          <cell r="AM278" t="e">
            <v>#REF!</v>
          </cell>
          <cell r="AN278" t="e">
            <v>#REF!</v>
          </cell>
          <cell r="AO278" t="e">
            <v>#REF!</v>
          </cell>
          <cell r="AP278" t="e">
            <v>#REF!</v>
          </cell>
        </row>
        <row r="279">
          <cell r="Z279">
            <v>63.743872012651082</v>
          </cell>
          <cell r="AA279">
            <v>118.22361377343077</v>
          </cell>
          <cell r="AB279">
            <v>182.49927282764241</v>
          </cell>
          <cell r="AC279">
            <v>237.49458239765488</v>
          </cell>
          <cell r="AD279">
            <v>296.9116881913983</v>
          </cell>
          <cell r="AE279">
            <v>353.42770496361891</v>
          </cell>
          <cell r="AF279">
            <v>-183.66691812648068</v>
          </cell>
          <cell r="AG279">
            <v>-153.68301000123543</v>
          </cell>
          <cell r="AH279">
            <v>-125.36102369203969</v>
          </cell>
          <cell r="AI279">
            <v>-98.384836137838832</v>
          </cell>
          <cell r="AJ279">
            <v>-74.914292276107318</v>
          </cell>
          <cell r="AK279">
            <v>-54.709375285065128</v>
          </cell>
          <cell r="AL279" t="e">
            <v>#REF!</v>
          </cell>
          <cell r="AM279" t="e">
            <v>#REF!</v>
          </cell>
          <cell r="AN279" t="e">
            <v>#REF!</v>
          </cell>
          <cell r="AO279" t="e">
            <v>#REF!</v>
          </cell>
          <cell r="AP279" t="e">
            <v>#REF!</v>
          </cell>
        </row>
        <row r="280">
          <cell r="Z280">
            <v>27.462244593798147</v>
          </cell>
          <cell r="AA280">
            <v>40.821299656949776</v>
          </cell>
          <cell r="AB280">
            <v>57.499117702173777</v>
          </cell>
          <cell r="AC280">
            <v>75.359891156446949</v>
          </cell>
          <cell r="AD280">
            <v>93.155605625032905</v>
          </cell>
          <cell r="AE280">
            <v>108.66799999908235</v>
          </cell>
          <cell r="AF280">
            <v>-69.99002447167436</v>
          </cell>
          <cell r="AG280">
            <v>-68.699890214369091</v>
          </cell>
          <cell r="AH280">
            <v>-53.920313297183057</v>
          </cell>
          <cell r="AI280">
            <v>-38.969671137290177</v>
          </cell>
          <cell r="AJ280">
            <v>-24.610500826021429</v>
          </cell>
          <cell r="AK280">
            <v>-11.979929162039479</v>
          </cell>
          <cell r="AL280" t="e">
            <v>#REF!</v>
          </cell>
          <cell r="AM280" t="e">
            <v>#REF!</v>
          </cell>
          <cell r="AN280" t="e">
            <v>#REF!</v>
          </cell>
          <cell r="AO280" t="e">
            <v>#REF!</v>
          </cell>
          <cell r="AP280" t="e">
            <v>#REF!</v>
          </cell>
        </row>
        <row r="281">
          <cell r="Z281">
            <v>0.53433915803235266</v>
          </cell>
          <cell r="AA281">
            <v>0.73447668845091751</v>
          </cell>
          <cell r="AB281">
            <v>0.93110227128066736</v>
          </cell>
          <cell r="AC281">
            <v>1.1605488788633864</v>
          </cell>
          <cell r="AD281">
            <v>1.3296540426414163</v>
          </cell>
          <cell r="AE281">
            <v>1.5053489915630234</v>
          </cell>
          <cell r="AF281">
            <v>-3.3412526189044445</v>
          </cell>
          <cell r="AG281">
            <v>-3.1696956517310357</v>
          </cell>
          <cell r="AH281">
            <v>-2.9580161055697571</v>
          </cell>
          <cell r="AI281">
            <v>-2.7052666085266242</v>
          </cell>
          <cell r="AJ281">
            <v>-2.4006851649184595</v>
          </cell>
          <cell r="AK281">
            <v>-2.0310047067943242</v>
          </cell>
          <cell r="AL281" t="e">
            <v>#REF!</v>
          </cell>
          <cell r="AM281" t="e">
            <v>#REF!</v>
          </cell>
          <cell r="AN281" t="e">
            <v>#REF!</v>
          </cell>
          <cell r="AO281" t="e">
            <v>#REF!</v>
          </cell>
          <cell r="AP281" t="e">
            <v>#REF!</v>
          </cell>
        </row>
        <row r="282">
          <cell r="Z282">
            <v>54.158583521326591</v>
          </cell>
          <cell r="AA282">
            <v>79.589078282797004</v>
          </cell>
          <cell r="AB282">
            <v>109.14780648087071</v>
          </cell>
          <cell r="AC282">
            <v>143.21820353079528</v>
          </cell>
          <cell r="AD282">
            <v>188.30327931539256</v>
          </cell>
          <cell r="AE282">
            <v>235.61455391910977</v>
          </cell>
          <cell r="AF282">
            <v>-369.25277320626986</v>
          </cell>
          <cell r="AG282">
            <v>-346.87104211522103</v>
          </cell>
          <cell r="AH282">
            <v>-305.38655931187407</v>
          </cell>
          <cell r="AI282">
            <v>-257.51379013442204</v>
          </cell>
          <cell r="AJ282">
            <v>-206.34338712302593</v>
          </cell>
          <cell r="AK282">
            <v>-152.28109682570039</v>
          </cell>
          <cell r="AL282" t="e">
            <v>#REF!</v>
          </cell>
          <cell r="AM282" t="e">
            <v>#REF!</v>
          </cell>
          <cell r="AN282" t="e">
            <v>#REF!</v>
          </cell>
          <cell r="AO282" t="e">
            <v>#REF!</v>
          </cell>
          <cell r="AP282" t="e">
            <v>#REF!</v>
          </cell>
        </row>
        <row r="283">
          <cell r="Z283">
            <v>48.712412939348837</v>
          </cell>
          <cell r="AA283">
            <v>78.156160500046326</v>
          </cell>
          <cell r="AB283">
            <v>100.7243074092778</v>
          </cell>
          <cell r="AC283">
            <v>135.71242577791872</v>
          </cell>
          <cell r="AD283">
            <v>183.16474047181327</v>
          </cell>
          <cell r="AE283">
            <v>255.94705934640979</v>
          </cell>
          <cell r="AF283">
            <v>-671.8025215149479</v>
          </cell>
          <cell r="AG283">
            <v>-623.42612755756079</v>
          </cell>
          <cell r="AH283">
            <v>-567.30653789579583</v>
          </cell>
          <cell r="AI283">
            <v>-503.94543010797406</v>
          </cell>
          <cell r="AJ283">
            <v>-429.97547477152676</v>
          </cell>
          <cell r="AK283">
            <v>-345.37466446701063</v>
          </cell>
          <cell r="AL283" t="e">
            <v>#REF!</v>
          </cell>
          <cell r="AM283" t="e">
            <v>#REF!</v>
          </cell>
          <cell r="AN283" t="e">
            <v>#REF!</v>
          </cell>
          <cell r="AO283" t="e">
            <v>#REF!</v>
          </cell>
          <cell r="AP283" t="e">
            <v>#REF!</v>
          </cell>
        </row>
        <row r="284">
          <cell r="Z284">
            <v>66.789754708215128</v>
          </cell>
          <cell r="AA284">
            <v>107.2018415099642</v>
          </cell>
          <cell r="AB284">
            <v>158.22915439705025</v>
          </cell>
          <cell r="AC284">
            <v>214.40078802643075</v>
          </cell>
          <cell r="AD284">
            <v>271.3123526530361</v>
          </cell>
          <cell r="AE284">
            <v>336.51232648185749</v>
          </cell>
          <cell r="AF284">
            <v>-492.56720618679907</v>
          </cell>
          <cell r="AG284">
            <v>-452.42403799110696</v>
          </cell>
          <cell r="AH284">
            <v>-404.64191973272989</v>
          </cell>
          <cell r="AI284">
            <v>-351.52572225466065</v>
          </cell>
          <cell r="AJ284">
            <v>-290.68998918144513</v>
          </cell>
          <cell r="AK284">
            <v>-223.77679877034657</v>
          </cell>
          <cell r="AL284" t="e">
            <v>#REF!</v>
          </cell>
          <cell r="AM284" t="e">
            <v>#REF!</v>
          </cell>
          <cell r="AN284" t="e">
            <v>#REF!</v>
          </cell>
          <cell r="AO284" t="e">
            <v>#REF!</v>
          </cell>
          <cell r="AP284" t="e">
            <v>#REF!</v>
          </cell>
        </row>
        <row r="285">
          <cell r="Z285">
            <v>138.44842169928847</v>
          </cell>
          <cell r="AA285">
            <v>227.79977544991516</v>
          </cell>
          <cell r="AB285">
            <v>372.01844175776637</v>
          </cell>
          <cell r="AC285">
            <v>632.00978185743202</v>
          </cell>
          <cell r="AD285">
            <v>919.50464411134794</v>
          </cell>
          <cell r="AE285">
            <v>1254.0605717828794</v>
          </cell>
          <cell r="AF285">
            <v>-1570.5553858729511</v>
          </cell>
          <cell r="AG285">
            <v>-1439.2396566001958</v>
          </cell>
          <cell r="AH285">
            <v>-1281.6806902851813</v>
          </cell>
          <cell r="AI285">
            <v>-1107.815917904391</v>
          </cell>
          <cell r="AJ285">
            <v>-909.52963993932826</v>
          </cell>
          <cell r="AK285">
            <v>-695.4381175972062</v>
          </cell>
          <cell r="AL285" t="e">
            <v>#REF!</v>
          </cell>
          <cell r="AM285" t="e">
            <v>#REF!</v>
          </cell>
          <cell r="AN285" t="e">
            <v>#REF!</v>
          </cell>
          <cell r="AO285" t="e">
            <v>#REF!</v>
          </cell>
          <cell r="AP285" t="e">
            <v>#REF!</v>
          </cell>
        </row>
        <row r="286">
          <cell r="Z286">
            <v>26.462387727431235</v>
          </cell>
          <cell r="AA286">
            <v>50.227984703258812</v>
          </cell>
          <cell r="AB286">
            <v>80.909887040679052</v>
          </cell>
          <cell r="AC286">
            <v>120.36538887547215</v>
          </cell>
          <cell r="AD286">
            <v>162.99977172573028</v>
          </cell>
          <cell r="AE286">
            <v>208.49601346763018</v>
          </cell>
          <cell r="AF286">
            <v>-291.56255874533457</v>
          </cell>
          <cell r="AG286">
            <v>-268.59998220610299</v>
          </cell>
          <cell r="AH286">
            <v>-241.86590053634285</v>
          </cell>
          <cell r="AI286">
            <v>-210.86143634770414</v>
          </cell>
          <cell r="AJ286">
            <v>-175.6227272360772</v>
          </cell>
          <cell r="AK286">
            <v>-136.53087558390445</v>
          </cell>
          <cell r="AL286" t="e">
            <v>#REF!</v>
          </cell>
          <cell r="AM286" t="e">
            <v>#REF!</v>
          </cell>
          <cell r="AN286" t="e">
            <v>#REF!</v>
          </cell>
          <cell r="AO286" t="e">
            <v>#REF!</v>
          </cell>
          <cell r="AP286" t="e">
            <v>#REF!</v>
          </cell>
        </row>
        <row r="287">
          <cell r="Z287">
            <v>32.8462991980673</v>
          </cell>
          <cell r="AA287">
            <v>53.877568938997058</v>
          </cell>
          <cell r="AB287">
            <v>83.603648624701748</v>
          </cell>
          <cell r="AC287">
            <v>120.59947825421108</v>
          </cell>
          <cell r="AD287">
            <v>164.26904705714537</v>
          </cell>
          <cell r="AE287">
            <v>210.91425346679549</v>
          </cell>
          <cell r="AF287">
            <v>-203.64488491148052</v>
          </cell>
          <cell r="AG287">
            <v>-177.44695843176726</v>
          </cell>
          <cell r="AH287">
            <v>-149.94963322423393</v>
          </cell>
          <cell r="AI287">
            <v>-116.96753744783882</v>
          </cell>
          <cell r="AJ287">
            <v>-80.428196615652823</v>
          </cell>
          <cell r="AK287">
            <v>-43.444485251521471</v>
          </cell>
          <cell r="AL287" t="e">
            <v>#REF!</v>
          </cell>
          <cell r="AM287" t="e">
            <v>#REF!</v>
          </cell>
          <cell r="AN287" t="e">
            <v>#REF!</v>
          </cell>
          <cell r="AO287" t="e">
            <v>#REF!</v>
          </cell>
          <cell r="AP287" t="e">
            <v>#REF!</v>
          </cell>
        </row>
        <row r="288">
          <cell r="Z288">
            <v>-4.7898784245851687</v>
          </cell>
          <cell r="AA288">
            <v>-4.6029350772459452</v>
          </cell>
          <cell r="AB288">
            <v>3.47670755184879E-2</v>
          </cell>
          <cell r="AC288">
            <v>8.4455489891980164</v>
          </cell>
          <cell r="AD288">
            <v>27.000567937043627</v>
          </cell>
          <cell r="AE288">
            <v>47.787295001199936</v>
          </cell>
          <cell r="AF288">
            <v>-186.10357786598405</v>
          </cell>
          <cell r="AG288">
            <v>-169.06574808492047</v>
          </cell>
          <cell r="AH288">
            <v>-148.78670927593629</v>
          </cell>
          <cell r="AI288">
            <v>-126.27245416884017</v>
          </cell>
          <cell r="AJ288">
            <v>-101.92213451190447</v>
          </cell>
          <cell r="AK288">
            <v>-76.667174740452722</v>
          </cell>
          <cell r="AL288" t="e">
            <v>#REF!</v>
          </cell>
          <cell r="AM288" t="e">
            <v>#REF!</v>
          </cell>
          <cell r="AN288" t="e">
            <v>#REF!</v>
          </cell>
          <cell r="AO288" t="e">
            <v>#REF!</v>
          </cell>
          <cell r="AP288" t="e">
            <v>#REF!</v>
          </cell>
        </row>
        <row r="289">
          <cell r="Z289">
            <v>181.86496677408763</v>
          </cell>
          <cell r="AA289">
            <v>330.92709359302444</v>
          </cell>
          <cell r="AB289">
            <v>493.80126164716057</v>
          </cell>
          <cell r="AC289">
            <v>676.0112784479802</v>
          </cell>
          <cell r="AD289">
            <v>884.60118472790782</v>
          </cell>
          <cell r="AE289">
            <v>1103.8349568829608</v>
          </cell>
          <cell r="AF289">
            <v>-1188.8982614889162</v>
          </cell>
          <cell r="AG289">
            <v>-1061.5239741720195</v>
          </cell>
          <cell r="AH289">
            <v>-911.88636743718371</v>
          </cell>
          <cell r="AI289">
            <v>-749.31909106923433</v>
          </cell>
          <cell r="AJ289">
            <v>-579.91846537154447</v>
          </cell>
          <cell r="AK289">
            <v>-410.61351788251699</v>
          </cell>
          <cell r="AL289" t="e">
            <v>#REF!</v>
          </cell>
          <cell r="AM289" t="e">
            <v>#REF!</v>
          </cell>
          <cell r="AN289" t="e">
            <v>#REF!</v>
          </cell>
          <cell r="AO289" t="e">
            <v>#REF!</v>
          </cell>
          <cell r="AP289" t="e">
            <v>#REF!</v>
          </cell>
        </row>
        <row r="290">
          <cell r="Z290">
            <v>-13.230982165035044</v>
          </cell>
          <cell r="AA290">
            <v>-4.6286489514036475</v>
          </cell>
          <cell r="AB290">
            <v>8.8868199070507501</v>
          </cell>
          <cell r="AC290">
            <v>24.073783033586039</v>
          </cell>
          <cell r="AD290">
            <v>44.980698738606463</v>
          </cell>
          <cell r="AE290">
            <v>67.112887032513726</v>
          </cell>
          <cell r="AF290">
            <v>-193.19902723996196</v>
          </cell>
          <cell r="AG290">
            <v>-178.80828883277758</v>
          </cell>
          <cell r="AH290">
            <v>-161.32043330283338</v>
          </cell>
          <cell r="AI290">
            <v>-141.66335555130502</v>
          </cell>
          <cell r="AJ290">
            <v>-119.39183571586113</v>
          </cell>
          <cell r="AK290">
            <v>-94.584163584308385</v>
          </cell>
          <cell r="AL290" t="e">
            <v>#REF!</v>
          </cell>
          <cell r="AM290" t="e">
            <v>#REF!</v>
          </cell>
          <cell r="AN290" t="e">
            <v>#REF!</v>
          </cell>
          <cell r="AO290" t="e">
            <v>#REF!</v>
          </cell>
          <cell r="AP290" t="e">
            <v>#REF!</v>
          </cell>
        </row>
        <row r="291">
          <cell r="Z291">
            <v>191.78201716802278</v>
          </cell>
          <cell r="AA291">
            <v>401.26187324838725</v>
          </cell>
          <cell r="AB291">
            <v>632.30699935290977</v>
          </cell>
          <cell r="AC291">
            <v>870.67833263537545</v>
          </cell>
          <cell r="AD291">
            <v>1137.4432002761187</v>
          </cell>
          <cell r="AE291">
            <v>1427.8581702515046</v>
          </cell>
          <cell r="AF291">
            <v>-943.64929362109967</v>
          </cell>
          <cell r="AG291">
            <v>-830.73489153393609</v>
          </cell>
          <cell r="AH291">
            <v>-701.42726210981823</v>
          </cell>
          <cell r="AI291">
            <v>-562.79269129124987</v>
          </cell>
          <cell r="AJ291">
            <v>-422.13216213887392</v>
          </cell>
          <cell r="AK291">
            <v>-288.43902377424831</v>
          </cell>
          <cell r="AL291" t="e">
            <v>#REF!</v>
          </cell>
          <cell r="AM291" t="e">
            <v>#REF!</v>
          </cell>
          <cell r="AN291" t="e">
            <v>#REF!</v>
          </cell>
          <cell r="AO291" t="e">
            <v>#REF!</v>
          </cell>
          <cell r="AP291" t="e">
            <v>#REF!</v>
          </cell>
        </row>
        <row r="292">
          <cell r="Z292">
            <v>110.26607241334023</v>
          </cell>
          <cell r="AA292">
            <v>165.51016953266264</v>
          </cell>
          <cell r="AB292">
            <v>215.46833567435635</v>
          </cell>
          <cell r="AC292">
            <v>296.52261911941594</v>
          </cell>
          <cell r="AD292">
            <v>389.10348363799153</v>
          </cell>
          <cell r="AE292">
            <v>508.8938740870492</v>
          </cell>
          <cell r="AF292">
            <v>-667.95774046880103</v>
          </cell>
          <cell r="AG292">
            <v>-570.83811624053146</v>
          </cell>
          <cell r="AH292">
            <v>-461.16475719620928</v>
          </cell>
          <cell r="AI292">
            <v>-347.83401534763044</v>
          </cell>
          <cell r="AJ292">
            <v>-238.43306290269916</v>
          </cell>
          <cell r="AK292">
            <v>-140.08271905662914</v>
          </cell>
          <cell r="AL292" t="e">
            <v>#REF!</v>
          </cell>
          <cell r="AM292" t="e">
            <v>#REF!</v>
          </cell>
          <cell r="AN292" t="e">
            <v>#REF!</v>
          </cell>
          <cell r="AO292" t="e">
            <v>#REF!</v>
          </cell>
          <cell r="AP292" t="e">
            <v>#REF!</v>
          </cell>
        </row>
        <row r="293">
          <cell r="Z293">
            <v>223.82619542825682</v>
          </cell>
          <cell r="AA293">
            <v>379.38628649827479</v>
          </cell>
          <cell r="AB293">
            <v>533.31470986747513</v>
          </cell>
          <cell r="AC293">
            <v>709.60708570080487</v>
          </cell>
          <cell r="AD293">
            <v>912.80700246075435</v>
          </cell>
          <cell r="AE293">
            <v>1155.6838249536027</v>
          </cell>
          <cell r="AF293">
            <v>-1036.1840806466403</v>
          </cell>
          <cell r="AG293">
            <v>-911.83505285727881</v>
          </cell>
          <cell r="AH293">
            <v>-768.97454978119868</v>
          </cell>
          <cell r="AI293">
            <v>-614.20903960664805</v>
          </cell>
          <cell r="AJ293">
            <v>-454.78309125899267</v>
          </cell>
          <cell r="AK293">
            <v>-296.62699880100615</v>
          </cell>
          <cell r="AL293" t="e">
            <v>#REF!</v>
          </cell>
          <cell r="AM293" t="e">
            <v>#REF!</v>
          </cell>
          <cell r="AN293" t="e">
            <v>#REF!</v>
          </cell>
          <cell r="AO293" t="e">
            <v>#REF!</v>
          </cell>
          <cell r="AP293" t="e">
            <v>#REF!</v>
          </cell>
        </row>
        <row r="294">
          <cell r="Z294">
            <v>1032.479528891246</v>
          </cell>
          <cell r="AA294">
            <v>1499.4660979232035</v>
          </cell>
          <cell r="AB294">
            <v>1988.3668277658062</v>
          </cell>
          <cell r="AC294">
            <v>2567.610074708904</v>
          </cell>
          <cell r="AD294">
            <v>3164.9204977384534</v>
          </cell>
          <cell r="AE294">
            <v>3770.7152190030661</v>
          </cell>
          <cell r="AF294">
            <v>-1516.2234182850457</v>
          </cell>
          <cell r="AG294">
            <v>-1156.9168808155214</v>
          </cell>
          <cell r="AH294">
            <v>-780.47142368507195</v>
          </cell>
          <cell r="AI294">
            <v>-423.00793994394695</v>
          </cell>
          <cell r="AJ294">
            <v>-123.88570117059862</v>
          </cell>
          <cell r="AK294">
            <v>110.24192606439087</v>
          </cell>
          <cell r="AL294" t="e">
            <v>#REF!</v>
          </cell>
          <cell r="AM294" t="e">
            <v>#REF!</v>
          </cell>
          <cell r="AN294" t="e">
            <v>#REF!</v>
          </cell>
          <cell r="AO294" t="e">
            <v>#REF!</v>
          </cell>
          <cell r="AP294" t="e">
            <v>#REF!</v>
          </cell>
        </row>
        <row r="295">
          <cell r="Z295">
            <v>45.079794150043867</v>
          </cell>
          <cell r="AA295">
            <v>60.745873577401284</v>
          </cell>
          <cell r="AB295">
            <v>75.954268116543446</v>
          </cell>
          <cell r="AC295">
            <v>92.749727055062621</v>
          </cell>
          <cell r="AD295">
            <v>113.61950601986238</v>
          </cell>
          <cell r="AE295">
            <v>135.20257595692709</v>
          </cell>
          <cell r="AF295">
            <v>-65.153596689925578</v>
          </cell>
          <cell r="AG295">
            <v>-52.927954870733622</v>
          </cell>
          <cell r="AH295">
            <v>-39.736536365469753</v>
          </cell>
          <cell r="AI295">
            <v>-26.515654098364823</v>
          </cell>
          <cell r="AJ295">
            <v>-14.330142812801874</v>
          </cell>
          <cell r="AK295">
            <v>-3.9326447413962384</v>
          </cell>
          <cell r="AL295" t="e">
            <v>#REF!</v>
          </cell>
          <cell r="AM295" t="e">
            <v>#REF!</v>
          </cell>
          <cell r="AN295" t="e">
            <v>#REF!</v>
          </cell>
          <cell r="AO295" t="e">
            <v>#REF!</v>
          </cell>
          <cell r="AP295" t="e">
            <v>#REF!</v>
          </cell>
        </row>
        <row r="296">
          <cell r="Z296">
            <v>141.1039700367686</v>
          </cell>
          <cell r="AA296">
            <v>224.32321813420754</v>
          </cell>
          <cell r="AB296">
            <v>316.68404186367934</v>
          </cell>
          <cell r="AC296">
            <v>420.66922438207553</v>
          </cell>
          <cell r="AD296">
            <v>524.06330160383573</v>
          </cell>
          <cell r="AE296">
            <v>625.90708529566757</v>
          </cell>
          <cell r="AF296">
            <v>-347.65116559502542</v>
          </cell>
          <cell r="AG296">
            <v>-278.72992140657806</v>
          </cell>
          <cell r="AH296">
            <v>-207.00538987847568</v>
          </cell>
          <cell r="AI296">
            <v>-139.77515138200206</v>
          </cell>
          <cell r="AJ296">
            <v>-83.637104307170148</v>
          </cell>
          <cell r="AK296">
            <v>-42.492197962956467</v>
          </cell>
          <cell r="AL296" t="e">
            <v>#REF!</v>
          </cell>
          <cell r="AM296" t="e">
            <v>#REF!</v>
          </cell>
          <cell r="AN296" t="e">
            <v>#REF!</v>
          </cell>
          <cell r="AO296" t="e">
            <v>#REF!</v>
          </cell>
          <cell r="AP296" t="e">
            <v>#REF!</v>
          </cell>
        </row>
        <row r="297">
          <cell r="Z297">
            <v>15.738081247926175</v>
          </cell>
          <cell r="AA297">
            <v>55.549073985646999</v>
          </cell>
          <cell r="AB297">
            <v>97.999277887488347</v>
          </cell>
          <cell r="AC297">
            <v>148.70132727381525</v>
          </cell>
          <cell r="AD297">
            <v>200.89534858817944</v>
          </cell>
          <cell r="AE297">
            <v>262.6101153651075</v>
          </cell>
          <cell r="AF297">
            <v>-295.94209730880368</v>
          </cell>
          <cell r="AG297">
            <v>-264.02839725508068</v>
          </cell>
          <cell r="AH297">
            <v>-227.0864652966242</v>
          </cell>
          <cell r="AI297">
            <v>-186.92967911621503</v>
          </cell>
          <cell r="AJ297">
            <v>-145.0264421959476</v>
          </cell>
          <cell r="AK297">
            <v>-103.42562473036466</v>
          </cell>
          <cell r="AL297" t="e">
            <v>#REF!</v>
          </cell>
          <cell r="AM297" t="e">
            <v>#REF!</v>
          </cell>
          <cell r="AN297" t="e">
            <v>#REF!</v>
          </cell>
          <cell r="AO297" t="e">
            <v>#REF!</v>
          </cell>
          <cell r="AP297" t="e">
            <v>#REF!</v>
          </cell>
        </row>
        <row r="298">
          <cell r="Z298">
            <v>238.20816742245711</v>
          </cell>
          <cell r="AA298">
            <v>381.58711193132649</v>
          </cell>
          <cell r="AB298">
            <v>535.10052815683935</v>
          </cell>
          <cell r="AC298">
            <v>698.08824984871967</v>
          </cell>
          <cell r="AD298">
            <v>865.49722763434988</v>
          </cell>
          <cell r="AE298">
            <v>1036.3942266986121</v>
          </cell>
          <cell r="AF298">
            <v>-697.19802073107428</v>
          </cell>
          <cell r="AG298">
            <v>-592.66654975208451</v>
          </cell>
          <cell r="AH298">
            <v>-474.95424358126718</v>
          </cell>
          <cell r="AI298">
            <v>-355.23645895843163</v>
          </cell>
          <cell r="AJ298">
            <v>-240.62144617054767</v>
          </cell>
          <cell r="AK298">
            <v>-140.59624664673498</v>
          </cell>
          <cell r="AL298" t="e">
            <v>#REF!</v>
          </cell>
          <cell r="AM298" t="e">
            <v>#REF!</v>
          </cell>
          <cell r="AN298" t="e">
            <v>#REF!</v>
          </cell>
          <cell r="AO298" t="e">
            <v>#REF!</v>
          </cell>
          <cell r="AP298" t="e">
            <v>#REF!</v>
          </cell>
        </row>
        <row r="299">
          <cell r="Z299">
            <v>21.270022343339804</v>
          </cell>
          <cell r="AA299">
            <v>45.613014173641147</v>
          </cell>
          <cell r="AB299">
            <v>68.590731952127811</v>
          </cell>
          <cell r="AC299">
            <v>92.805841396198758</v>
          </cell>
          <cell r="AD299">
            <v>121.22697416483618</v>
          </cell>
          <cell r="AE299">
            <v>163.90988710853929</v>
          </cell>
          <cell r="AF299">
            <v>-180.31413895496021</v>
          </cell>
          <cell r="AG299">
            <v>-152.73480364476569</v>
          </cell>
          <cell r="AH299">
            <v>-120.5754569803249</v>
          </cell>
          <cell r="AI299">
            <v>-88.69173679715297</v>
          </cell>
          <cell r="AJ299">
            <v>-56.998384357601736</v>
          </cell>
          <cell r="AK299">
            <v>-28.437918261917048</v>
          </cell>
          <cell r="AL299" t="e">
            <v>#REF!</v>
          </cell>
          <cell r="AM299" t="e">
            <v>#REF!</v>
          </cell>
          <cell r="AN299" t="e">
            <v>#REF!</v>
          </cell>
          <cell r="AO299" t="e">
            <v>#REF!</v>
          </cell>
          <cell r="AP299" t="e">
            <v>#REF!</v>
          </cell>
        </row>
        <row r="305">
          <cell r="F305">
            <v>17.784863767888599</v>
          </cell>
          <cell r="G305">
            <v>17.696725104532462</v>
          </cell>
          <cell r="H305">
            <v>17.609023240922426</v>
          </cell>
          <cell r="I305">
            <v>17.52175601235561</v>
          </cell>
          <cell r="J305">
            <v>17.426261493956673</v>
          </cell>
          <cell r="K305">
            <v>17.322679128959557</v>
          </cell>
          <cell r="L305">
            <v>17.211159582908031</v>
          </cell>
          <cell r="M305">
            <v>17.09186437855135</v>
          </cell>
          <cell r="N305">
            <v>16.964965506125449</v>
          </cell>
          <cell r="O305">
            <v>16.830645010335544</v>
          </cell>
          <cell r="P305">
            <v>16.689094555427687</v>
          </cell>
          <cell r="Q305">
            <v>16.540514969803006</v>
          </cell>
          <cell r="R305">
            <v>16.385115771687776</v>
          </cell>
          <cell r="S305">
            <v>16.223114677425958</v>
          </cell>
          <cell r="T305">
            <v>16.054737094007152</v>
          </cell>
          <cell r="U305">
            <v>15.880215597482925</v>
          </cell>
          <cell r="V305">
            <v>15.699789398957215</v>
          </cell>
          <cell r="W305">
            <v>15.513703799862437</v>
          </cell>
          <cell r="X305">
            <v>0.47882842736883524</v>
          </cell>
        </row>
        <row r="306">
          <cell r="F306">
            <v>822.01088964293388</v>
          </cell>
          <cell r="G306">
            <v>793.01668092002194</v>
          </cell>
          <cell r="H306">
            <v>765.04516441452461</v>
          </cell>
          <cell r="I306">
            <v>738.06026742718109</v>
          </cell>
          <cell r="J306">
            <v>709.47492894811671</v>
          </cell>
          <cell r="K306">
            <v>679.55209440625288</v>
          </cell>
          <cell r="L306">
            <v>648.55816707615452</v>
          </cell>
          <cell r="M306">
            <v>616.75912710385933</v>
          </cell>
          <cell r="N306">
            <v>584.41682804103107</v>
          </cell>
          <cell r="O306">
            <v>551.78554046613272</v>
          </cell>
          <cell r="P306">
            <v>519.10880294951869</v>
          </cell>
          <cell r="Q306">
            <v>486.6166300737479</v>
          </cell>
          <cell r="R306">
            <v>454.52311584318915</v>
          </cell>
          <cell r="S306">
            <v>423.02445900869066</v>
          </cell>
          <cell r="T306">
            <v>392.29742498691149</v>
          </cell>
          <cell r="U306">
            <v>362.49824754117583</v>
          </cell>
          <cell r="V306">
            <v>333.7619625480063</v>
          </cell>
          <cell r="W306">
            <v>306.20215629217245</v>
          </cell>
          <cell r="X306">
            <v>1.990680034736596</v>
          </cell>
        </row>
        <row r="307">
          <cell r="F307">
            <v>8.1714063265163652</v>
          </cell>
          <cell r="G307">
            <v>7.9854225728379218</v>
          </cell>
          <cell r="H307">
            <v>7.8036718673338266</v>
          </cell>
          <cell r="I307">
            <v>7.6260578645088861</v>
          </cell>
          <cell r="J307">
            <v>7.4353480460219297</v>
          </cell>
          <cell r="K307">
            <v>7.2327360845728492</v>
          </cell>
          <cell r="L307">
            <v>7.0194655017155467</v>
          </cell>
          <cell r="M307">
            <v>6.7968170346229249</v>
          </cell>
          <cell r="N307">
            <v>6.5660959394814995</v>
          </cell>
          <cell r="O307">
            <v>6.3286194057469913</v>
          </cell>
          <cell r="P307">
            <v>6.0857042484130801</v>
          </cell>
          <cell r="Q307">
            <v>5.8386550355705946</v>
          </cell>
          <cell r="R307">
            <v>5.5887527961561378</v>
          </cell>
          <cell r="S307">
            <v>5.3372444382459108</v>
          </cell>
          <cell r="T307">
            <v>5.0853329919177552</v>
          </cell>
          <cell r="U307">
            <v>4.8341687729830367</v>
          </cell>
          <cell r="V307">
            <v>4.5848415451960829</v>
          </cell>
          <cell r="W307">
            <v>4.3383737393024377</v>
          </cell>
          <cell r="X307">
            <v>7.8008447341311413</v>
          </cell>
        </row>
        <row r="308">
          <cell r="F308">
            <v>13.933507560684925</v>
          </cell>
          <cell r="G308">
            <v>13.278510680173641</v>
          </cell>
          <cell r="H308">
            <v>12.654304389297522</v>
          </cell>
          <cell r="I308">
            <v>12.059441260689676</v>
          </cell>
          <cell r="J308">
            <v>11.437338826300632</v>
          </cell>
          <cell r="K308">
            <v>10.795224504833818</v>
          </cell>
          <cell r="L308">
            <v>10.140217284836069</v>
          </cell>
          <cell r="M308">
            <v>9.4792010517831429</v>
          </cell>
          <cell r="N308">
            <v>8.8187107691868558</v>
          </cell>
          <cell r="O308">
            <v>8.1648339066931683</v>
          </cell>
          <cell r="P308">
            <v>7.5231288633363338</v>
          </cell>
          <cell r="Q308">
            <v>6.898561466528724</v>
          </cell>
          <cell r="R308">
            <v>6.2954599662643949</v>
          </cell>
          <cell r="S308">
            <v>5.7174883163324823</v>
          </cell>
          <cell r="T308">
            <v>5.1676369634838437</v>
          </cell>
          <cell r="U308">
            <v>4.6482298704425444</v>
          </cell>
          <cell r="V308">
            <v>4.1609460933376754</v>
          </cell>
          <cell r="W308">
            <v>3.7068539271770056</v>
          </cell>
          <cell r="X308">
            <v>1.9709498469205404</v>
          </cell>
        </row>
        <row r="309">
          <cell r="F309">
            <v>1.9603954287797944</v>
          </cell>
          <cell r="G309">
            <v>1.9347202180637384</v>
          </cell>
          <cell r="H309">
            <v>1.9093812744270868</v>
          </cell>
          <cell r="I309">
            <v>1.8843741937950322</v>
          </cell>
          <cell r="J309">
            <v>1.8572445211503499</v>
          </cell>
          <cell r="K309">
            <v>1.8280937867831641</v>
          </cell>
          <cell r="L309">
            <v>1.7970299208121103</v>
          </cell>
          <cell r="M309">
            <v>1.7641665886551283</v>
          </cell>
          <cell r="N309">
            <v>1.729622499904923</v>
          </cell>
          <cell r="O309">
            <v>1.6935206964732812</v>
          </cell>
          <cell r="P309">
            <v>1.6559878259544001</v>
          </cell>
          <cell r="Q309">
            <v>1.6171534061796686</v>
          </cell>
          <cell r="R309">
            <v>1.5771490868959837</v>
          </cell>
          <cell r="S309">
            <v>1.5361079143983398</v>
          </cell>
          <cell r="T309">
            <v>1.494163604787647</v>
          </cell>
          <cell r="U309">
            <v>1.4514498313096851</v>
          </cell>
          <cell r="V309">
            <v>1.4080995309646664</v>
          </cell>
          <cell r="W309">
            <v>1.3642442352634325</v>
          </cell>
          <cell r="X309">
            <v>0.27256702917581299</v>
          </cell>
        </row>
        <row r="310">
          <cell r="F310">
            <v>21.18956281379652</v>
          </cell>
          <cell r="G310">
            <v>20.597522539873239</v>
          </cell>
          <cell r="H310">
            <v>20.022023979860112</v>
          </cell>
          <cell r="I310">
            <v>19.462604955234607</v>
          </cell>
          <cell r="J310">
            <v>18.865280069976347</v>
          </cell>
          <cell r="K310">
            <v>18.234541411048646</v>
          </cell>
          <cell r="L310">
            <v>17.575016160721233</v>
          </cell>
          <cell r="M310">
            <v>16.891410624462182</v>
          </cell>
          <cell r="N310">
            <v>16.188455105896672</v>
          </cell>
          <cell r="O310">
            <v>15.47085051566664</v>
          </cell>
          <cell r="P310">
            <v>14.743217534166451</v>
          </cell>
          <cell r="Q310">
            <v>14.010049065713206</v>
          </cell>
          <cell r="R310">
            <v>13.27566662641239</v>
          </cell>
          <cell r="S310">
            <v>12.544181202718891</v>
          </cell>
          <cell r="T310">
            <v>11.81945900553646</v>
          </cell>
          <cell r="U310">
            <v>11.105092428755915</v>
          </cell>
          <cell r="V310">
            <v>10.404376404465307</v>
          </cell>
          <cell r="W310">
            <v>9.7202902325947456</v>
          </cell>
          <cell r="X310">
            <v>2.5559084912343706</v>
          </cell>
        </row>
        <row r="311">
          <cell r="F311">
            <v>16.048849273874467</v>
          </cell>
          <cell r="G311">
            <v>15.737910963452563</v>
          </cell>
          <cell r="H311">
            <v>15.43299692500419</v>
          </cell>
          <cell r="I311">
            <v>15.13399044131698</v>
          </cell>
          <cell r="J311">
            <v>14.811769998320212</v>
          </cell>
          <cell r="K311">
            <v>14.468076032075125</v>
          </cell>
          <cell r="L311">
            <v>14.104734763737305</v>
          </cell>
          <cell r="M311">
            <v>13.723642105588784</v>
          </cell>
          <cell r="N311">
            <v>13.326747283301538</v>
          </cell>
          <cell r="O311">
            <v>12.91603637098291</v>
          </cell>
          <cell r="P311">
            <v>12.493515931611896</v>
          </cell>
          <cell r="Q311">
            <v>12.061196948674219</v>
          </cell>
          <cell r="R311">
            <v>11.621079225341825</v>
          </cell>
          <cell r="S311">
            <v>11.175136415661083</v>
          </cell>
          <cell r="T311">
            <v>10.725301838196248</v>
          </cell>
          <cell r="U311">
            <v>10.273455206733885</v>
          </cell>
          <cell r="V311">
            <v>9.8214103953279164</v>
          </cell>
          <cell r="W311">
            <v>9.3709043365078379</v>
          </cell>
          <cell r="X311">
            <v>3.0352589215630927</v>
          </cell>
        </row>
        <row r="312">
          <cell r="F312">
            <v>22.539930897508167</v>
          </cell>
          <cell r="G312">
            <v>22.057315036138611</v>
          </cell>
          <cell r="H312">
            <v>21.585032749911967</v>
          </cell>
          <cell r="I312">
            <v>21.122862780507116</v>
          </cell>
          <cell r="J312">
            <v>20.625897261348232</v>
          </cell>
          <cell r="K312">
            <v>20.097078513410985</v>
          </cell>
          <cell r="L312">
            <v>19.539480585257536</v>
          </cell>
          <cell r="M312">
            <v>18.956279649067554</v>
          </cell>
          <cell r="N312">
            <v>18.350724097943719</v>
          </cell>
          <cell r="O312">
            <v>17.726104734799176</v>
          </cell>
          <cell r="P312">
            <v>17.085725430545011</v>
          </cell>
          <cell r="Q312">
            <v>16.432874610658899</v>
          </cell>
          <cell r="R312">
            <v>15.770797905074541</v>
          </cell>
          <cell r="S312">
            <v>15.102672267327597</v>
          </cell>
          <cell r="T312">
            <v>14.431581835750638</v>
          </cell>
          <cell r="U312">
            <v>13.760495773012819</v>
          </cell>
          <cell r="V312">
            <v>13.092248281274841</v>
          </cell>
          <cell r="W312">
            <v>12.4295209495229</v>
          </cell>
          <cell r="X312">
            <v>2.9631747768844696</v>
          </cell>
        </row>
        <row r="313">
          <cell r="F313">
            <v>45.390795290396547</v>
          </cell>
          <cell r="G313">
            <v>44.33276305555701</v>
          </cell>
          <cell r="H313">
            <v>43.299392918017112</v>
          </cell>
          <cell r="I313">
            <v>42.290110019069154</v>
          </cell>
          <cell r="J313">
            <v>41.207049881511487</v>
          </cell>
          <cell r="K313">
            <v>40.057139468923651</v>
          </cell>
          <cell r="L313">
            <v>38.847586508192563</v>
          </cell>
          <cell r="M313">
            <v>37.585804732905515</v>
          </cell>
          <cell r="N313">
            <v>36.279338907644906</v>
          </cell>
          <cell r="O313">
            <v>34.935790682043887</v>
          </cell>
          <cell r="P313">
            <v>33.562746277192645</v>
          </cell>
          <cell r="Q313">
            <v>32.167706943669728</v>
          </cell>
          <cell r="R313">
            <v>30.758023051999245</v>
          </cell>
          <cell r="S313">
            <v>29.340832584876885</v>
          </cell>
          <cell r="T313">
            <v>27.923004698456346</v>
          </cell>
          <cell r="U313">
            <v>26.511088909885363</v>
          </cell>
          <cell r="V313">
            <v>25.111270352748253</v>
          </cell>
          <cell r="W313">
            <v>23.729331423742245</v>
          </cell>
          <cell r="X313">
            <v>3.0501431141168038</v>
          </cell>
        </row>
        <row r="314">
          <cell r="F314">
            <v>8.3413370614546594</v>
          </cell>
          <cell r="G314">
            <v>8.1691130161721439</v>
          </cell>
          <cell r="H314">
            <v>8.0004448902290513</v>
          </cell>
          <cell r="I314">
            <v>7.8352592643631196</v>
          </cell>
          <cell r="J314">
            <v>7.6574915912890198</v>
          </cell>
          <cell r="K314">
            <v>7.4681599155390295</v>
          </cell>
          <cell r="L314">
            <v>7.268329589861187</v>
          </cell>
          <cell r="M314">
            <v>7.0591033396809069</v>
          </cell>
          <cell r="N314">
            <v>6.8416111990160973</v>
          </cell>
          <cell r="O314">
            <v>6.6170004452913922</v>
          </cell>
          <cell r="P314">
            <v>6.386425656977698</v>
          </cell>
          <cell r="Q314">
            <v>6.1510390125324825</v>
          </cell>
          <cell r="R314">
            <v>5.9119809418921516</v>
          </cell>
          <cell r="S314">
            <v>5.6703712329596403</v>
          </cell>
          <cell r="T314">
            <v>5.4273006853538197</v>
          </cell>
          <cell r="U314">
            <v>5.1838233923782511</v>
          </cell>
          <cell r="V314">
            <v>4.9409497199758059</v>
          </cell>
          <cell r="W314">
            <v>4.6996400386213448</v>
          </cell>
          <cell r="X314">
            <v>3.1724395660395981</v>
          </cell>
        </row>
        <row r="315">
          <cell r="F315">
            <v>7.6489632326466053</v>
          </cell>
          <cell r="G315">
            <v>7.4491463730973679</v>
          </cell>
          <cell r="H315">
            <v>7.2545494075580415</v>
          </cell>
          <cell r="I315">
            <v>7.0650359746948705</v>
          </cell>
          <cell r="J315">
            <v>6.8622842870466103</v>
          </cell>
          <cell r="K315">
            <v>6.6477308481134969</v>
          </cell>
          <cell r="L315">
            <v>6.4228612858648786</v>
          </cell>
          <cell r="M315">
            <v>6.1891933656267177</v>
          </cell>
          <cell r="N315">
            <v>5.9482601378646871</v>
          </cell>
          <cell r="O315">
            <v>5.7015934786596798</v>
          </cell>
          <cell r="P315">
            <v>5.4507082645119542</v>
          </cell>
          <cell r="Q315">
            <v>5.1970874025316709</v>
          </cell>
          <cell r="R315">
            <v>4.9421679127223639</v>
          </cell>
          <cell r="S315">
            <v>4.6873282316572045</v>
          </cell>
          <cell r="T315">
            <v>4.4338768771523958</v>
          </cell>
          <cell r="U315">
            <v>4.1830425823495352</v>
          </cell>
          <cell r="V315">
            <v>3.9359659757229073</v>
          </cell>
          <cell r="W315">
            <v>3.693692851701313</v>
          </cell>
          <cell r="X315">
            <v>4.2942158563236035</v>
          </cell>
        </row>
        <row r="316">
          <cell r="F316">
            <v>0.2</v>
          </cell>
          <cell r="G316">
            <v>0.19434399285942605</v>
          </cell>
          <cell r="H316">
            <v>0.18884793780272319</v>
          </cell>
          <cell r="I316">
            <v>0.18350731137924883</v>
          </cell>
          <cell r="J316">
            <v>0.1778069000509987</v>
          </cell>
          <cell r="K316">
            <v>0.1717900321757363</v>
          </cell>
          <cell r="L316">
            <v>0.16550130562307941</v>
          </cell>
          <cell r="M316">
            <v>0.15898604287367035</v>
          </cell>
          <cell r="N316">
            <v>0.15228975510655626</v>
          </cell>
          <cell r="O316">
            <v>0.14545762397292133</v>
          </cell>
          <cell r="P316">
            <v>0.13853400907729183</v>
          </cell>
          <cell r="Q316">
            <v>0.13156198835719662</v>
          </cell>
          <cell r="R316">
            <v>0.12458293759614598</v>
          </cell>
          <cell r="S316">
            <v>0.1176361542521876</v>
          </cell>
          <cell r="T316">
            <v>0.11075852966608866</v>
          </cell>
          <cell r="U316">
            <v>0.10398427256061711</v>
          </cell>
          <cell r="V316">
            <v>9.7344685586075036E-2</v>
          </cell>
          <cell r="W316">
            <v>9.0867995536284885E-2</v>
          </cell>
          <cell r="X316">
            <v>6.0602414813269059</v>
          </cell>
        </row>
        <row r="317">
          <cell r="F317">
            <v>40.218777242969651</v>
          </cell>
          <cell r="G317">
            <v>38.900996522839385</v>
          </cell>
          <cell r="H317">
            <v>37.626393297038597</v>
          </cell>
          <cell r="I317">
            <v>36.393552841563448</v>
          </cell>
          <cell r="J317">
            <v>35.084032536252757</v>
          </cell>
          <cell r="K317">
            <v>33.70914536271988</v>
          </cell>
          <cell r="L317">
            <v>32.280419135225252</v>
          </cell>
          <cell r="M317">
            <v>30.809437877571806</v>
          </cell>
          <cell r="N317">
            <v>29.307688746759208</v>
          </cell>
          <cell r="O317">
            <v>27.786417252467121</v>
          </cell>
          <cell r="P317">
            <v>26.256493212375258</v>
          </cell>
          <cell r="Q317">
            <v>24.728289525076288</v>
          </cell>
          <cell r="R317">
            <v>23.211575447645679</v>
          </cell>
          <cell r="S317">
            <v>21.715425647100396</v>
          </cell>
          <cell r="T317">
            <v>20.248145867369399</v>
          </cell>
          <cell r="U317">
            <v>18.817215628953594</v>
          </cell>
          <cell r="V317">
            <v>17.429247969261784</v>
          </cell>
          <cell r="W317">
            <v>16.089965848531467</v>
          </cell>
          <cell r="X317">
            <v>4.5218919927725576</v>
          </cell>
        </row>
        <row r="318">
          <cell r="F318">
            <v>-3.815065395680143</v>
          </cell>
          <cell r="G318">
            <v>-3.7371525388675257</v>
          </cell>
          <cell r="H318">
            <v>-3.6608308509149694</v>
          </cell>
          <cell r="I318">
            <v>-3.586067836308322</v>
          </cell>
          <cell r="J318">
            <v>-3.5055908160787324</v>
          </cell>
          <cell r="K318">
            <v>-3.4198560663957398</v>
          </cell>
          <cell r="L318">
            <v>-3.3293412939430418</v>
          </cell>
          <cell r="M318">
            <v>-3.2345412237874331</v>
          </cell>
          <cell r="N318">
            <v>-3.1359631264895165</v>
          </cell>
          <cell r="O318">
            <v>-3.0341223405810878</v>
          </cell>
          <cell r="P318">
            <v>-2.9295378450599774</v>
          </cell>
          <cell r="Q318">
            <v>-2.8227279342341935</v>
          </cell>
          <cell r="R318">
            <v>-2.7142060441507794</v>
          </cell>
          <cell r="S318">
            <v>-2.6044767760516025</v>
          </cell>
          <cell r="T318">
            <v>-2.4940321579006794</v>
          </cell>
          <cell r="U318">
            <v>-2.3833481801269936</v>
          </cell>
          <cell r="V318">
            <v>-2.2728816364308635</v>
          </cell>
          <cell r="W318">
            <v>-2.163067294922425</v>
          </cell>
          <cell r="X318">
            <v>3.4680879074882145</v>
          </cell>
        </row>
        <row r="319">
          <cell r="F319">
            <v>32.929073177864261</v>
          </cell>
          <cell r="G319">
            <v>31.695901657354572</v>
          </cell>
          <cell r="H319">
            <v>30.508911576291478</v>
          </cell>
          <cell r="I319">
            <v>29.366373471000319</v>
          </cell>
          <cell r="J319">
            <v>28.158938644819813</v>
          </cell>
          <cell r="K319">
            <v>26.89828592201938</v>
          </cell>
          <cell r="L319">
            <v>25.596187936140698</v>
          </cell>
          <cell r="M319">
            <v>24.264331748481794</v>
          </cell>
          <cell r="N319">
            <v>22.914149400309892</v>
          </cell>
          <cell r="O319">
            <v>21.556661689241214</v>
          </cell>
          <cell r="P319">
            <v>20.202337952572911</v>
          </cell>
          <cell r="Q319">
            <v>18.860974076747084</v>
          </cell>
          <cell r="R319">
            <v>17.541590354296911</v>
          </cell>
          <cell r="S319">
            <v>16.25235019935301</v>
          </cell>
          <cell r="T319">
            <v>15.000500131028799</v>
          </cell>
          <cell r="U319">
            <v>13.792330860086111</v>
          </cell>
          <cell r="V319">
            <v>12.633158785235949</v>
          </cell>
          <cell r="W319">
            <v>11.527326735455325</v>
          </cell>
          <cell r="X319">
            <v>5.824093989287964</v>
          </cell>
        </row>
        <row r="320">
          <cell r="F320">
            <v>42.054399973030826</v>
          </cell>
          <cell r="G320">
            <v>40.172688508975639</v>
          </cell>
          <cell r="H320">
            <v>38.375173657789198</v>
          </cell>
          <cell r="I320">
            <v>36.658088067380611</v>
          </cell>
          <cell r="J320">
            <v>34.857899410434811</v>
          </cell>
          <cell r="K320">
            <v>32.994728574003666</v>
          </cell>
          <cell r="L320">
            <v>31.088506107178947</v>
          </cell>
          <cell r="M320">
            <v>29.158628481900386</v>
          </cell>
          <cell r="N320">
            <v>27.223645267150676</v>
          </cell>
          <cell r="O320">
            <v>25.300983735286493</v>
          </cell>
          <cell r="P320">
            <v>23.406715872991928</v>
          </cell>
          <cell r="Q320">
            <v>21.555371143515373</v>
          </cell>
          <cell r="R320">
            <v>19.759796710905611</v>
          </cell>
          <cell r="S320">
            <v>18.031065256189549</v>
          </cell>
          <cell r="T320">
            <v>16.378429048116278</v>
          </cell>
          <cell r="U320">
            <v>14.809317626207639</v>
          </cell>
          <cell r="V320">
            <v>13.32937534943961</v>
          </cell>
          <cell r="W320">
            <v>11.942534186091162</v>
          </cell>
          <cell r="X320">
            <v>2.6219865812864538</v>
          </cell>
        </row>
        <row r="321">
          <cell r="F321">
            <v>450.65981615845726</v>
          </cell>
          <cell r="G321">
            <v>435.57483340816873</v>
          </cell>
          <cell r="H321">
            <v>420.99479184947847</v>
          </cell>
          <cell r="I321">
            <v>406.90278953352822</v>
          </cell>
          <cell r="J321">
            <v>391.94579148595585</v>
          </cell>
          <cell r="K321">
            <v>376.25539718240628</v>
          </cell>
          <cell r="L321">
            <v>359.96548895661999</v>
          </cell>
          <cell r="M321">
            <v>343.21035869831502</v>
          </cell>
          <cell r="N321">
            <v>326.12290568896555</v>
          </cell>
          <cell r="O321">
            <v>308.83293838084069</v>
          </cell>
          <cell r="P321">
            <v>291.4656090428644</v>
          </cell>
          <cell r="Q321">
            <v>274.14000572967984</v>
          </cell>
          <cell r="R321">
            <v>256.96792113873204</v>
          </cell>
          <cell r="S321">
            <v>240.05281277120923</v>
          </cell>
          <cell r="T321">
            <v>223.48896357293052</v>
          </cell>
          <cell r="U321">
            <v>207.36084706103051</v>
          </cell>
          <cell r="V321">
            <v>191.74269599004418</v>
          </cell>
          <cell r="W321">
            <v>176.69826900882722</v>
          </cell>
          <cell r="X321">
            <v>0.49666330878179943</v>
          </cell>
        </row>
        <row r="322">
          <cell r="F322">
            <v>31.660261490765631</v>
          </cell>
          <cell r="G322">
            <v>29.662593621352094</v>
          </cell>
          <cell r="H322">
            <v>27.790972623587145</v>
          </cell>
          <cell r="I322">
            <v>26.037445316616417</v>
          </cell>
          <cell r="J322">
            <v>24.23608448590138</v>
          </cell>
          <cell r="K322">
            <v>22.412794393956236</v>
          </cell>
          <cell r="L322">
            <v>20.592023201609187</v>
          </cell>
          <cell r="M322">
            <v>18.796262135419148</v>
          </cell>
          <cell r="N322">
            <v>17.045644623701971</v>
          </cell>
          <cell r="O322">
            <v>15.35765223190899</v>
          </cell>
          <cell r="P322">
            <v>13.746929027565846</v>
          </cell>
          <cell r="Q322">
            <v>12.225201175580032</v>
          </cell>
          <cell r="R322">
            <v>10.801294340750772</v>
          </cell>
          <cell r="S322">
            <v>9.4812380311724436</v>
          </cell>
          <cell r="T322">
            <v>8.2684434642423277</v>
          </cell>
          <cell r="U322">
            <v>7.163939920609681</v>
          </cell>
          <cell r="V322">
            <v>6.1666538532800006</v>
          </cell>
          <cell r="W322">
            <v>5.2737151681992254</v>
          </cell>
          <cell r="X322">
            <v>32.61121292988657</v>
          </cell>
        </row>
        <row r="323">
          <cell r="F323">
            <v>6.2374674683057068</v>
          </cell>
          <cell r="G323">
            <v>5.9250847458648845</v>
          </cell>
          <cell r="H323">
            <v>5.6283466685906118</v>
          </cell>
          <cell r="I323">
            <v>5.3464697266892784</v>
          </cell>
          <cell r="J323">
            <v>5.0526825376832356</v>
          </cell>
          <cell r="K323">
            <v>4.7505680063494902</v>
          </cell>
          <cell r="L323">
            <v>4.4436279958770752</v>
          </cell>
          <cell r="M323">
            <v>4.1352186345533442</v>
          </cell>
          <cell r="N323">
            <v>3.8284932477871032</v>
          </cell>
          <cell r="O323">
            <v>3.5263541165199155</v>
          </cell>
          <cell r="P323">
            <v>3.2314138780681718</v>
          </cell>
          <cell r="Q323">
            <v>2.945966994929297</v>
          </cell>
          <cell r="R323">
            <v>2.671971338732293</v>
          </cell>
          <cell r="S323">
            <v>2.4110395860723433</v>
          </cell>
          <cell r="T323">
            <v>2.1644398135947229</v>
          </cell>
          <cell r="U323">
            <v>1.9331044214398792</v>
          </cell>
          <cell r="V323">
            <v>1.7176463137128213</v>
          </cell>
          <cell r="W323">
            <v>1.5183811252554558</v>
          </cell>
          <cell r="X323">
            <v>7.2272592008065351</v>
          </cell>
        </row>
        <row r="324">
          <cell r="F324">
            <v>47.969276081674352</v>
          </cell>
          <cell r="G324">
            <v>44.826348607968342</v>
          </cell>
          <cell r="H324">
            <v>41.889344465024244</v>
          </cell>
          <cell r="I324">
            <v>39.144771639899716</v>
          </cell>
          <cell r="J324">
            <v>36.332976975223858</v>
          </cell>
          <cell r="K324">
            <v>33.495404235333019</v>
          </cell>
          <cell r="L324">
            <v>30.670897395531288</v>
          </cell>
          <cell r="M324">
            <v>27.894897045194057</v>
          </cell>
          <cell r="N324">
            <v>25.198811775684948</v>
          </cell>
          <cell r="O324">
            <v>22.609574135358312</v>
          </cell>
          <cell r="P324">
            <v>20.149381601838552</v>
          </cell>
          <cell r="Q324">
            <v>17.835614689605567</v>
          </cell>
          <cell r="R324">
            <v>15.680917183136453</v>
          </cell>
          <cell r="S324">
            <v>13.693417851324657</v>
          </cell>
          <cell r="T324">
            <v>11.877069022164038</v>
          </cell>
          <cell r="U324">
            <v>10.232075119585179</v>
          </cell>
          <cell r="V324">
            <v>8.7553836167346937</v>
          </cell>
          <cell r="W324">
            <v>7.4412116777629258</v>
          </cell>
          <cell r="X324">
            <v>2.9415488738358175</v>
          </cell>
        </row>
        <row r="325">
          <cell r="F325">
            <v>21.179563411107448</v>
          </cell>
          <cell r="G325">
            <v>20.49265755610206</v>
          </cell>
          <cell r="H325">
            <v>19.828029764363702</v>
          </cell>
          <cell r="I325">
            <v>19.184957502958181</v>
          </cell>
          <cell r="J325">
            <v>18.501640958329119</v>
          </cell>
          <cell r="K325">
            <v>17.783931792992323</v>
          </cell>
          <cell r="L325">
            <v>17.03779730375312</v>
          </cell>
          <cell r="M325">
            <v>16.269238969244263</v>
          </cell>
          <cell r="N325">
            <v>15.484213731289813</v>
          </cell>
          <cell r="O325">
            <v>14.688559414519828</v>
          </cell>
          <cell r="P325">
            <v>13.88792553460291</v>
          </cell>
          <cell r="Q325">
            <v>13.087710566259076</v>
          </cell>
          <cell r="R325">
            <v>12.293006544199761</v>
          </cell>
          <cell r="S325">
            <v>11.508551659949704</v>
          </cell>
          <cell r="T325">
            <v>10.738691301818559</v>
          </cell>
          <cell r="U325">
            <v>9.987347770603364</v>
          </cell>
          <cell r="V325">
            <v>9.2579986960053109</v>
          </cell>
          <cell r="W325">
            <v>8.5536639837312851</v>
          </cell>
          <cell r="X325">
            <v>0.74307864342814867</v>
          </cell>
        </row>
        <row r="326">
          <cell r="F326">
            <v>26.810014167186395</v>
          </cell>
          <cell r="G326">
            <v>25.572005557150437</v>
          </cell>
          <cell r="H326">
            <v>24.391164590106587</v>
          </cell>
          <cell r="I326">
            <v>23.264851430290559</v>
          </cell>
          <cell r="J326">
            <v>22.085884913948224</v>
          </cell>
          <cell r="K326">
            <v>20.867772854857108</v>
          </cell>
          <cell r="L326">
            <v>19.623848006705728</v>
          </cell>
          <cell r="M326">
            <v>18.367033443800693</v>
          </cell>
          <cell r="N326">
            <v>17.109630743087703</v>
          </cell>
          <cell r="O326">
            <v>15.863135409689905</v>
          </cell>
          <cell r="P326">
            <v>14.638082845870134</v>
          </cell>
          <cell r="Q326">
            <v>13.443926973987551</v>
          </cell>
          <cell r="R326">
            <v>12.288952439301379</v>
          </cell>
          <cell r="S326">
            <v>11.18022018630095</v>
          </cell>
          <cell r="T326">
            <v>10.123545164686394</v>
          </cell>
          <cell r="U326">
            <v>9.123504012761309</v>
          </cell>
          <cell r="V326">
            <v>8.1834698127836916</v>
          </cell>
          <cell r="W326">
            <v>7.3056704315299266</v>
          </cell>
          <cell r="X326">
            <v>8.8850444441020642</v>
          </cell>
        </row>
        <row r="327">
          <cell r="F327">
            <v>8.6126492052381192</v>
          </cell>
          <cell r="G327">
            <v>8.2459510845436714</v>
          </cell>
          <cell r="H327">
            <v>7.8948657571392431</v>
          </cell>
          <cell r="I327">
            <v>7.5587284819188403</v>
          </cell>
          <cell r="J327">
            <v>7.2054837047480014</v>
          </cell>
          <cell r="K327">
            <v>6.8389264799353695</v>
          </cell>
          <cell r="L327">
            <v>6.4628359064129119</v>
          </cell>
          <cell r="M327">
            <v>6.0809120610594398</v>
          </cell>
          <cell r="N327">
            <v>5.6967179311723743</v>
          </cell>
          <cell r="O327">
            <v>5.3136275387442646</v>
          </cell>
          <cell r="P327">
            <v>4.9347811991593122</v>
          </cell>
          <cell r="Q327">
            <v>4.5630485899800162</v>
          </cell>
          <cell r="R327">
            <v>4.201000032737487</v>
          </cell>
          <cell r="S327">
            <v>3.8508861227075899</v>
          </cell>
          <cell r="T327">
            <v>3.5146255882714641</v>
          </cell>
          <cell r="U327">
            <v>3.1938010310496527</v>
          </cell>
          <cell r="V327">
            <v>2.8896619974032394</v>
          </cell>
          <cell r="W327">
            <v>2.6031346661761163</v>
          </cell>
          <cell r="X327">
            <v>2.4696259927089108</v>
          </cell>
        </row>
        <row r="335">
          <cell r="G335">
            <v>26.064391974045197</v>
          </cell>
          <cell r="H335">
            <v>25.935221422065453</v>
          </cell>
          <cell r="I335">
            <v>25.806691016670189</v>
          </cell>
          <cell r="J335">
            <v>25.678797585405288</v>
          </cell>
          <cell r="K335">
            <v>25.538846749042033</v>
          </cell>
          <cell r="L335">
            <v>25.387042866925256</v>
          </cell>
          <cell r="M335">
            <v>25.223606745120225</v>
          </cell>
          <cell r="N335">
            <v>25.048775101338371</v>
          </cell>
          <cell r="O335">
            <v>24.862799993789611</v>
          </cell>
          <cell r="P335">
            <v>24.665948215889724</v>
          </cell>
          <cell r="Q335">
            <v>24.458500658856188</v>
          </cell>
          <cell r="R335">
            <v>24.240751644323101</v>
          </cell>
          <cell r="S335">
            <v>24.013008229192714</v>
          </cell>
          <cell r="T335">
            <v>23.775589485019474</v>
          </cell>
          <cell r="U335">
            <v>23.528825754290526</v>
          </cell>
          <cell r="V335">
            <v>23.273057886025072</v>
          </cell>
          <cell r="W335">
            <v>23.008636453163046</v>
          </cell>
          <cell r="X335">
            <v>0.48840499591621195</v>
          </cell>
        </row>
        <row r="336">
          <cell r="G336">
            <v>82.887266236877608</v>
          </cell>
          <cell r="H336">
            <v>79.96364231896635</v>
          </cell>
          <cell r="I336">
            <v>77.143141319706487</v>
          </cell>
          <cell r="J336">
            <v>74.422125857324673</v>
          </cell>
          <cell r="K336">
            <v>71.53973027006586</v>
          </cell>
          <cell r="L336">
            <v>68.522468595696978</v>
          </cell>
          <cell r="M336">
            <v>65.397203543001353</v>
          </cell>
          <cell r="N336">
            <v>62.190755154701215</v>
          </cell>
          <cell r="O336">
            <v>58.929527369388254</v>
          </cell>
          <cell r="P336">
            <v>55.639159498413214</v>
          </cell>
          <cell r="Q336">
            <v>52.344208693724163</v>
          </cell>
          <cell r="R336">
            <v>49.067868419280181</v>
          </cell>
          <cell r="S336">
            <v>45.831726791447423</v>
          </cell>
          <cell r="T336">
            <v>42.655567463096894</v>
          </cell>
          <cell r="U336">
            <v>39.557214531617944</v>
          </cell>
          <cell r="V336">
            <v>36.552421790176815</v>
          </cell>
          <cell r="W336">
            <v>33.654805548228644</v>
          </cell>
          <cell r="X336">
            <v>2.0304936354313279</v>
          </cell>
        </row>
        <row r="337">
          <cell r="G337">
            <v>6.9838259339291469</v>
          </cell>
          <cell r="H337">
            <v>6.8248718799599883</v>
          </cell>
          <cell r="I337">
            <v>6.669535669779072</v>
          </cell>
          <cell r="J337">
            <v>6.517734960134689</v>
          </cell>
          <cell r="K337">
            <v>6.3547416976552382</v>
          </cell>
          <cell r="L337">
            <v>6.1815760742177384</v>
          </cell>
          <cell r="M337">
            <v>5.9993008858367931</v>
          </cell>
          <cell r="N337">
            <v>5.8090107354638745</v>
          </cell>
          <cell r="O337">
            <v>5.6118211816260635</v>
          </cell>
          <cell r="P337">
            <v>5.4088579818139566</v>
          </cell>
          <cell r="Q337">
            <v>5.201246573478044</v>
          </cell>
          <cell r="R337">
            <v>4.9901019270531881</v>
          </cell>
          <cell r="S337">
            <v>4.7765188948514714</v>
          </cell>
          <cell r="T337">
            <v>4.5615631672341168</v>
          </cell>
          <cell r="U337">
            <v>4.3462629335141028</v>
          </cell>
          <cell r="V337">
            <v>4.1316013298952381</v>
          </cell>
          <cell r="W337">
            <v>3.9185097407763889</v>
          </cell>
          <cell r="X337">
            <v>7.8008447341311413</v>
          </cell>
        </row>
        <row r="338">
          <cell r="G338">
            <v>6.6450766504660912</v>
          </cell>
          <cell r="H338">
            <v>6.3326998524590499</v>
          </cell>
          <cell r="I338">
            <v>6.0350074996534477</v>
          </cell>
          <cell r="J338">
            <v>5.7513092945231881</v>
          </cell>
          <cell r="K338">
            <v>5.4546202990959998</v>
          </cell>
          <cell r="L338">
            <v>5.1483873662953199</v>
          </cell>
          <cell r="M338">
            <v>4.8360056372484959</v>
          </cell>
          <cell r="N338">
            <v>4.5207581292747658</v>
          </cell>
          <cell r="O338">
            <v>4.2057614541285542</v>
          </cell>
          <cell r="P338">
            <v>3.8939188077372791</v>
          </cell>
          <cell r="Q338">
            <v>3.5878810651570316</v>
          </cell>
          <cell r="R338">
            <v>3.2900164960890672</v>
          </cell>
          <cell r="S338">
            <v>3.0023893010118097</v>
          </cell>
          <cell r="T338">
            <v>2.7267468686331302</v>
          </cell>
          <cell r="U338">
            <v>2.4645153831203706</v>
          </cell>
          <cell r="V338">
            <v>2.2168031734687221</v>
          </cell>
          <cell r="W338">
            <v>1.9844110040678886</v>
          </cell>
          <cell r="X338">
            <v>2.0103688438589513</v>
          </cell>
        </row>
        <row r="339">
          <cell r="G339">
            <v>0.7198716062964361</v>
          </cell>
          <cell r="H339">
            <v>0.71044348026184778</v>
          </cell>
          <cell r="I339">
            <v>0.70113883396968368</v>
          </cell>
          <cell r="J339">
            <v>0.6919560502113139</v>
          </cell>
          <cell r="K339">
            <v>0.68199383506924949</v>
          </cell>
          <cell r="L339">
            <v>0.67128947121206162</v>
          </cell>
          <cell r="M339">
            <v>0.65988259137237615</v>
          </cell>
          <cell r="N339">
            <v>0.64781493432686621</v>
          </cell>
          <cell r="O339">
            <v>0.63513009111024277</v>
          </cell>
          <cell r="P339">
            <v>0.62187324361661733</v>
          </cell>
          <cell r="Q339">
            <v>0.60809089777317682</v>
          </cell>
          <cell r="R339">
            <v>0.593830613479295</v>
          </cell>
          <cell r="S339">
            <v>0.57914073348938588</v>
          </cell>
          <cell r="T339">
            <v>0.5640701133805861</v>
          </cell>
          <cell r="U339">
            <v>0.54866785468768631</v>
          </cell>
          <cell r="V339">
            <v>0.53298304320875867</v>
          </cell>
          <cell r="W339">
            <v>0.5170644943870929</v>
          </cell>
          <cell r="X339">
            <v>0.27801836975932925</v>
          </cell>
        </row>
        <row r="340">
          <cell r="G340">
            <v>9.7545971206676221</v>
          </cell>
          <cell r="H340">
            <v>9.4820518868617061</v>
          </cell>
          <cell r="I340">
            <v>9.217121616908365</v>
          </cell>
          <cell r="J340">
            <v>8.9595935473199901</v>
          </cell>
          <cell r="K340">
            <v>8.6846155472052526</v>
          </cell>
          <cell r="L340">
            <v>8.3942555449562235</v>
          </cell>
          <cell r="M340">
            <v>8.0906436599737468</v>
          </cell>
          <cell r="N340">
            <v>7.7759464359553601</v>
          </cell>
          <cell r="O340">
            <v>7.4523414641297068</v>
          </cell>
          <cell r="P340">
            <v>7.121992804690727</v>
          </cell>
          <cell r="Q340">
            <v>6.787027583906502</v>
          </cell>
          <cell r="R340">
            <v>6.449514106437217</v>
          </cell>
          <cell r="S340">
            <v>6.1114417785264035</v>
          </cell>
          <cell r="T340">
            <v>5.7747030892729789</v>
          </cell>
          <cell r="U340">
            <v>5.4410778455602209</v>
          </cell>
          <cell r="V340">
            <v>5.1122198028436632</v>
          </cell>
          <cell r="W340">
            <v>4.7896457802923136</v>
          </cell>
          <cell r="X340">
            <v>2.607026661059058</v>
          </cell>
        </row>
        <row r="341">
          <cell r="G341">
            <v>9.5103646585408335</v>
          </cell>
          <cell r="H341">
            <v>9.3261061694766543</v>
          </cell>
          <cell r="I341">
            <v>9.1454175951330114</v>
          </cell>
          <cell r="J341">
            <v>8.968229770223811</v>
          </cell>
          <cell r="K341">
            <v>8.7772856183384587</v>
          </cell>
          <cell r="L341">
            <v>8.5736165019955202</v>
          </cell>
          <cell r="M341">
            <v>8.3583046189800481</v>
          </cell>
          <cell r="N341">
            <v>8.1324734652421267</v>
          </cell>
          <cell r="O341">
            <v>7.8972781296374066</v>
          </cell>
          <cell r="P341">
            <v>7.6538955369832014</v>
          </cell>
          <cell r="Q341">
            <v>7.4035147535679959</v>
          </cell>
          <cell r="R341">
            <v>7.1473274652220438</v>
          </cell>
          <cell r="S341">
            <v>6.8865187324494315</v>
          </cell>
          <cell r="T341">
            <v>6.6222581200812867</v>
          </cell>
          <cell r="U341">
            <v>6.3556912906030254</v>
          </cell>
          <cell r="V341">
            <v>6.0879321409214509</v>
          </cell>
          <cell r="W341">
            <v>5.8200555520702801</v>
          </cell>
          <cell r="X341">
            <v>3.0959640999943545</v>
          </cell>
        </row>
        <row r="342">
          <cell r="G342">
            <v>13.370690535017321</v>
          </cell>
          <cell r="H342">
            <v>13.08440273054244</v>
          </cell>
          <cell r="I342">
            <v>12.804244804459133</v>
          </cell>
          <cell r="J342">
            <v>12.530085506296695</v>
          </cell>
          <cell r="K342">
            <v>12.235285482576025</v>
          </cell>
          <cell r="L342">
            <v>11.92159011856025</v>
          </cell>
          <cell r="M342">
            <v>11.590822940337409</v>
          </cell>
          <cell r="N342">
            <v>11.244868053741431</v>
          </cell>
          <cell r="O342">
            <v>10.885652406069068</v>
          </cell>
          <cell r="P342">
            <v>10.515128102123285</v>
          </cell>
          <cell r="Q342">
            <v>10.135254998645461</v>
          </cell>
          <cell r="R342">
            <v>9.7479837901434614</v>
          </cell>
          <cell r="S342">
            <v>9.3552397848017748</v>
          </cell>
          <cell r="T342">
            <v>8.9589075519548178</v>
          </cell>
          <cell r="U342">
            <v>8.5608166029440245</v>
          </cell>
          <cell r="V342">
            <v>8.1627282455292924</v>
          </cell>
          <cell r="W342">
            <v>7.7663237288757925</v>
          </cell>
          <cell r="X342">
            <v>3.0224382724221592</v>
          </cell>
        </row>
        <row r="343">
          <cell r="G343">
            <v>28.719756137589698</v>
          </cell>
          <cell r="H343">
            <v>28.050315834200049</v>
          </cell>
          <cell r="I343">
            <v>27.39647978307687</v>
          </cell>
          <cell r="J343">
            <v>26.757884258451689</v>
          </cell>
          <cell r="K343">
            <v>26.072608249648614</v>
          </cell>
          <cell r="L343">
            <v>25.345034599125132</v>
          </cell>
          <cell r="M343">
            <v>24.579723794468528</v>
          </cell>
          <cell r="N343">
            <v>23.781366668243734</v>
          </cell>
          <cell r="O343">
            <v>22.95473695921288</v>
          </cell>
          <cell r="P343">
            <v>22.10464439856289</v>
          </cell>
          <cell r="Q343">
            <v>21.235888955501672</v>
          </cell>
          <cell r="R343">
            <v>20.353216836522506</v>
          </cell>
          <cell r="S343">
            <v>19.461278782984362</v>
          </cell>
          <cell r="T343">
            <v>18.564591153788264</v>
          </cell>
          <cell r="U343">
            <v>17.66750021535989</v>
          </cell>
          <cell r="V343">
            <v>16.774149991484201</v>
          </cell>
          <cell r="W343">
            <v>15.888453952438235</v>
          </cell>
          <cell r="X343">
            <v>3.1111459763991398</v>
          </cell>
        </row>
        <row r="344">
          <cell r="G344">
            <v>7.3443810018259956</v>
          </cell>
          <cell r="H344">
            <v>7.1927411631632543</v>
          </cell>
          <cell r="I344">
            <v>7.0442322405932307</v>
          </cell>
          <cell r="J344">
            <v>6.8987895899190814</v>
          </cell>
          <cell r="K344">
            <v>6.7422686974955646</v>
          </cell>
          <cell r="L344">
            <v>6.5755659312390948</v>
          </cell>
          <cell r="M344">
            <v>6.3996193130069923</v>
          </cell>
          <cell r="N344">
            <v>6.2153997705540034</v>
          </cell>
          <cell r="O344">
            <v>6.0239022763061767</v>
          </cell>
          <cell r="P344">
            <v>5.8261369851654461</v>
          </cell>
          <cell r="Q344">
            <v>5.6231204804594457</v>
          </cell>
          <cell r="R344">
            <v>5.4158672323518191</v>
          </cell>
          <cell r="S344">
            <v>5.2053813666676145</v>
          </cell>
          <cell r="T344">
            <v>4.9926488343329014</v>
          </cell>
          <cell r="U344">
            <v>4.7786300626674976</v>
          </cell>
          <cell r="V344">
            <v>4.5642531598123162</v>
          </cell>
          <cell r="W344">
            <v>4.3504077328388675</v>
          </cell>
          <cell r="X344">
            <v>3.2358883573603903</v>
          </cell>
        </row>
        <row r="345">
          <cell r="G345">
            <v>4.8015499436315512</v>
          </cell>
          <cell r="H345">
            <v>4.6761171756179305</v>
          </cell>
          <cell r="I345">
            <v>4.5539611368847011</v>
          </cell>
          <cell r="J345">
            <v>4.4349962281506947</v>
          </cell>
          <cell r="K345">
            <v>4.3077211550736525</v>
          </cell>
          <cell r="L345">
            <v>4.1730376664384492</v>
          </cell>
          <cell r="M345">
            <v>4.0318783483584593</v>
          </cell>
          <cell r="N345">
            <v>3.8851959608082933</v>
          </cell>
          <cell r="O345">
            <v>3.7339528588357052</v>
          </cell>
          <cell r="P345">
            <v>3.5791106602817218</v>
          </cell>
          <cell r="Q345">
            <v>3.4216203116933701</v>
          </cell>
          <cell r="R345">
            <v>3.2624126911955194</v>
          </cell>
          <cell r="S345">
            <v>3.1023898718021328</v>
          </cell>
          <cell r="T345">
            <v>2.9424171514429953</v>
          </cell>
          <cell r="U345">
            <v>2.7833159373409599</v>
          </cell>
          <cell r="V345">
            <v>2.6258575527940118</v>
          </cell>
          <cell r="W345">
            <v>2.4707580143941819</v>
          </cell>
          <cell r="X345">
            <v>4.3801001734500753</v>
          </cell>
        </row>
        <row r="346">
          <cell r="G346">
            <v>0.2</v>
          </cell>
          <cell r="H346">
            <v>0.19434399285942605</v>
          </cell>
          <cell r="I346">
            <v>0.18884793780272319</v>
          </cell>
          <cell r="J346">
            <v>0.18350731137924883</v>
          </cell>
          <cell r="K346">
            <v>0.1778069000509987</v>
          </cell>
          <cell r="L346">
            <v>0.1717900321757363</v>
          </cell>
          <cell r="M346">
            <v>0.16550130562307941</v>
          </cell>
          <cell r="N346">
            <v>0.15898604287367035</v>
          </cell>
          <cell r="O346">
            <v>0.15228975510655626</v>
          </cell>
          <cell r="P346">
            <v>0.14545762397292133</v>
          </cell>
          <cell r="Q346">
            <v>0.13853400907729183</v>
          </cell>
          <cell r="R346">
            <v>0.13156198835719662</v>
          </cell>
          <cell r="S346">
            <v>0.12458293759614598</v>
          </cell>
          <cell r="T346">
            <v>0.1176361542521876</v>
          </cell>
          <cell r="U346">
            <v>0.11075852966608866</v>
          </cell>
          <cell r="V346">
            <v>0.10398427256061711</v>
          </cell>
          <cell r="W346">
            <v>9.7344685586075036E-2</v>
          </cell>
          <cell r="X346">
            <v>6.1814463109534445</v>
          </cell>
        </row>
        <row r="347">
          <cell r="G347">
            <v>32.318184567907259</v>
          </cell>
          <cell r="H347">
            <v>31.25926921909107</v>
          </cell>
          <cell r="I347">
            <v>30.235049560362373</v>
          </cell>
          <cell r="J347">
            <v>29.244388776666039</v>
          </cell>
          <cell r="K347">
            <v>28.192111163480995</v>
          </cell>
          <cell r="L347">
            <v>27.08730737579123</v>
          </cell>
          <cell r="M347">
            <v>25.939240699416761</v>
          </cell>
          <cell r="N347">
            <v>24.757219587895115</v>
          </cell>
          <cell r="O347">
            <v>23.550474656514098</v>
          </cell>
          <cell r="P347">
            <v>22.328042342537625</v>
          </cell>
          <cell r="Q347">
            <v>21.098657192316274</v>
          </cell>
          <cell r="R347">
            <v>19.870654448097646</v>
          </cell>
          <cell r="S347">
            <v>18.651884290193006</v>
          </cell>
          <cell r="T347">
            <v>17.449638754403818</v>
          </cell>
          <cell r="U347">
            <v>16.270592001002239</v>
          </cell>
          <cell r="V347">
            <v>15.120754270492785</v>
          </cell>
          <cell r="W347">
            <v>14.005439532572767</v>
          </cell>
          <cell r="X347">
            <v>4.6123298326280091</v>
          </cell>
        </row>
        <row r="348">
          <cell r="G348">
            <v>2.4317895734864021</v>
          </cell>
          <cell r="H348">
            <v>2.3821265524928434</v>
          </cell>
          <cell r="I348">
            <v>2.3334777704289595</v>
          </cell>
          <cell r="J348">
            <v>2.2858225140842792</v>
          </cell>
          <cell r="K348">
            <v>2.234525050370769</v>
          </cell>
          <cell r="L348">
            <v>2.179876217718872</v>
          </cell>
          <cell r="M348">
            <v>2.1221805147445001</v>
          </cell>
          <cell r="N348">
            <v>2.0617532878793394</v>
          </cell>
          <cell r="O348">
            <v>1.9989178802727903</v>
          </cell>
          <cell r="P348">
            <v>1.93400277774055</v>
          </cell>
          <cell r="Q348">
            <v>1.8673387865951951</v>
          </cell>
          <cell r="R348">
            <v>1.7992562767160039</v>
          </cell>
          <cell r="S348">
            <v>1.7300825212415356</v>
          </cell>
          <cell r="T348">
            <v>1.6601391618506276</v>
          </cell>
          <cell r="U348">
            <v>1.5897398257943658</v>
          </cell>
          <cell r="V348">
            <v>1.5191879177178167</v>
          </cell>
          <cell r="W348">
            <v>1.4487746059346152</v>
          </cell>
          <cell r="X348">
            <v>3.537449665637979</v>
          </cell>
        </row>
        <row r="349">
          <cell r="G349">
            <v>35.262550415508343</v>
          </cell>
          <cell r="H349">
            <v>33.941991750584435</v>
          </cell>
          <cell r="I349">
            <v>32.670887114565332</v>
          </cell>
          <cell r="J349">
            <v>31.447384487514412</v>
          </cell>
          <cell r="K349">
            <v>30.154386315301899</v>
          </cell>
          <cell r="L349">
            <v>28.804399027348676</v>
          </cell>
          <cell r="M349">
            <v>27.410029510023659</v>
          </cell>
          <cell r="N349">
            <v>25.983793013482973</v>
          </cell>
          <cell r="O349">
            <v>24.537931696179143</v>
          </cell>
          <cell r="P349">
            <v>23.084247330651031</v>
          </cell>
          <cell r="Q349">
            <v>21.633951150578493</v>
          </cell>
          <cell r="R349">
            <v>20.19753321554089</v>
          </cell>
          <cell r="S349">
            <v>18.784653029724563</v>
          </cell>
          <cell r="T349">
            <v>17.404052497306061</v>
          </cell>
          <cell r="U349">
            <v>16.063491652835822</v>
          </cell>
          <cell r="V349">
            <v>14.769706990359401</v>
          </cell>
          <cell r="W349">
            <v>13.528391648476937</v>
          </cell>
          <cell r="X349">
            <v>5.9405758690737231</v>
          </cell>
        </row>
        <row r="350">
          <cell r="G350">
            <v>20.656428951735492</v>
          </cell>
          <cell r="H350">
            <v>19.732163258018574</v>
          </cell>
          <cell r="I350">
            <v>18.84925355446714</v>
          </cell>
          <cell r="J350">
            <v>18.00584937975368</v>
          </cell>
          <cell r="K350">
            <v>17.121626346830421</v>
          </cell>
          <cell r="L350">
            <v>16.206467504179795</v>
          </cell>
          <cell r="M350">
            <v>15.270162409411631</v>
          </cell>
          <cell r="N350">
            <v>14.322238290230873</v>
          </cell>
          <cell r="O350">
            <v>13.371806389551978</v>
          </cell>
          <cell r="P350">
            <v>12.427426696662375</v>
          </cell>
          <cell r="Q350">
            <v>11.496993506838324</v>
          </cell>
          <cell r="R350">
            <v>10.587643453238062</v>
          </cell>
          <cell r="S350">
            <v>9.7056868513476076</v>
          </cell>
          <cell r="T350">
            <v>8.8565624198048223</v>
          </cell>
          <cell r="U350">
            <v>8.0448147207050074</v>
          </cell>
          <cell r="V350">
            <v>7.2740930215534751</v>
          </cell>
          <cell r="W350">
            <v>6.5471697385597114</v>
          </cell>
          <cell r="X350">
            <v>2.6744263129121828</v>
          </cell>
        </row>
        <row r="351">
          <cell r="G351">
            <v>307.0689751171102</v>
          </cell>
          <cell r="H351">
            <v>296.79042347637181</v>
          </cell>
          <cell r="I351">
            <v>286.85592686037506</v>
          </cell>
          <cell r="J351">
            <v>277.25396867960558</v>
          </cell>
          <cell r="K351">
            <v>267.06262279825506</v>
          </cell>
          <cell r="L351">
            <v>256.37155799677242</v>
          </cell>
          <cell r="M351">
            <v>245.27199854129799</v>
          </cell>
          <cell r="N351">
            <v>233.85544775976047</v>
          </cell>
          <cell r="O351">
            <v>222.21246008965988</v>
          </cell>
          <cell r="P351">
            <v>210.43148395033737</v>
          </cell>
          <cell r="Q351">
            <v>198.59779514756525</v>
          </cell>
          <cell r="R351">
            <v>186.79253747445915</v>
          </cell>
          <cell r="S351">
            <v>175.09188383971707</v>
          </cell>
          <cell r="T351">
            <v>163.56632774579683</v>
          </cell>
          <cell r="U351">
            <v>152.28011136940387</v>
          </cell>
          <cell r="V351">
            <v>141.2907929737803</v>
          </cell>
          <cell r="W351">
            <v>130.64895300794299</v>
          </cell>
          <cell r="X351">
            <v>0.50659657495743537</v>
          </cell>
        </row>
        <row r="352">
          <cell r="G352">
            <v>14.039035304313854</v>
          </cell>
          <cell r="H352">
            <v>13.15321413845993</v>
          </cell>
          <cell r="I352">
            <v>12.323285640504185</v>
          </cell>
          <cell r="J352">
            <v>11.545723150162129</v>
          </cell>
          <cell r="K352">
            <v>10.746949952865805</v>
          </cell>
          <cell r="L352">
            <v>9.9384527148284789</v>
          </cell>
          <cell r="M352">
            <v>9.1310724265167877</v>
          </cell>
          <cell r="N352">
            <v>8.3347823196360391</v>
          </cell>
          <cell r="O352">
            <v>7.558510112960934</v>
          </cell>
          <cell r="P352">
            <v>6.8100076159519682</v>
          </cell>
          <cell r="Q352">
            <v>6.0957684130367786</v>
          </cell>
          <cell r="R352">
            <v>5.4209922099464265</v>
          </cell>
          <cell r="S352">
            <v>4.7895925504694397</v>
          </cell>
          <cell r="T352">
            <v>4.2042430852018278</v>
          </cell>
          <cell r="U352">
            <v>3.6664564422526511</v>
          </cell>
          <cell r="V352">
            <v>3.1766890331198754</v>
          </cell>
          <cell r="W352">
            <v>2.7344648173841537</v>
          </cell>
          <cell r="X352">
            <v>33.263437188484303</v>
          </cell>
        </row>
        <row r="353">
          <cell r="G353">
            <v>2.125134988607579</v>
          </cell>
          <cell r="H353">
            <v>2.0187047015289346</v>
          </cell>
          <cell r="I353">
            <v>1.9176046198576489</v>
          </cell>
          <cell r="J353">
            <v>1.8215677980609744</v>
          </cell>
          <cell r="K353">
            <v>1.7214730981312607</v>
          </cell>
          <cell r="L353">
            <v>1.6185412328563755</v>
          </cell>
          <cell r="M353">
            <v>1.5139653037676923</v>
          </cell>
          <cell r="N353">
            <v>1.4088887598188049</v>
          </cell>
          <cell r="O353">
            <v>1.3043859540529599</v>
          </cell>
          <cell r="P353">
            <v>1.2014457074631351</v>
          </cell>
          <cell r="Q353">
            <v>1.1009581580743895</v>
          </cell>
          <cell r="R353">
            <v>1.0037050402297241</v>
          </cell>
          <cell r="S353">
            <v>0.91035341015398263</v>
          </cell>
          <cell r="T353">
            <v>0.82145271447356394</v>
          </cell>
          <cell r="U353">
            <v>0.73743499296435489</v>
          </cell>
          <cell r="V353">
            <v>0.6586179188121345</v>
          </cell>
          <cell r="W353">
            <v>0.58521031137585466</v>
          </cell>
          <cell r="X353">
            <v>7.3718043848226662</v>
          </cell>
        </row>
        <row r="354">
          <cell r="G354">
            <v>27.736237483741995</v>
          </cell>
          <cell r="H354">
            <v>25.918970476075192</v>
          </cell>
          <cell r="I354">
            <v>24.220770064196302</v>
          </cell>
          <cell r="J354">
            <v>22.633835053139084</v>
          </cell>
          <cell r="K354">
            <v>21.008031811035078</v>
          </cell>
          <cell r="L354">
            <v>19.367323469783457</v>
          </cell>
          <cell r="M354">
            <v>17.734169941474889</v>
          </cell>
          <cell r="N354">
            <v>16.129063271930651</v>
          </cell>
          <cell r="O354">
            <v>14.570164171927534</v>
          </cell>
          <cell r="P354">
            <v>13.07304526665852</v>
          </cell>
          <cell r="Q354">
            <v>11.650541323733661</v>
          </cell>
          <cell r="R354">
            <v>10.312701902299588</v>
          </cell>
          <cell r="S354">
            <v>9.0668377445145332</v>
          </cell>
          <cell r="T354">
            <v>7.9176489726837627</v>
          </cell>
          <cell r="U354">
            <v>6.8674208559796677</v>
          </cell>
          <cell r="V354">
            <v>5.9162715940322856</v>
          </cell>
          <cell r="W354">
            <v>5.0624361902303088</v>
          </cell>
          <cell r="X354">
            <v>3.0003798513125339</v>
          </cell>
        </row>
        <row r="355">
          <cell r="G355">
            <v>52.525241281214683</v>
          </cell>
          <cell r="H355">
            <v>50.821717224967365</v>
          </cell>
          <cell r="I355">
            <v>49.173442685703257</v>
          </cell>
          <cell r="J355">
            <v>47.578625784337525</v>
          </cell>
          <cell r="K355">
            <v>45.884003204947412</v>
          </cell>
          <cell r="L355">
            <v>44.104087049580194</v>
          </cell>
          <cell r="M355">
            <v>42.253676192906369</v>
          </cell>
          <cell r="N355">
            <v>40.347654280405791</v>
          </cell>
          <cell r="O355">
            <v>38.400794506432561</v>
          </cell>
          <cell r="P355">
            <v>36.427574655126932</v>
          </cell>
          <cell r="Q355">
            <v>34.44200550508031</v>
          </cell>
          <cell r="R355">
            <v>32.457475254232158</v>
          </cell>
          <cell r="S355">
            <v>30.486612130399962</v>
          </cell>
          <cell r="T355">
            <v>28.541166831567569</v>
          </cell>
          <cell r="U355">
            <v>26.631915905154521</v>
          </cell>
          <cell r="V355">
            <v>24.768586643066847</v>
          </cell>
          <cell r="W355">
            <v>22.959803554488051</v>
          </cell>
          <cell r="X355">
            <v>0.7579402162967116</v>
          </cell>
        </row>
        <row r="356">
          <cell r="G356">
            <v>15.820696625672339</v>
          </cell>
          <cell r="H356">
            <v>15.09014279167544</v>
          </cell>
          <cell r="I356">
            <v>14.393323812533257</v>
          </cell>
          <cell r="J356">
            <v>13.728681910599423</v>
          </cell>
          <cell r="K356">
            <v>13.032969052315794</v>
          </cell>
          <cell r="L356">
            <v>12.31415625263662</v>
          </cell>
          <cell r="M356">
            <v>11.580111222857218</v>
          </cell>
          <cell r="N356">
            <v>10.838459920830536</v>
          </cell>
          <cell r="O356">
            <v>10.09646155633027</v>
          </cell>
          <cell r="P356">
            <v>9.3608996729225655</v>
          </cell>
          <cell r="Q356">
            <v>8.6379912536343753</v>
          </cell>
          <cell r="R356">
            <v>7.9333150958745433</v>
          </cell>
          <cell r="S356">
            <v>7.2517600019570141</v>
          </cell>
          <cell r="T356">
            <v>6.5974926634754532</v>
          </cell>
          <cell r="U356">
            <v>5.9739445055132494</v>
          </cell>
          <cell r="V356">
            <v>5.383816220644273</v>
          </cell>
          <cell r="W356">
            <v>4.829098278204512</v>
          </cell>
          <cell r="X356">
            <v>9.0627453329841057</v>
          </cell>
        </row>
        <row r="357">
          <cell r="G357">
            <v>9.6636811952336412</v>
          </cell>
          <cell r="H357">
            <v>9.2522336082208962</v>
          </cell>
          <cell r="I357">
            <v>8.8583040987852666</v>
          </cell>
          <cell r="J357">
            <v>8.4811468051166834</v>
          </cell>
          <cell r="K357">
            <v>8.0847943206355808</v>
          </cell>
          <cell r="L357">
            <v>7.6735048235265513</v>
          </cell>
          <cell r="M357">
            <v>7.2515185895065715</v>
          </cell>
          <cell r="N357">
            <v>6.8229872288993185</v>
          </cell>
          <cell r="O357">
            <v>6.3919085329214607</v>
          </cell>
          <cell r="P357">
            <v>5.9620682673814862</v>
          </cell>
          <cell r="Q357">
            <v>5.5369899714370057</v>
          </cell>
          <cell r="R357">
            <v>5.1198935195350401</v>
          </cell>
          <cell r="S357">
            <v>4.7136628986178186</v>
          </cell>
          <cell r="T357">
            <v>4.3208233520485821</v>
          </cell>
          <cell r="U357">
            <v>3.9435277574070069</v>
          </cell>
          <cell r="V357">
            <v>3.5835518467768632</v>
          </cell>
          <cell r="W357">
            <v>3.2422976530732761</v>
          </cell>
          <cell r="X357">
            <v>2.5190185125630893</v>
          </cell>
        </row>
        <row r="767">
          <cell r="F767">
            <v>17.784863767888599</v>
          </cell>
          <cell r="G767">
            <v>26.064391974045197</v>
          </cell>
          <cell r="H767">
            <v>43.450768264721091</v>
          </cell>
          <cell r="I767">
            <v>38.447948728462805</v>
          </cell>
          <cell r="J767">
            <v>35.763912644329672</v>
          </cell>
          <cell r="K767">
            <v>35.291369077681452</v>
          </cell>
          <cell r="L767">
            <v>-1149.6605073220665</v>
          </cell>
          <cell r="M767">
            <v>12.150673316886074</v>
          </cell>
          <cell r="N767">
            <v>13.838968858656026</v>
          </cell>
          <cell r="O767">
            <v>16.739521318340898</v>
          </cell>
          <cell r="P767">
            <v>20.116486147154053</v>
          </cell>
          <cell r="Q767">
            <v>24.210321106815552</v>
          </cell>
          <cell r="R767" t="e">
            <v>#REF!</v>
          </cell>
          <cell r="S767" t="e">
            <v>#REF!</v>
          </cell>
          <cell r="T767" t="e">
            <v>#REF!</v>
          </cell>
          <cell r="U767" t="e">
            <v>#REF!</v>
          </cell>
          <cell r="V767" t="e">
            <v>#REF!</v>
          </cell>
        </row>
        <row r="768">
          <cell r="F768">
            <v>822.01088964293388</v>
          </cell>
          <cell r="G768">
            <v>82.887266236877608</v>
          </cell>
          <cell r="H768">
            <v>134.67430518806566</v>
          </cell>
          <cell r="I768">
            <v>97.852694534627815</v>
          </cell>
          <cell r="J768">
            <v>100.98450804815491</v>
          </cell>
          <cell r="K768">
            <v>95.110241783761609</v>
          </cell>
          <cell r="L768">
            <v>-1258.7531923219831</v>
          </cell>
          <cell r="M768">
            <v>21.850831795193034</v>
          </cell>
          <cell r="N768">
            <v>44.713267055707014</v>
          </cell>
          <cell r="O768">
            <v>53.329766731723595</v>
          </cell>
          <cell r="P768">
            <v>42.254959233665723</v>
          </cell>
          <cell r="Q768">
            <v>40.166092582283277</v>
          </cell>
          <cell r="R768" t="e">
            <v>#REF!</v>
          </cell>
          <cell r="S768" t="e">
            <v>#REF!</v>
          </cell>
          <cell r="T768" t="e">
            <v>#REF!</v>
          </cell>
          <cell r="U768" t="e">
            <v>#REF!</v>
          </cell>
          <cell r="V768" t="e">
            <v>#REF!</v>
          </cell>
        </row>
        <row r="769">
          <cell r="F769">
            <v>8.1714063265163652</v>
          </cell>
          <cell r="G769">
            <v>6.9838259339291469</v>
          </cell>
          <cell r="H769">
            <v>8.7662652827014735</v>
          </cell>
          <cell r="I769">
            <v>7.5823903552214702</v>
          </cell>
          <cell r="J769">
            <v>8.3268225968953757</v>
          </cell>
          <cell r="K769">
            <v>8.1591783910449873</v>
          </cell>
          <cell r="L769">
            <v>-67.724075183699895</v>
          </cell>
          <cell r="M769">
            <v>3.4639725844390665</v>
          </cell>
          <cell r="N769">
            <v>3.4126337950264003</v>
          </cell>
          <cell r="O769">
            <v>3.4090875248212087</v>
          </cell>
          <cell r="P769">
            <v>2.9765480198527805</v>
          </cell>
          <cell r="Q769">
            <v>2.5728032314755236</v>
          </cell>
          <cell r="R769" t="e">
            <v>#REF!</v>
          </cell>
          <cell r="S769" t="e">
            <v>#REF!</v>
          </cell>
          <cell r="T769" t="e">
            <v>#REF!</v>
          </cell>
          <cell r="U769" t="e">
            <v>#REF!</v>
          </cell>
          <cell r="V769" t="e">
            <v>#REF!</v>
          </cell>
        </row>
        <row r="770">
          <cell r="F770">
            <v>13.933507560684925</v>
          </cell>
          <cell r="G770">
            <v>6.6450766504660912</v>
          </cell>
          <cell r="H770">
            <v>9.6690167972348728</v>
          </cell>
          <cell r="I770">
            <v>9.8316389511521418</v>
          </cell>
          <cell r="J770">
            <v>10.052918254885846</v>
          </cell>
          <cell r="K770">
            <v>9.2598901116097085</v>
          </cell>
          <cell r="L770">
            <v>-76.448782029588713</v>
          </cell>
          <cell r="M770">
            <v>-0.54784199728477245</v>
          </cell>
          <cell r="N770">
            <v>5.3490119457510987</v>
          </cell>
          <cell r="O770">
            <v>5.7497851174882397</v>
          </cell>
          <cell r="P770">
            <v>5.5231776240178814</v>
          </cell>
          <cell r="Q770">
            <v>4.8435252553219437</v>
          </cell>
          <cell r="R770" t="e">
            <v>#REF!</v>
          </cell>
          <cell r="S770" t="e">
            <v>#REF!</v>
          </cell>
          <cell r="T770" t="e">
            <v>#REF!</v>
          </cell>
          <cell r="U770" t="e">
            <v>#REF!</v>
          </cell>
          <cell r="V770" t="e">
            <v>#REF!</v>
          </cell>
        </row>
        <row r="771">
          <cell r="F771">
            <v>1.9603954287797944</v>
          </cell>
          <cell r="G771">
            <v>0.7198716062964361</v>
          </cell>
          <cell r="H771">
            <v>0.75164856750689235</v>
          </cell>
          <cell r="I771">
            <v>0.83540519125560253</v>
          </cell>
          <cell r="J771">
            <v>0.62695083496758075</v>
          </cell>
          <cell r="K771">
            <v>0.64689842973420997</v>
          </cell>
          <cell r="L771">
            <v>-15.408115116224229</v>
          </cell>
          <cell r="M771">
            <v>0.41299704714206048</v>
          </cell>
          <cell r="N771">
            <v>0.53980226187578617</v>
          </cell>
          <cell r="O771">
            <v>0.66644882199780864</v>
          </cell>
          <cell r="P771">
            <v>0.80325035496059749</v>
          </cell>
          <cell r="Q771">
            <v>0.97554391132961149</v>
          </cell>
          <cell r="R771" t="e">
            <v>#REF!</v>
          </cell>
          <cell r="S771" t="e">
            <v>#REF!</v>
          </cell>
          <cell r="T771" t="e">
            <v>#REF!</v>
          </cell>
          <cell r="U771" t="e">
            <v>#REF!</v>
          </cell>
          <cell r="V771" t="e">
            <v>#REF!</v>
          </cell>
        </row>
        <row r="772">
          <cell r="F772">
            <v>21.18956281379652</v>
          </cell>
          <cell r="G772">
            <v>9.7545971206676221</v>
          </cell>
          <cell r="H772">
            <v>12.505187105188773</v>
          </cell>
          <cell r="I772">
            <v>13.68554922105421</v>
          </cell>
          <cell r="J772">
            <v>17.792053689365414</v>
          </cell>
          <cell r="K772">
            <v>18.746622220075533</v>
          </cell>
          <cell r="L772">
            <v>-203.57814889603054</v>
          </cell>
          <cell r="M772">
            <v>4.3388670328136731</v>
          </cell>
          <cell r="N772">
            <v>10.854559562470893</v>
          </cell>
          <cell r="O772">
            <v>13.234841920006852</v>
          </cell>
          <cell r="P772">
            <v>14.111555072294728</v>
          </cell>
          <cell r="Q772">
            <v>14.877322446944948</v>
          </cell>
          <cell r="R772" t="e">
            <v>#REF!</v>
          </cell>
          <cell r="S772" t="e">
            <v>#REF!</v>
          </cell>
          <cell r="T772" t="e">
            <v>#REF!</v>
          </cell>
          <cell r="U772" t="e">
            <v>#REF!</v>
          </cell>
          <cell r="V772" t="e">
            <v>#REF!</v>
          </cell>
        </row>
        <row r="773">
          <cell r="F773">
            <v>16.048849273874467</v>
          </cell>
          <cell r="G773">
            <v>9.5103646585408335</v>
          </cell>
          <cell r="H773">
            <v>7.9191891807526771</v>
          </cell>
          <cell r="I773">
            <v>11.46821792744365</v>
          </cell>
          <cell r="J773">
            <v>15.270217698915012</v>
          </cell>
          <cell r="K773">
            <v>22.844679645386904</v>
          </cell>
          <cell r="L773">
            <v>-264.55585772543321</v>
          </cell>
          <cell r="M773">
            <v>10.121590585265769</v>
          </cell>
          <cell r="N773">
            <v>12.401968579874803</v>
          </cell>
          <cell r="O773">
            <v>14.52660280587228</v>
          </cell>
          <cell r="P773">
            <v>17.044227238252287</v>
          </cell>
          <cell r="Q773">
            <v>19.545967691344227</v>
          </cell>
          <cell r="R773" t="e">
            <v>#REF!</v>
          </cell>
          <cell r="S773" t="e">
            <v>#REF!</v>
          </cell>
          <cell r="T773" t="e">
            <v>#REF!</v>
          </cell>
          <cell r="U773" t="e">
            <v>#REF!</v>
          </cell>
          <cell r="V773" t="e">
            <v>#REF!</v>
          </cell>
        </row>
        <row r="774">
          <cell r="F774">
            <v>22.539930897508167</v>
          </cell>
          <cell r="G774">
            <v>13.370690535017321</v>
          </cell>
          <cell r="H774">
            <v>17.750287161837377</v>
          </cell>
          <cell r="I774">
            <v>18.940602319535586</v>
          </cell>
          <cell r="J774">
            <v>19.216178249005946</v>
          </cell>
          <cell r="K774">
            <v>21.808294892183543</v>
          </cell>
          <cell r="L774">
            <v>-241.27234144352445</v>
          </cell>
          <cell r="M774">
            <v>8.8261519412363967</v>
          </cell>
          <cell r="N774">
            <v>11.19480218706229</v>
          </cell>
          <cell r="O774">
            <v>12.904737582801785</v>
          </cell>
          <cell r="P774">
            <v>14.768840404215354</v>
          </cell>
          <cell r="Q774">
            <v>16.188078835136249</v>
          </cell>
          <cell r="R774" t="e">
            <v>#REF!</v>
          </cell>
          <cell r="S774" t="e">
            <v>#REF!</v>
          </cell>
          <cell r="T774" t="e">
            <v>#REF!</v>
          </cell>
          <cell r="U774" t="e">
            <v>#REF!</v>
          </cell>
          <cell r="V774" t="e">
            <v>#REF!</v>
          </cell>
        </row>
        <row r="775">
          <cell r="F775">
            <v>45.390795290396547</v>
          </cell>
          <cell r="G775">
            <v>28.719756137589698</v>
          </cell>
          <cell r="H775">
            <v>48.113054096893862</v>
          </cell>
          <cell r="I775">
            <v>83.001685686638112</v>
          </cell>
          <cell r="J775">
            <v>91.630086534166821</v>
          </cell>
          <cell r="K775">
            <v>105.93829162893566</v>
          </cell>
          <cell r="L775">
            <v>-797.40799876968958</v>
          </cell>
          <cell r="M775">
            <v>27.296333891401421</v>
          </cell>
          <cell r="N775">
            <v>35.312852570914941</v>
          </cell>
          <cell r="O775">
            <v>40.669494537775748</v>
          </cell>
          <cell r="P775">
            <v>46.41891705422173</v>
          </cell>
          <cell r="Q775">
            <v>49.93787949626541</v>
          </cell>
          <cell r="R775" t="e">
            <v>#REF!</v>
          </cell>
          <cell r="S775" t="e">
            <v>#REF!</v>
          </cell>
          <cell r="T775" t="e">
            <v>#REF!</v>
          </cell>
          <cell r="U775" t="e">
            <v>#REF!</v>
          </cell>
          <cell r="V775" t="e">
            <v>#REF!</v>
          </cell>
        </row>
        <row r="776">
          <cell r="F776">
            <v>8.3413370614546594</v>
          </cell>
          <cell r="G776">
            <v>7.3443810018259956</v>
          </cell>
          <cell r="H776">
            <v>9.7721601793434552</v>
          </cell>
          <cell r="I776">
            <v>12.215834914217448</v>
          </cell>
          <cell r="J776">
            <v>13.154035820043505</v>
          </cell>
          <cell r="K776">
            <v>13.991298913040293</v>
          </cell>
          <cell r="L776">
            <v>-135.96039742204076</v>
          </cell>
          <cell r="M776">
            <v>4.6973014588137376</v>
          </cell>
          <cell r="N776">
            <v>5.8030516363719249</v>
          </cell>
          <cell r="O776">
            <v>7.0325760985359853</v>
          </cell>
          <cell r="P776">
            <v>7.9782170514473405</v>
          </cell>
          <cell r="Q776">
            <v>8.824582647528711</v>
          </cell>
          <cell r="R776" t="e">
            <v>#REF!</v>
          </cell>
          <cell r="S776" t="e">
            <v>#REF!</v>
          </cell>
          <cell r="T776" t="e">
            <v>#REF!</v>
          </cell>
          <cell r="U776" t="e">
            <v>#REF!</v>
          </cell>
          <cell r="V776" t="e">
            <v>#REF!</v>
          </cell>
        </row>
        <row r="777">
          <cell r="F777">
            <v>7.6489632326466053</v>
          </cell>
          <cell r="G777">
            <v>4.8015499436315512</v>
          </cell>
          <cell r="H777">
            <v>7.1556215276489059</v>
          </cell>
          <cell r="I777">
            <v>8.5976206044099897</v>
          </cell>
          <cell r="J777">
            <v>10.089533667853528</v>
          </cell>
          <cell r="K777">
            <v>10.785967999891605</v>
          </cell>
          <cell r="L777">
            <v>-82.846321196198048</v>
          </cell>
          <cell r="M777">
            <v>4.2816255349516537</v>
          </cell>
          <cell r="N777">
            <v>4.6550348251047025</v>
          </cell>
          <cell r="O777">
            <v>5.8362134009654225</v>
          </cell>
          <cell r="P777">
            <v>6.4463833042719285</v>
          </cell>
          <cell r="Q777">
            <v>6.4890938847120507</v>
          </cell>
          <cell r="R777" t="e">
            <v>#REF!</v>
          </cell>
          <cell r="S777" t="e">
            <v>#REF!</v>
          </cell>
          <cell r="T777" t="e">
            <v>#REF!</v>
          </cell>
          <cell r="U777" t="e">
            <v>#REF!</v>
          </cell>
          <cell r="V777" t="e">
            <v>#REF!</v>
          </cell>
        </row>
        <row r="778">
          <cell r="F778">
            <v>0.2</v>
          </cell>
          <cell r="G778">
            <v>0.2</v>
          </cell>
          <cell r="H778">
            <v>0.3</v>
          </cell>
          <cell r="I778">
            <v>0.67298208532715653</v>
          </cell>
          <cell r="J778">
            <v>2.8654767313417189</v>
          </cell>
          <cell r="K778">
            <v>3.2221587362995936</v>
          </cell>
          <cell r="L778">
            <v>-33.401723432383285</v>
          </cell>
          <cell r="M778">
            <v>1.6639834857585174</v>
          </cell>
          <cell r="N778">
            <v>2.1546912849352085</v>
          </cell>
          <cell r="O778">
            <v>2.5085607808328572</v>
          </cell>
          <cell r="P778">
            <v>2.7231858695313038</v>
          </cell>
          <cell r="Q778">
            <v>2.8217559111343555</v>
          </cell>
          <cell r="R778" t="e">
            <v>#REF!</v>
          </cell>
          <cell r="S778" t="e">
            <v>#REF!</v>
          </cell>
          <cell r="T778" t="e">
            <v>#REF!</v>
          </cell>
          <cell r="U778" t="e">
            <v>#REF!</v>
          </cell>
          <cell r="V778" t="e">
            <v>#REF!</v>
          </cell>
        </row>
        <row r="779">
          <cell r="F779">
            <v>40.218777242969651</v>
          </cell>
          <cell r="G779">
            <v>32.318184567907259</v>
          </cell>
          <cell r="H779">
            <v>38.150238988136266</v>
          </cell>
          <cell r="I779">
            <v>41.342633029572866</v>
          </cell>
          <cell r="J779">
            <v>47.249432141057461</v>
          </cell>
          <cell r="K779">
            <v>50.008854557780943</v>
          </cell>
          <cell r="L779">
            <v>-433.89314885301366</v>
          </cell>
          <cell r="M779">
            <v>17.567264823705838</v>
          </cell>
          <cell r="N779">
            <v>22.547036958299351</v>
          </cell>
          <cell r="O779">
            <v>25.854952084837517</v>
          </cell>
          <cell r="P779">
            <v>26.797759549308072</v>
          </cell>
          <cell r="Q779">
            <v>26.606470368939338</v>
          </cell>
          <cell r="R779" t="e">
            <v>#REF!</v>
          </cell>
          <cell r="S779" t="e">
            <v>#REF!</v>
          </cell>
          <cell r="T779" t="e">
            <v>#REF!</v>
          </cell>
          <cell r="U779" t="e">
            <v>#REF!</v>
          </cell>
          <cell r="V779" t="e">
            <v>#REF!</v>
          </cell>
        </row>
        <row r="780">
          <cell r="F780">
            <v>-3.815065395680143</v>
          </cell>
          <cell r="G780">
            <v>2.4317895734864021</v>
          </cell>
          <cell r="H780">
            <v>3.6462100841397165</v>
          </cell>
          <cell r="I780">
            <v>4.1757986931210009</v>
          </cell>
          <cell r="J780">
            <v>5.693558900408255</v>
          </cell>
          <cell r="K780">
            <v>6.0114357370026967</v>
          </cell>
          <cell r="L780">
            <v>-65.003227596375822</v>
          </cell>
          <cell r="M780">
            <v>2.5783051204243224</v>
          </cell>
          <cell r="N780">
            <v>3.3663934392657717</v>
          </cell>
          <cell r="O780">
            <v>3.9274030824627504</v>
          </cell>
          <cell r="P780">
            <v>4.4631333965738378</v>
          </cell>
          <cell r="Q780">
            <v>4.9788365207621146</v>
          </cell>
          <cell r="R780" t="e">
            <v>#REF!</v>
          </cell>
          <cell r="S780" t="e">
            <v>#REF!</v>
          </cell>
          <cell r="T780" t="e">
            <v>#REF!</v>
          </cell>
          <cell r="U780" t="e">
            <v>#REF!</v>
          </cell>
          <cell r="V780" t="e">
            <v>#REF!</v>
          </cell>
        </row>
        <row r="781">
          <cell r="F781">
            <v>32.929073177864261</v>
          </cell>
          <cell r="G781">
            <v>35.262550415508343</v>
          </cell>
          <cell r="H781">
            <v>41.750962192217621</v>
          </cell>
          <cell r="I781">
            <v>42.399096700288844</v>
          </cell>
          <cell r="J781">
            <v>47.587160941651376</v>
          </cell>
          <cell r="K781">
            <v>52.081316275333485</v>
          </cell>
          <cell r="L781">
            <v>-345.91350681777197</v>
          </cell>
          <cell r="M781">
            <v>12.319317521647914</v>
          </cell>
          <cell r="N781">
            <v>15.520709425762059</v>
          </cell>
          <cell r="O781">
            <v>17.785715430377575</v>
          </cell>
          <cell r="P781">
            <v>17.886245556922066</v>
          </cell>
          <cell r="Q781">
            <v>16.829488498704954</v>
          </cell>
          <cell r="R781" t="e">
            <v>#REF!</v>
          </cell>
          <cell r="S781" t="e">
            <v>#REF!</v>
          </cell>
          <cell r="T781" t="e">
            <v>#REF!</v>
          </cell>
          <cell r="U781" t="e">
            <v>#REF!</v>
          </cell>
          <cell r="V781" t="e">
            <v>#REF!</v>
          </cell>
        </row>
        <row r="782">
          <cell r="F782">
            <v>42.054399973030826</v>
          </cell>
          <cell r="G782">
            <v>20.656428951735492</v>
          </cell>
          <cell r="H782">
            <v>22.756182770005289</v>
          </cell>
          <cell r="I782">
            <v>32.59522906962102</v>
          </cell>
          <cell r="J782">
            <v>37.443070106849035</v>
          </cell>
          <cell r="K782">
            <v>47.741613427012261</v>
          </cell>
          <cell r="L782">
            <v>-382.59670227432275</v>
          </cell>
          <cell r="M782">
            <v>22.786694462697277</v>
          </cell>
          <cell r="N782">
            <v>28.142492247672124</v>
          </cell>
          <cell r="O782">
            <v>30.782381895679297</v>
          </cell>
          <cell r="P782">
            <v>29.617060144479677</v>
          </cell>
          <cell r="Q782">
            <v>26.438350366263091</v>
          </cell>
          <cell r="R782" t="e">
            <v>#REF!</v>
          </cell>
          <cell r="S782" t="e">
            <v>#REF!</v>
          </cell>
          <cell r="T782" t="e">
            <v>#REF!</v>
          </cell>
          <cell r="U782" t="e">
            <v>#REF!</v>
          </cell>
          <cell r="V782" t="e">
            <v>#REF!</v>
          </cell>
        </row>
        <row r="783">
          <cell r="F783">
            <v>450.65981615845726</v>
          </cell>
          <cell r="G783">
            <v>307.0689751171102</v>
          </cell>
          <cell r="H783">
            <v>336.48043291940979</v>
          </cell>
          <cell r="I783">
            <v>368.35074023394253</v>
          </cell>
          <cell r="J783">
            <v>423.39047774449176</v>
          </cell>
          <cell r="K783">
            <v>501.8077611154269</v>
          </cell>
          <cell r="L783">
            <v>-3768.4615378539529</v>
          </cell>
          <cell r="M783">
            <v>162.98676929557664</v>
          </cell>
          <cell r="N783">
            <v>202.08992777904749</v>
          </cell>
          <cell r="O783">
            <v>230.65602515909831</v>
          </cell>
          <cell r="P783">
            <v>236.10629913453323</v>
          </cell>
          <cell r="Q783">
            <v>232.80379207567097</v>
          </cell>
          <cell r="R783" t="e">
            <v>#REF!</v>
          </cell>
          <cell r="S783" t="e">
            <v>#REF!</v>
          </cell>
          <cell r="T783" t="e">
            <v>#REF!</v>
          </cell>
          <cell r="U783" t="e">
            <v>#REF!</v>
          </cell>
          <cell r="V783" t="e">
            <v>#REF!</v>
          </cell>
        </row>
        <row r="784">
          <cell r="F784">
            <v>31.660261490765631</v>
          </cell>
          <cell r="G784">
            <v>14.039035304313854</v>
          </cell>
          <cell r="H784">
            <v>18.997140385341908</v>
          </cell>
          <cell r="I784">
            <v>20.362861502768386</v>
          </cell>
          <cell r="J784">
            <v>21.657208865639006</v>
          </cell>
          <cell r="K784">
            <v>22.702671451509886</v>
          </cell>
          <cell r="L784">
            <v>-134.22824876839152</v>
          </cell>
          <cell r="M784">
            <v>7.7295186866582828</v>
          </cell>
          <cell r="N784">
            <v>8.9248801803958742</v>
          </cell>
          <cell r="O784">
            <v>9.2287378816241432</v>
          </cell>
          <cell r="P784">
            <v>7.8223180720063095</v>
          </cell>
          <cell r="Q784">
            <v>6.2722198180718065</v>
          </cell>
          <cell r="R784" t="e">
            <v>#REF!</v>
          </cell>
          <cell r="S784" t="e">
            <v>#REF!</v>
          </cell>
          <cell r="T784" t="e">
            <v>#REF!</v>
          </cell>
          <cell r="U784" t="e">
            <v>#REF!</v>
          </cell>
          <cell r="V784" t="e">
            <v>#REF!</v>
          </cell>
        </row>
        <row r="785">
          <cell r="F785">
            <v>6.2374674683057068</v>
          </cell>
          <cell r="G785">
            <v>2.125134988607579</v>
          </cell>
          <cell r="H785">
            <v>2.7124084905635586</v>
          </cell>
          <cell r="I785">
            <v>2.6858384837963154</v>
          </cell>
          <cell r="J785">
            <v>3.2855535556345838</v>
          </cell>
          <cell r="K785">
            <v>3.4705676904006983</v>
          </cell>
          <cell r="L785">
            <v>-23.233114372347881</v>
          </cell>
          <cell r="M785">
            <v>1.1812828133584081</v>
          </cell>
          <cell r="N785">
            <v>1.3860183670064556</v>
          </cell>
          <cell r="O785">
            <v>1.4875617198791311</v>
          </cell>
          <cell r="P785">
            <v>1.3684193170690926</v>
          </cell>
          <cell r="Q785">
            <v>1.1722939827637007</v>
          </cell>
          <cell r="R785" t="e">
            <v>#REF!</v>
          </cell>
          <cell r="S785" t="e">
            <v>#REF!</v>
          </cell>
          <cell r="T785" t="e">
            <v>#REF!</v>
          </cell>
          <cell r="U785" t="e">
            <v>#REF!</v>
          </cell>
          <cell r="V785" t="e">
            <v>#REF!</v>
          </cell>
        </row>
        <row r="786">
          <cell r="F786">
            <v>47.969276081674352</v>
          </cell>
          <cell r="G786">
            <v>27.736237483741995</v>
          </cell>
          <cell r="H786">
            <v>37.804929276679765</v>
          </cell>
          <cell r="I786">
            <v>39.958477750604843</v>
          </cell>
          <cell r="J786">
            <v>41.357326741372397</v>
          </cell>
          <cell r="K786">
            <v>42.47710562990158</v>
          </cell>
          <cell r="L786">
            <v>-275.03130864672863</v>
          </cell>
          <cell r="M786">
            <v>14.865946659297629</v>
          </cell>
          <cell r="N786">
            <v>17.275974225608756</v>
          </cell>
          <cell r="O786">
            <v>17.677125533328983</v>
          </cell>
          <cell r="P786">
            <v>14.718499697171239</v>
          </cell>
          <cell r="Q786">
            <v>10.757498735621109</v>
          </cell>
          <cell r="R786" t="e">
            <v>#REF!</v>
          </cell>
          <cell r="S786" t="e">
            <v>#REF!</v>
          </cell>
          <cell r="T786" t="e">
            <v>#REF!</v>
          </cell>
          <cell r="U786" t="e">
            <v>#REF!</v>
          </cell>
          <cell r="V786" t="e">
            <v>#REF!</v>
          </cell>
        </row>
        <row r="787">
          <cell r="F787">
            <v>21.179563411107448</v>
          </cell>
          <cell r="G787">
            <v>52.525241281214683</v>
          </cell>
          <cell r="H787">
            <v>57.878315569760062</v>
          </cell>
          <cell r="I787">
            <v>68.327509658877332</v>
          </cell>
          <cell r="J787">
            <v>70.943542853160068</v>
          </cell>
          <cell r="K787">
            <v>83.411757236605169</v>
          </cell>
          <cell r="L787">
            <v>-643.84060713817428</v>
          </cell>
          <cell r="M787">
            <v>26.645376190773607</v>
          </cell>
          <cell r="N787">
            <v>33.554262634020432</v>
          </cell>
          <cell r="O787">
            <v>38.523809974304363</v>
          </cell>
          <cell r="P787">
            <v>40.02210464316304</v>
          </cell>
          <cell r="Q787">
            <v>39.457164760829208</v>
          </cell>
          <cell r="R787" t="e">
            <v>#REF!</v>
          </cell>
          <cell r="S787" t="e">
            <v>#REF!</v>
          </cell>
          <cell r="T787" t="e">
            <v>#REF!</v>
          </cell>
          <cell r="U787" t="e">
            <v>#REF!</v>
          </cell>
          <cell r="V787" t="e">
            <v>#REF!</v>
          </cell>
        </row>
        <row r="788">
          <cell r="F788">
            <v>26.810014167186395</v>
          </cell>
          <cell r="G788">
            <v>15.820696625672339</v>
          </cell>
          <cell r="H788">
            <v>19.647968505246638</v>
          </cell>
          <cell r="I788">
            <v>19.906617278547991</v>
          </cell>
          <cell r="J788">
            <v>20.855262045759915</v>
          </cell>
          <cell r="K788">
            <v>21.731757121214581</v>
          </cell>
          <cell r="L788">
            <v>-164.75155893002639</v>
          </cell>
          <cell r="M788">
            <v>7.5912965447360605</v>
          </cell>
          <cell r="N788">
            <v>9.4106209735877133</v>
          </cell>
          <cell r="O788">
            <v>10.219280159569029</v>
          </cell>
          <cell r="P788">
            <v>9.7185508554154243</v>
          </cell>
          <cell r="Q788">
            <v>8.4161664348808252</v>
          </cell>
          <cell r="R788" t="e">
            <v>#REF!</v>
          </cell>
          <cell r="S788" t="e">
            <v>#REF!</v>
          </cell>
          <cell r="T788" t="e">
            <v>#REF!</v>
          </cell>
          <cell r="U788" t="e">
            <v>#REF!</v>
          </cell>
          <cell r="V788" t="e">
            <v>#REF!</v>
          </cell>
        </row>
        <row r="789">
          <cell r="F789">
            <v>8.6126492052381192</v>
          </cell>
          <cell r="G789">
            <v>9.6636811952336412</v>
          </cell>
          <cell r="H789">
            <v>10.036128956138255</v>
          </cell>
          <cell r="I789">
            <v>10.353942316665655</v>
          </cell>
          <cell r="J789">
            <v>12.139032063705752</v>
          </cell>
          <cell r="K789">
            <v>17.633535700695386</v>
          </cell>
          <cell r="L789">
            <v>-118.71465291595604</v>
          </cell>
          <cell r="M789">
            <v>7.1482017938241906</v>
          </cell>
          <cell r="N789">
            <v>9.089992665334222</v>
          </cell>
          <cell r="O789">
            <v>9.4467258991983751</v>
          </cell>
          <cell r="P789">
            <v>9.3881168443944887</v>
          </cell>
          <cell r="Q789">
            <v>8.4270492761750582</v>
          </cell>
          <cell r="R789" t="e">
            <v>#REF!</v>
          </cell>
          <cell r="S789" t="e">
            <v>#REF!</v>
          </cell>
          <cell r="T789" t="e">
            <v>#REF!</v>
          </cell>
          <cell r="U789" t="e">
            <v>#REF!</v>
          </cell>
          <cell r="V789" t="e">
            <v>#REF!</v>
          </cell>
        </row>
        <row r="1293">
          <cell r="F1293">
            <v>28.725968283737075</v>
          </cell>
          <cell r="G1293">
            <v>42.67272676048924</v>
          </cell>
          <cell r="H1293">
            <v>73.429720522629395</v>
          </cell>
          <cell r="I1293">
            <v>62.559694257193769</v>
          </cell>
          <cell r="J1293">
            <v>56.136164826154499</v>
          </cell>
          <cell r="K1293">
            <v>54.387006937420011</v>
          </cell>
          <cell r="L1293">
            <v>-2141.8816311449054</v>
          </cell>
          <cell r="M1293">
            <v>20.640024843969513</v>
          </cell>
          <cell r="N1293">
            <v>18.475419179350865</v>
          </cell>
          <cell r="O1293">
            <v>20.091498181510815</v>
          </cell>
          <cell r="P1293">
            <v>18.563247864563891</v>
          </cell>
          <cell r="Q1293">
            <v>29.163711400822706</v>
          </cell>
          <cell r="R1293" t="e">
            <v>#REF!</v>
          </cell>
          <cell r="S1293" t="e">
            <v>#REF!</v>
          </cell>
          <cell r="T1293" t="e">
            <v>#REF!</v>
          </cell>
          <cell r="U1293" t="e">
            <v>#REF!</v>
          </cell>
          <cell r="V1293" t="e">
            <v>#REF!</v>
          </cell>
        </row>
        <row r="1294">
          <cell r="F1294">
            <v>2354.9670539783801</v>
          </cell>
          <cell r="G1294">
            <v>104.46910973732383</v>
          </cell>
          <cell r="H1294">
            <v>245.98380410009258</v>
          </cell>
          <cell r="I1294">
            <v>124.23457071736175</v>
          </cell>
          <cell r="J1294">
            <v>124.61149730970055</v>
          </cell>
          <cell r="K1294">
            <v>92.986585027062915</v>
          </cell>
          <cell r="L1294">
            <v>-3876.9554094552336</v>
          </cell>
          <cell r="M1294">
            <v>-6.6616098093409164</v>
          </cell>
          <cell r="N1294">
            <v>33.660075396939646</v>
          </cell>
          <cell r="O1294">
            <v>36.858011271988744</v>
          </cell>
          <cell r="P1294">
            <v>-7.7166988788926574</v>
          </cell>
          <cell r="Q1294">
            <v>0.66567102767805864</v>
          </cell>
          <cell r="R1294" t="e">
            <v>#REF!</v>
          </cell>
          <cell r="S1294" t="e">
            <v>#REF!</v>
          </cell>
          <cell r="T1294" t="e">
            <v>#REF!</v>
          </cell>
          <cell r="U1294" t="e">
            <v>#REF!</v>
          </cell>
          <cell r="V1294" t="e">
            <v>#REF!</v>
          </cell>
        </row>
        <row r="1295">
          <cell r="F1295">
            <v>19.521628349409582</v>
          </cell>
          <cell r="G1295">
            <v>15.690204456968573</v>
          </cell>
          <cell r="H1295">
            <v>19.722099463468467</v>
          </cell>
          <cell r="I1295">
            <v>15.930972185673809</v>
          </cell>
          <cell r="J1295">
            <v>17.273935248645074</v>
          </cell>
          <cell r="K1295">
            <v>16.154789611863279</v>
          </cell>
          <cell r="L1295">
            <v>-182.75808116336628</v>
          </cell>
          <cell r="M1295">
            <v>7.0161577022045662</v>
          </cell>
          <cell r="N1295">
            <v>5.4618983825311602</v>
          </cell>
          <cell r="O1295">
            <v>4.2411855803811989</v>
          </cell>
          <cell r="P1295">
            <v>2.400562373963453</v>
          </cell>
          <cell r="Q1295">
            <v>1.6007543958420207</v>
          </cell>
          <cell r="R1295" t="e">
            <v>#REF!</v>
          </cell>
          <cell r="S1295" t="e">
            <v>#REF!</v>
          </cell>
          <cell r="T1295" t="e">
            <v>#REF!</v>
          </cell>
          <cell r="U1295" t="e">
            <v>#REF!</v>
          </cell>
          <cell r="V1295" t="e">
            <v>#REF!</v>
          </cell>
        </row>
        <row r="1296">
          <cell r="F1296">
            <v>10.883774338164841</v>
          </cell>
          <cell r="G1296">
            <v>4.1652187330717396</v>
          </cell>
          <cell r="H1296">
            <v>6.158474135878393</v>
          </cell>
          <cell r="I1296">
            <v>5.7836137633558877</v>
          </cell>
          <cell r="J1296">
            <v>5.6135202294733944</v>
          </cell>
          <cell r="K1296">
            <v>4.5929380889781797</v>
          </cell>
          <cell r="L1296">
            <v>-65.123344165875352</v>
          </cell>
          <cell r="M1296">
            <v>-0.62964352871549067</v>
          </cell>
          <cell r="N1296">
            <v>3.4748748116666306</v>
          </cell>
          <cell r="O1296">
            <v>3.1264007790863246</v>
          </cell>
          <cell r="P1296">
            <v>1.9716323133805886</v>
          </cell>
          <cell r="Q1296">
            <v>1.6624679450727164</v>
          </cell>
          <cell r="R1296" t="e">
            <v>#REF!</v>
          </cell>
          <cell r="S1296" t="e">
            <v>#REF!</v>
          </cell>
          <cell r="T1296" t="e">
            <v>#REF!</v>
          </cell>
          <cell r="U1296" t="e">
            <v>#REF!</v>
          </cell>
          <cell r="V1296" t="e">
            <v>#REF!</v>
          </cell>
        </row>
        <row r="1297">
          <cell r="F1297">
            <v>0.47144822408087039</v>
          </cell>
          <cell r="G1297">
            <v>0.19374616969513392</v>
          </cell>
          <cell r="H1297">
            <v>0.19430353069068884</v>
          </cell>
          <cell r="I1297">
            <v>0.20607363517722055</v>
          </cell>
          <cell r="J1297">
            <v>0.16088307782946587</v>
          </cell>
          <cell r="K1297">
            <v>0.1620686492308252</v>
          </cell>
          <cell r="L1297">
            <v>-3.3065277047463155</v>
          </cell>
          <cell r="M1297">
            <v>0.15104305074254043</v>
          </cell>
          <cell r="N1297">
            <v>0.16423809087645935</v>
          </cell>
          <cell r="O1297">
            <v>0.18462470669401521</v>
          </cell>
          <cell r="P1297">
            <v>0.15747239214736242</v>
          </cell>
          <cell r="Q1297">
            <v>0.18326683892269868</v>
          </cell>
          <cell r="R1297" t="e">
            <v>#REF!</v>
          </cell>
          <cell r="S1297" t="e">
            <v>#REF!</v>
          </cell>
          <cell r="T1297" t="e">
            <v>#REF!</v>
          </cell>
          <cell r="U1297" t="e">
            <v>#REF!</v>
          </cell>
          <cell r="V1297" t="e">
            <v>#REF!</v>
          </cell>
        </row>
        <row r="1298">
          <cell r="F1298">
            <v>16.993377542132492</v>
          </cell>
          <cell r="G1298">
            <v>4.782233834788542</v>
          </cell>
          <cell r="H1298">
            <v>15.675498459228294</v>
          </cell>
          <cell r="I1298">
            <v>4.0599749836785861</v>
          </cell>
          <cell r="J1298">
            <v>6.3208510778443454</v>
          </cell>
          <cell r="K1298">
            <v>8.4683363329415755</v>
          </cell>
          <cell r="L1298">
            <v>-205.08207687113651</v>
          </cell>
          <cell r="M1298">
            <v>1.0791664085527373</v>
          </cell>
          <cell r="N1298">
            <v>4.904582680159308</v>
          </cell>
          <cell r="O1298">
            <v>5.3532612134653164</v>
          </cell>
          <cell r="P1298">
            <v>5.6531530206889329</v>
          </cell>
          <cell r="Q1298">
            <v>8.0193847963689322</v>
          </cell>
          <cell r="R1298" t="e">
            <v>#REF!</v>
          </cell>
          <cell r="S1298" t="e">
            <v>#REF!</v>
          </cell>
          <cell r="T1298" t="e">
            <v>#REF!</v>
          </cell>
          <cell r="U1298" t="e">
            <v>#REF!</v>
          </cell>
          <cell r="V1298" t="e">
            <v>#REF!</v>
          </cell>
        </row>
        <row r="1299">
          <cell r="F1299">
            <v>14.753726699400602</v>
          </cell>
          <cell r="G1299">
            <v>6.9190728605177014</v>
          </cell>
          <cell r="H1299">
            <v>4.4905383875815801</v>
          </cell>
          <cell r="I1299">
            <v>7.5736167120572304</v>
          </cell>
          <cell r="J1299">
            <v>10.937363211883557</v>
          </cell>
          <cell r="K1299">
            <v>11.263506438789513</v>
          </cell>
          <cell r="L1299">
            <v>-280.18194371387483</v>
          </cell>
          <cell r="M1299">
            <v>8.9111195194352035</v>
          </cell>
          <cell r="N1299">
            <v>8.5887244677444414</v>
          </cell>
          <cell r="O1299">
            <v>8.8152545776372904</v>
          </cell>
          <cell r="P1299">
            <v>10.116818369998015</v>
          </cell>
          <cell r="Q1299">
            <v>14.176034488939102</v>
          </cell>
          <cell r="R1299" t="e">
            <v>#REF!</v>
          </cell>
          <cell r="S1299" t="e">
            <v>#REF!</v>
          </cell>
          <cell r="T1299" t="e">
            <v>#REF!</v>
          </cell>
          <cell r="U1299" t="e">
            <v>#REF!</v>
          </cell>
          <cell r="V1299" t="e">
            <v>#REF!</v>
          </cell>
        </row>
        <row r="1300">
          <cell r="F1300">
            <v>20.745147738163439</v>
          </cell>
          <cell r="G1300">
            <v>10.575961218309658</v>
          </cell>
          <cell r="H1300">
            <v>20.23655564458744</v>
          </cell>
          <cell r="I1300">
            <v>16.657387426697369</v>
          </cell>
          <cell r="J1300">
            <v>9.2006824910854519</v>
          </cell>
          <cell r="K1300">
            <v>13.073103021558616</v>
          </cell>
          <cell r="L1300">
            <v>-248.35815799488054</v>
          </cell>
          <cell r="M1300">
            <v>7.1973307736686252</v>
          </cell>
          <cell r="N1300">
            <v>7.2809965649710477</v>
          </cell>
          <cell r="O1300">
            <v>7.3163511126178378</v>
          </cell>
          <cell r="P1300">
            <v>8.4900983701725465</v>
          </cell>
          <cell r="Q1300">
            <v>11.22900200630113</v>
          </cell>
          <cell r="R1300" t="e">
            <v>#REF!</v>
          </cell>
          <cell r="S1300" t="e">
            <v>#REF!</v>
          </cell>
          <cell r="T1300" t="e">
            <v>#REF!</v>
          </cell>
          <cell r="U1300" t="e">
            <v>#REF!</v>
          </cell>
          <cell r="V1300" t="e">
            <v>#REF!</v>
          </cell>
        </row>
        <row r="1301">
          <cell r="F1301">
            <v>30.573874192560652</v>
          </cell>
          <cell r="G1301">
            <v>12.992401425788444</v>
          </cell>
          <cell r="H1301">
            <v>34.526969645750683</v>
          </cell>
          <cell r="I1301">
            <v>21.411502084581002</v>
          </cell>
          <cell r="J1301">
            <v>29.294141191237884</v>
          </cell>
          <cell r="K1301">
            <v>35.305604926789698</v>
          </cell>
          <cell r="L1301">
            <v>-660.52615452050907</v>
          </cell>
          <cell r="M1301">
            <v>14.089845564358939</v>
          </cell>
          <cell r="N1301">
            <v>14.144964518635334</v>
          </cell>
          <cell r="O1301">
            <v>13.290667686742495</v>
          </cell>
          <cell r="P1301">
            <v>15.062582020924424</v>
          </cell>
          <cell r="Q1301">
            <v>20.137404195089616</v>
          </cell>
          <cell r="R1301" t="e">
            <v>#REF!</v>
          </cell>
          <cell r="S1301" t="e">
            <v>#REF!</v>
          </cell>
          <cell r="T1301" t="e">
            <v>#REF!</v>
          </cell>
          <cell r="U1301" t="e">
            <v>#REF!</v>
          </cell>
          <cell r="V1301" t="e">
            <v>#REF!</v>
          </cell>
        </row>
        <row r="1302">
          <cell r="F1302">
            <v>7.3302010600677363</v>
          </cell>
          <cell r="G1302">
            <v>6.336286915026335</v>
          </cell>
          <cell r="H1302">
            <v>9.6375138690165869</v>
          </cell>
          <cell r="I1302">
            <v>8.9245915127864777</v>
          </cell>
          <cell r="J1302">
            <v>9.2370161966240403</v>
          </cell>
          <cell r="K1302">
            <v>7.4696796877569014</v>
          </cell>
          <cell r="L1302">
            <v>-90.427733951854492</v>
          </cell>
          <cell r="M1302">
            <v>4.7414996862082432</v>
          </cell>
          <cell r="N1302">
            <v>4.8365684363913317</v>
          </cell>
          <cell r="O1302">
            <v>4.9854754833281163</v>
          </cell>
          <cell r="P1302">
            <v>4.297829029730849</v>
          </cell>
          <cell r="Q1302">
            <v>4.3659408304898264</v>
          </cell>
          <cell r="R1302" t="e">
            <v>#REF!</v>
          </cell>
          <cell r="S1302" t="e">
            <v>#REF!</v>
          </cell>
          <cell r="T1302" t="e">
            <v>#REF!</v>
          </cell>
          <cell r="U1302" t="e">
            <v>#REF!</v>
          </cell>
          <cell r="V1302" t="e">
            <v>#REF!</v>
          </cell>
        </row>
        <row r="1303">
          <cell r="F1303">
            <v>7.6645598718673114</v>
          </cell>
          <cell r="G1303">
            <v>4.103964403324099</v>
          </cell>
          <cell r="H1303">
            <v>6.3704145295417902</v>
          </cell>
          <cell r="I1303">
            <v>7.594397322000404</v>
          </cell>
          <cell r="J1303">
            <v>9.9000613524330099</v>
          </cell>
          <cell r="K1303">
            <v>8.2879799449629736</v>
          </cell>
          <cell r="L1303">
            <v>-93.986369812085215</v>
          </cell>
          <cell r="M1303">
            <v>4.1006039362734157</v>
          </cell>
          <cell r="N1303">
            <v>3.6085679169608795</v>
          </cell>
          <cell r="O1303">
            <v>4.310702211460665</v>
          </cell>
          <cell r="P1303">
            <v>4.3820650089251814</v>
          </cell>
          <cell r="Q1303">
            <v>5.1259592665561797</v>
          </cell>
          <cell r="R1303" t="e">
            <v>#REF!</v>
          </cell>
          <cell r="S1303" t="e">
            <v>#REF!</v>
          </cell>
          <cell r="T1303" t="e">
            <v>#REF!</v>
          </cell>
          <cell r="U1303" t="e">
            <v>#REF!</v>
          </cell>
          <cell r="V1303" t="e">
            <v>#REF!</v>
          </cell>
        </row>
        <row r="1304">
          <cell r="F1304">
            <v>0</v>
          </cell>
          <cell r="G1304">
            <v>0</v>
          </cell>
          <cell r="H1304">
            <v>0</v>
          </cell>
          <cell r="I1304">
            <v>-0.39879285088464655</v>
          </cell>
          <cell r="J1304">
            <v>2.7547750889981941</v>
          </cell>
          <cell r="K1304">
            <v>1.9392548438461503</v>
          </cell>
          <cell r="L1304">
            <v>-42.442770099150685</v>
          </cell>
          <cell r="M1304">
            <v>2.0077794413297028</v>
          </cell>
          <cell r="N1304">
            <v>2.0437116558113431</v>
          </cell>
          <cell r="O1304">
            <v>2.1313809698487418</v>
          </cell>
          <cell r="P1304">
            <v>1.9130513461247816</v>
          </cell>
          <cell r="Q1304">
            <v>2.0004475408581328</v>
          </cell>
          <cell r="R1304" t="e">
            <v>#REF!</v>
          </cell>
          <cell r="S1304" t="e">
            <v>#REF!</v>
          </cell>
          <cell r="T1304" t="e">
            <v>#REF!</v>
          </cell>
          <cell r="U1304" t="e">
            <v>#REF!</v>
          </cell>
          <cell r="V1304" t="e">
            <v>#REF!</v>
          </cell>
        </row>
        <row r="1305">
          <cell r="F1305">
            <v>17.131118035509246</v>
          </cell>
          <cell r="G1305">
            <v>11.286758605442543</v>
          </cell>
          <cell r="H1305">
            <v>14.392124078859041</v>
          </cell>
          <cell r="I1305">
            <v>13.043480514812728</v>
          </cell>
          <cell r="J1305">
            <v>16.318497671446245</v>
          </cell>
          <cell r="K1305">
            <v>16.793248609024609</v>
          </cell>
          <cell r="L1305">
            <v>-254.75307840810783</v>
          </cell>
          <cell r="M1305">
            <v>5.4588230276350203</v>
          </cell>
          <cell r="N1305">
            <v>5.2373417121975478</v>
          </cell>
          <cell r="O1305">
            <v>4.9191454898347047</v>
          </cell>
          <cell r="P1305">
            <v>4.0754788207487707</v>
          </cell>
          <cell r="Q1305">
            <v>5.8620021191792979</v>
          </cell>
          <cell r="R1305" t="e">
            <v>#REF!</v>
          </cell>
          <cell r="S1305" t="e">
            <v>#REF!</v>
          </cell>
          <cell r="T1305" t="e">
            <v>#REF!</v>
          </cell>
          <cell r="U1305" t="e">
            <v>#REF!</v>
          </cell>
          <cell r="V1305" t="e">
            <v>#REF!</v>
          </cell>
        </row>
        <row r="1306">
          <cell r="F1306">
            <v>-4.454494483719472</v>
          </cell>
          <cell r="G1306">
            <v>3.5554011676522776</v>
          </cell>
          <cell r="H1306">
            <v>6.874955030304875</v>
          </cell>
          <cell r="I1306">
            <v>3.2880965009134826</v>
          </cell>
          <cell r="J1306">
            <v>6.9415495825425531</v>
          </cell>
          <cell r="K1306">
            <v>6.882905351129974</v>
          </cell>
          <cell r="L1306">
            <v>-85.119763691946147</v>
          </cell>
          <cell r="M1306">
            <v>4.057818055460416</v>
          </cell>
          <cell r="N1306">
            <v>4.3447304320369255</v>
          </cell>
          <cell r="O1306">
            <v>4.6177529224788998</v>
          </cell>
          <cell r="P1306">
            <v>3.8775905507980326</v>
          </cell>
          <cell r="Q1306">
            <v>4.2411837156121344</v>
          </cell>
          <cell r="R1306" t="e">
            <v>#REF!</v>
          </cell>
          <cell r="S1306" t="e">
            <v>#REF!</v>
          </cell>
          <cell r="T1306" t="e">
            <v>#REF!</v>
          </cell>
          <cell r="U1306" t="e">
            <v>#REF!</v>
          </cell>
          <cell r="V1306" t="e">
            <v>#REF!</v>
          </cell>
        </row>
        <row r="1307">
          <cell r="F1307">
            <v>18.822823043747519</v>
          </cell>
          <cell r="G1307">
            <v>19.003073858920288</v>
          </cell>
          <cell r="H1307">
            <v>25.285605881105624</v>
          </cell>
          <cell r="I1307">
            <v>18.298537026445274</v>
          </cell>
          <cell r="J1307">
            <v>23.792075953350974</v>
          </cell>
          <cell r="K1307">
            <v>25.735986739634555</v>
          </cell>
          <cell r="L1307">
            <v>-264.903682015068</v>
          </cell>
          <cell r="M1307">
            <v>4.9693989896000517</v>
          </cell>
          <cell r="N1307">
            <v>4.619350701156236</v>
          </cell>
          <cell r="O1307">
            <v>4.4703044426068743</v>
          </cell>
          <cell r="P1307">
            <v>3.4105359906101853</v>
          </cell>
          <cell r="Q1307">
            <v>4.881872000958996</v>
          </cell>
          <cell r="R1307" t="e">
            <v>#REF!</v>
          </cell>
          <cell r="S1307" t="e">
            <v>#REF!</v>
          </cell>
          <cell r="T1307" t="e">
            <v>#REF!</v>
          </cell>
          <cell r="U1307" t="e">
            <v>#REF!</v>
          </cell>
          <cell r="V1307" t="e">
            <v>#REF!</v>
          </cell>
        </row>
        <row r="1308">
          <cell r="F1308">
            <v>86.463834689493979</v>
          </cell>
          <cell r="G1308">
            <v>27.253110906638767</v>
          </cell>
          <cell r="H1308">
            <v>28.805044554663255</v>
          </cell>
          <cell r="I1308">
            <v>43.362274966903783</v>
          </cell>
          <cell r="J1308">
            <v>52.724978575881607</v>
          </cell>
          <cell r="K1308">
            <v>70.927323422820564</v>
          </cell>
          <cell r="L1308">
            <v>-946.37488756503785</v>
          </cell>
          <cell r="M1308">
            <v>50.361392183290718</v>
          </cell>
          <cell r="N1308">
            <v>48.806274507807075</v>
          </cell>
          <cell r="O1308">
            <v>45.513178736721557</v>
          </cell>
          <cell r="P1308">
            <v>29.33415693909933</v>
          </cell>
          <cell r="Q1308">
            <v>26.630650940119182</v>
          </cell>
          <cell r="R1308" t="e">
            <v>#REF!</v>
          </cell>
          <cell r="S1308" t="e">
            <v>#REF!</v>
          </cell>
          <cell r="T1308" t="e">
            <v>#REF!</v>
          </cell>
          <cell r="U1308" t="e">
            <v>#REF!</v>
          </cell>
          <cell r="V1308" t="e">
            <v>#REF!</v>
          </cell>
        </row>
        <row r="1309">
          <cell r="F1309">
            <v>505.3799257562132</v>
          </cell>
          <cell r="G1309">
            <v>255.98278798097726</v>
          </cell>
          <cell r="H1309">
            <v>331.18938793477264</v>
          </cell>
          <cell r="I1309">
            <v>336.60010603598676</v>
          </cell>
          <cell r="J1309">
            <v>242.4709890836964</v>
          </cell>
          <cell r="K1309">
            <v>348.97233468351055</v>
          </cell>
          <cell r="L1309">
            <v>-5797.3804554245062</v>
          </cell>
          <cell r="M1309">
            <v>91.120544002290444</v>
          </cell>
          <cell r="N1309">
            <v>75.352399382554722</v>
          </cell>
          <cell r="O1309">
            <v>57.559331442093935</v>
          </cell>
          <cell r="P1309">
            <v>28.184945329328912</v>
          </cell>
          <cell r="Q1309">
            <v>42.097386843979308</v>
          </cell>
          <cell r="R1309" t="e">
            <v>#REF!</v>
          </cell>
          <cell r="S1309" t="e">
            <v>#REF!</v>
          </cell>
          <cell r="T1309" t="e">
            <v>#REF!</v>
          </cell>
          <cell r="U1309" t="e">
            <v>#REF!</v>
          </cell>
          <cell r="V1309" t="e">
            <v>#REF!</v>
          </cell>
        </row>
        <row r="1310">
          <cell r="F1310">
            <v>92.189040108131053</v>
          </cell>
          <cell r="G1310">
            <v>16.909265503923621</v>
          </cell>
          <cell r="H1310">
            <v>54.801297129205182</v>
          </cell>
          <cell r="I1310">
            <v>25.930734463789804</v>
          </cell>
          <cell r="J1310">
            <v>27.048040962198371</v>
          </cell>
          <cell r="K1310">
            <v>27.732650918389083</v>
          </cell>
          <cell r="L1310">
            <v>-555.88533609274396</v>
          </cell>
          <cell r="M1310">
            <v>11.782577990152276</v>
          </cell>
          <cell r="N1310">
            <v>9.3569369771275888</v>
          </cell>
          <cell r="O1310">
            <v>7.70147569419305</v>
          </cell>
          <cell r="P1310">
            <v>0.42345143729335177</v>
          </cell>
          <cell r="Q1310">
            <v>5.5092791364872014</v>
          </cell>
          <cell r="R1310" t="e">
            <v>#REF!</v>
          </cell>
          <cell r="S1310" t="e">
            <v>#REF!</v>
          </cell>
          <cell r="T1310" t="e">
            <v>#REF!</v>
          </cell>
          <cell r="U1310" t="e">
            <v>#REF!</v>
          </cell>
          <cell r="V1310" t="e">
            <v>#REF!</v>
          </cell>
        </row>
        <row r="1311">
          <cell r="F1311">
            <v>5.292617572582575</v>
          </cell>
          <cell r="G1311">
            <v>1.3884926469854868</v>
          </cell>
          <cell r="H1311">
            <v>1.7590628414898806</v>
          </cell>
          <cell r="I1311">
            <v>1.5921571861881567</v>
          </cell>
          <cell r="J1311">
            <v>2.0110613546181844</v>
          </cell>
          <cell r="K1311">
            <v>2.031061683656314</v>
          </cell>
          <cell r="L1311">
            <v>-21.210371754228124</v>
          </cell>
          <cell r="M1311">
            <v>0.95366761864704941</v>
          </cell>
          <cell r="N1311">
            <v>0.89526048559507387</v>
          </cell>
          <cell r="O1311">
            <v>0.79995887678941813</v>
          </cell>
          <cell r="P1311">
            <v>0.49838285544931793</v>
          </cell>
          <cell r="Q1311">
            <v>0.42233031818531508</v>
          </cell>
          <cell r="R1311" t="e">
            <v>#REF!</v>
          </cell>
          <cell r="S1311" t="e">
            <v>#REF!</v>
          </cell>
          <cell r="T1311" t="e">
            <v>#REF!</v>
          </cell>
          <cell r="U1311" t="e">
            <v>#REF!</v>
          </cell>
          <cell r="V1311" t="e">
            <v>#REF!</v>
          </cell>
        </row>
        <row r="1312">
          <cell r="F1312">
            <v>0</v>
          </cell>
          <cell r="G1312">
            <v>144.27194560220005</v>
          </cell>
          <cell r="H1312">
            <v>74.768274433773058</v>
          </cell>
          <cell r="I1312">
            <v>44.597205865932665</v>
          </cell>
          <cell r="J1312">
            <v>42.092703146490749</v>
          </cell>
          <cell r="K1312">
            <v>40.967709748232721</v>
          </cell>
          <cell r="L1312">
            <v>-1256.8337800104152</v>
          </cell>
          <cell r="M1312">
            <v>11.860954325716648</v>
          </cell>
          <cell r="N1312">
            <v>3.9702030019000176</v>
          </cell>
          <cell r="O1312">
            <v>-2.3848347885045769</v>
          </cell>
          <cell r="P1312">
            <v>-7.183964252296164</v>
          </cell>
          <cell r="Q1312">
            <v>1.7512109742181305</v>
          </cell>
          <cell r="R1312" t="e">
            <v>#REF!</v>
          </cell>
          <cell r="S1312" t="e">
            <v>#REF!</v>
          </cell>
          <cell r="T1312" t="e">
            <v>#REF!</v>
          </cell>
          <cell r="U1312" t="e">
            <v>#REF!</v>
          </cell>
          <cell r="V1312" t="e">
            <v>#REF!</v>
          </cell>
        </row>
        <row r="1313">
          <cell r="F1313">
            <v>30.488049470175611</v>
          </cell>
          <cell r="G1313">
            <v>399.05721920163342</v>
          </cell>
          <cell r="H1313">
            <v>444.83209094755239</v>
          </cell>
          <cell r="I1313">
            <v>498.26271169999382</v>
          </cell>
          <cell r="J1313">
            <v>510.84523945595106</v>
          </cell>
          <cell r="K1313">
            <v>542.61356996862173</v>
          </cell>
          <cell r="L1313">
            <v>-8658.356260658913</v>
          </cell>
          <cell r="M1313">
            <v>129.42294540198782</v>
          </cell>
          <cell r="N1313">
            <v>108.30946517311895</v>
          </cell>
          <cell r="O1313">
            <v>82.003768484619286</v>
          </cell>
          <cell r="P1313">
            <v>34.955896709721856</v>
          </cell>
          <cell r="Q1313">
            <v>55.048606978839075</v>
          </cell>
          <cell r="R1313" t="e">
            <v>#REF!</v>
          </cell>
          <cell r="S1313" t="e">
            <v>#REF!</v>
          </cell>
          <cell r="T1313" t="e">
            <v>#REF!</v>
          </cell>
          <cell r="U1313" t="e">
            <v>#REF!</v>
          </cell>
          <cell r="V1313" t="e">
            <v>#REF!</v>
          </cell>
        </row>
        <row r="1314">
          <cell r="F1314">
            <v>87.757148664372949</v>
          </cell>
          <cell r="G1314">
            <v>32.621343589323601</v>
          </cell>
          <cell r="H1314">
            <v>60.497552727277139</v>
          </cell>
          <cell r="I1314">
            <v>32.913648984961128</v>
          </cell>
          <cell r="J1314">
            <v>33.209976579005001</v>
          </cell>
          <cell r="K1314">
            <v>41.175877281848386</v>
          </cell>
          <cell r="L1314">
            <v>-767.66342357149415</v>
          </cell>
          <cell r="M1314">
            <v>10.472132797365475</v>
          </cell>
          <cell r="N1314">
            <v>8.2414691486928859</v>
          </cell>
          <cell r="O1314">
            <v>4.884579070868881</v>
          </cell>
          <cell r="P1314">
            <v>-1.8018059388087977</v>
          </cell>
          <cell r="Q1314">
            <v>-0.14990638010519497</v>
          </cell>
          <cell r="R1314" t="e">
            <v>#REF!</v>
          </cell>
          <cell r="S1314" t="e">
            <v>#REF!</v>
          </cell>
          <cell r="T1314" t="e">
            <v>#REF!</v>
          </cell>
          <cell r="U1314" t="e">
            <v>#REF!</v>
          </cell>
          <cell r="V1314" t="e">
            <v>#REF!</v>
          </cell>
        </row>
        <row r="1315">
          <cell r="F1315">
            <v>6.2943029771823831</v>
          </cell>
          <cell r="G1315">
            <v>6.6707804309081666</v>
          </cell>
          <cell r="H1315">
            <v>5.8790805425281292</v>
          </cell>
          <cell r="I1315">
            <v>5.1982624737518677</v>
          </cell>
          <cell r="J1315">
            <v>-5.3729778340818957</v>
          </cell>
          <cell r="K1315">
            <v>-8.2955920577363873</v>
          </cell>
          <cell r="L1315">
            <v>-220.13453864746936</v>
          </cell>
          <cell r="M1315">
            <v>5.1128929317548</v>
          </cell>
          <cell r="N1315">
            <v>4.8724224576170059</v>
          </cell>
          <cell r="O1315">
            <v>3.125155808839736</v>
          </cell>
          <cell r="P1315">
            <v>2.4860122607575477</v>
          </cell>
          <cell r="Q1315">
            <v>3.6453234225393132</v>
          </cell>
          <cell r="R1315" t="e">
            <v>#REF!</v>
          </cell>
          <cell r="S1315" t="e">
            <v>#REF!</v>
          </cell>
          <cell r="T1315" t="e">
            <v>#REF!</v>
          </cell>
          <cell r="U1315" t="e">
            <v>#REF!</v>
          </cell>
          <cell r="V1315" t="e">
            <v>#REF!</v>
          </cell>
        </row>
        <row r="1331">
          <cell r="F1331">
            <v>46.51083205162567</v>
          </cell>
          <cell r="G1331">
            <v>68.737118734534434</v>
          </cell>
          <cell r="H1331">
            <v>116.88048878735049</v>
          </cell>
          <cell r="I1331">
            <v>101.00764298565657</v>
          </cell>
          <cell r="J1331">
            <v>91.900077470484177</v>
          </cell>
          <cell r="K1331">
            <v>89.678376015101463</v>
          </cell>
          <cell r="L1331">
            <v>-3291.5421384669717</v>
          </cell>
          <cell r="M1331">
            <v>32.790698160855584</v>
          </cell>
          <cell r="N1331">
            <v>32.314388038006889</v>
          </cell>
          <cell r="O1331">
            <v>36.831019499851713</v>
          </cell>
          <cell r="P1331">
            <v>38.67973401171794</v>
          </cell>
          <cell r="Q1331">
            <v>53.374032507638262</v>
          </cell>
          <cell r="R1331" t="e">
            <v>#REF!</v>
          </cell>
          <cell r="S1331" t="e">
            <v>#REF!</v>
          </cell>
          <cell r="T1331" t="e">
            <v>#REF!</v>
          </cell>
          <cell r="U1331" t="e">
            <v>#REF!</v>
          </cell>
          <cell r="V1331" t="e">
            <v>#REF!</v>
          </cell>
        </row>
        <row r="1332">
          <cell r="F1332">
            <v>3176.9779436213139</v>
          </cell>
          <cell r="G1332">
            <v>187.35637597420146</v>
          </cell>
          <cell r="H1332">
            <v>380.65810928815824</v>
          </cell>
          <cell r="I1332">
            <v>222.08726525198955</v>
          </cell>
          <cell r="J1332">
            <v>225.59600535785546</v>
          </cell>
          <cell r="K1332">
            <v>188.09682681082452</v>
          </cell>
          <cell r="L1332">
            <v>-5135.7086017772162</v>
          </cell>
          <cell r="M1332">
            <v>15.189221985852118</v>
          </cell>
          <cell r="N1332">
            <v>78.373342452646654</v>
          </cell>
          <cell r="O1332">
            <v>90.187778003712339</v>
          </cell>
          <cell r="P1332">
            <v>34.538260354773065</v>
          </cell>
          <cell r="Q1332">
            <v>40.831763609961335</v>
          </cell>
          <cell r="R1332" t="e">
            <v>#REF!</v>
          </cell>
          <cell r="S1332" t="e">
            <v>#REF!</v>
          </cell>
          <cell r="T1332" t="e">
            <v>#REF!</v>
          </cell>
          <cell r="U1332" t="e">
            <v>#REF!</v>
          </cell>
          <cell r="V1332" t="e">
            <v>#REF!</v>
          </cell>
        </row>
        <row r="1333">
          <cell r="F1333">
            <v>27.693034675925947</v>
          </cell>
          <cell r="G1333">
            <v>22.67403039089772</v>
          </cell>
          <cell r="H1333">
            <v>28.488364746169943</v>
          </cell>
          <cell r="I1333">
            <v>23.51336254089528</v>
          </cell>
          <cell r="J1333">
            <v>25.60075784554045</v>
          </cell>
          <cell r="K1333">
            <v>24.313968002908268</v>
          </cell>
          <cell r="L1333">
            <v>-250.48215634706617</v>
          </cell>
          <cell r="M1333">
            <v>10.480130286643632</v>
          </cell>
          <cell r="N1333">
            <v>8.8745321775575601</v>
          </cell>
          <cell r="O1333">
            <v>7.6502731052024071</v>
          </cell>
          <cell r="P1333">
            <v>5.377110393816233</v>
          </cell>
          <cell r="Q1333">
            <v>4.1735576273175443</v>
          </cell>
          <cell r="R1333" t="e">
            <v>#REF!</v>
          </cell>
          <cell r="S1333" t="e">
            <v>#REF!</v>
          </cell>
          <cell r="T1333" t="e">
            <v>#REF!</v>
          </cell>
          <cell r="U1333" t="e">
            <v>#REF!</v>
          </cell>
          <cell r="V1333" t="e">
            <v>#REF!</v>
          </cell>
        </row>
        <row r="1334">
          <cell r="F1334">
            <v>24.817281898849764</v>
          </cell>
          <cell r="G1334">
            <v>10.810295383537831</v>
          </cell>
          <cell r="H1334">
            <v>15.827490933113266</v>
          </cell>
          <cell r="I1334">
            <v>15.61525271450803</v>
          </cell>
          <cell r="J1334">
            <v>15.66643848435924</v>
          </cell>
          <cell r="K1334">
            <v>13.852828200587888</v>
          </cell>
          <cell r="L1334">
            <v>-141.57212619546408</v>
          </cell>
          <cell r="M1334">
            <v>-1.1774855260002632</v>
          </cell>
          <cell r="N1334">
            <v>8.8238867574177284</v>
          </cell>
          <cell r="O1334">
            <v>8.8761858965745652</v>
          </cell>
          <cell r="P1334">
            <v>7.49480993739847</v>
          </cell>
          <cell r="Q1334">
            <v>6.5059932003946601</v>
          </cell>
          <cell r="R1334" t="e">
            <v>#REF!</v>
          </cell>
          <cell r="S1334" t="e">
            <v>#REF!</v>
          </cell>
          <cell r="T1334" t="e">
            <v>#REF!</v>
          </cell>
          <cell r="U1334" t="e">
            <v>#REF!</v>
          </cell>
          <cell r="V1334" t="e">
            <v>#REF!</v>
          </cell>
        </row>
        <row r="1335">
          <cell r="F1335">
            <v>2.4318436528606648</v>
          </cell>
          <cell r="G1335">
            <v>0.91361777599157001</v>
          </cell>
          <cell r="H1335">
            <v>0.94595209819758119</v>
          </cell>
          <cell r="I1335">
            <v>1.0414788264328232</v>
          </cell>
          <cell r="J1335">
            <v>0.78783391279704662</v>
          </cell>
          <cell r="K1335">
            <v>0.80896707896503517</v>
          </cell>
          <cell r="L1335">
            <v>-18.714642820970546</v>
          </cell>
          <cell r="M1335">
            <v>0.56404009788460097</v>
          </cell>
          <cell r="N1335">
            <v>0.70404035275224552</v>
          </cell>
          <cell r="O1335">
            <v>0.85107352869182384</v>
          </cell>
          <cell r="P1335">
            <v>0.96072274710795991</v>
          </cell>
          <cell r="Q1335">
            <v>1.1588107502523102</v>
          </cell>
          <cell r="R1335" t="e">
            <v>#REF!</v>
          </cell>
          <cell r="S1335" t="e">
            <v>#REF!</v>
          </cell>
          <cell r="T1335" t="e">
            <v>#REF!</v>
          </cell>
          <cell r="U1335" t="e">
            <v>#REF!</v>
          </cell>
          <cell r="V1335" t="e">
            <v>#REF!</v>
          </cell>
        </row>
        <row r="1336">
          <cell r="F1336">
            <v>38.182940355929013</v>
          </cell>
          <cell r="G1336">
            <v>14.536830955456164</v>
          </cell>
          <cell r="H1336">
            <v>28.180685564417068</v>
          </cell>
          <cell r="I1336">
            <v>17.745524204732796</v>
          </cell>
          <cell r="J1336">
            <v>24.112904767209759</v>
          </cell>
          <cell r="K1336">
            <v>27.214958553017109</v>
          </cell>
          <cell r="L1336">
            <v>-408.66022576716705</v>
          </cell>
          <cell r="M1336">
            <v>5.4180334413664104</v>
          </cell>
          <cell r="N1336">
            <v>15.759142242630201</v>
          </cell>
          <cell r="O1336">
            <v>18.588103133472167</v>
          </cell>
          <cell r="P1336">
            <v>19.76470809298366</v>
          </cell>
          <cell r="Q1336">
            <v>22.89670724331388</v>
          </cell>
          <cell r="R1336" t="e">
            <v>#REF!</v>
          </cell>
          <cell r="S1336" t="e">
            <v>#REF!</v>
          </cell>
          <cell r="T1336" t="e">
            <v>#REF!</v>
          </cell>
          <cell r="U1336" t="e">
            <v>#REF!</v>
          </cell>
          <cell r="V1336" t="e">
            <v>#REF!</v>
          </cell>
        </row>
        <row r="1337">
          <cell r="F1337">
            <v>30.802575973275069</v>
          </cell>
          <cell r="G1337">
            <v>16.429437519058535</v>
          </cell>
          <cell r="H1337">
            <v>12.409727568334258</v>
          </cell>
          <cell r="I1337">
            <v>19.04183463950088</v>
          </cell>
          <cell r="J1337">
            <v>26.207580910798569</v>
          </cell>
          <cell r="K1337">
            <v>34.108186084176417</v>
          </cell>
          <cell r="L1337">
            <v>-544.73780143930799</v>
          </cell>
          <cell r="M1337">
            <v>19.032710104700975</v>
          </cell>
          <cell r="N1337">
            <v>20.990693047619246</v>
          </cell>
          <cell r="O1337">
            <v>23.34185738350957</v>
          </cell>
          <cell r="P1337">
            <v>27.161045608250301</v>
          </cell>
          <cell r="Q1337">
            <v>33.722002180283326</v>
          </cell>
          <cell r="R1337" t="e">
            <v>#REF!</v>
          </cell>
          <cell r="S1337" t="e">
            <v>#REF!</v>
          </cell>
          <cell r="T1337" t="e">
            <v>#REF!</v>
          </cell>
          <cell r="U1337" t="e">
            <v>#REF!</v>
          </cell>
          <cell r="V1337" t="e">
            <v>#REF!</v>
          </cell>
        </row>
        <row r="1338">
          <cell r="F1338">
            <v>43.28507863567161</v>
          </cell>
          <cell r="G1338">
            <v>23.946651753326979</v>
          </cell>
          <cell r="H1338">
            <v>37.986842806424818</v>
          </cell>
          <cell r="I1338">
            <v>35.597989746232955</v>
          </cell>
          <cell r="J1338">
            <v>28.416860740091398</v>
          </cell>
          <cell r="K1338">
            <v>34.881397913742163</v>
          </cell>
          <cell r="L1338">
            <v>-489.63049943840497</v>
          </cell>
          <cell r="M1338">
            <v>16.023482714905022</v>
          </cell>
          <cell r="N1338">
            <v>18.475798752033338</v>
          </cell>
          <cell r="O1338">
            <v>20.221088695419624</v>
          </cell>
          <cell r="P1338">
            <v>23.2589387743879</v>
          </cell>
          <cell r="Q1338">
            <v>27.417080841437379</v>
          </cell>
          <cell r="R1338" t="e">
            <v>#REF!</v>
          </cell>
          <cell r="S1338" t="e">
            <v>#REF!</v>
          </cell>
          <cell r="T1338" t="e">
            <v>#REF!</v>
          </cell>
          <cell r="U1338" t="e">
            <v>#REF!</v>
          </cell>
          <cell r="V1338" t="e">
            <v>#REF!</v>
          </cell>
        </row>
        <row r="1339">
          <cell r="F1339">
            <v>75.964669482957191</v>
          </cell>
          <cell r="G1339">
            <v>41.712157563378142</v>
          </cell>
          <cell r="H1339">
            <v>82.640023742644544</v>
          </cell>
          <cell r="I1339">
            <v>104.41318777121911</v>
          </cell>
          <cell r="J1339">
            <v>120.92422772540471</v>
          </cell>
          <cell r="K1339">
            <v>141.24389655572537</v>
          </cell>
          <cell r="L1339">
            <v>-1457.9341532901985</v>
          </cell>
          <cell r="M1339">
            <v>41.386179455760356</v>
          </cell>
          <cell r="N1339">
            <v>49.457817089550275</v>
          </cell>
          <cell r="O1339">
            <v>53.960162224518243</v>
          </cell>
          <cell r="P1339">
            <v>61.481499075146154</v>
          </cell>
          <cell r="Q1339">
            <v>70.075283691355025</v>
          </cell>
          <cell r="R1339" t="e">
            <v>#REF!</v>
          </cell>
          <cell r="S1339" t="e">
            <v>#REF!</v>
          </cell>
          <cell r="T1339" t="e">
            <v>#REF!</v>
          </cell>
          <cell r="U1339" t="e">
            <v>#REF!</v>
          </cell>
          <cell r="V1339" t="e">
            <v>#REF!</v>
          </cell>
        </row>
        <row r="1340">
          <cell r="F1340">
            <v>15.671538121522396</v>
          </cell>
          <cell r="G1340">
            <v>13.680667916852331</v>
          </cell>
          <cell r="H1340">
            <v>19.409674048360042</v>
          </cell>
          <cell r="I1340">
            <v>21.140426427003923</v>
          </cell>
          <cell r="J1340">
            <v>22.391052016667544</v>
          </cell>
          <cell r="K1340">
            <v>21.460978600797194</v>
          </cell>
          <cell r="L1340">
            <v>-226.38813137389525</v>
          </cell>
          <cell r="M1340">
            <v>9.43880114502198</v>
          </cell>
          <cell r="N1340">
            <v>10.639620072763257</v>
          </cell>
          <cell r="O1340">
            <v>12.018051581864102</v>
          </cell>
          <cell r="P1340">
            <v>12.27604608117819</v>
          </cell>
          <cell r="Q1340">
            <v>13.190523478018537</v>
          </cell>
          <cell r="R1340" t="e">
            <v>#REF!</v>
          </cell>
          <cell r="S1340" t="e">
            <v>#REF!</v>
          </cell>
          <cell r="T1340" t="e">
            <v>#REF!</v>
          </cell>
          <cell r="U1340" t="e">
            <v>#REF!</v>
          </cell>
          <cell r="V1340" t="e">
            <v>#REF!</v>
          </cell>
        </row>
        <row r="1341">
          <cell r="F1341">
            <v>15.313523104513916</v>
          </cell>
          <cell r="G1341">
            <v>8.9055143469556501</v>
          </cell>
          <cell r="H1341">
            <v>13.526036057190696</v>
          </cell>
          <cell r="I1341">
            <v>16.192017926410394</v>
          </cell>
          <cell r="J1341">
            <v>19.989595020286536</v>
          </cell>
          <cell r="K1341">
            <v>19.073947944854581</v>
          </cell>
          <cell r="L1341">
            <v>-176.83269100828326</v>
          </cell>
          <cell r="M1341">
            <v>8.3822294712250702</v>
          </cell>
          <cell r="N1341">
            <v>8.2636027420655829</v>
          </cell>
          <cell r="O1341">
            <v>10.146915612426088</v>
          </cell>
          <cell r="P1341">
            <v>10.828448313197111</v>
          </cell>
          <cell r="Q1341">
            <v>11.615053151268231</v>
          </cell>
          <cell r="R1341" t="e">
            <v>#REF!</v>
          </cell>
          <cell r="S1341" t="e">
            <v>#REF!</v>
          </cell>
          <cell r="T1341" t="e">
            <v>#REF!</v>
          </cell>
          <cell r="U1341" t="e">
            <v>#REF!</v>
          </cell>
          <cell r="V1341" t="e">
            <v>#REF!</v>
          </cell>
        </row>
        <row r="1342">
          <cell r="F1342">
            <v>0.2</v>
          </cell>
          <cell r="G1342">
            <v>0.2</v>
          </cell>
          <cell r="H1342">
            <v>0.3</v>
          </cell>
          <cell r="I1342">
            <v>0.27418923444250998</v>
          </cell>
          <cell r="J1342">
            <v>5.620251820339913</v>
          </cell>
          <cell r="K1342">
            <v>5.1614135801457444</v>
          </cell>
          <cell r="L1342">
            <v>-75.844493531533971</v>
          </cell>
          <cell r="M1342">
            <v>3.6717629270882202</v>
          </cell>
          <cell r="N1342">
            <v>4.1984029407465515</v>
          </cell>
          <cell r="O1342">
            <v>4.639941750681599</v>
          </cell>
          <cell r="P1342">
            <v>4.6362372156560854</v>
          </cell>
          <cell r="Q1342">
            <v>4.8222034519924879</v>
          </cell>
          <cell r="R1342" t="e">
            <v>#REF!</v>
          </cell>
          <cell r="S1342" t="e">
            <v>#REF!</v>
          </cell>
          <cell r="T1342" t="e">
            <v>#REF!</v>
          </cell>
          <cell r="U1342" t="e">
            <v>#REF!</v>
          </cell>
          <cell r="V1342" t="e">
            <v>#REF!</v>
          </cell>
        </row>
        <row r="1343">
          <cell r="F1343">
            <v>57.349895278478897</v>
          </cell>
          <cell r="G1343">
            <v>43.604943173349803</v>
          </cell>
          <cell r="H1343">
            <v>52.542363066995307</v>
          </cell>
          <cell r="I1343">
            <v>54.386113544385594</v>
          </cell>
          <cell r="J1343">
            <v>63.567929812503706</v>
          </cell>
          <cell r="K1343">
            <v>66.802103166805551</v>
          </cell>
          <cell r="L1343">
            <v>-688.64622726112145</v>
          </cell>
          <cell r="M1343">
            <v>23.026087851340858</v>
          </cell>
          <cell r="N1343">
            <v>27.784378670496899</v>
          </cell>
          <cell r="O1343">
            <v>30.774097574672222</v>
          </cell>
          <cell r="P1343">
            <v>30.873238370056843</v>
          </cell>
          <cell r="Q1343">
            <v>32.468472488118636</v>
          </cell>
          <cell r="R1343" t="e">
            <v>#REF!</v>
          </cell>
          <cell r="S1343" t="e">
            <v>#REF!</v>
          </cell>
          <cell r="T1343" t="e">
            <v>#REF!</v>
          </cell>
          <cell r="U1343" t="e">
            <v>#REF!</v>
          </cell>
          <cell r="V1343" t="e">
            <v>#REF!</v>
          </cell>
        </row>
        <row r="1344">
          <cell r="F1344">
            <v>-8.2695598793996155</v>
          </cell>
          <cell r="G1344">
            <v>5.9871907411386793</v>
          </cell>
          <cell r="H1344">
            <v>10.521165114444592</v>
          </cell>
          <cell r="I1344">
            <v>7.4638951940344835</v>
          </cell>
          <cell r="J1344">
            <v>12.635108482950809</v>
          </cell>
          <cell r="K1344">
            <v>12.89434108813267</v>
          </cell>
          <cell r="L1344">
            <v>-150.12299128832197</v>
          </cell>
          <cell r="M1344">
            <v>6.6361231758847383</v>
          </cell>
          <cell r="N1344">
            <v>7.7111238713026973</v>
          </cell>
          <cell r="O1344">
            <v>8.5451560049416493</v>
          </cell>
          <cell r="P1344">
            <v>8.3407239473718704</v>
          </cell>
          <cell r="Q1344">
            <v>9.2200202363742498</v>
          </cell>
          <cell r="R1344" t="e">
            <v>#REF!</v>
          </cell>
          <cell r="S1344" t="e">
            <v>#REF!</v>
          </cell>
          <cell r="T1344" t="e">
            <v>#REF!</v>
          </cell>
          <cell r="U1344" t="e">
            <v>#REF!</v>
          </cell>
          <cell r="V1344" t="e">
            <v>#REF!</v>
          </cell>
        </row>
        <row r="1345">
          <cell r="F1345">
            <v>51.75189622161178</v>
          </cell>
          <cell r="G1345">
            <v>54.265624274428632</v>
          </cell>
          <cell r="H1345">
            <v>67.036568073323252</v>
          </cell>
          <cell r="I1345">
            <v>60.697633726734118</v>
          </cell>
          <cell r="J1345">
            <v>71.37923689500235</v>
          </cell>
          <cell r="K1345">
            <v>77.817303014968047</v>
          </cell>
          <cell r="L1345">
            <v>-610.81718883283997</v>
          </cell>
          <cell r="M1345">
            <v>17.288716511247966</v>
          </cell>
          <cell r="N1345">
            <v>20.140060126918293</v>
          </cell>
          <cell r="O1345">
            <v>22.256019872984449</v>
          </cell>
          <cell r="P1345">
            <v>21.296781547532252</v>
          </cell>
          <cell r="Q1345">
            <v>21.71136049966395</v>
          </cell>
          <cell r="R1345" t="e">
            <v>#REF!</v>
          </cell>
          <cell r="S1345" t="e">
            <v>#REF!</v>
          </cell>
          <cell r="T1345" t="e">
            <v>#REF!</v>
          </cell>
          <cell r="U1345" t="e">
            <v>#REF!</v>
          </cell>
          <cell r="V1345" t="e">
            <v>#REF!</v>
          </cell>
        </row>
        <row r="1346">
          <cell r="F1346">
            <v>128.5182346625248</v>
          </cell>
          <cell r="G1346">
            <v>47.909539858374259</v>
          </cell>
          <cell r="H1346">
            <v>51.561227324668543</v>
          </cell>
          <cell r="I1346">
            <v>75.957504036524796</v>
          </cell>
          <cell r="J1346">
            <v>90.168048682730642</v>
          </cell>
          <cell r="K1346">
            <v>118.66893684983282</v>
          </cell>
          <cell r="L1346">
            <v>-1328.9715898393606</v>
          </cell>
          <cell r="M1346">
            <v>73.148086645988002</v>
          </cell>
          <cell r="N1346">
            <v>76.948766755479198</v>
          </cell>
          <cell r="O1346">
            <v>76.29556063240085</v>
          </cell>
          <cell r="P1346">
            <v>58.95121708357901</v>
          </cell>
          <cell r="Q1346">
            <v>53.069001306382276</v>
          </cell>
          <cell r="R1346" t="e">
            <v>#REF!</v>
          </cell>
          <cell r="S1346" t="e">
            <v>#REF!</v>
          </cell>
          <cell r="T1346" t="e">
            <v>#REF!</v>
          </cell>
          <cell r="U1346" t="e">
            <v>#REF!</v>
          </cell>
          <cell r="V1346" t="e">
            <v>#REF!</v>
          </cell>
        </row>
        <row r="1347">
          <cell r="F1347">
            <v>956.03974191467046</v>
          </cell>
          <cell r="G1347">
            <v>563.05176309808746</v>
          </cell>
          <cell r="H1347">
            <v>667.66982085418249</v>
          </cell>
          <cell r="I1347">
            <v>704.95084626992934</v>
          </cell>
          <cell r="J1347">
            <v>665.86146682818821</v>
          </cell>
          <cell r="K1347">
            <v>850.78009579893751</v>
          </cell>
          <cell r="L1347">
            <v>-9565.84199327846</v>
          </cell>
          <cell r="M1347">
            <v>254.10731329786708</v>
          </cell>
          <cell r="N1347">
            <v>277.44232716160218</v>
          </cell>
          <cell r="O1347">
            <v>288.21535660119224</v>
          </cell>
          <cell r="P1347">
            <v>264.29124446386214</v>
          </cell>
          <cell r="Q1347">
            <v>274.90117891965031</v>
          </cell>
          <cell r="R1347" t="e">
            <v>#REF!</v>
          </cell>
          <cell r="S1347" t="e">
            <v>#REF!</v>
          </cell>
          <cell r="T1347" t="e">
            <v>#REF!</v>
          </cell>
          <cell r="U1347" t="e">
            <v>#REF!</v>
          </cell>
          <cell r="V1347" t="e">
            <v>#REF!</v>
          </cell>
        </row>
        <row r="1348">
          <cell r="F1348">
            <v>123.84930159889669</v>
          </cell>
          <cell r="G1348">
            <v>30.948300808237477</v>
          </cell>
          <cell r="H1348">
            <v>73.798437514547089</v>
          </cell>
          <cell r="I1348">
            <v>46.293595966558186</v>
          </cell>
          <cell r="J1348">
            <v>48.705249827837378</v>
          </cell>
          <cell r="K1348">
            <v>50.435322369898969</v>
          </cell>
          <cell r="L1348">
            <v>-690.11358486113545</v>
          </cell>
          <cell r="M1348">
            <v>19.512096676810557</v>
          </cell>
          <cell r="N1348">
            <v>18.281817157523463</v>
          </cell>
          <cell r="O1348">
            <v>16.930213575817191</v>
          </cell>
          <cell r="P1348">
            <v>8.2457695092996612</v>
          </cell>
          <cell r="Q1348">
            <v>11.781498954559009</v>
          </cell>
          <cell r="R1348" t="e">
            <v>#REF!</v>
          </cell>
          <cell r="S1348" t="e">
            <v>#REF!</v>
          </cell>
          <cell r="T1348" t="e">
            <v>#REF!</v>
          </cell>
          <cell r="U1348" t="e">
            <v>#REF!</v>
          </cell>
          <cell r="V1348" t="e">
            <v>#REF!</v>
          </cell>
        </row>
        <row r="1349">
          <cell r="F1349">
            <v>11.530085040888281</v>
          </cell>
          <cell r="G1349">
            <v>3.5136276355930658</v>
          </cell>
          <cell r="H1349">
            <v>4.4714713320534392</v>
          </cell>
          <cell r="I1349">
            <v>4.2779956699844721</v>
          </cell>
          <cell r="J1349">
            <v>5.2966149102527682</v>
          </cell>
          <cell r="K1349">
            <v>5.5016293740570124</v>
          </cell>
          <cell r="L1349">
            <v>-44.443486126576005</v>
          </cell>
          <cell r="M1349">
            <v>2.1349504320054575</v>
          </cell>
          <cell r="N1349">
            <v>2.2812788526015293</v>
          </cell>
          <cell r="O1349">
            <v>2.287520596668549</v>
          </cell>
          <cell r="P1349">
            <v>1.8668021725184105</v>
          </cell>
          <cell r="Q1349">
            <v>1.5946243009490157</v>
          </cell>
          <cell r="R1349" t="e">
            <v>#REF!</v>
          </cell>
          <cell r="S1349" t="e">
            <v>#REF!</v>
          </cell>
          <cell r="T1349" t="e">
            <v>#REF!</v>
          </cell>
          <cell r="U1349" t="e">
            <v>#REF!</v>
          </cell>
          <cell r="V1349" t="e">
            <v>#REF!</v>
          </cell>
        </row>
        <row r="1350">
          <cell r="F1350">
            <v>47.969276081674352</v>
          </cell>
          <cell r="G1350">
            <v>172.00818308594205</v>
          </cell>
          <cell r="H1350">
            <v>112.57320371045282</v>
          </cell>
          <cell r="I1350">
            <v>84.555683616537507</v>
          </cell>
          <cell r="J1350">
            <v>83.450029887863138</v>
          </cell>
          <cell r="K1350">
            <v>83.444815378134308</v>
          </cell>
          <cell r="L1350">
            <v>-1531.8650886571438</v>
          </cell>
          <cell r="M1350">
            <v>26.726900985014275</v>
          </cell>
          <cell r="N1350">
            <v>21.246177227508774</v>
          </cell>
          <cell r="O1350">
            <v>15.292290744824406</v>
          </cell>
          <cell r="P1350">
            <v>7.5345354448750754</v>
          </cell>
          <cell r="Q1350">
            <v>12.508709709839239</v>
          </cell>
          <cell r="R1350" t="e">
            <v>#REF!</v>
          </cell>
          <cell r="S1350" t="e">
            <v>#REF!</v>
          </cell>
          <cell r="T1350" t="e">
            <v>#REF!</v>
          </cell>
          <cell r="U1350" t="e">
            <v>#REF!</v>
          </cell>
          <cell r="V1350" t="e">
            <v>#REF!</v>
          </cell>
        </row>
        <row r="1351">
          <cell r="F1351">
            <v>51.667612881283063</v>
          </cell>
          <cell r="G1351">
            <v>451.58246048284809</v>
          </cell>
          <cell r="H1351">
            <v>502.71040651731244</v>
          </cell>
          <cell r="I1351">
            <v>566.59022135887119</v>
          </cell>
          <cell r="J1351">
            <v>581.78878230911118</v>
          </cell>
          <cell r="K1351">
            <v>626.02532720522686</v>
          </cell>
          <cell r="L1351">
            <v>-9302.1968677970872</v>
          </cell>
          <cell r="M1351">
            <v>156.06832159276144</v>
          </cell>
          <cell r="N1351">
            <v>141.86372780713938</v>
          </cell>
          <cell r="O1351">
            <v>120.52757845892364</v>
          </cell>
          <cell r="P1351">
            <v>74.978001352884888</v>
          </cell>
          <cell r="Q1351">
            <v>94.50577173966829</v>
          </cell>
          <cell r="R1351" t="e">
            <v>#REF!</v>
          </cell>
          <cell r="S1351" t="e">
            <v>#REF!</v>
          </cell>
          <cell r="T1351" t="e">
            <v>#REF!</v>
          </cell>
          <cell r="U1351" t="e">
            <v>#REF!</v>
          </cell>
          <cell r="V1351" t="e">
            <v>#REF!</v>
          </cell>
        </row>
        <row r="1352">
          <cell r="F1352">
            <v>114.56716283155934</v>
          </cell>
          <cell r="G1352">
            <v>48.442040214995941</v>
          </cell>
          <cell r="H1352">
            <v>80.145521232523777</v>
          </cell>
          <cell r="I1352">
            <v>52.820266263509119</v>
          </cell>
          <cell r="J1352">
            <v>54.065238624764916</v>
          </cell>
          <cell r="K1352">
            <v>62.907634403062971</v>
          </cell>
          <cell r="L1352">
            <v>-932.41498250152051</v>
          </cell>
          <cell r="M1352">
            <v>18.063429342101536</v>
          </cell>
          <cell r="N1352">
            <v>17.652090122280597</v>
          </cell>
          <cell r="O1352">
            <v>15.10385923043791</v>
          </cell>
          <cell r="P1352">
            <v>7.9167449166066266</v>
          </cell>
          <cell r="Q1352">
            <v>8.2662600547756302</v>
          </cell>
          <cell r="R1352" t="e">
            <v>#REF!</v>
          </cell>
          <cell r="S1352" t="e">
            <v>#REF!</v>
          </cell>
          <cell r="T1352" t="e">
            <v>#REF!</v>
          </cell>
          <cell r="U1352" t="e">
            <v>#REF!</v>
          </cell>
          <cell r="V1352" t="e">
            <v>#REF!</v>
          </cell>
        </row>
        <row r="1353">
          <cell r="F1353">
            <v>14.906952182420502</v>
          </cell>
          <cell r="G1353">
            <v>16.33446162614181</v>
          </cell>
          <cell r="H1353">
            <v>15.915209498666384</v>
          </cell>
          <cell r="I1353">
            <v>15.552204790417523</v>
          </cell>
          <cell r="J1353">
            <v>6.7660542296238564</v>
          </cell>
          <cell r="K1353">
            <v>9.337943642958999</v>
          </cell>
          <cell r="L1353">
            <v>-338.84919156342539</v>
          </cell>
          <cell r="M1353">
            <v>12.261094725578991</v>
          </cell>
          <cell r="N1353">
            <v>13.962415122951228</v>
          </cell>
          <cell r="O1353">
            <v>12.571881708038111</v>
          </cell>
          <cell r="P1353">
            <v>11.874129105152036</v>
          </cell>
          <cell r="Q1353">
            <v>12.072372698714371</v>
          </cell>
          <cell r="R1353" t="e">
            <v>#REF!</v>
          </cell>
          <cell r="S1353" t="e">
            <v>#REF!</v>
          </cell>
          <cell r="T1353" t="e">
            <v>#REF!</v>
          </cell>
          <cell r="U1353" t="e">
            <v>#REF!</v>
          </cell>
          <cell r="V1353" t="e">
            <v>#REF!</v>
          </cell>
        </row>
      </sheetData>
      <sheetData sheetId="23">
        <row r="4">
          <cell r="Y4">
            <v>1</v>
          </cell>
          <cell r="Z4" t="e">
            <v>#REF!</v>
          </cell>
          <cell r="AA4" t="e">
            <v>#REF!</v>
          </cell>
          <cell r="AB4" t="e">
            <v>#REF!</v>
          </cell>
          <cell r="AC4" t="e">
            <v>#REF!</v>
          </cell>
          <cell r="AD4" t="e">
            <v>#REF!</v>
          </cell>
          <cell r="AE4" t="e">
            <v>#REF!</v>
          </cell>
          <cell r="AF4" t="e">
            <v>#REF!</v>
          </cell>
          <cell r="AG4" t="e">
            <v>#REF!</v>
          </cell>
          <cell r="AH4" t="e">
            <v>#REF!</v>
          </cell>
          <cell r="AI4" t="e">
            <v>#REF!</v>
          </cell>
          <cell r="AJ4" t="e">
            <v>#REF!</v>
          </cell>
          <cell r="AK4" t="e">
            <v>#REF!</v>
          </cell>
          <cell r="AL4" t="e">
            <v>#REF!</v>
          </cell>
          <cell r="AM4" t="e">
            <v>#REF!</v>
          </cell>
          <cell r="AN4" t="e">
            <v>#REF!</v>
          </cell>
          <cell r="AO4" t="e">
            <v>#REF!</v>
          </cell>
          <cell r="AP4" t="e">
            <v>#REF!</v>
          </cell>
        </row>
        <row r="5">
          <cell r="Y5">
            <v>1</v>
          </cell>
          <cell r="Z5" t="e">
            <v>#REF!</v>
          </cell>
          <cell r="AA5" t="e">
            <v>#REF!</v>
          </cell>
          <cell r="AB5" t="e">
            <v>#REF!</v>
          </cell>
          <cell r="AC5" t="e">
            <v>#REF!</v>
          </cell>
          <cell r="AD5" t="e">
            <v>#REF!</v>
          </cell>
          <cell r="AE5" t="e">
            <v>#REF!</v>
          </cell>
          <cell r="AF5" t="e">
            <v>#REF!</v>
          </cell>
          <cell r="AG5" t="e">
            <v>#REF!</v>
          </cell>
          <cell r="AH5" t="e">
            <v>#REF!</v>
          </cell>
          <cell r="AI5" t="e">
            <v>#REF!</v>
          </cell>
          <cell r="AJ5" t="e">
            <v>#REF!</v>
          </cell>
          <cell r="AK5" t="e">
            <v>#REF!</v>
          </cell>
          <cell r="AL5" t="e">
            <v>#REF!</v>
          </cell>
          <cell r="AM5" t="e">
            <v>#REF!</v>
          </cell>
          <cell r="AN5" t="e">
            <v>#REF!</v>
          </cell>
          <cell r="AO5" t="e">
            <v>#REF!</v>
          </cell>
          <cell r="AP5" t="e">
            <v>#REF!</v>
          </cell>
        </row>
        <row r="6">
          <cell r="Y6">
            <v>1</v>
          </cell>
          <cell r="Z6" t="e">
            <v>#REF!</v>
          </cell>
          <cell r="AA6" t="e">
            <v>#REF!</v>
          </cell>
          <cell r="AB6" t="e">
            <v>#REF!</v>
          </cell>
          <cell r="AC6" t="e">
            <v>#REF!</v>
          </cell>
          <cell r="AD6" t="e">
            <v>#REF!</v>
          </cell>
          <cell r="AE6" t="e">
            <v>#REF!</v>
          </cell>
          <cell r="AF6" t="e">
            <v>#REF!</v>
          </cell>
          <cell r="AG6" t="e">
            <v>#REF!</v>
          </cell>
          <cell r="AH6" t="e">
            <v>#REF!</v>
          </cell>
          <cell r="AI6" t="e">
            <v>#REF!</v>
          </cell>
          <cell r="AJ6" t="e">
            <v>#REF!</v>
          </cell>
          <cell r="AK6" t="e">
            <v>#REF!</v>
          </cell>
          <cell r="AL6" t="e">
            <v>#REF!</v>
          </cell>
          <cell r="AM6" t="e">
            <v>#REF!</v>
          </cell>
          <cell r="AN6" t="e">
            <v>#REF!</v>
          </cell>
          <cell r="AO6" t="e">
            <v>#REF!</v>
          </cell>
          <cell r="AP6" t="e">
            <v>#REF!</v>
          </cell>
        </row>
        <row r="7">
          <cell r="Y7">
            <v>1</v>
          </cell>
          <cell r="Z7" t="e">
            <v>#REF!</v>
          </cell>
          <cell r="AA7" t="e">
            <v>#REF!</v>
          </cell>
          <cell r="AB7" t="e">
            <v>#REF!</v>
          </cell>
          <cell r="AC7" t="e">
            <v>#REF!</v>
          </cell>
          <cell r="AD7" t="e">
            <v>#REF!</v>
          </cell>
          <cell r="AE7" t="e">
            <v>#REF!</v>
          </cell>
          <cell r="AF7" t="e">
            <v>#REF!</v>
          </cell>
          <cell r="AG7" t="e">
            <v>#REF!</v>
          </cell>
          <cell r="AH7" t="e">
            <v>#REF!</v>
          </cell>
          <cell r="AI7" t="e">
            <v>#REF!</v>
          </cell>
          <cell r="AJ7" t="e">
            <v>#REF!</v>
          </cell>
          <cell r="AK7" t="e">
            <v>#REF!</v>
          </cell>
          <cell r="AL7" t="e">
            <v>#REF!</v>
          </cell>
          <cell r="AM7" t="e">
            <v>#REF!</v>
          </cell>
          <cell r="AN7" t="e">
            <v>#REF!</v>
          </cell>
          <cell r="AO7" t="e">
            <v>#REF!</v>
          </cell>
          <cell r="AP7" t="e">
            <v>#REF!</v>
          </cell>
        </row>
        <row r="8">
          <cell r="Y8">
            <v>1</v>
          </cell>
          <cell r="Z8" t="e">
            <v>#REF!</v>
          </cell>
          <cell r="AA8" t="e">
            <v>#REF!</v>
          </cell>
          <cell r="AB8" t="e">
            <v>#REF!</v>
          </cell>
          <cell r="AC8" t="e">
            <v>#REF!</v>
          </cell>
          <cell r="AD8" t="e">
            <v>#REF!</v>
          </cell>
          <cell r="AE8" t="e">
            <v>#REF!</v>
          </cell>
          <cell r="AF8" t="e">
            <v>#REF!</v>
          </cell>
          <cell r="AG8" t="e">
            <v>#REF!</v>
          </cell>
          <cell r="AH8" t="e">
            <v>#REF!</v>
          </cell>
          <cell r="AI8" t="e">
            <v>#REF!</v>
          </cell>
          <cell r="AJ8" t="e">
            <v>#REF!</v>
          </cell>
          <cell r="AK8" t="e">
            <v>#REF!</v>
          </cell>
          <cell r="AL8" t="e">
            <v>#REF!</v>
          </cell>
          <cell r="AM8" t="e">
            <v>#REF!</v>
          </cell>
          <cell r="AN8" t="e">
            <v>#REF!</v>
          </cell>
          <cell r="AO8" t="e">
            <v>#REF!</v>
          </cell>
          <cell r="AP8" t="e">
            <v>#REF!</v>
          </cell>
        </row>
        <row r="9">
          <cell r="Y9">
            <v>1</v>
          </cell>
          <cell r="Z9" t="e">
            <v>#REF!</v>
          </cell>
          <cell r="AA9" t="e">
            <v>#REF!</v>
          </cell>
          <cell r="AB9" t="e">
            <v>#REF!</v>
          </cell>
          <cell r="AC9" t="e">
            <v>#REF!</v>
          </cell>
          <cell r="AD9" t="e">
            <v>#REF!</v>
          </cell>
          <cell r="AE9" t="e">
            <v>#REF!</v>
          </cell>
          <cell r="AF9" t="e">
            <v>#REF!</v>
          </cell>
          <cell r="AG9" t="e">
            <v>#REF!</v>
          </cell>
          <cell r="AH9" t="e">
            <v>#REF!</v>
          </cell>
          <cell r="AI9" t="e">
            <v>#REF!</v>
          </cell>
          <cell r="AJ9" t="e">
            <v>#REF!</v>
          </cell>
          <cell r="AK9" t="e">
            <v>#REF!</v>
          </cell>
          <cell r="AL9" t="e">
            <v>#REF!</v>
          </cell>
          <cell r="AM9" t="e">
            <v>#REF!</v>
          </cell>
          <cell r="AN9" t="e">
            <v>#REF!</v>
          </cell>
          <cell r="AO9" t="e">
            <v>#REF!</v>
          </cell>
          <cell r="AP9" t="e">
            <v>#REF!</v>
          </cell>
        </row>
        <row r="10">
          <cell r="Y10">
            <v>1</v>
          </cell>
          <cell r="Z10" t="e">
            <v>#REF!</v>
          </cell>
          <cell r="AA10" t="e">
            <v>#REF!</v>
          </cell>
          <cell r="AB10" t="e">
            <v>#REF!</v>
          </cell>
          <cell r="AC10" t="e">
            <v>#REF!</v>
          </cell>
          <cell r="AD10" t="e">
            <v>#REF!</v>
          </cell>
          <cell r="AE10" t="e">
            <v>#REF!</v>
          </cell>
          <cell r="AF10" t="e">
            <v>#REF!</v>
          </cell>
          <cell r="AG10" t="e">
            <v>#REF!</v>
          </cell>
          <cell r="AH10" t="e">
            <v>#REF!</v>
          </cell>
          <cell r="AI10" t="e">
            <v>#REF!</v>
          </cell>
          <cell r="AJ10" t="e">
            <v>#REF!</v>
          </cell>
          <cell r="AK10" t="e">
            <v>#REF!</v>
          </cell>
          <cell r="AL10" t="e">
            <v>#REF!</v>
          </cell>
          <cell r="AM10" t="e">
            <v>#REF!</v>
          </cell>
          <cell r="AN10" t="e">
            <v>#REF!</v>
          </cell>
          <cell r="AO10" t="e">
            <v>#REF!</v>
          </cell>
          <cell r="AP10" t="e">
            <v>#REF!</v>
          </cell>
        </row>
        <row r="11">
          <cell r="Y11">
            <v>1</v>
          </cell>
          <cell r="Z11" t="e">
            <v>#REF!</v>
          </cell>
          <cell r="AA11" t="e">
            <v>#REF!</v>
          </cell>
          <cell r="AB11" t="e">
            <v>#REF!</v>
          </cell>
          <cell r="AC11" t="e">
            <v>#REF!</v>
          </cell>
          <cell r="AD11" t="e">
            <v>#REF!</v>
          </cell>
          <cell r="AE11" t="e">
            <v>#REF!</v>
          </cell>
          <cell r="AF11" t="e">
            <v>#REF!</v>
          </cell>
          <cell r="AG11" t="e">
            <v>#REF!</v>
          </cell>
          <cell r="AH11" t="e">
            <v>#REF!</v>
          </cell>
          <cell r="AI11" t="e">
            <v>#REF!</v>
          </cell>
          <cell r="AJ11" t="e">
            <v>#REF!</v>
          </cell>
          <cell r="AK11" t="e">
            <v>#REF!</v>
          </cell>
          <cell r="AL11" t="e">
            <v>#REF!</v>
          </cell>
          <cell r="AM11" t="e">
            <v>#REF!</v>
          </cell>
          <cell r="AN11" t="e">
            <v>#REF!</v>
          </cell>
          <cell r="AO11" t="e">
            <v>#REF!</v>
          </cell>
          <cell r="AP11" t="e">
            <v>#REF!</v>
          </cell>
        </row>
        <row r="12">
          <cell r="Y12">
            <v>1</v>
          </cell>
          <cell r="Z12" t="e">
            <v>#REF!</v>
          </cell>
          <cell r="AA12" t="e">
            <v>#REF!</v>
          </cell>
          <cell r="AB12" t="e">
            <v>#REF!</v>
          </cell>
          <cell r="AC12" t="e">
            <v>#REF!</v>
          </cell>
          <cell r="AD12" t="e">
            <v>#REF!</v>
          </cell>
          <cell r="AE12" t="e">
            <v>#REF!</v>
          </cell>
          <cell r="AF12" t="e">
            <v>#REF!</v>
          </cell>
          <cell r="AG12" t="e">
            <v>#REF!</v>
          </cell>
          <cell r="AH12" t="e">
            <v>#REF!</v>
          </cell>
          <cell r="AI12" t="e">
            <v>#REF!</v>
          </cell>
          <cell r="AJ12" t="e">
            <v>#REF!</v>
          </cell>
          <cell r="AK12" t="e">
            <v>#REF!</v>
          </cell>
          <cell r="AL12" t="e">
            <v>#REF!</v>
          </cell>
          <cell r="AM12" t="e">
            <v>#REF!</v>
          </cell>
          <cell r="AN12" t="e">
            <v>#REF!</v>
          </cell>
          <cell r="AO12" t="e">
            <v>#REF!</v>
          </cell>
          <cell r="AP12" t="e">
            <v>#REF!</v>
          </cell>
        </row>
        <row r="13">
          <cell r="Y13">
            <v>1</v>
          </cell>
          <cell r="Z13" t="e">
            <v>#REF!</v>
          </cell>
          <cell r="AA13" t="e">
            <v>#REF!</v>
          </cell>
          <cell r="AB13" t="e">
            <v>#REF!</v>
          </cell>
          <cell r="AC13" t="e">
            <v>#REF!</v>
          </cell>
          <cell r="AD13" t="e">
            <v>#REF!</v>
          </cell>
          <cell r="AE13" t="e">
            <v>#REF!</v>
          </cell>
          <cell r="AF13" t="e">
            <v>#REF!</v>
          </cell>
          <cell r="AG13" t="e">
            <v>#REF!</v>
          </cell>
          <cell r="AH13" t="e">
            <v>#REF!</v>
          </cell>
          <cell r="AI13" t="e">
            <v>#REF!</v>
          </cell>
          <cell r="AJ13" t="e">
            <v>#REF!</v>
          </cell>
          <cell r="AK13" t="e">
            <v>#REF!</v>
          </cell>
          <cell r="AL13" t="e">
            <v>#REF!</v>
          </cell>
          <cell r="AM13" t="e">
            <v>#REF!</v>
          </cell>
          <cell r="AN13" t="e">
            <v>#REF!</v>
          </cell>
          <cell r="AO13" t="e">
            <v>#REF!</v>
          </cell>
          <cell r="AP13" t="e">
            <v>#REF!</v>
          </cell>
        </row>
        <row r="14">
          <cell r="Y14">
            <v>1</v>
          </cell>
          <cell r="Z14" t="e">
            <v>#REF!</v>
          </cell>
          <cell r="AA14" t="e">
            <v>#REF!</v>
          </cell>
          <cell r="AB14" t="e">
            <v>#REF!</v>
          </cell>
          <cell r="AC14" t="e">
            <v>#REF!</v>
          </cell>
          <cell r="AD14" t="e">
            <v>#REF!</v>
          </cell>
          <cell r="AE14" t="e">
            <v>#REF!</v>
          </cell>
          <cell r="AF14" t="e">
            <v>#REF!</v>
          </cell>
          <cell r="AG14" t="e">
            <v>#REF!</v>
          </cell>
          <cell r="AH14" t="e">
            <v>#REF!</v>
          </cell>
          <cell r="AI14" t="e">
            <v>#REF!</v>
          </cell>
          <cell r="AJ14" t="e">
            <v>#REF!</v>
          </cell>
          <cell r="AK14" t="e">
            <v>#REF!</v>
          </cell>
          <cell r="AL14" t="e">
            <v>#REF!</v>
          </cell>
          <cell r="AM14" t="e">
            <v>#REF!</v>
          </cell>
          <cell r="AN14" t="e">
            <v>#REF!</v>
          </cell>
          <cell r="AO14" t="e">
            <v>#REF!</v>
          </cell>
          <cell r="AP14" t="e">
            <v>#REF!</v>
          </cell>
        </row>
        <row r="15">
          <cell r="Y15">
            <v>1</v>
          </cell>
          <cell r="Z15" t="e">
            <v>#REF!</v>
          </cell>
          <cell r="AA15" t="e">
            <v>#REF!</v>
          </cell>
          <cell r="AB15" t="e">
            <v>#REF!</v>
          </cell>
          <cell r="AC15" t="e">
            <v>#REF!</v>
          </cell>
          <cell r="AD15" t="e">
            <v>#REF!</v>
          </cell>
          <cell r="AE15" t="e">
            <v>#REF!</v>
          </cell>
          <cell r="AF15" t="e">
            <v>#REF!</v>
          </cell>
          <cell r="AG15" t="e">
            <v>#REF!</v>
          </cell>
          <cell r="AH15" t="e">
            <v>#REF!</v>
          </cell>
          <cell r="AI15" t="e">
            <v>#REF!</v>
          </cell>
          <cell r="AJ15" t="e">
            <v>#REF!</v>
          </cell>
          <cell r="AK15" t="e">
            <v>#REF!</v>
          </cell>
          <cell r="AL15" t="e">
            <v>#REF!</v>
          </cell>
          <cell r="AM15" t="e">
            <v>#REF!</v>
          </cell>
          <cell r="AN15" t="e">
            <v>#REF!</v>
          </cell>
          <cell r="AO15" t="e">
            <v>#REF!</v>
          </cell>
          <cell r="AP15" t="e">
            <v>#REF!</v>
          </cell>
        </row>
        <row r="16">
          <cell r="Y16">
            <v>1</v>
          </cell>
          <cell r="Z16" t="e">
            <v>#REF!</v>
          </cell>
          <cell r="AA16" t="e">
            <v>#REF!</v>
          </cell>
          <cell r="AB16" t="e">
            <v>#REF!</v>
          </cell>
          <cell r="AC16" t="e">
            <v>#REF!</v>
          </cell>
          <cell r="AD16" t="e">
            <v>#REF!</v>
          </cell>
          <cell r="AE16" t="e">
            <v>#REF!</v>
          </cell>
          <cell r="AF16" t="e">
            <v>#REF!</v>
          </cell>
          <cell r="AG16" t="e">
            <v>#REF!</v>
          </cell>
          <cell r="AH16" t="e">
            <v>#REF!</v>
          </cell>
          <cell r="AI16" t="e">
            <v>#REF!</v>
          </cell>
          <cell r="AJ16" t="e">
            <v>#REF!</v>
          </cell>
          <cell r="AK16" t="e">
            <v>#REF!</v>
          </cell>
          <cell r="AL16" t="e">
            <v>#REF!</v>
          </cell>
          <cell r="AM16" t="e">
            <v>#REF!</v>
          </cell>
          <cell r="AN16" t="e">
            <v>#REF!</v>
          </cell>
          <cell r="AO16" t="e">
            <v>#REF!</v>
          </cell>
          <cell r="AP16" t="e">
            <v>#REF!</v>
          </cell>
        </row>
        <row r="17">
          <cell r="Y17">
            <v>1</v>
          </cell>
          <cell r="Z17" t="e">
            <v>#REF!</v>
          </cell>
          <cell r="AA17" t="e">
            <v>#REF!</v>
          </cell>
          <cell r="AB17" t="e">
            <v>#REF!</v>
          </cell>
          <cell r="AC17" t="e">
            <v>#REF!</v>
          </cell>
          <cell r="AD17" t="e">
            <v>#REF!</v>
          </cell>
          <cell r="AE17" t="e">
            <v>#REF!</v>
          </cell>
          <cell r="AF17" t="e">
            <v>#REF!</v>
          </cell>
          <cell r="AG17" t="e">
            <v>#REF!</v>
          </cell>
          <cell r="AH17" t="e">
            <v>#REF!</v>
          </cell>
          <cell r="AI17" t="e">
            <v>#REF!</v>
          </cell>
          <cell r="AJ17" t="e">
            <v>#REF!</v>
          </cell>
          <cell r="AK17" t="e">
            <v>#REF!</v>
          </cell>
          <cell r="AL17" t="e">
            <v>#REF!</v>
          </cell>
          <cell r="AM17" t="e">
            <v>#REF!</v>
          </cell>
          <cell r="AN17" t="e">
            <v>#REF!</v>
          </cell>
          <cell r="AO17" t="e">
            <v>#REF!</v>
          </cell>
          <cell r="AP17" t="e">
            <v>#REF!</v>
          </cell>
        </row>
        <row r="18">
          <cell r="Y18">
            <v>1</v>
          </cell>
          <cell r="Z18" t="e">
            <v>#REF!</v>
          </cell>
          <cell r="AA18" t="e">
            <v>#REF!</v>
          </cell>
          <cell r="AB18" t="e">
            <v>#REF!</v>
          </cell>
          <cell r="AC18" t="e">
            <v>#REF!</v>
          </cell>
          <cell r="AD18" t="e">
            <v>#REF!</v>
          </cell>
          <cell r="AE18" t="e">
            <v>#REF!</v>
          </cell>
          <cell r="AF18" t="e">
            <v>#REF!</v>
          </cell>
          <cell r="AG18" t="e">
            <v>#REF!</v>
          </cell>
          <cell r="AH18" t="e">
            <v>#REF!</v>
          </cell>
          <cell r="AI18" t="e">
            <v>#REF!</v>
          </cell>
          <cell r="AJ18" t="e">
            <v>#REF!</v>
          </cell>
          <cell r="AK18" t="e">
            <v>#REF!</v>
          </cell>
          <cell r="AL18" t="e">
            <v>#REF!</v>
          </cell>
          <cell r="AM18" t="e">
            <v>#REF!</v>
          </cell>
          <cell r="AN18" t="e">
            <v>#REF!</v>
          </cell>
          <cell r="AO18" t="e">
            <v>#REF!</v>
          </cell>
          <cell r="AP18" t="e">
            <v>#REF!</v>
          </cell>
        </row>
        <row r="19">
          <cell r="Y19">
            <v>1</v>
          </cell>
          <cell r="Z19" t="e">
            <v>#REF!</v>
          </cell>
          <cell r="AA19" t="e">
            <v>#REF!</v>
          </cell>
          <cell r="AB19" t="e">
            <v>#REF!</v>
          </cell>
          <cell r="AC19" t="e">
            <v>#REF!</v>
          </cell>
          <cell r="AD19" t="e">
            <v>#REF!</v>
          </cell>
          <cell r="AE19" t="e">
            <v>#REF!</v>
          </cell>
          <cell r="AF19" t="e">
            <v>#REF!</v>
          </cell>
          <cell r="AG19" t="e">
            <v>#REF!</v>
          </cell>
          <cell r="AH19" t="e">
            <v>#REF!</v>
          </cell>
          <cell r="AI19" t="e">
            <v>#REF!</v>
          </cell>
          <cell r="AJ19" t="e">
            <v>#REF!</v>
          </cell>
          <cell r="AK19" t="e">
            <v>#REF!</v>
          </cell>
          <cell r="AL19" t="e">
            <v>#REF!</v>
          </cell>
          <cell r="AM19" t="e">
            <v>#REF!</v>
          </cell>
          <cell r="AN19" t="e">
            <v>#REF!</v>
          </cell>
          <cell r="AO19" t="e">
            <v>#REF!</v>
          </cell>
          <cell r="AP19" t="e">
            <v>#REF!</v>
          </cell>
        </row>
        <row r="20">
          <cell r="Y20">
            <v>1</v>
          </cell>
          <cell r="Z20" t="e">
            <v>#REF!</v>
          </cell>
          <cell r="AA20" t="e">
            <v>#REF!</v>
          </cell>
          <cell r="AB20" t="e">
            <v>#REF!</v>
          </cell>
          <cell r="AC20" t="e">
            <v>#REF!</v>
          </cell>
          <cell r="AD20" t="e">
            <v>#REF!</v>
          </cell>
          <cell r="AE20" t="e">
            <v>#REF!</v>
          </cell>
          <cell r="AF20" t="e">
            <v>#REF!</v>
          </cell>
          <cell r="AG20" t="e">
            <v>#REF!</v>
          </cell>
          <cell r="AH20" t="e">
            <v>#REF!</v>
          </cell>
          <cell r="AI20" t="e">
            <v>#REF!</v>
          </cell>
          <cell r="AJ20" t="e">
            <v>#REF!</v>
          </cell>
          <cell r="AK20" t="e">
            <v>#REF!</v>
          </cell>
          <cell r="AL20" t="e">
            <v>#REF!</v>
          </cell>
          <cell r="AM20" t="e">
            <v>#REF!</v>
          </cell>
          <cell r="AN20" t="e">
            <v>#REF!</v>
          </cell>
          <cell r="AO20" t="e">
            <v>#REF!</v>
          </cell>
          <cell r="AP20" t="e">
            <v>#REF!</v>
          </cell>
        </row>
        <row r="21">
          <cell r="Y21">
            <v>1</v>
          </cell>
          <cell r="Z21" t="e">
            <v>#REF!</v>
          </cell>
          <cell r="AA21" t="e">
            <v>#REF!</v>
          </cell>
          <cell r="AB21" t="e">
            <v>#REF!</v>
          </cell>
          <cell r="AC21" t="e">
            <v>#REF!</v>
          </cell>
          <cell r="AD21" t="e">
            <v>#REF!</v>
          </cell>
          <cell r="AE21" t="e">
            <v>#REF!</v>
          </cell>
          <cell r="AF21" t="e">
            <v>#REF!</v>
          </cell>
          <cell r="AG21" t="e">
            <v>#REF!</v>
          </cell>
          <cell r="AH21" t="e">
            <v>#REF!</v>
          </cell>
          <cell r="AI21" t="e">
            <v>#REF!</v>
          </cell>
          <cell r="AJ21" t="e">
            <v>#REF!</v>
          </cell>
          <cell r="AK21" t="e">
            <v>#REF!</v>
          </cell>
          <cell r="AL21" t="e">
            <v>#REF!</v>
          </cell>
          <cell r="AM21" t="e">
            <v>#REF!</v>
          </cell>
          <cell r="AN21" t="e">
            <v>#REF!</v>
          </cell>
          <cell r="AO21" t="e">
            <v>#REF!</v>
          </cell>
          <cell r="AP21" t="e">
            <v>#REF!</v>
          </cell>
        </row>
        <row r="22">
          <cell r="Y22">
            <v>1</v>
          </cell>
          <cell r="Z22" t="e">
            <v>#REF!</v>
          </cell>
          <cell r="AA22" t="e">
            <v>#REF!</v>
          </cell>
          <cell r="AB22" t="e">
            <v>#REF!</v>
          </cell>
          <cell r="AC22" t="e">
            <v>#REF!</v>
          </cell>
          <cell r="AD22" t="e">
            <v>#REF!</v>
          </cell>
          <cell r="AE22" t="e">
            <v>#REF!</v>
          </cell>
          <cell r="AF22" t="e">
            <v>#REF!</v>
          </cell>
          <cell r="AG22" t="e">
            <v>#REF!</v>
          </cell>
          <cell r="AH22" t="e">
            <v>#REF!</v>
          </cell>
          <cell r="AI22" t="e">
            <v>#REF!</v>
          </cell>
          <cell r="AJ22" t="e">
            <v>#REF!</v>
          </cell>
          <cell r="AK22" t="e">
            <v>#REF!</v>
          </cell>
          <cell r="AL22" t="e">
            <v>#REF!</v>
          </cell>
          <cell r="AM22" t="e">
            <v>#REF!</v>
          </cell>
          <cell r="AN22" t="e">
            <v>#REF!</v>
          </cell>
          <cell r="AO22" t="e">
            <v>#REF!</v>
          </cell>
          <cell r="AP22" t="e">
            <v>#REF!</v>
          </cell>
        </row>
        <row r="23">
          <cell r="Y23">
            <v>1</v>
          </cell>
          <cell r="Z23" t="e">
            <v>#REF!</v>
          </cell>
          <cell r="AA23" t="e">
            <v>#REF!</v>
          </cell>
          <cell r="AB23" t="e">
            <v>#REF!</v>
          </cell>
          <cell r="AC23" t="e">
            <v>#REF!</v>
          </cell>
          <cell r="AD23" t="e">
            <v>#REF!</v>
          </cell>
          <cell r="AE23" t="e">
            <v>#REF!</v>
          </cell>
          <cell r="AF23" t="e">
            <v>#REF!</v>
          </cell>
          <cell r="AG23" t="e">
            <v>#REF!</v>
          </cell>
          <cell r="AH23" t="e">
            <v>#REF!</v>
          </cell>
          <cell r="AI23" t="e">
            <v>#REF!</v>
          </cell>
          <cell r="AJ23" t="e">
            <v>#REF!</v>
          </cell>
          <cell r="AK23" t="e">
            <v>#REF!</v>
          </cell>
          <cell r="AL23" t="e">
            <v>#REF!</v>
          </cell>
          <cell r="AM23" t="e">
            <v>#REF!</v>
          </cell>
          <cell r="AN23" t="e">
            <v>#REF!</v>
          </cell>
          <cell r="AO23" t="e">
            <v>#REF!</v>
          </cell>
          <cell r="AP23" t="e">
            <v>#REF!</v>
          </cell>
        </row>
        <row r="24">
          <cell r="Y24">
            <v>1</v>
          </cell>
          <cell r="Z24" t="e">
            <v>#REF!</v>
          </cell>
          <cell r="AA24" t="e">
            <v>#REF!</v>
          </cell>
          <cell r="AB24" t="e">
            <v>#REF!</v>
          </cell>
          <cell r="AC24" t="e">
            <v>#REF!</v>
          </cell>
          <cell r="AD24" t="e">
            <v>#REF!</v>
          </cell>
          <cell r="AE24" t="e">
            <v>#REF!</v>
          </cell>
          <cell r="AF24" t="e">
            <v>#REF!</v>
          </cell>
          <cell r="AG24" t="e">
            <v>#REF!</v>
          </cell>
          <cell r="AH24" t="e">
            <v>#REF!</v>
          </cell>
          <cell r="AI24" t="e">
            <v>#REF!</v>
          </cell>
          <cell r="AJ24" t="e">
            <v>#REF!</v>
          </cell>
          <cell r="AK24" t="e">
            <v>#REF!</v>
          </cell>
          <cell r="AL24" t="e">
            <v>#REF!</v>
          </cell>
          <cell r="AM24" t="e">
            <v>#REF!</v>
          </cell>
          <cell r="AN24" t="e">
            <v>#REF!</v>
          </cell>
          <cell r="AO24" t="e">
            <v>#REF!</v>
          </cell>
          <cell r="AP24" t="e">
            <v>#REF!</v>
          </cell>
        </row>
        <row r="25">
          <cell r="Y25">
            <v>1</v>
          </cell>
          <cell r="Z25" t="e">
            <v>#REF!</v>
          </cell>
          <cell r="AA25" t="e">
            <v>#REF!</v>
          </cell>
          <cell r="AB25" t="e">
            <v>#REF!</v>
          </cell>
          <cell r="AC25" t="e">
            <v>#REF!</v>
          </cell>
          <cell r="AD25" t="e">
            <v>#REF!</v>
          </cell>
          <cell r="AE25" t="e">
            <v>#REF!</v>
          </cell>
          <cell r="AF25" t="e">
            <v>#REF!</v>
          </cell>
          <cell r="AG25" t="e">
            <v>#REF!</v>
          </cell>
          <cell r="AH25" t="e">
            <v>#REF!</v>
          </cell>
          <cell r="AI25" t="e">
            <v>#REF!</v>
          </cell>
          <cell r="AJ25" t="e">
            <v>#REF!</v>
          </cell>
          <cell r="AK25" t="e">
            <v>#REF!</v>
          </cell>
          <cell r="AL25" t="e">
            <v>#REF!</v>
          </cell>
          <cell r="AM25" t="e">
            <v>#REF!</v>
          </cell>
          <cell r="AN25" t="e">
            <v>#REF!</v>
          </cell>
          <cell r="AO25" t="e">
            <v>#REF!</v>
          </cell>
          <cell r="AP25" t="e">
            <v>#REF!</v>
          </cell>
        </row>
        <row r="26">
          <cell r="Y26">
            <v>1</v>
          </cell>
          <cell r="Z26" t="e">
            <v>#REF!</v>
          </cell>
          <cell r="AA26" t="e">
            <v>#REF!</v>
          </cell>
          <cell r="AB26" t="e">
            <v>#REF!</v>
          </cell>
          <cell r="AC26" t="e">
            <v>#REF!</v>
          </cell>
          <cell r="AD26" t="e">
            <v>#REF!</v>
          </cell>
          <cell r="AE26" t="e">
            <v>#REF!</v>
          </cell>
          <cell r="AF26" t="e">
            <v>#REF!</v>
          </cell>
          <cell r="AG26" t="e">
            <v>#REF!</v>
          </cell>
          <cell r="AH26" t="e">
            <v>#REF!</v>
          </cell>
          <cell r="AI26" t="e">
            <v>#REF!</v>
          </cell>
          <cell r="AJ26" t="e">
            <v>#REF!</v>
          </cell>
          <cell r="AK26" t="e">
            <v>#REF!</v>
          </cell>
          <cell r="AL26" t="e">
            <v>#REF!</v>
          </cell>
          <cell r="AM26" t="e">
            <v>#REF!</v>
          </cell>
          <cell r="AN26" t="e">
            <v>#REF!</v>
          </cell>
          <cell r="AO26" t="e">
            <v>#REF!</v>
          </cell>
          <cell r="AP26" t="e">
            <v>#REF!</v>
          </cell>
        </row>
        <row r="27">
          <cell r="Y27">
            <v>1</v>
          </cell>
          <cell r="Z27" t="e">
            <v>#REF!</v>
          </cell>
          <cell r="AA27" t="e">
            <v>#REF!</v>
          </cell>
          <cell r="AB27" t="e">
            <v>#REF!</v>
          </cell>
          <cell r="AC27" t="e">
            <v>#REF!</v>
          </cell>
          <cell r="AD27" t="e">
            <v>#REF!</v>
          </cell>
          <cell r="AE27" t="e">
            <v>#REF!</v>
          </cell>
          <cell r="AF27" t="e">
            <v>#REF!</v>
          </cell>
          <cell r="AG27" t="e">
            <v>#REF!</v>
          </cell>
          <cell r="AH27" t="e">
            <v>#REF!</v>
          </cell>
          <cell r="AI27" t="e">
            <v>#REF!</v>
          </cell>
          <cell r="AJ27" t="e">
            <v>#REF!</v>
          </cell>
          <cell r="AK27" t="e">
            <v>#REF!</v>
          </cell>
          <cell r="AL27" t="e">
            <v>#REF!</v>
          </cell>
          <cell r="AM27" t="e">
            <v>#REF!</v>
          </cell>
          <cell r="AN27" t="e">
            <v>#REF!</v>
          </cell>
          <cell r="AO27" t="e">
            <v>#REF!</v>
          </cell>
          <cell r="AP27" t="e">
            <v>#REF!</v>
          </cell>
        </row>
        <row r="36">
          <cell r="Y36">
            <v>1</v>
          </cell>
          <cell r="Z36">
            <v>1</v>
          </cell>
          <cell r="AA36" t="e">
            <v>#REF!</v>
          </cell>
          <cell r="AB36" t="e">
            <v>#REF!</v>
          </cell>
          <cell r="AC36" t="e">
            <v>#REF!</v>
          </cell>
          <cell r="AD36" t="e">
            <v>#REF!</v>
          </cell>
          <cell r="AE36" t="e">
            <v>#REF!</v>
          </cell>
          <cell r="AF36" t="e">
            <v>#REF!</v>
          </cell>
          <cell r="AG36" t="e">
            <v>#REF!</v>
          </cell>
          <cell r="AH36" t="e">
            <v>#REF!</v>
          </cell>
          <cell r="AI36" t="e">
            <v>#REF!</v>
          </cell>
          <cell r="AJ36" t="e">
            <v>#REF!</v>
          </cell>
          <cell r="AK36" t="e">
            <v>#REF!</v>
          </cell>
          <cell r="AL36" t="e">
            <v>#REF!</v>
          </cell>
          <cell r="AM36" t="e">
            <v>#REF!</v>
          </cell>
          <cell r="AN36" t="e">
            <v>#REF!</v>
          </cell>
          <cell r="AO36" t="e">
            <v>#REF!</v>
          </cell>
          <cell r="AP36" t="e">
            <v>#REF!</v>
          </cell>
        </row>
        <row r="37">
          <cell r="Y37">
            <v>1</v>
          </cell>
          <cell r="Z37">
            <v>1</v>
          </cell>
          <cell r="AA37" t="e">
            <v>#REF!</v>
          </cell>
          <cell r="AB37" t="e">
            <v>#REF!</v>
          </cell>
          <cell r="AC37" t="e">
            <v>#REF!</v>
          </cell>
          <cell r="AD37" t="e">
            <v>#REF!</v>
          </cell>
          <cell r="AE37" t="e">
            <v>#REF!</v>
          </cell>
          <cell r="AF37" t="e">
            <v>#REF!</v>
          </cell>
          <cell r="AG37" t="e">
            <v>#REF!</v>
          </cell>
          <cell r="AH37" t="e">
            <v>#REF!</v>
          </cell>
          <cell r="AI37" t="e">
            <v>#REF!</v>
          </cell>
          <cell r="AJ37" t="e">
            <v>#REF!</v>
          </cell>
          <cell r="AK37" t="e">
            <v>#REF!</v>
          </cell>
          <cell r="AL37" t="e">
            <v>#REF!</v>
          </cell>
          <cell r="AM37" t="e">
            <v>#REF!</v>
          </cell>
          <cell r="AN37" t="e">
            <v>#REF!</v>
          </cell>
          <cell r="AO37" t="e">
            <v>#REF!</v>
          </cell>
          <cell r="AP37" t="e">
            <v>#REF!</v>
          </cell>
        </row>
        <row r="38">
          <cell r="Y38">
            <v>1</v>
          </cell>
          <cell r="Z38">
            <v>1</v>
          </cell>
          <cell r="AA38" t="e">
            <v>#REF!</v>
          </cell>
          <cell r="AB38" t="e">
            <v>#REF!</v>
          </cell>
          <cell r="AC38" t="e">
            <v>#REF!</v>
          </cell>
          <cell r="AD38" t="e">
            <v>#REF!</v>
          </cell>
          <cell r="AE38" t="e">
            <v>#REF!</v>
          </cell>
          <cell r="AF38" t="e">
            <v>#REF!</v>
          </cell>
          <cell r="AG38" t="e">
            <v>#REF!</v>
          </cell>
          <cell r="AH38" t="e">
            <v>#REF!</v>
          </cell>
          <cell r="AI38" t="e">
            <v>#REF!</v>
          </cell>
          <cell r="AJ38" t="e">
            <v>#REF!</v>
          </cell>
          <cell r="AK38" t="e">
            <v>#REF!</v>
          </cell>
          <cell r="AL38" t="e">
            <v>#REF!</v>
          </cell>
          <cell r="AM38" t="e">
            <v>#REF!</v>
          </cell>
          <cell r="AN38" t="e">
            <v>#REF!</v>
          </cell>
          <cell r="AO38" t="e">
            <v>#REF!</v>
          </cell>
          <cell r="AP38" t="e">
            <v>#REF!</v>
          </cell>
        </row>
        <row r="39">
          <cell r="Y39">
            <v>1</v>
          </cell>
          <cell r="Z39">
            <v>1</v>
          </cell>
          <cell r="AA39" t="e">
            <v>#REF!</v>
          </cell>
          <cell r="AB39" t="e">
            <v>#REF!</v>
          </cell>
          <cell r="AC39" t="e">
            <v>#REF!</v>
          </cell>
          <cell r="AD39" t="e">
            <v>#REF!</v>
          </cell>
          <cell r="AE39" t="e">
            <v>#REF!</v>
          </cell>
          <cell r="AF39" t="e">
            <v>#REF!</v>
          </cell>
          <cell r="AG39" t="e">
            <v>#REF!</v>
          </cell>
          <cell r="AH39" t="e">
            <v>#REF!</v>
          </cell>
          <cell r="AI39" t="e">
            <v>#REF!</v>
          </cell>
          <cell r="AJ39" t="e">
            <v>#REF!</v>
          </cell>
          <cell r="AK39" t="e">
            <v>#REF!</v>
          </cell>
          <cell r="AL39" t="e">
            <v>#REF!</v>
          </cell>
          <cell r="AM39" t="e">
            <v>#REF!</v>
          </cell>
          <cell r="AN39" t="e">
            <v>#REF!</v>
          </cell>
          <cell r="AO39" t="e">
            <v>#REF!</v>
          </cell>
          <cell r="AP39" t="e">
            <v>#REF!</v>
          </cell>
        </row>
        <row r="40">
          <cell r="Y40">
            <v>1</v>
          </cell>
          <cell r="Z40">
            <v>1</v>
          </cell>
          <cell r="AA40" t="e">
            <v>#REF!</v>
          </cell>
          <cell r="AB40" t="e">
            <v>#REF!</v>
          </cell>
          <cell r="AC40" t="e">
            <v>#REF!</v>
          </cell>
          <cell r="AD40" t="e">
            <v>#REF!</v>
          </cell>
          <cell r="AE40" t="e">
            <v>#REF!</v>
          </cell>
          <cell r="AF40" t="e">
            <v>#REF!</v>
          </cell>
          <cell r="AG40" t="e">
            <v>#REF!</v>
          </cell>
          <cell r="AH40" t="e">
            <v>#REF!</v>
          </cell>
          <cell r="AI40" t="e">
            <v>#REF!</v>
          </cell>
          <cell r="AJ40" t="e">
            <v>#REF!</v>
          </cell>
          <cell r="AK40" t="e">
            <v>#REF!</v>
          </cell>
          <cell r="AL40" t="e">
            <v>#REF!</v>
          </cell>
          <cell r="AM40" t="e">
            <v>#REF!</v>
          </cell>
          <cell r="AN40" t="e">
            <v>#REF!</v>
          </cell>
          <cell r="AO40" t="e">
            <v>#REF!</v>
          </cell>
          <cell r="AP40" t="e">
            <v>#REF!</v>
          </cell>
        </row>
        <row r="41">
          <cell r="Y41">
            <v>1</v>
          </cell>
          <cell r="Z41">
            <v>1</v>
          </cell>
          <cell r="AA41" t="e">
            <v>#REF!</v>
          </cell>
          <cell r="AB41" t="e">
            <v>#REF!</v>
          </cell>
          <cell r="AC41" t="e">
            <v>#REF!</v>
          </cell>
          <cell r="AD41" t="e">
            <v>#REF!</v>
          </cell>
          <cell r="AE41" t="e">
            <v>#REF!</v>
          </cell>
          <cell r="AF41" t="e">
            <v>#REF!</v>
          </cell>
          <cell r="AG41" t="e">
            <v>#REF!</v>
          </cell>
          <cell r="AH41" t="e">
            <v>#REF!</v>
          </cell>
          <cell r="AI41" t="e">
            <v>#REF!</v>
          </cell>
          <cell r="AJ41" t="e">
            <v>#REF!</v>
          </cell>
          <cell r="AK41" t="e">
            <v>#REF!</v>
          </cell>
          <cell r="AL41" t="e">
            <v>#REF!</v>
          </cell>
          <cell r="AM41" t="e">
            <v>#REF!</v>
          </cell>
          <cell r="AN41" t="e">
            <v>#REF!</v>
          </cell>
          <cell r="AO41" t="e">
            <v>#REF!</v>
          </cell>
          <cell r="AP41" t="e">
            <v>#REF!</v>
          </cell>
        </row>
        <row r="42">
          <cell r="Y42">
            <v>1</v>
          </cell>
          <cell r="Z42">
            <v>1</v>
          </cell>
          <cell r="AA42" t="e">
            <v>#REF!</v>
          </cell>
          <cell r="AB42" t="e">
            <v>#REF!</v>
          </cell>
          <cell r="AC42" t="e">
            <v>#REF!</v>
          </cell>
          <cell r="AD42" t="e">
            <v>#REF!</v>
          </cell>
          <cell r="AE42" t="e">
            <v>#REF!</v>
          </cell>
          <cell r="AF42" t="e">
            <v>#REF!</v>
          </cell>
          <cell r="AG42" t="e">
            <v>#REF!</v>
          </cell>
          <cell r="AH42" t="e">
            <v>#REF!</v>
          </cell>
          <cell r="AI42" t="e">
            <v>#REF!</v>
          </cell>
          <cell r="AJ42" t="e">
            <v>#REF!</v>
          </cell>
          <cell r="AK42" t="e">
            <v>#REF!</v>
          </cell>
          <cell r="AL42" t="e">
            <v>#REF!</v>
          </cell>
          <cell r="AM42" t="e">
            <v>#REF!</v>
          </cell>
          <cell r="AN42" t="e">
            <v>#REF!</v>
          </cell>
          <cell r="AO42" t="e">
            <v>#REF!</v>
          </cell>
          <cell r="AP42" t="e">
            <v>#REF!</v>
          </cell>
        </row>
        <row r="43">
          <cell r="Y43">
            <v>1</v>
          </cell>
          <cell r="Z43">
            <v>1</v>
          </cell>
          <cell r="AA43" t="e">
            <v>#REF!</v>
          </cell>
          <cell r="AB43" t="e">
            <v>#REF!</v>
          </cell>
          <cell r="AC43" t="e">
            <v>#REF!</v>
          </cell>
          <cell r="AD43" t="e">
            <v>#REF!</v>
          </cell>
          <cell r="AE43" t="e">
            <v>#REF!</v>
          </cell>
          <cell r="AF43" t="e">
            <v>#REF!</v>
          </cell>
          <cell r="AG43" t="e">
            <v>#REF!</v>
          </cell>
          <cell r="AH43" t="e">
            <v>#REF!</v>
          </cell>
          <cell r="AI43" t="e">
            <v>#REF!</v>
          </cell>
          <cell r="AJ43" t="e">
            <v>#REF!</v>
          </cell>
          <cell r="AK43" t="e">
            <v>#REF!</v>
          </cell>
          <cell r="AL43" t="e">
            <v>#REF!</v>
          </cell>
          <cell r="AM43" t="e">
            <v>#REF!</v>
          </cell>
          <cell r="AN43" t="e">
            <v>#REF!</v>
          </cell>
          <cell r="AO43" t="e">
            <v>#REF!</v>
          </cell>
          <cell r="AP43" t="e">
            <v>#REF!</v>
          </cell>
        </row>
        <row r="44">
          <cell r="Y44">
            <v>1</v>
          </cell>
          <cell r="Z44">
            <v>1</v>
          </cell>
          <cell r="AA44" t="e">
            <v>#REF!</v>
          </cell>
          <cell r="AB44" t="e">
            <v>#REF!</v>
          </cell>
          <cell r="AC44" t="e">
            <v>#REF!</v>
          </cell>
          <cell r="AD44" t="e">
            <v>#REF!</v>
          </cell>
          <cell r="AE44" t="e">
            <v>#REF!</v>
          </cell>
          <cell r="AF44" t="e">
            <v>#REF!</v>
          </cell>
          <cell r="AG44" t="e">
            <v>#REF!</v>
          </cell>
          <cell r="AH44" t="e">
            <v>#REF!</v>
          </cell>
          <cell r="AI44" t="e">
            <v>#REF!</v>
          </cell>
          <cell r="AJ44" t="e">
            <v>#REF!</v>
          </cell>
          <cell r="AK44" t="e">
            <v>#REF!</v>
          </cell>
          <cell r="AL44" t="e">
            <v>#REF!</v>
          </cell>
          <cell r="AM44" t="e">
            <v>#REF!</v>
          </cell>
          <cell r="AN44" t="e">
            <v>#REF!</v>
          </cell>
          <cell r="AO44" t="e">
            <v>#REF!</v>
          </cell>
          <cell r="AP44" t="e">
            <v>#REF!</v>
          </cell>
        </row>
        <row r="45">
          <cell r="Y45">
            <v>1</v>
          </cell>
          <cell r="Z45">
            <v>1</v>
          </cell>
          <cell r="AA45" t="e">
            <v>#REF!</v>
          </cell>
          <cell r="AB45" t="e">
            <v>#REF!</v>
          </cell>
          <cell r="AC45" t="e">
            <v>#REF!</v>
          </cell>
          <cell r="AD45" t="e">
            <v>#REF!</v>
          </cell>
          <cell r="AE45" t="e">
            <v>#REF!</v>
          </cell>
          <cell r="AF45" t="e">
            <v>#REF!</v>
          </cell>
          <cell r="AG45" t="e">
            <v>#REF!</v>
          </cell>
          <cell r="AH45" t="e">
            <v>#REF!</v>
          </cell>
          <cell r="AI45" t="e">
            <v>#REF!</v>
          </cell>
          <cell r="AJ45" t="e">
            <v>#REF!</v>
          </cell>
          <cell r="AK45" t="e">
            <v>#REF!</v>
          </cell>
          <cell r="AL45" t="e">
            <v>#REF!</v>
          </cell>
          <cell r="AM45" t="e">
            <v>#REF!</v>
          </cell>
          <cell r="AN45" t="e">
            <v>#REF!</v>
          </cell>
          <cell r="AO45" t="e">
            <v>#REF!</v>
          </cell>
          <cell r="AP45" t="e">
            <v>#REF!</v>
          </cell>
        </row>
        <row r="46">
          <cell r="Y46">
            <v>1</v>
          </cell>
          <cell r="Z46">
            <v>1</v>
          </cell>
          <cell r="AA46" t="e">
            <v>#REF!</v>
          </cell>
          <cell r="AB46" t="e">
            <v>#REF!</v>
          </cell>
          <cell r="AC46" t="e">
            <v>#REF!</v>
          </cell>
          <cell r="AD46" t="e">
            <v>#REF!</v>
          </cell>
          <cell r="AE46" t="e">
            <v>#REF!</v>
          </cell>
          <cell r="AF46" t="e">
            <v>#REF!</v>
          </cell>
          <cell r="AG46" t="e">
            <v>#REF!</v>
          </cell>
          <cell r="AH46" t="e">
            <v>#REF!</v>
          </cell>
          <cell r="AI46" t="e">
            <v>#REF!</v>
          </cell>
          <cell r="AJ46" t="e">
            <v>#REF!</v>
          </cell>
          <cell r="AK46" t="e">
            <v>#REF!</v>
          </cell>
          <cell r="AL46" t="e">
            <v>#REF!</v>
          </cell>
          <cell r="AM46" t="e">
            <v>#REF!</v>
          </cell>
          <cell r="AN46" t="e">
            <v>#REF!</v>
          </cell>
          <cell r="AO46" t="e">
            <v>#REF!</v>
          </cell>
          <cell r="AP46" t="e">
            <v>#REF!</v>
          </cell>
        </row>
        <row r="47">
          <cell r="Y47">
            <v>1</v>
          </cell>
          <cell r="Z47">
            <v>1</v>
          </cell>
          <cell r="AA47" t="e">
            <v>#REF!</v>
          </cell>
          <cell r="AB47" t="e">
            <v>#REF!</v>
          </cell>
          <cell r="AC47" t="e">
            <v>#REF!</v>
          </cell>
          <cell r="AD47" t="e">
            <v>#REF!</v>
          </cell>
          <cell r="AE47" t="e">
            <v>#REF!</v>
          </cell>
          <cell r="AF47" t="e">
            <v>#REF!</v>
          </cell>
          <cell r="AG47" t="e">
            <v>#REF!</v>
          </cell>
          <cell r="AH47" t="e">
            <v>#REF!</v>
          </cell>
          <cell r="AI47" t="e">
            <v>#REF!</v>
          </cell>
          <cell r="AJ47" t="e">
            <v>#REF!</v>
          </cell>
          <cell r="AK47" t="e">
            <v>#REF!</v>
          </cell>
          <cell r="AL47" t="e">
            <v>#REF!</v>
          </cell>
          <cell r="AM47" t="e">
            <v>#REF!</v>
          </cell>
          <cell r="AN47" t="e">
            <v>#REF!</v>
          </cell>
          <cell r="AO47" t="e">
            <v>#REF!</v>
          </cell>
          <cell r="AP47" t="e">
            <v>#REF!</v>
          </cell>
        </row>
        <row r="48">
          <cell r="Y48">
            <v>1</v>
          </cell>
          <cell r="Z48">
            <v>1</v>
          </cell>
          <cell r="AA48" t="e">
            <v>#REF!</v>
          </cell>
          <cell r="AB48" t="e">
            <v>#REF!</v>
          </cell>
          <cell r="AC48" t="e">
            <v>#REF!</v>
          </cell>
          <cell r="AD48" t="e">
            <v>#REF!</v>
          </cell>
          <cell r="AE48" t="e">
            <v>#REF!</v>
          </cell>
          <cell r="AF48" t="e">
            <v>#REF!</v>
          </cell>
          <cell r="AG48" t="e">
            <v>#REF!</v>
          </cell>
          <cell r="AH48" t="e">
            <v>#REF!</v>
          </cell>
          <cell r="AI48" t="e">
            <v>#REF!</v>
          </cell>
          <cell r="AJ48" t="e">
            <v>#REF!</v>
          </cell>
          <cell r="AK48" t="e">
            <v>#REF!</v>
          </cell>
          <cell r="AL48" t="e">
            <v>#REF!</v>
          </cell>
          <cell r="AM48" t="e">
            <v>#REF!</v>
          </cell>
          <cell r="AN48" t="e">
            <v>#REF!</v>
          </cell>
          <cell r="AO48" t="e">
            <v>#REF!</v>
          </cell>
          <cell r="AP48" t="e">
            <v>#REF!</v>
          </cell>
        </row>
        <row r="49">
          <cell r="Y49">
            <v>1</v>
          </cell>
          <cell r="Z49">
            <v>1</v>
          </cell>
          <cell r="AA49" t="e">
            <v>#REF!</v>
          </cell>
          <cell r="AB49" t="e">
            <v>#REF!</v>
          </cell>
          <cell r="AC49" t="e">
            <v>#REF!</v>
          </cell>
          <cell r="AD49" t="e">
            <v>#REF!</v>
          </cell>
          <cell r="AE49" t="e">
            <v>#REF!</v>
          </cell>
          <cell r="AF49" t="e">
            <v>#REF!</v>
          </cell>
          <cell r="AG49" t="e">
            <v>#REF!</v>
          </cell>
          <cell r="AH49" t="e">
            <v>#REF!</v>
          </cell>
          <cell r="AI49" t="e">
            <v>#REF!</v>
          </cell>
          <cell r="AJ49" t="e">
            <v>#REF!</v>
          </cell>
          <cell r="AK49" t="e">
            <v>#REF!</v>
          </cell>
          <cell r="AL49" t="e">
            <v>#REF!</v>
          </cell>
          <cell r="AM49" t="e">
            <v>#REF!</v>
          </cell>
          <cell r="AN49" t="e">
            <v>#REF!</v>
          </cell>
          <cell r="AO49" t="e">
            <v>#REF!</v>
          </cell>
          <cell r="AP49" t="e">
            <v>#REF!</v>
          </cell>
        </row>
        <row r="50">
          <cell r="Y50">
            <v>1</v>
          </cell>
          <cell r="Z50">
            <v>1</v>
          </cell>
          <cell r="AA50" t="e">
            <v>#REF!</v>
          </cell>
          <cell r="AB50" t="e">
            <v>#REF!</v>
          </cell>
          <cell r="AC50" t="e">
            <v>#REF!</v>
          </cell>
          <cell r="AD50" t="e">
            <v>#REF!</v>
          </cell>
          <cell r="AE50" t="e">
            <v>#REF!</v>
          </cell>
          <cell r="AF50" t="e">
            <v>#REF!</v>
          </cell>
          <cell r="AG50" t="e">
            <v>#REF!</v>
          </cell>
          <cell r="AH50" t="e">
            <v>#REF!</v>
          </cell>
          <cell r="AI50" t="e">
            <v>#REF!</v>
          </cell>
          <cell r="AJ50" t="e">
            <v>#REF!</v>
          </cell>
          <cell r="AK50" t="e">
            <v>#REF!</v>
          </cell>
          <cell r="AL50" t="e">
            <v>#REF!</v>
          </cell>
          <cell r="AM50" t="e">
            <v>#REF!</v>
          </cell>
          <cell r="AN50" t="e">
            <v>#REF!</v>
          </cell>
          <cell r="AO50" t="e">
            <v>#REF!</v>
          </cell>
          <cell r="AP50" t="e">
            <v>#REF!</v>
          </cell>
        </row>
        <row r="51">
          <cell r="Y51">
            <v>1</v>
          </cell>
          <cell r="Z51">
            <v>1</v>
          </cell>
          <cell r="AA51" t="e">
            <v>#REF!</v>
          </cell>
          <cell r="AB51" t="e">
            <v>#REF!</v>
          </cell>
          <cell r="AC51" t="e">
            <v>#REF!</v>
          </cell>
          <cell r="AD51" t="e">
            <v>#REF!</v>
          </cell>
          <cell r="AE51" t="e">
            <v>#REF!</v>
          </cell>
          <cell r="AF51" t="e">
            <v>#REF!</v>
          </cell>
          <cell r="AG51" t="e">
            <v>#REF!</v>
          </cell>
          <cell r="AH51" t="e">
            <v>#REF!</v>
          </cell>
          <cell r="AI51" t="e">
            <v>#REF!</v>
          </cell>
          <cell r="AJ51" t="e">
            <v>#REF!</v>
          </cell>
          <cell r="AK51" t="e">
            <v>#REF!</v>
          </cell>
          <cell r="AL51" t="e">
            <v>#REF!</v>
          </cell>
          <cell r="AM51" t="e">
            <v>#REF!</v>
          </cell>
          <cell r="AN51" t="e">
            <v>#REF!</v>
          </cell>
          <cell r="AO51" t="e">
            <v>#REF!</v>
          </cell>
          <cell r="AP51" t="e">
            <v>#REF!</v>
          </cell>
        </row>
        <row r="52">
          <cell r="Y52">
            <v>1</v>
          </cell>
          <cell r="Z52">
            <v>1</v>
          </cell>
          <cell r="AA52" t="e">
            <v>#REF!</v>
          </cell>
          <cell r="AB52" t="e">
            <v>#REF!</v>
          </cell>
          <cell r="AC52" t="e">
            <v>#REF!</v>
          </cell>
          <cell r="AD52" t="e">
            <v>#REF!</v>
          </cell>
          <cell r="AE52" t="e">
            <v>#REF!</v>
          </cell>
          <cell r="AF52" t="e">
            <v>#REF!</v>
          </cell>
          <cell r="AG52" t="e">
            <v>#REF!</v>
          </cell>
          <cell r="AH52" t="e">
            <v>#REF!</v>
          </cell>
          <cell r="AI52" t="e">
            <v>#REF!</v>
          </cell>
          <cell r="AJ52" t="e">
            <v>#REF!</v>
          </cell>
          <cell r="AK52" t="e">
            <v>#REF!</v>
          </cell>
          <cell r="AL52" t="e">
            <v>#REF!</v>
          </cell>
          <cell r="AM52" t="e">
            <v>#REF!</v>
          </cell>
          <cell r="AN52" t="e">
            <v>#REF!</v>
          </cell>
          <cell r="AO52" t="e">
            <v>#REF!</v>
          </cell>
          <cell r="AP52" t="e">
            <v>#REF!</v>
          </cell>
        </row>
        <row r="53">
          <cell r="Y53">
            <v>1</v>
          </cell>
          <cell r="Z53">
            <v>1</v>
          </cell>
          <cell r="AA53" t="e">
            <v>#REF!</v>
          </cell>
          <cell r="AB53" t="e">
            <v>#REF!</v>
          </cell>
          <cell r="AC53" t="e">
            <v>#REF!</v>
          </cell>
          <cell r="AD53" t="e">
            <v>#REF!</v>
          </cell>
          <cell r="AE53" t="e">
            <v>#REF!</v>
          </cell>
          <cell r="AF53" t="e">
            <v>#REF!</v>
          </cell>
          <cell r="AG53" t="e">
            <v>#REF!</v>
          </cell>
          <cell r="AH53" t="e">
            <v>#REF!</v>
          </cell>
          <cell r="AI53" t="e">
            <v>#REF!</v>
          </cell>
          <cell r="AJ53" t="e">
            <v>#REF!</v>
          </cell>
          <cell r="AK53" t="e">
            <v>#REF!</v>
          </cell>
          <cell r="AL53" t="e">
            <v>#REF!</v>
          </cell>
          <cell r="AM53" t="e">
            <v>#REF!</v>
          </cell>
          <cell r="AN53" t="e">
            <v>#REF!</v>
          </cell>
          <cell r="AO53" t="e">
            <v>#REF!</v>
          </cell>
          <cell r="AP53" t="e">
            <v>#REF!</v>
          </cell>
        </row>
        <row r="54">
          <cell r="Y54">
            <v>1</v>
          </cell>
          <cell r="Z54">
            <v>1</v>
          </cell>
          <cell r="AA54" t="e">
            <v>#REF!</v>
          </cell>
          <cell r="AB54" t="e">
            <v>#REF!</v>
          </cell>
          <cell r="AC54" t="e">
            <v>#REF!</v>
          </cell>
          <cell r="AD54" t="e">
            <v>#REF!</v>
          </cell>
          <cell r="AE54" t="e">
            <v>#REF!</v>
          </cell>
          <cell r="AF54" t="e">
            <v>#REF!</v>
          </cell>
          <cell r="AG54" t="e">
            <v>#REF!</v>
          </cell>
          <cell r="AH54" t="e">
            <v>#REF!</v>
          </cell>
          <cell r="AI54" t="e">
            <v>#REF!</v>
          </cell>
          <cell r="AJ54" t="e">
            <v>#REF!</v>
          </cell>
          <cell r="AK54" t="e">
            <v>#REF!</v>
          </cell>
          <cell r="AL54" t="e">
            <v>#REF!</v>
          </cell>
          <cell r="AM54" t="e">
            <v>#REF!</v>
          </cell>
          <cell r="AN54" t="e">
            <v>#REF!</v>
          </cell>
          <cell r="AO54" t="e">
            <v>#REF!</v>
          </cell>
          <cell r="AP54" t="e">
            <v>#REF!</v>
          </cell>
        </row>
        <row r="55">
          <cell r="Y55">
            <v>1</v>
          </cell>
          <cell r="Z55">
            <v>1</v>
          </cell>
          <cell r="AA55" t="e">
            <v>#REF!</v>
          </cell>
          <cell r="AB55" t="e">
            <v>#REF!</v>
          </cell>
          <cell r="AC55" t="e">
            <v>#REF!</v>
          </cell>
          <cell r="AD55" t="e">
            <v>#REF!</v>
          </cell>
          <cell r="AE55" t="e">
            <v>#REF!</v>
          </cell>
          <cell r="AF55" t="e">
            <v>#REF!</v>
          </cell>
          <cell r="AG55" t="e">
            <v>#REF!</v>
          </cell>
          <cell r="AH55" t="e">
            <v>#REF!</v>
          </cell>
          <cell r="AI55" t="e">
            <v>#REF!</v>
          </cell>
          <cell r="AJ55" t="e">
            <v>#REF!</v>
          </cell>
          <cell r="AK55" t="e">
            <v>#REF!</v>
          </cell>
          <cell r="AL55" t="e">
            <v>#REF!</v>
          </cell>
          <cell r="AM55" t="e">
            <v>#REF!</v>
          </cell>
          <cell r="AN55" t="e">
            <v>#REF!</v>
          </cell>
          <cell r="AO55" t="e">
            <v>#REF!</v>
          </cell>
          <cell r="AP55" t="e">
            <v>#REF!</v>
          </cell>
        </row>
        <row r="56">
          <cell r="Y56">
            <v>1</v>
          </cell>
          <cell r="Z56">
            <v>1</v>
          </cell>
          <cell r="AA56" t="e">
            <v>#REF!</v>
          </cell>
          <cell r="AB56" t="e">
            <v>#REF!</v>
          </cell>
          <cell r="AC56" t="e">
            <v>#REF!</v>
          </cell>
          <cell r="AD56" t="e">
            <v>#REF!</v>
          </cell>
          <cell r="AE56" t="e">
            <v>#REF!</v>
          </cell>
          <cell r="AF56" t="e">
            <v>#REF!</v>
          </cell>
          <cell r="AG56" t="e">
            <v>#REF!</v>
          </cell>
          <cell r="AH56" t="e">
            <v>#REF!</v>
          </cell>
          <cell r="AI56" t="e">
            <v>#REF!</v>
          </cell>
          <cell r="AJ56" t="e">
            <v>#REF!</v>
          </cell>
          <cell r="AK56" t="e">
            <v>#REF!</v>
          </cell>
          <cell r="AL56" t="e">
            <v>#REF!</v>
          </cell>
          <cell r="AM56" t="e">
            <v>#REF!</v>
          </cell>
          <cell r="AN56" t="e">
            <v>#REF!</v>
          </cell>
          <cell r="AO56" t="e">
            <v>#REF!</v>
          </cell>
          <cell r="AP56" t="e">
            <v>#REF!</v>
          </cell>
        </row>
        <row r="57">
          <cell r="Y57">
            <v>1</v>
          </cell>
          <cell r="Z57">
            <v>1</v>
          </cell>
          <cell r="AA57" t="e">
            <v>#REF!</v>
          </cell>
          <cell r="AB57" t="e">
            <v>#REF!</v>
          </cell>
          <cell r="AC57" t="e">
            <v>#REF!</v>
          </cell>
          <cell r="AD57" t="e">
            <v>#REF!</v>
          </cell>
          <cell r="AE57" t="e">
            <v>#REF!</v>
          </cell>
          <cell r="AF57" t="e">
            <v>#REF!</v>
          </cell>
          <cell r="AG57" t="e">
            <v>#REF!</v>
          </cell>
          <cell r="AH57" t="e">
            <v>#REF!</v>
          </cell>
          <cell r="AI57" t="e">
            <v>#REF!</v>
          </cell>
          <cell r="AJ57" t="e">
            <v>#REF!</v>
          </cell>
          <cell r="AK57" t="e">
            <v>#REF!</v>
          </cell>
          <cell r="AL57" t="e">
            <v>#REF!</v>
          </cell>
          <cell r="AM57" t="e">
            <v>#REF!</v>
          </cell>
          <cell r="AN57" t="e">
            <v>#REF!</v>
          </cell>
          <cell r="AO57" t="e">
            <v>#REF!</v>
          </cell>
          <cell r="AP57" t="e">
            <v>#REF!</v>
          </cell>
        </row>
        <row r="58">
          <cell r="Y58">
            <v>1</v>
          </cell>
          <cell r="Z58">
            <v>1</v>
          </cell>
          <cell r="AA58" t="e">
            <v>#REF!</v>
          </cell>
          <cell r="AB58" t="e">
            <v>#REF!</v>
          </cell>
          <cell r="AC58" t="e">
            <v>#REF!</v>
          </cell>
          <cell r="AD58" t="e">
            <v>#REF!</v>
          </cell>
          <cell r="AE58" t="e">
            <v>#REF!</v>
          </cell>
          <cell r="AF58" t="e">
            <v>#REF!</v>
          </cell>
          <cell r="AG58" t="e">
            <v>#REF!</v>
          </cell>
          <cell r="AH58" t="e">
            <v>#REF!</v>
          </cell>
          <cell r="AI58" t="e">
            <v>#REF!</v>
          </cell>
          <cell r="AJ58" t="e">
            <v>#REF!</v>
          </cell>
          <cell r="AK58" t="e">
            <v>#REF!</v>
          </cell>
          <cell r="AL58" t="e">
            <v>#REF!</v>
          </cell>
          <cell r="AM58" t="e">
            <v>#REF!</v>
          </cell>
          <cell r="AN58" t="e">
            <v>#REF!</v>
          </cell>
          <cell r="AO58" t="e">
            <v>#REF!</v>
          </cell>
          <cell r="AP58" t="e">
            <v>#REF!</v>
          </cell>
        </row>
      </sheetData>
      <sheetData sheetId="24"/>
      <sheetData sheetId="25"/>
      <sheetData sheetId="26"/>
      <sheetData sheetId="27"/>
      <sheetData sheetId="28">
        <row r="2">
          <cell r="B2" t="str">
            <v>Выпуски</v>
          </cell>
        </row>
        <row r="3">
          <cell r="B3" t="str">
            <v>Годовые индексы изменения физического объема выпусков</v>
          </cell>
        </row>
        <row r="4">
          <cell r="B4" t="str">
            <v>Отраслевая структура выпусков по годам в прогнозируемом периоде</v>
          </cell>
        </row>
        <row r="5">
          <cell r="B5" t="str">
            <v xml:space="preserve">Объем отраслевых ресурсов отечественного производства </v>
          </cell>
        </row>
        <row r="6">
          <cell r="B6" t="str">
            <v xml:space="preserve">Динамика отраслевых ресурсов отечественного производства </v>
          </cell>
        </row>
        <row r="7">
          <cell r="B7" t="str">
            <v xml:space="preserve">Отраслевая структура ресурсов отечественного производства </v>
          </cell>
        </row>
        <row r="8">
          <cell r="B8" t="str">
            <v>Объем отраслевых ресурсов отечественного производства в конечном использовании</v>
          </cell>
        </row>
        <row r="9">
          <cell r="B9" t="str">
            <v>Динамика отраслевых ресурсов отечественного производства в конечном использовании</v>
          </cell>
        </row>
        <row r="10">
          <cell r="B10" t="str">
            <v>Отраслевая структура ресурсов отечественного производства в конечном использовании</v>
          </cell>
        </row>
        <row r="11">
          <cell r="B11" t="str">
            <v>Конечное потребление домашних хозяйств</v>
          </cell>
        </row>
        <row r="12">
          <cell r="B12" t="str">
            <v>Динамика конечного потребления домашних хозяйств</v>
          </cell>
        </row>
        <row r="13">
          <cell r="B13" t="str">
            <v>Отраслевая структура конечного потребления домашних хозяйств</v>
          </cell>
        </row>
        <row r="14">
          <cell r="B14" t="str">
            <v>Конечное потребление ОГУ</v>
          </cell>
        </row>
        <row r="15">
          <cell r="B15" t="str">
            <v>Динамика конечного потребления ОГУ</v>
          </cell>
        </row>
        <row r="16">
          <cell r="B16" t="str">
            <v>Отраслевая структура конечного потребления ОГУ</v>
          </cell>
        </row>
        <row r="17">
          <cell r="B17" t="str">
            <v>Изменение запасов материальных оборотных средств</v>
          </cell>
        </row>
        <row r="18">
          <cell r="B18" t="str">
            <v>Динамика изменения запасов материальных оборотных средств</v>
          </cell>
        </row>
        <row r="19">
          <cell r="B19" t="str">
            <v>Отраслевая структура изменения запасов материальных оборотных средств</v>
          </cell>
        </row>
        <row r="20">
          <cell r="B20" t="str">
            <v>Экспорт</v>
          </cell>
        </row>
        <row r="21">
          <cell r="B21" t="str">
            <v>Динамика экспорта</v>
          </cell>
        </row>
        <row r="22">
          <cell r="B22" t="str">
            <v>Отраслевая структура экспорта</v>
          </cell>
        </row>
        <row r="23">
          <cell r="B23" t="str">
            <v>Импорт</v>
          </cell>
        </row>
        <row r="24">
          <cell r="B24" t="str">
            <v>Динамика импорта</v>
          </cell>
        </row>
        <row r="25">
          <cell r="B25" t="str">
            <v>Отраслевая структура импорта</v>
          </cell>
        </row>
        <row r="26">
          <cell r="B26" t="str">
            <v>Сальдо</v>
          </cell>
        </row>
        <row r="27">
          <cell r="B27" t="str">
            <v>Динамика отраслевой потребности в инвестициях</v>
          </cell>
        </row>
        <row r="28">
          <cell r="B28" t="str">
            <v>Динамика основных фондов</v>
          </cell>
        </row>
        <row r="29">
          <cell r="B29" t="str">
            <v>Коэффициенты выбытия основных фондов</v>
          </cell>
        </row>
        <row r="30">
          <cell r="B30" t="str">
            <v>Коэффициенты обновления основных фондов</v>
          </cell>
        </row>
        <row r="31">
          <cell r="B31" t="str">
            <v>Динамика фондоотдачи</v>
          </cell>
        </row>
      </sheetData>
      <sheetData sheetId="2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 val="Гр5(о)"/>
    </sheetNames>
    <sheetDataSet>
      <sheetData sheetId="0"/>
      <sheetData sheetId="1"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49.xml"/><Relationship Id="rId13" Type="http://schemas.openxmlformats.org/officeDocument/2006/relationships/ctrlProp" Target="../ctrlProps/ctrlProp54.xml"/><Relationship Id="rId18" Type="http://schemas.openxmlformats.org/officeDocument/2006/relationships/ctrlProp" Target="../ctrlProps/ctrlProp59.xml"/><Relationship Id="rId26" Type="http://schemas.openxmlformats.org/officeDocument/2006/relationships/ctrlProp" Target="../ctrlProps/ctrlProp67.xml"/><Relationship Id="rId3" Type="http://schemas.openxmlformats.org/officeDocument/2006/relationships/vmlDrawing" Target="../drawings/vmlDrawing3.vml"/><Relationship Id="rId21" Type="http://schemas.openxmlformats.org/officeDocument/2006/relationships/ctrlProp" Target="../ctrlProps/ctrlProp62.xml"/><Relationship Id="rId7" Type="http://schemas.openxmlformats.org/officeDocument/2006/relationships/ctrlProp" Target="../ctrlProps/ctrlProp48.xml"/><Relationship Id="rId12" Type="http://schemas.openxmlformats.org/officeDocument/2006/relationships/ctrlProp" Target="../ctrlProps/ctrlProp53.xml"/><Relationship Id="rId17" Type="http://schemas.openxmlformats.org/officeDocument/2006/relationships/ctrlProp" Target="../ctrlProps/ctrlProp58.xml"/><Relationship Id="rId25" Type="http://schemas.openxmlformats.org/officeDocument/2006/relationships/ctrlProp" Target="../ctrlProps/ctrlProp66.xml"/><Relationship Id="rId2" Type="http://schemas.openxmlformats.org/officeDocument/2006/relationships/drawing" Target="../drawings/drawing2.xml"/><Relationship Id="rId16" Type="http://schemas.openxmlformats.org/officeDocument/2006/relationships/ctrlProp" Target="../ctrlProps/ctrlProp57.xml"/><Relationship Id="rId20" Type="http://schemas.openxmlformats.org/officeDocument/2006/relationships/ctrlProp" Target="../ctrlProps/ctrlProp61.xml"/><Relationship Id="rId29" Type="http://schemas.openxmlformats.org/officeDocument/2006/relationships/ctrlProp" Target="../ctrlProps/ctrlProp70.xml"/><Relationship Id="rId1" Type="http://schemas.openxmlformats.org/officeDocument/2006/relationships/printerSettings" Target="../printerSettings/printerSettings3.bin"/><Relationship Id="rId6" Type="http://schemas.openxmlformats.org/officeDocument/2006/relationships/ctrlProp" Target="../ctrlProps/ctrlProp47.xml"/><Relationship Id="rId11" Type="http://schemas.openxmlformats.org/officeDocument/2006/relationships/ctrlProp" Target="../ctrlProps/ctrlProp52.xml"/><Relationship Id="rId24" Type="http://schemas.openxmlformats.org/officeDocument/2006/relationships/ctrlProp" Target="../ctrlProps/ctrlProp65.xml"/><Relationship Id="rId5" Type="http://schemas.openxmlformats.org/officeDocument/2006/relationships/ctrlProp" Target="../ctrlProps/ctrlProp46.xml"/><Relationship Id="rId15" Type="http://schemas.openxmlformats.org/officeDocument/2006/relationships/ctrlProp" Target="../ctrlProps/ctrlProp56.xml"/><Relationship Id="rId23" Type="http://schemas.openxmlformats.org/officeDocument/2006/relationships/ctrlProp" Target="../ctrlProps/ctrlProp64.xml"/><Relationship Id="rId28" Type="http://schemas.openxmlformats.org/officeDocument/2006/relationships/ctrlProp" Target="../ctrlProps/ctrlProp69.xml"/><Relationship Id="rId10" Type="http://schemas.openxmlformats.org/officeDocument/2006/relationships/ctrlProp" Target="../ctrlProps/ctrlProp51.xml"/><Relationship Id="rId19" Type="http://schemas.openxmlformats.org/officeDocument/2006/relationships/ctrlProp" Target="../ctrlProps/ctrlProp60.xml"/><Relationship Id="rId4" Type="http://schemas.openxmlformats.org/officeDocument/2006/relationships/ctrlProp" Target="../ctrlProps/ctrlProp45.xml"/><Relationship Id="rId9" Type="http://schemas.openxmlformats.org/officeDocument/2006/relationships/ctrlProp" Target="../ctrlProps/ctrlProp50.xml"/><Relationship Id="rId14" Type="http://schemas.openxmlformats.org/officeDocument/2006/relationships/ctrlProp" Target="../ctrlProps/ctrlProp55.xml"/><Relationship Id="rId22" Type="http://schemas.openxmlformats.org/officeDocument/2006/relationships/ctrlProp" Target="../ctrlProps/ctrlProp63.xml"/><Relationship Id="rId27" Type="http://schemas.openxmlformats.org/officeDocument/2006/relationships/ctrlProp" Target="../ctrlProps/ctrlProp68.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rmsp.nalog.ru/"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A57"/>
  <sheetViews>
    <sheetView view="pageBreakPreview" zoomScale="50" zoomScaleNormal="50" zoomScaleSheetLayoutView="50" workbookViewId="0">
      <selection activeCell="M21" sqref="M21"/>
    </sheetView>
  </sheetViews>
  <sheetFormatPr defaultRowHeight="23.25"/>
  <cols>
    <col min="1" max="1" width="2.7109375" style="142" customWidth="1"/>
    <col min="2" max="2" width="34.140625" style="145" customWidth="1"/>
    <col min="3" max="3" width="11.85546875" style="145" customWidth="1"/>
    <col min="4" max="4" width="51.7109375" style="141" customWidth="1"/>
    <col min="5" max="5" width="26" style="141" customWidth="1"/>
    <col min="6" max="6" width="29.28515625" style="141" bestFit="1" customWidth="1"/>
    <col min="7" max="14" width="29.28515625" style="140" bestFit="1" customWidth="1"/>
    <col min="15" max="15" width="47.42578125" style="140" bestFit="1" customWidth="1"/>
    <col min="16" max="16" width="29.28515625" style="140" bestFit="1" customWidth="1"/>
    <col min="17" max="17" width="29.28515625" style="141" bestFit="1" customWidth="1"/>
    <col min="18" max="24" width="18.7109375" style="141" customWidth="1"/>
    <col min="25" max="25" width="15.5703125" style="142" bestFit="1" customWidth="1"/>
    <col min="26" max="27" width="19.42578125" style="142" bestFit="1" customWidth="1"/>
    <col min="28" max="16384" width="9.140625" style="142"/>
  </cols>
  <sheetData>
    <row r="1" spans="1:24" s="43" customFormat="1">
      <c r="A1" s="138"/>
      <c r="B1" s="365" t="s">
        <v>189</v>
      </c>
      <c r="C1" s="365"/>
      <c r="D1" s="365"/>
      <c r="E1" s="365"/>
      <c r="F1" s="365"/>
      <c r="G1" s="365"/>
      <c r="H1" s="365"/>
      <c r="I1" s="365"/>
      <c r="J1" s="365"/>
      <c r="K1" s="365"/>
      <c r="L1" s="365"/>
      <c r="M1" s="365"/>
      <c r="N1" s="365"/>
      <c r="O1" s="139"/>
      <c r="P1" s="139"/>
    </row>
    <row r="2" spans="1:24">
      <c r="A2" s="139"/>
      <c r="B2" s="139"/>
      <c r="C2" s="139"/>
      <c r="D2" s="139"/>
      <c r="E2" s="139"/>
      <c r="F2" s="139"/>
      <c r="G2" s="139"/>
      <c r="H2" s="139"/>
      <c r="I2" s="139"/>
      <c r="J2" s="139"/>
      <c r="K2" s="139"/>
      <c r="L2" s="139"/>
    </row>
    <row r="3" spans="1:24" s="43" customFormat="1">
      <c r="A3" s="139"/>
      <c r="B3" s="139"/>
      <c r="C3" s="139"/>
      <c r="D3" s="139"/>
      <c r="E3" s="139"/>
      <c r="F3" s="139"/>
      <c r="G3" s="139"/>
      <c r="H3" s="139"/>
      <c r="I3" s="366"/>
      <c r="J3" s="366"/>
      <c r="K3" s="366"/>
      <c r="L3" s="366"/>
      <c r="M3" s="143"/>
      <c r="N3" s="366" t="s">
        <v>7</v>
      </c>
      <c r="O3" s="366"/>
      <c r="P3" s="366"/>
      <c r="Q3" s="366"/>
      <c r="R3" s="138"/>
    </row>
    <row r="4" spans="1:24" s="43" customFormat="1" ht="57" customHeight="1">
      <c r="A4" s="139"/>
      <c r="B4" s="139"/>
      <c r="C4" s="139"/>
      <c r="D4" s="139"/>
      <c r="E4" s="139"/>
      <c r="F4" s="139"/>
      <c r="G4" s="139"/>
      <c r="H4" s="139"/>
      <c r="I4" s="366"/>
      <c r="J4" s="366"/>
      <c r="K4" s="366"/>
      <c r="L4" s="366"/>
      <c r="M4" s="143"/>
      <c r="N4" s="366" t="s">
        <v>291</v>
      </c>
      <c r="O4" s="366"/>
      <c r="P4" s="366"/>
      <c r="Q4" s="366"/>
      <c r="R4" s="138"/>
    </row>
    <row r="5" spans="1:24" s="43" customFormat="1" ht="55.5" customHeight="1">
      <c r="A5" s="139"/>
      <c r="B5" s="139"/>
      <c r="C5" s="139"/>
      <c r="D5" s="139"/>
      <c r="E5" s="139"/>
      <c r="F5" s="139"/>
      <c r="G5" s="139"/>
      <c r="H5" s="139"/>
      <c r="I5" s="364"/>
      <c r="J5" s="364"/>
      <c r="K5" s="364"/>
      <c r="L5" s="364"/>
      <c r="M5" s="143"/>
      <c r="N5" s="364" t="s">
        <v>292</v>
      </c>
      <c r="O5" s="364"/>
      <c r="P5" s="364"/>
      <c r="Q5" s="364"/>
      <c r="R5" s="144"/>
    </row>
    <row r="6" spans="1:24" s="43" customFormat="1">
      <c r="B6" s="358"/>
      <c r="C6" s="358"/>
      <c r="D6" s="358"/>
      <c r="E6" s="358"/>
      <c r="F6" s="358"/>
      <c r="G6" s="358"/>
      <c r="H6" s="358"/>
      <c r="I6" s="358"/>
      <c r="J6" s="358"/>
      <c r="K6" s="358"/>
      <c r="L6" s="358"/>
      <c r="M6" s="358"/>
    </row>
    <row r="7" spans="1:24" s="43" customFormat="1">
      <c r="B7" s="359" t="s">
        <v>190</v>
      </c>
      <c r="C7" s="359"/>
      <c r="D7" s="359"/>
      <c r="E7" s="359"/>
      <c r="F7" s="359"/>
      <c r="G7" s="359"/>
      <c r="H7" s="359"/>
      <c r="I7" s="359"/>
      <c r="J7" s="359"/>
      <c r="K7" s="359"/>
      <c r="L7" s="359"/>
      <c r="M7" s="359"/>
      <c r="N7" s="359"/>
      <c r="O7" s="143"/>
      <c r="P7" s="143"/>
    </row>
    <row r="8" spans="1:24">
      <c r="E8" s="142"/>
    </row>
    <row r="9" spans="1:24" ht="40.5" customHeight="1">
      <c r="B9" s="360" t="s">
        <v>191</v>
      </c>
      <c r="C9" s="360"/>
      <c r="D9" s="146" t="s">
        <v>312</v>
      </c>
      <c r="E9" s="361"/>
      <c r="F9" s="361"/>
      <c r="G9" s="361"/>
      <c r="H9" s="361"/>
      <c r="I9" s="147"/>
      <c r="J9" s="148"/>
      <c r="K9" s="148"/>
      <c r="L9" s="149"/>
      <c r="M9" s="148"/>
      <c r="Q9" s="150"/>
      <c r="R9" s="150"/>
      <c r="S9" s="150"/>
      <c r="T9" s="150"/>
      <c r="U9" s="150"/>
      <c r="V9" s="150"/>
      <c r="W9" s="150"/>
      <c r="X9" s="150"/>
    </row>
    <row r="10" spans="1:24" ht="51.75" customHeight="1">
      <c r="B10" s="360" t="s">
        <v>192</v>
      </c>
      <c r="C10" s="360"/>
      <c r="D10" s="362" t="s">
        <v>313</v>
      </c>
      <c r="E10" s="362"/>
      <c r="F10" s="362"/>
      <c r="G10" s="362"/>
      <c r="H10" s="362"/>
      <c r="I10" s="362"/>
      <c r="J10" s="362"/>
      <c r="K10" s="362"/>
      <c r="L10" s="362"/>
      <c r="M10" s="362"/>
      <c r="N10" s="363"/>
      <c r="O10" s="151"/>
      <c r="P10" s="151"/>
      <c r="Q10" s="152"/>
      <c r="R10" s="152"/>
      <c r="S10" s="152"/>
      <c r="U10" s="152"/>
      <c r="V10" s="152"/>
      <c r="W10" s="152"/>
      <c r="X10" s="152"/>
    </row>
    <row r="11" spans="1:24">
      <c r="B11" s="148"/>
      <c r="C11" s="148"/>
      <c r="D11" s="153"/>
      <c r="E11" s="154"/>
      <c r="F11" s="153"/>
      <c r="G11" s="149"/>
      <c r="H11" s="149"/>
      <c r="I11" s="149"/>
      <c r="J11" s="149"/>
      <c r="K11" s="149"/>
      <c r="L11" s="149"/>
      <c r="M11" s="155"/>
      <c r="N11" s="149"/>
      <c r="O11" s="149"/>
      <c r="P11" s="149"/>
      <c r="Q11" s="153"/>
      <c r="R11" s="153"/>
      <c r="S11" s="153"/>
      <c r="T11" s="153"/>
      <c r="U11" s="153"/>
      <c r="V11" s="153"/>
      <c r="W11" s="153"/>
      <c r="X11" s="153"/>
    </row>
    <row r="12" spans="1:24">
      <c r="B12" s="353" t="s">
        <v>193</v>
      </c>
      <c r="C12" s="354"/>
      <c r="D12" s="354"/>
      <c r="E12" s="354"/>
      <c r="F12" s="354"/>
      <c r="G12" s="354"/>
      <c r="H12" s="354"/>
      <c r="I12" s="354"/>
      <c r="J12" s="354"/>
      <c r="K12" s="354"/>
      <c r="L12" s="354"/>
      <c r="M12" s="355"/>
      <c r="N12" s="156"/>
      <c r="O12" s="157"/>
      <c r="P12" s="157"/>
      <c r="Q12" s="153"/>
      <c r="R12" s="153"/>
      <c r="S12" s="153"/>
      <c r="T12" s="153"/>
      <c r="U12" s="153"/>
      <c r="V12" s="153"/>
      <c r="W12" s="153"/>
      <c r="X12" s="153"/>
    </row>
    <row r="13" spans="1:24">
      <c r="J13" s="158"/>
      <c r="K13" s="158"/>
      <c r="L13" s="159"/>
    </row>
    <row r="14" spans="1:24">
      <c r="C14" s="344" t="s">
        <v>194</v>
      </c>
      <c r="D14" s="348"/>
      <c r="E14" s="356"/>
      <c r="F14" s="344" t="s">
        <v>2</v>
      </c>
      <c r="G14" s="351" t="s">
        <v>3</v>
      </c>
      <c r="H14" s="344" t="s">
        <v>4</v>
      </c>
      <c r="I14" s="344" t="s">
        <v>5</v>
      </c>
      <c r="J14" s="344" t="s">
        <v>6</v>
      </c>
      <c r="K14" s="344"/>
      <c r="L14" s="344"/>
      <c r="M14" s="344"/>
      <c r="N14" s="137" t="s">
        <v>195</v>
      </c>
      <c r="O14" s="160"/>
      <c r="P14" s="160"/>
    </row>
    <row r="15" spans="1:24" ht="69.75">
      <c r="C15" s="344"/>
      <c r="D15" s="345"/>
      <c r="E15" s="357"/>
      <c r="F15" s="344"/>
      <c r="G15" s="352"/>
      <c r="H15" s="344"/>
      <c r="I15" s="344"/>
      <c r="J15" s="161" t="s">
        <v>196</v>
      </c>
      <c r="K15" s="162" t="s">
        <v>197</v>
      </c>
      <c r="L15" s="161" t="s">
        <v>13</v>
      </c>
      <c r="M15" s="161" t="s">
        <v>12</v>
      </c>
      <c r="N15" s="137" t="s">
        <v>198</v>
      </c>
      <c r="O15" s="160"/>
      <c r="P15" s="160"/>
    </row>
    <row r="16" spans="1:24" ht="209.25">
      <c r="B16" s="163" t="s">
        <v>23</v>
      </c>
      <c r="C16" s="164">
        <v>2025</v>
      </c>
      <c r="E16" s="165" t="s">
        <v>199</v>
      </c>
      <c r="F16" s="166">
        <v>218142.43983675004</v>
      </c>
      <c r="G16" s="166">
        <v>0</v>
      </c>
      <c r="H16" s="166">
        <v>7764.748143750001</v>
      </c>
      <c r="I16" s="166">
        <v>7129.2223372500011</v>
      </c>
      <c r="J16" s="166">
        <v>9158.4576720000023</v>
      </c>
      <c r="K16" s="166">
        <v>4834.586835000001</v>
      </c>
      <c r="L16" s="166">
        <v>7411.1203530000012</v>
      </c>
      <c r="M16" s="166">
        <v>0</v>
      </c>
      <c r="N16" s="166">
        <f>SUM(F16:M16)</f>
        <v>254440.57517775006</v>
      </c>
      <c r="O16" s="167"/>
      <c r="P16" s="167"/>
    </row>
    <row r="17" spans="2:25" ht="327.75" customHeight="1">
      <c r="B17" s="163" t="s">
        <v>22</v>
      </c>
      <c r="C17" s="164">
        <v>2026</v>
      </c>
      <c r="E17" s="165" t="s">
        <v>200</v>
      </c>
      <c r="F17" s="166">
        <f>F16</f>
        <v>218142.43983675004</v>
      </c>
      <c r="G17" s="166">
        <f>G16</f>
        <v>0</v>
      </c>
      <c r="H17" s="166">
        <f>H16</f>
        <v>7764.748143750001</v>
      </c>
      <c r="I17" s="166">
        <f>I16</f>
        <v>7129.2223372500011</v>
      </c>
      <c r="J17" s="166">
        <v>0</v>
      </c>
      <c r="K17" s="166">
        <v>0</v>
      </c>
      <c r="L17" s="166">
        <v>0</v>
      </c>
      <c r="M17" s="166">
        <f>M16</f>
        <v>0</v>
      </c>
      <c r="N17" s="166">
        <f>SUM(F17:M17)</f>
        <v>233036.41031775007</v>
      </c>
      <c r="O17" s="167"/>
      <c r="P17" s="167"/>
    </row>
    <row r="18" spans="2:25" ht="180.75" customHeight="1">
      <c r="B18" s="163" t="s">
        <v>8</v>
      </c>
      <c r="C18" s="165" t="s">
        <v>9</v>
      </c>
      <c r="G18" s="141"/>
      <c r="H18" s="141"/>
      <c r="I18" s="141"/>
      <c r="J18" s="141"/>
      <c r="K18" s="141"/>
      <c r="L18" s="141"/>
      <c r="M18" s="141"/>
      <c r="Q18" s="168"/>
      <c r="R18" s="168"/>
    </row>
    <row r="19" spans="2:25">
      <c r="B19" s="344" t="s">
        <v>0</v>
      </c>
      <c r="C19" s="345" t="s">
        <v>1</v>
      </c>
      <c r="D19" s="346"/>
      <c r="E19" s="347"/>
      <c r="F19" s="344" t="s">
        <v>2</v>
      </c>
      <c r="G19" s="351" t="s">
        <v>3</v>
      </c>
      <c r="H19" s="344" t="s">
        <v>4</v>
      </c>
      <c r="I19" s="341" t="s">
        <v>201</v>
      </c>
      <c r="J19" s="343"/>
      <c r="K19" s="341" t="s">
        <v>6</v>
      </c>
      <c r="L19" s="342"/>
      <c r="M19" s="342"/>
      <c r="N19" s="342"/>
      <c r="O19" s="342"/>
      <c r="P19" s="343"/>
      <c r="Q19" s="137" t="s">
        <v>195</v>
      </c>
      <c r="R19" s="169"/>
      <c r="S19" s="169"/>
      <c r="T19" s="169"/>
      <c r="U19" s="169"/>
      <c r="V19" s="169"/>
      <c r="W19" s="169"/>
      <c r="X19" s="169"/>
    </row>
    <row r="20" spans="2:25" ht="325.5">
      <c r="B20" s="344"/>
      <c r="C20" s="348"/>
      <c r="D20" s="349"/>
      <c r="E20" s="350"/>
      <c r="F20" s="344"/>
      <c r="G20" s="352"/>
      <c r="H20" s="344"/>
      <c r="I20" s="170" t="s">
        <v>5</v>
      </c>
      <c r="J20" s="171" t="s">
        <v>202</v>
      </c>
      <c r="K20" s="161" t="s">
        <v>196</v>
      </c>
      <c r="L20" s="162" t="s">
        <v>197</v>
      </c>
      <c r="M20" s="161" t="s">
        <v>13</v>
      </c>
      <c r="N20" s="161" t="s">
        <v>12</v>
      </c>
      <c r="O20" s="172" t="s">
        <v>203</v>
      </c>
      <c r="P20" s="161" t="s">
        <v>204</v>
      </c>
      <c r="Q20" s="137" t="s">
        <v>198</v>
      </c>
      <c r="Y20" s="141"/>
    </row>
    <row r="21" spans="2:25" ht="47.25" customHeight="1">
      <c r="B21" s="173" t="s">
        <v>205</v>
      </c>
      <c r="C21" s="338" t="s">
        <v>206</v>
      </c>
      <c r="D21" s="339"/>
      <c r="E21" s="340"/>
      <c r="F21" s="174">
        <v>218142.43983675004</v>
      </c>
      <c r="G21" s="174">
        <v>0</v>
      </c>
      <c r="H21" s="174">
        <v>7764.748143750001</v>
      </c>
      <c r="I21" s="174">
        <v>7129.2223372500011</v>
      </c>
      <c r="J21" s="174">
        <v>0</v>
      </c>
      <c r="K21" s="174">
        <v>9158.4576720000023</v>
      </c>
      <c r="L21" s="174">
        <v>4834.586835000001</v>
      </c>
      <c r="M21" s="174">
        <v>7411.1203530000012</v>
      </c>
      <c r="N21" s="174">
        <v>0</v>
      </c>
      <c r="O21" s="174">
        <v>0</v>
      </c>
      <c r="P21" s="174">
        <v>0</v>
      </c>
      <c r="Q21" s="175">
        <f>SUM(F21:P21)</f>
        <v>254440.57517775006</v>
      </c>
      <c r="Y21" s="141"/>
    </row>
    <row r="22" spans="2:25">
      <c r="B22" s="335" t="s">
        <v>207</v>
      </c>
      <c r="C22" s="328" t="s">
        <v>10</v>
      </c>
      <c r="D22" s="328"/>
      <c r="E22" s="328"/>
      <c r="F22" s="176"/>
      <c r="G22" s="177"/>
      <c r="H22" s="177"/>
      <c r="I22" s="177"/>
      <c r="J22" s="177"/>
      <c r="K22" s="177"/>
      <c r="L22" s="177"/>
      <c r="M22" s="177"/>
      <c r="N22" s="177"/>
      <c r="O22" s="177"/>
      <c r="P22" s="177"/>
      <c r="Q22" s="178"/>
      <c r="Y22" s="141"/>
    </row>
    <row r="23" spans="2:25">
      <c r="B23" s="336"/>
      <c r="C23" s="328" t="s">
        <v>11</v>
      </c>
      <c r="D23" s="328"/>
      <c r="E23" s="328"/>
      <c r="F23" s="179">
        <v>100</v>
      </c>
      <c r="G23" s="180">
        <f>$F23</f>
        <v>100</v>
      </c>
      <c r="H23" s="180">
        <f t="shared" ref="H23:Q30" si="0">$F23</f>
        <v>100</v>
      </c>
      <c r="I23" s="180">
        <f t="shared" si="0"/>
        <v>100</v>
      </c>
      <c r="J23" s="180">
        <f t="shared" si="0"/>
        <v>100</v>
      </c>
      <c r="K23" s="180">
        <f t="shared" si="0"/>
        <v>100</v>
      </c>
      <c r="L23" s="180">
        <f t="shared" si="0"/>
        <v>100</v>
      </c>
      <c r="M23" s="180">
        <f t="shared" si="0"/>
        <v>100</v>
      </c>
      <c r="N23" s="180">
        <f t="shared" si="0"/>
        <v>100</v>
      </c>
      <c r="O23" s="180">
        <f t="shared" si="0"/>
        <v>100</v>
      </c>
      <c r="P23" s="180">
        <f t="shared" si="0"/>
        <v>100</v>
      </c>
      <c r="Q23" s="180">
        <f t="shared" si="0"/>
        <v>100</v>
      </c>
      <c r="Y23" s="141"/>
    </row>
    <row r="24" spans="2:25">
      <c r="B24" s="336"/>
      <c r="C24" s="328" t="s">
        <v>14</v>
      </c>
      <c r="D24" s="328"/>
      <c r="E24" s="328"/>
      <c r="F24" s="179">
        <v>100</v>
      </c>
      <c r="G24" s="179">
        <f t="shared" ref="G24:Q31" si="1">$F24</f>
        <v>100</v>
      </c>
      <c r="H24" s="179">
        <f t="shared" si="0"/>
        <v>100</v>
      </c>
      <c r="I24" s="179">
        <f t="shared" si="0"/>
        <v>100</v>
      </c>
      <c r="J24" s="179">
        <f t="shared" si="0"/>
        <v>100</v>
      </c>
      <c r="K24" s="179">
        <f t="shared" si="0"/>
        <v>100</v>
      </c>
      <c r="L24" s="179">
        <f t="shared" si="0"/>
        <v>100</v>
      </c>
      <c r="M24" s="179">
        <f t="shared" si="0"/>
        <v>100</v>
      </c>
      <c r="N24" s="179">
        <f t="shared" si="0"/>
        <v>100</v>
      </c>
      <c r="O24" s="179">
        <f t="shared" si="0"/>
        <v>100</v>
      </c>
      <c r="P24" s="179">
        <f t="shared" si="0"/>
        <v>100</v>
      </c>
      <c r="Q24" s="179">
        <f t="shared" si="0"/>
        <v>100</v>
      </c>
      <c r="Y24" s="141"/>
    </row>
    <row r="25" spans="2:25">
      <c r="B25" s="336"/>
      <c r="C25" s="328" t="s">
        <v>15</v>
      </c>
      <c r="D25" s="328"/>
      <c r="E25" s="328"/>
      <c r="F25" s="179">
        <v>109.113503262205</v>
      </c>
      <c r="G25" s="179">
        <f t="shared" si="1"/>
        <v>109.113503262205</v>
      </c>
      <c r="H25" s="179">
        <f t="shared" si="0"/>
        <v>109.113503262205</v>
      </c>
      <c r="I25" s="179">
        <f t="shared" si="0"/>
        <v>109.113503262205</v>
      </c>
      <c r="J25" s="179">
        <f t="shared" si="0"/>
        <v>109.113503262205</v>
      </c>
      <c r="K25" s="179">
        <f t="shared" si="0"/>
        <v>109.113503262205</v>
      </c>
      <c r="L25" s="179">
        <f t="shared" si="0"/>
        <v>109.113503262205</v>
      </c>
      <c r="M25" s="179">
        <f t="shared" si="0"/>
        <v>109.113503262205</v>
      </c>
      <c r="N25" s="179">
        <f t="shared" si="0"/>
        <v>109.113503262205</v>
      </c>
      <c r="O25" s="179">
        <f t="shared" si="0"/>
        <v>109.113503262205</v>
      </c>
      <c r="P25" s="179">
        <f t="shared" si="0"/>
        <v>109.113503262205</v>
      </c>
      <c r="Q25" s="179">
        <f t="shared" si="0"/>
        <v>109.113503262205</v>
      </c>
      <c r="Y25" s="141"/>
    </row>
    <row r="26" spans="2:25">
      <c r="B26" s="336"/>
      <c r="C26" s="328" t="s">
        <v>16</v>
      </c>
      <c r="D26" s="328"/>
      <c r="E26" s="328"/>
      <c r="F26" s="179">
        <v>107.81631706396399</v>
      </c>
      <c r="G26" s="179">
        <f t="shared" si="1"/>
        <v>107.81631706396399</v>
      </c>
      <c r="H26" s="179">
        <f t="shared" si="0"/>
        <v>107.81631706396399</v>
      </c>
      <c r="I26" s="179">
        <f t="shared" si="0"/>
        <v>107.81631706396399</v>
      </c>
      <c r="J26" s="179">
        <f t="shared" si="0"/>
        <v>107.81631706396399</v>
      </c>
      <c r="K26" s="179">
        <f t="shared" si="0"/>
        <v>107.81631706396399</v>
      </c>
      <c r="L26" s="179">
        <f t="shared" si="0"/>
        <v>107.81631706396399</v>
      </c>
      <c r="M26" s="179">
        <f t="shared" si="0"/>
        <v>107.81631706396399</v>
      </c>
      <c r="N26" s="179">
        <f t="shared" si="0"/>
        <v>107.81631706396399</v>
      </c>
      <c r="O26" s="179">
        <f t="shared" si="0"/>
        <v>107.81631706396399</v>
      </c>
      <c r="P26" s="179">
        <f t="shared" si="0"/>
        <v>107.81631706396399</v>
      </c>
      <c r="Q26" s="179">
        <f t="shared" si="0"/>
        <v>107.81631706396399</v>
      </c>
      <c r="Y26" s="141"/>
    </row>
    <row r="27" spans="2:25">
      <c r="B27" s="336"/>
      <c r="C27" s="328" t="s">
        <v>17</v>
      </c>
      <c r="D27" s="328"/>
      <c r="E27" s="328"/>
      <c r="F27" s="179">
        <v>105.262896868962</v>
      </c>
      <c r="G27" s="179">
        <f t="shared" si="1"/>
        <v>105.262896868962</v>
      </c>
      <c r="H27" s="179">
        <f t="shared" si="0"/>
        <v>105.262896868962</v>
      </c>
      <c r="I27" s="179">
        <f t="shared" si="0"/>
        <v>105.262896868962</v>
      </c>
      <c r="J27" s="179">
        <f t="shared" si="0"/>
        <v>105.262896868962</v>
      </c>
      <c r="K27" s="179">
        <f t="shared" si="0"/>
        <v>105.262896868962</v>
      </c>
      <c r="L27" s="179">
        <f t="shared" si="0"/>
        <v>105.262896868962</v>
      </c>
      <c r="M27" s="179">
        <f t="shared" si="0"/>
        <v>105.262896868962</v>
      </c>
      <c r="N27" s="179">
        <f t="shared" si="0"/>
        <v>105.262896868962</v>
      </c>
      <c r="O27" s="179">
        <f t="shared" si="0"/>
        <v>105.262896868962</v>
      </c>
      <c r="P27" s="179">
        <f t="shared" si="0"/>
        <v>105.262896868962</v>
      </c>
      <c r="Q27" s="179">
        <f t="shared" si="0"/>
        <v>105.262896868962</v>
      </c>
      <c r="Y27" s="141"/>
    </row>
    <row r="28" spans="2:25">
      <c r="B28" s="336"/>
      <c r="C28" s="328" t="s">
        <v>18</v>
      </c>
      <c r="D28" s="328"/>
      <c r="E28" s="328"/>
      <c r="F28" s="179">
        <v>104.420897989339</v>
      </c>
      <c r="G28" s="179">
        <f t="shared" si="1"/>
        <v>104.420897989339</v>
      </c>
      <c r="H28" s="179">
        <f t="shared" si="0"/>
        <v>104.420897989339</v>
      </c>
      <c r="I28" s="179">
        <f t="shared" si="0"/>
        <v>104.420897989339</v>
      </c>
      <c r="J28" s="179">
        <f t="shared" si="0"/>
        <v>104.420897989339</v>
      </c>
      <c r="K28" s="179">
        <f t="shared" si="0"/>
        <v>104.420897989339</v>
      </c>
      <c r="L28" s="179">
        <f t="shared" si="0"/>
        <v>104.420897989339</v>
      </c>
      <c r="M28" s="179">
        <f t="shared" si="0"/>
        <v>104.420897989339</v>
      </c>
      <c r="N28" s="179">
        <f t="shared" si="0"/>
        <v>104.420897989339</v>
      </c>
      <c r="O28" s="179">
        <f t="shared" si="0"/>
        <v>104.420897989339</v>
      </c>
      <c r="P28" s="179">
        <f t="shared" si="0"/>
        <v>104.420897989339</v>
      </c>
      <c r="Q28" s="179">
        <f t="shared" si="0"/>
        <v>104.420897989339</v>
      </c>
      <c r="Y28" s="141"/>
    </row>
    <row r="29" spans="2:25">
      <c r="B29" s="336"/>
      <c r="C29" s="328" t="s">
        <v>19</v>
      </c>
      <c r="D29" s="328"/>
      <c r="E29" s="328"/>
      <c r="F29" s="179">
        <v>104.420897989339</v>
      </c>
      <c r="G29" s="179">
        <f t="shared" si="1"/>
        <v>104.420897989339</v>
      </c>
      <c r="H29" s="179">
        <f t="shared" si="0"/>
        <v>104.420897989339</v>
      </c>
      <c r="I29" s="179">
        <f t="shared" si="0"/>
        <v>104.420897989339</v>
      </c>
      <c r="J29" s="179">
        <f t="shared" si="0"/>
        <v>104.420897989339</v>
      </c>
      <c r="K29" s="179">
        <f t="shared" si="0"/>
        <v>104.420897989339</v>
      </c>
      <c r="L29" s="179">
        <f t="shared" si="0"/>
        <v>104.420897989339</v>
      </c>
      <c r="M29" s="179">
        <f t="shared" si="0"/>
        <v>104.420897989339</v>
      </c>
      <c r="N29" s="179">
        <f t="shared" si="0"/>
        <v>104.420897989339</v>
      </c>
      <c r="O29" s="179">
        <f t="shared" si="0"/>
        <v>104.420897989339</v>
      </c>
      <c r="P29" s="179">
        <f t="shared" si="0"/>
        <v>104.420897989339</v>
      </c>
      <c r="Q29" s="179">
        <f t="shared" si="0"/>
        <v>104.420897989339</v>
      </c>
      <c r="Y29" s="141"/>
    </row>
    <row r="30" spans="2:25">
      <c r="B30" s="336"/>
      <c r="C30" s="328" t="s">
        <v>20</v>
      </c>
      <c r="D30" s="328"/>
      <c r="E30" s="328"/>
      <c r="F30" s="179">
        <v>104.420897989339</v>
      </c>
      <c r="G30" s="179">
        <f t="shared" si="1"/>
        <v>104.420897989339</v>
      </c>
      <c r="H30" s="179">
        <f t="shared" si="0"/>
        <v>104.420897989339</v>
      </c>
      <c r="I30" s="179">
        <f t="shared" si="0"/>
        <v>104.420897989339</v>
      </c>
      <c r="J30" s="179">
        <f t="shared" si="0"/>
        <v>104.420897989339</v>
      </c>
      <c r="K30" s="179">
        <f t="shared" si="0"/>
        <v>104.420897989339</v>
      </c>
      <c r="L30" s="179">
        <f t="shared" si="0"/>
        <v>104.420897989339</v>
      </c>
      <c r="M30" s="179">
        <f t="shared" si="0"/>
        <v>104.420897989339</v>
      </c>
      <c r="N30" s="179">
        <f t="shared" si="0"/>
        <v>104.420897989339</v>
      </c>
      <c r="O30" s="179">
        <f t="shared" si="0"/>
        <v>104.420897989339</v>
      </c>
      <c r="P30" s="179">
        <f t="shared" si="0"/>
        <v>104.420897989339</v>
      </c>
      <c r="Q30" s="179">
        <f t="shared" si="0"/>
        <v>104.420897989339</v>
      </c>
      <c r="Y30" s="141"/>
    </row>
    <row r="31" spans="2:25">
      <c r="B31" s="337"/>
      <c r="C31" s="328" t="s">
        <v>21</v>
      </c>
      <c r="D31" s="328"/>
      <c r="E31" s="328"/>
      <c r="F31" s="179">
        <v>104.420897989339</v>
      </c>
      <c r="G31" s="179">
        <f t="shared" si="1"/>
        <v>104.420897989339</v>
      </c>
      <c r="H31" s="179">
        <f t="shared" si="1"/>
        <v>104.420897989339</v>
      </c>
      <c r="I31" s="179">
        <f t="shared" si="1"/>
        <v>104.420897989339</v>
      </c>
      <c r="J31" s="179">
        <f t="shared" si="1"/>
        <v>104.420897989339</v>
      </c>
      <c r="K31" s="179">
        <f t="shared" si="1"/>
        <v>104.420897989339</v>
      </c>
      <c r="L31" s="179">
        <f t="shared" si="1"/>
        <v>104.420897989339</v>
      </c>
      <c r="M31" s="179">
        <f t="shared" si="1"/>
        <v>104.420897989339</v>
      </c>
      <c r="N31" s="179">
        <f t="shared" si="1"/>
        <v>104.420897989339</v>
      </c>
      <c r="O31" s="179">
        <f t="shared" si="1"/>
        <v>104.420897989339</v>
      </c>
      <c r="P31" s="179">
        <f t="shared" si="1"/>
        <v>104.420897989339</v>
      </c>
      <c r="Q31" s="179">
        <f t="shared" si="1"/>
        <v>104.420897989339</v>
      </c>
      <c r="Y31" s="141"/>
    </row>
    <row r="32" spans="2:25">
      <c r="B32" s="173" t="s">
        <v>208</v>
      </c>
      <c r="C32" s="328" t="s">
        <v>209</v>
      </c>
      <c r="D32" s="328"/>
      <c r="E32" s="328"/>
      <c r="F32" s="181"/>
      <c r="G32" s="181"/>
      <c r="H32" s="181"/>
      <c r="I32" s="181"/>
      <c r="J32" s="181"/>
      <c r="K32" s="181">
        <f>K21</f>
        <v>9158.4576720000023</v>
      </c>
      <c r="L32" s="181">
        <f>L21</f>
        <v>4834.586835000001</v>
      </c>
      <c r="M32" s="181">
        <f>M21</f>
        <v>7411.1203530000012</v>
      </c>
      <c r="N32" s="181">
        <f>N21</f>
        <v>0</v>
      </c>
      <c r="O32" s="181">
        <v>0</v>
      </c>
      <c r="P32" s="181">
        <v>0</v>
      </c>
      <c r="Q32" s="175">
        <f>SUM(F32:P32)</f>
        <v>21404.164860000004</v>
      </c>
      <c r="Y32" s="141"/>
    </row>
    <row r="33" spans="2:27" ht="57.75" customHeight="1">
      <c r="B33" s="335" t="s">
        <v>210</v>
      </c>
      <c r="C33" s="329" t="s">
        <v>211</v>
      </c>
      <c r="D33" s="329"/>
      <c r="E33" s="329"/>
      <c r="F33" s="175">
        <f>SUM(F34:F39)</f>
        <v>263380.49928121618</v>
      </c>
      <c r="G33" s="175">
        <f>SUM(G34:G39)</f>
        <v>0</v>
      </c>
      <c r="H33" s="175">
        <f>SUM(H34:H39)</f>
        <v>9374.9902330983296</v>
      </c>
      <c r="I33" s="175">
        <f>SUM(I34:I39)</f>
        <v>8082.9577208329029</v>
      </c>
      <c r="J33" s="175">
        <f>SUM(J34:J39)</f>
        <v>0</v>
      </c>
      <c r="K33" s="175">
        <f t="shared" ref="K33:P33" si="2">SUM(K34:K39)</f>
        <v>0</v>
      </c>
      <c r="L33" s="175">
        <f t="shared" si="2"/>
        <v>0</v>
      </c>
      <c r="M33" s="175">
        <f t="shared" si="2"/>
        <v>0</v>
      </c>
      <c r="N33" s="175">
        <f>SUM(N34:N39)</f>
        <v>0</v>
      </c>
      <c r="O33" s="175">
        <f t="shared" si="2"/>
        <v>0</v>
      </c>
      <c r="P33" s="175">
        <f t="shared" si="2"/>
        <v>0</v>
      </c>
      <c r="Q33" s="175">
        <f>SUM(F33:P33)</f>
        <v>280838.44723514741</v>
      </c>
      <c r="R33" s="182">
        <f>N17-Q33</f>
        <v>-47802.036917397345</v>
      </c>
      <c r="S33" s="141" t="s">
        <v>212</v>
      </c>
      <c r="Y33" s="141"/>
      <c r="Z33" s="182">
        <f>ROUND(N17-Q33,2)</f>
        <v>-47802.04</v>
      </c>
      <c r="AA33" s="141" t="s">
        <v>212</v>
      </c>
    </row>
    <row r="34" spans="2:27">
      <c r="B34" s="336"/>
      <c r="C34" s="328">
        <v>2023</v>
      </c>
      <c r="D34" s="328"/>
      <c r="E34" s="328"/>
      <c r="F34" s="183">
        <f>IF($C$17=$C$34,F$21*((F24+100)/200)*F23/100,0)</f>
        <v>0</v>
      </c>
      <c r="G34" s="183">
        <f t="shared" ref="G34:P34" si="3">IF($C$17=$C$34,G$21*((G24+100)/200)*G23/100,0)</f>
        <v>0</v>
      </c>
      <c r="H34" s="183">
        <f t="shared" si="3"/>
        <v>0</v>
      </c>
      <c r="I34" s="183">
        <f>IF($C$16=$C$34,I$21*((I24+100)/200)*I23/100,0)</f>
        <v>0</v>
      </c>
      <c r="J34" s="183">
        <f>IF($C$16=$C$34,J$21*((J24+100)/200)*J23/100,0)</f>
        <v>0</v>
      </c>
      <c r="K34" s="183">
        <f>IF($C$17=$C$34,K$21*((K24+100)/200)*K23/100,0)*0</f>
        <v>0</v>
      </c>
      <c r="L34" s="183">
        <f>IF($C$17=$C$34,L$21*((L24+100)/200)*L23/100,0)*0</f>
        <v>0</v>
      </c>
      <c r="M34" s="183">
        <f>IF($C$17=$C$34,M$21*((M24+100)/200)*M23/100,0)*0</f>
        <v>0</v>
      </c>
      <c r="N34" s="183">
        <f t="shared" si="3"/>
        <v>0</v>
      </c>
      <c r="O34" s="183">
        <f t="shared" si="3"/>
        <v>0</v>
      </c>
      <c r="P34" s="183">
        <f t="shared" si="3"/>
        <v>0</v>
      </c>
      <c r="Q34" s="175">
        <f t="shared" ref="Q34:Q41" si="4">SUM(F34:P34)</f>
        <v>0</v>
      </c>
      <c r="Y34" s="141"/>
    </row>
    <row r="35" spans="2:27">
      <c r="B35" s="336"/>
      <c r="C35" s="328">
        <f>C34+1</f>
        <v>2024</v>
      </c>
      <c r="D35" s="328"/>
      <c r="E35" s="328"/>
      <c r="F35" s="183">
        <f>IF($C$17=$C$35,F$21*((F25+100)/200)*F24/100*F23/100,0)</f>
        <v>0</v>
      </c>
      <c r="G35" s="183">
        <f t="shared" ref="G35:H35" si="5">IF($C$17=$C$35,G$21*((G25+100)/200)*G24/100*G23/100,0)</f>
        <v>0</v>
      </c>
      <c r="H35" s="183">
        <f t="shared" si="5"/>
        <v>0</v>
      </c>
      <c r="I35" s="183">
        <f>IF($C$16=$C$35,I$21*((I25+100)/200)*I24/100*I23/100,0)</f>
        <v>0</v>
      </c>
      <c r="J35" s="183">
        <f>IF($C$16=$C$35,J$21*((J25+100)/200)*J24/100*J23/100,0)</f>
        <v>0</v>
      </c>
      <c r="K35" s="183">
        <f>IF($C$17=$C$35,K$21*((K25+100)/200)*K24/100*K23/100,0)*0</f>
        <v>0</v>
      </c>
      <c r="L35" s="183">
        <f>IF($C$17=$C$35,L$21*((L25+100)/200)*L24/100*L23/100,0)*0</f>
        <v>0</v>
      </c>
      <c r="M35" s="183">
        <f>IF($C$17=$C$35,M$21*((M25+100)/200)*M24/100*M23/100,0)*0</f>
        <v>0</v>
      </c>
      <c r="N35" s="183">
        <f>IF($C$16=$C$35,N$21*((N25+100)/200)*N24/100*N23/100,0)</f>
        <v>0</v>
      </c>
      <c r="O35" s="183">
        <f t="shared" ref="O35:P35" si="6">IF($C$17=$C$35,O$21*((O25+100)/200)*O24/100*O23/100,0)</f>
        <v>0</v>
      </c>
      <c r="P35" s="183">
        <f t="shared" si="6"/>
        <v>0</v>
      </c>
      <c r="Q35" s="175">
        <f t="shared" si="4"/>
        <v>0</v>
      </c>
      <c r="Y35" s="141"/>
    </row>
    <row r="36" spans="2:27" ht="18.75" customHeight="1">
      <c r="B36" s="336"/>
      <c r="C36" s="328">
        <f>C35+1</f>
        <v>2025</v>
      </c>
      <c r="D36" s="328"/>
      <c r="E36" s="328"/>
      <c r="F36" s="183">
        <f>IF($C$17=$C$36,F$21*((F26+100)/200)*F25/100*F24/100*F23/100,0)</f>
        <v>0</v>
      </c>
      <c r="G36" s="183">
        <f t="shared" ref="G36" si="7">IF($C$17=$C$36,G$21*((G26+100)/200)*G25/100*G24/100*G23/100,0)</f>
        <v>0</v>
      </c>
      <c r="H36" s="183">
        <f>IF($C$17=$C$36,H$21*((H26+100)/200)*H25/100*H24/100*H23/100,0)</f>
        <v>0</v>
      </c>
      <c r="I36" s="183">
        <f>IF($C$16=$C$36,I$21*((I26+100)/200)*I25/100*I24/100*I23/100,0)</f>
        <v>8082.9577208329029</v>
      </c>
      <c r="J36" s="183">
        <f>IF($C$16=$C$36,J$21*((J26+100)/200)*J25/100*J24/100*J23/100,0)</f>
        <v>0</v>
      </c>
      <c r="K36" s="183">
        <f>IF($C$17=$C$36,K$21*((K26+100)/200)*K25/100*K24/100*K23/100,0)*0</f>
        <v>0</v>
      </c>
      <c r="L36" s="183">
        <f>IF($C$17=$C$36,L$21*((L26+100)/200)*L25/100*L24/100*L23/100,0)*0</f>
        <v>0</v>
      </c>
      <c r="M36" s="183">
        <f>IF($C$17=$C$36,M$21*((M26+100)/200)*M25/100*M24/100*M23/100,0)*0</f>
        <v>0</v>
      </c>
      <c r="N36" s="183">
        <f>IF($C$17=$C$36,N$21*((N26+100)/200)*N25/100*N24/100*N23/100,0)</f>
        <v>0</v>
      </c>
      <c r="O36" s="183">
        <f t="shared" ref="O36:P36" si="8">IF($C$17=$C$36,O$21*((O26+100)/200)*O25/100*O24/100*O23/100,0)</f>
        <v>0</v>
      </c>
      <c r="P36" s="183">
        <f t="shared" si="8"/>
        <v>0</v>
      </c>
      <c r="Q36" s="175">
        <f>SUM(F36:P36)</f>
        <v>8082.9577208329029</v>
      </c>
      <c r="Y36" s="141"/>
    </row>
    <row r="37" spans="2:27" ht="18.75" customHeight="1">
      <c r="B37" s="336"/>
      <c r="C37" s="328">
        <f>C36+1</f>
        <v>2026</v>
      </c>
      <c r="D37" s="328"/>
      <c r="E37" s="328"/>
      <c r="F37" s="183">
        <f>IF($C$17=$C$37,F$21*((F27+100)/200)*F26/100*F25/100*F24/100*F23/100,0)</f>
        <v>263380.49928121618</v>
      </c>
      <c r="G37" s="183">
        <f t="shared" ref="G37:H37" si="9">IF($C$17=$C$37,G$21*((G27+100)/200)*G26/100*G25/100*G24/100*G23/100,0)</f>
        <v>0</v>
      </c>
      <c r="H37" s="183">
        <f t="shared" si="9"/>
        <v>9374.9902330983296</v>
      </c>
      <c r="I37" s="183">
        <f>IF($C$16=$C$37,I$21*((I27+100)/200)*I26/100*I25/100*I24/100*I23/100,0)</f>
        <v>0</v>
      </c>
      <c r="J37" s="183">
        <f>IF($C$16=$C$37,J$21*((J27+100)/200)*J26/100*J25/100*J24/100*J23/100,0)</f>
        <v>0</v>
      </c>
      <c r="K37" s="183">
        <f>IF($C$17=$C$37,K$21*((K27+100)/200)*K26/100*K25/100*K24/100*K23/100,0)*0</f>
        <v>0</v>
      </c>
      <c r="L37" s="183">
        <f>IF($C$17=$C$37,L$21*((L27+100)/200)*L26/100*L25/100*L24/100*L23/100,0)*0</f>
        <v>0</v>
      </c>
      <c r="M37" s="183">
        <f>IF($C$17=$C$37,M$21*((M27+100)/200)*M26/100*M25/100*M24/100*M23/100,0)*0</f>
        <v>0</v>
      </c>
      <c r="N37" s="183">
        <f>IF($C$17=$C$37,N$21*((N27+100)/200)*N26/100*N25/100*N24/100*N23/100,0)</f>
        <v>0</v>
      </c>
      <c r="O37" s="183">
        <f t="shared" ref="O37:P37" si="10">IF($C$17=$C$37,O$21*((O27+100)/200)*O26/100*O25/100*O24/100*O23/100,0)</f>
        <v>0</v>
      </c>
      <c r="P37" s="183">
        <f t="shared" si="10"/>
        <v>0</v>
      </c>
      <c r="Q37" s="175">
        <f t="shared" si="4"/>
        <v>272755.48951431451</v>
      </c>
      <c r="S37" s="184"/>
      <c r="Y37" s="141"/>
    </row>
    <row r="38" spans="2:27" ht="18.75" customHeight="1">
      <c r="B38" s="336"/>
      <c r="C38" s="328">
        <f>C37+1</f>
        <v>2027</v>
      </c>
      <c r="D38" s="328"/>
      <c r="E38" s="328"/>
      <c r="F38" s="183">
        <f>IF($C$17=$C$38,F$21*((F28+100)/200)*F27/100*F26/100*F25/100*F24/100*F23/100,0)</f>
        <v>0</v>
      </c>
      <c r="G38" s="183">
        <f t="shared" ref="G38:H38" si="11">IF($C$17=$C$38,G$21*((G28+100)/200)*G27/100*G26/100*G25/100*G24/100*G23/100,0)</f>
        <v>0</v>
      </c>
      <c r="H38" s="183">
        <f t="shared" si="11"/>
        <v>0</v>
      </c>
      <c r="I38" s="183">
        <f>IF($C$16=$C$38,I$21*((I28+100)/200)*I27/100*I26/100*I25/100*I24/100*I23/100,0)</f>
        <v>0</v>
      </c>
      <c r="J38" s="183">
        <f>IF($C$16=$C$38,J$21*((J28+100)/200)*J27/100*J26/100*J25/100*J24/100*J23/100,0)</f>
        <v>0</v>
      </c>
      <c r="K38" s="183">
        <f>IF($C$17=$C$38,K$21*((K28+100)/200)*K27/100*K26/100*K25/100*K24/100*K23/100,0)*0</f>
        <v>0</v>
      </c>
      <c r="L38" s="183">
        <f>IF($C$17=$C$38,L$21*((L28+100)/200)*L27/100*L26/100*L25/100*L24/100*L23/100,0)*0</f>
        <v>0</v>
      </c>
      <c r="M38" s="183">
        <f>IF($C$17=$C$38,M$21*((M28+100)/200)*M27/100*M26/100*M25/100*M24/100*M23/100,0)*0</f>
        <v>0</v>
      </c>
      <c r="N38" s="183">
        <f>IF($C$17=$C$38,N$21*((N28+100)/200)*N27/100*N26/100*N25/100*N24/100*N23/100,0)</f>
        <v>0</v>
      </c>
      <c r="O38" s="183">
        <f t="shared" ref="O38:P38" si="12">IF($C$17=$C$38,O$21*((O28+100)/200)*O27/100*O26/100*O25/100*O24/100*O23/100,0)</f>
        <v>0</v>
      </c>
      <c r="P38" s="183">
        <f t="shared" si="12"/>
        <v>0</v>
      </c>
      <c r="Q38" s="175">
        <f t="shared" si="4"/>
        <v>0</v>
      </c>
      <c r="S38" s="184"/>
      <c r="Y38" s="141"/>
    </row>
    <row r="39" spans="2:27" ht="18.75" customHeight="1">
      <c r="B39" s="336"/>
      <c r="C39" s="328">
        <f>C38+1</f>
        <v>2028</v>
      </c>
      <c r="D39" s="328"/>
      <c r="E39" s="328"/>
      <c r="F39" s="183">
        <f>IF($C$17=$C$39,F$21*((F29+100)/200)*F28/100*F27/100*F26/100*F25/100*F24/100*F23/100,0)</f>
        <v>0</v>
      </c>
      <c r="G39" s="183">
        <f t="shared" ref="G39:H39" si="13">IF($C$17=$C$39,G$21*((G29+100)/200)*G28/100*G27/100*G26/100*G25/100*G24/100*G23/100,0)</f>
        <v>0</v>
      </c>
      <c r="H39" s="183">
        <f t="shared" si="13"/>
        <v>0</v>
      </c>
      <c r="I39" s="183">
        <f>IF($C$16=$C$39,I$21*((I29+100)/200)*I28/100*I27/100*I26/100*I25/100*I24/100*I23/100,0)</f>
        <v>0</v>
      </c>
      <c r="J39" s="183">
        <f>IF($C$16=$C$39,J$21*((J29+100)/200)*J28/100*J27/100*J26/100*J25/100*J24/100*J23/100,0)</f>
        <v>0</v>
      </c>
      <c r="K39" s="183">
        <f>IF($C$17=$C$39,K$21*((K29+100)/200)*K28/100*K27/100*K26/100*K25/100*K24/100*K23/100,0)*0</f>
        <v>0</v>
      </c>
      <c r="L39" s="183">
        <f>IF($C$17=$C$39,L$21*((L29+100)/200)*L28/100*L27/100*L26/100*L25/100*L24/100*L23/100,0)*0</f>
        <v>0</v>
      </c>
      <c r="M39" s="183">
        <f>IF($C$17=$C$39,M$21*((M29+100)/200)*M28/100*M27/100*M26/100*M25/100*M24/100*M23/100,0)*0</f>
        <v>0</v>
      </c>
      <c r="N39" s="183">
        <f>IF($C$17=$C$39,N$21*((N29+100)/200)*N28/100*N27/100*N26/100*N25/100*N24/100*N23/100,0)</f>
        <v>0</v>
      </c>
      <c r="O39" s="183">
        <f t="shared" ref="O39:P39" si="14">IF($C$17=$C$39,O$21*((O29+100)/200)*O28/100*O27/100*O26/100*O25/100*O24/100*O23/100,0)</f>
        <v>0</v>
      </c>
      <c r="P39" s="183">
        <f t="shared" si="14"/>
        <v>0</v>
      </c>
      <c r="Q39" s="175">
        <f t="shared" si="4"/>
        <v>0</v>
      </c>
      <c r="S39" s="184"/>
      <c r="Y39" s="141"/>
    </row>
    <row r="40" spans="2:27" ht="18.75" customHeight="1">
      <c r="B40" s="336"/>
      <c r="C40" s="328">
        <f t="shared" ref="C40:C41" si="15">C39+1</f>
        <v>2029</v>
      </c>
      <c r="D40" s="328"/>
      <c r="E40" s="328"/>
      <c r="F40" s="183">
        <f>IF($C$17=$C$40,F$21*((F30+100)/200)*F29/100*F28/100*F27/100*F26/100*F25/100*F24/100*F23/100,0)</f>
        <v>0</v>
      </c>
      <c r="G40" s="183">
        <f t="shared" ref="G40:H40" si="16">IF($C$17=$C$40,G$21*((G30+100)/200)*G29/100*G28/100*G27/100*G26/100*G25/100*G24/100*G23/100,0)</f>
        <v>0</v>
      </c>
      <c r="H40" s="183">
        <f t="shared" si="16"/>
        <v>0</v>
      </c>
      <c r="I40" s="183">
        <f>IF($C$16=$C$40,I$21*((I30+100)/200)*I29/100*I28/100*I27/100*I26/100*I25/100*I24/100*I23/100,0)</f>
        <v>0</v>
      </c>
      <c r="J40" s="183">
        <f>IF($C$16=$C$40,J$21*((J30+100)/200)*J29/100*J28/100*J27/100*J26/100*J25/100*J24/100*J23/100,0)</f>
        <v>0</v>
      </c>
      <c r="K40" s="183">
        <f>IF($C$17=$C$40,K$21*((K30+100)/200)*K29/100*K28/100*K27/100*K26/100*K25/100*K24/100*K23/100,0)*0</f>
        <v>0</v>
      </c>
      <c r="L40" s="183">
        <f>IF($C$17=$C$40,L$21*((L30+100)/200)*L29/100*L28/100*L27/100*L26/100*L25/100*L24/100*L23/100,0)*0</f>
        <v>0</v>
      </c>
      <c r="M40" s="183">
        <f>IF($C$17=$C$40,M$21*((M30+100)/200)*M29/100*M28/100*M27/100*M26/100*M25/100*M24/100*M23/100,0)*0</f>
        <v>0</v>
      </c>
      <c r="N40" s="183">
        <f>IF($C$17=$C$40,N$21*((N30+100)/200)*N29/100*N28/100*N27/100*N26/100*N25/100*N24/100*N23/100,0)</f>
        <v>0</v>
      </c>
      <c r="O40" s="183">
        <f t="shared" ref="O40:P40" si="17">IF($C$17=$C$40,O$21*((O30+100)/200)*O29/100*O28/100*O27/100*O26/100*O25/100*O24/100*O23/100,0)</f>
        <v>0</v>
      </c>
      <c r="P40" s="183">
        <f t="shared" si="17"/>
        <v>0</v>
      </c>
      <c r="Q40" s="175">
        <f t="shared" si="4"/>
        <v>0</v>
      </c>
      <c r="S40" s="184"/>
      <c r="Y40" s="141"/>
    </row>
    <row r="41" spans="2:27" ht="18.75" customHeight="1">
      <c r="B41" s="337"/>
      <c r="C41" s="328">
        <f t="shared" si="15"/>
        <v>2030</v>
      </c>
      <c r="D41" s="328"/>
      <c r="E41" s="328"/>
      <c r="F41" s="183">
        <f>IF($C$17=$C$41,F$21*((F31+100)/200)*F30/100*F29/100*F28/100*F27/100*F26/100*F25/100*F24/100*F23/100,0)</f>
        <v>0</v>
      </c>
      <c r="G41" s="183">
        <f t="shared" ref="G41:H41" si="18">IF($C$17=$C$41,G$21*((G31+100)/200)*G30/100*G29/100*G28/100*G27/100*G26/100*G25/100*G24/100*G23/100,0)</f>
        <v>0</v>
      </c>
      <c r="H41" s="183">
        <f t="shared" si="18"/>
        <v>0</v>
      </c>
      <c r="I41" s="183">
        <f>IF($C$16=$C$41,I$21*((I31+100)/200)*I30/100*I29/100*I28/100*I27/100*I26/100*I25/100*I24/100*I23/100,0)</f>
        <v>0</v>
      </c>
      <c r="J41" s="183">
        <f>IF($C$16=$C$41,J$21*((J31+100)/200)*J30/100*J29/100*J28/100*J27/100*J26/100*J25/100*J24/100*J23/100,0)</f>
        <v>0</v>
      </c>
      <c r="K41" s="183">
        <f>IF($C$17=$C$41,K$21*((K31+100)/200)*K30/100*K29/100*K28/100*K27/100*K26/100*K25/100*K24/100*K23/100,0)*0</f>
        <v>0</v>
      </c>
      <c r="L41" s="183">
        <f>IF($C$17=$C$41,L$21*((L31+100)/200)*L30/100*L29/100*L28/100*L27/100*L26/100*L25/100*L24/100*L23/100,0)*0</f>
        <v>0</v>
      </c>
      <c r="M41" s="183">
        <f>IF($C$17=$C$41,M$21*((M31+100)/200)*M30/100*M29/100*M28/100*M27/100*M26/100*M25/100*M24/100*M23/100,0)*0</f>
        <v>0</v>
      </c>
      <c r="N41" s="183">
        <f>IF($C$17=$C$41,N$21*((N31+100)/200)*N30/100*N29/100*N28/100*N27/100*N26/100*N25/100*N24/100*N23/100,0)</f>
        <v>0</v>
      </c>
      <c r="O41" s="183">
        <f t="shared" ref="O41:P41" si="19">IF($C$17=$C$41,O$21*((O31+100)/200)*O30/100*O29/100*O28/100*O27/100*O26/100*O25/100*O24/100*O23/100,0)</f>
        <v>0</v>
      </c>
      <c r="P41" s="183">
        <f t="shared" si="19"/>
        <v>0</v>
      </c>
      <c r="Q41" s="175">
        <f t="shared" si="4"/>
        <v>0</v>
      </c>
      <c r="S41" s="184"/>
      <c r="Y41" s="141"/>
    </row>
    <row r="42" spans="2:27" ht="69.75">
      <c r="B42" s="173" t="s">
        <v>213</v>
      </c>
      <c r="C42" s="328" t="s">
        <v>214</v>
      </c>
      <c r="D42" s="328"/>
      <c r="E42" s="328"/>
      <c r="F42" s="200">
        <f>IF($Q$33&gt;$N$17,$R$42,1)</f>
        <v>0.82978813126191209</v>
      </c>
      <c r="G42" s="200">
        <f t="shared" ref="G42:J42" si="20">IF($Q$33&gt;$N$17,$R$42,1)</f>
        <v>0.82978813126191209</v>
      </c>
      <c r="H42" s="200">
        <f t="shared" si="20"/>
        <v>0.82978813126191209</v>
      </c>
      <c r="I42" s="200">
        <f t="shared" si="20"/>
        <v>0.82978813126191209</v>
      </c>
      <c r="J42" s="200">
        <f t="shared" si="20"/>
        <v>0.82978813126191209</v>
      </c>
      <c r="K42" s="200">
        <v>1</v>
      </c>
      <c r="L42" s="200">
        <v>1</v>
      </c>
      <c r="M42" s="200">
        <f t="shared" ref="M42:P42" si="21">IF($Q$33&gt;$N$17,$R$42,1)</f>
        <v>0.82978813126191209</v>
      </c>
      <c r="N42" s="200">
        <f>IF($Q$33&gt;$N$17,$R$42,1)</f>
        <v>0.82978813126191209</v>
      </c>
      <c r="O42" s="200">
        <f>IF($Q$33&gt;$N$17,$R$42,1)</f>
        <v>0.82978813126191209</v>
      </c>
      <c r="P42" s="200">
        <f t="shared" si="21"/>
        <v>0.82978813126191209</v>
      </c>
      <c r="Q42" s="179"/>
      <c r="R42" s="141">
        <f>(N17-Q33)/Q33+1</f>
        <v>0.82978813126191209</v>
      </c>
      <c r="S42" s="141" t="s">
        <v>215</v>
      </c>
      <c r="T42" s="184"/>
      <c r="U42" s="184"/>
      <c r="V42" s="184"/>
      <c r="Y42" s="141"/>
      <c r="Z42" s="141" t="e">
        <f>F52/F43+1</f>
        <v>#REF!</v>
      </c>
      <c r="AA42" s="141" t="s">
        <v>215</v>
      </c>
    </row>
    <row r="43" spans="2:27" ht="70.5" customHeight="1">
      <c r="B43" s="335" t="s">
        <v>216</v>
      </c>
      <c r="C43" s="338" t="s">
        <v>217</v>
      </c>
      <c r="D43" s="339"/>
      <c r="E43" s="340"/>
      <c r="F43" s="185">
        <f t="shared" ref="F43:P43" si="22">SUM(F44:F51)</f>
        <v>218550.01230938974</v>
      </c>
      <c r="G43" s="185">
        <f t="shared" si="22"/>
        <v>0</v>
      </c>
      <c r="H43" s="185">
        <f t="shared" si="22"/>
        <v>7779.2556261213404</v>
      </c>
      <c r="I43" s="185">
        <f t="shared" si="22"/>
        <v>6707.1423822389788</v>
      </c>
      <c r="J43" s="185">
        <f t="shared" si="22"/>
        <v>0</v>
      </c>
      <c r="K43" s="185">
        <f t="shared" si="22"/>
        <v>0</v>
      </c>
      <c r="L43" s="185">
        <f t="shared" si="22"/>
        <v>0</v>
      </c>
      <c r="M43" s="185">
        <f t="shared" si="22"/>
        <v>0</v>
      </c>
      <c r="N43" s="185">
        <f t="shared" si="22"/>
        <v>0</v>
      </c>
      <c r="O43" s="185">
        <f t="shared" si="22"/>
        <v>0</v>
      </c>
      <c r="P43" s="185">
        <f t="shared" si="22"/>
        <v>0</v>
      </c>
      <c r="Q43" s="175">
        <f>SUM(F43:P43)</f>
        <v>233036.41031775007</v>
      </c>
      <c r="R43" s="182">
        <f>N17-Q43</f>
        <v>0</v>
      </c>
      <c r="S43" s="141" t="s">
        <v>212</v>
      </c>
      <c r="T43" s="184"/>
      <c r="U43" s="184"/>
      <c r="V43" s="184"/>
      <c r="Y43" s="141"/>
      <c r="Z43" s="182">
        <f>ROUND(X17-Y43,2)</f>
        <v>0</v>
      </c>
      <c r="AA43" s="141" t="s">
        <v>212</v>
      </c>
    </row>
    <row r="44" spans="2:27">
      <c r="B44" s="336"/>
      <c r="C44" s="328">
        <v>2023</v>
      </c>
      <c r="D44" s="328"/>
      <c r="E44" s="328"/>
      <c r="F44" s="183">
        <f t="shared" ref="F44:P51" si="23">IF(F34&gt;0,F34*F$42,0)</f>
        <v>0</v>
      </c>
      <c r="G44" s="183">
        <f t="shared" si="23"/>
        <v>0</v>
      </c>
      <c r="H44" s="183">
        <f t="shared" si="23"/>
        <v>0</v>
      </c>
      <c r="I44" s="183">
        <f t="shared" si="23"/>
        <v>0</v>
      </c>
      <c r="J44" s="183">
        <f t="shared" si="23"/>
        <v>0</v>
      </c>
      <c r="K44" s="183">
        <f t="shared" si="23"/>
        <v>0</v>
      </c>
      <c r="L44" s="183">
        <f t="shared" si="23"/>
        <v>0</v>
      </c>
      <c r="M44" s="183">
        <f t="shared" si="23"/>
        <v>0</v>
      </c>
      <c r="N44" s="183">
        <f t="shared" si="23"/>
        <v>0</v>
      </c>
      <c r="O44" s="183">
        <f t="shared" si="23"/>
        <v>0</v>
      </c>
      <c r="P44" s="183">
        <f t="shared" si="23"/>
        <v>0</v>
      </c>
      <c r="Q44" s="175">
        <f t="shared" ref="Q44:Q51" si="24">SUM(F44:P44)</f>
        <v>0</v>
      </c>
      <c r="T44" s="184"/>
      <c r="U44" s="184"/>
      <c r="V44" s="184"/>
      <c r="Y44" s="141"/>
      <c r="AA44" s="142" t="e">
        <f>F52/F43+1</f>
        <v>#REF!</v>
      </c>
    </row>
    <row r="45" spans="2:27">
      <c r="B45" s="336"/>
      <c r="C45" s="328">
        <f>C44+1</f>
        <v>2024</v>
      </c>
      <c r="D45" s="328"/>
      <c r="E45" s="328"/>
      <c r="F45" s="183">
        <f t="shared" si="23"/>
        <v>0</v>
      </c>
      <c r="G45" s="183">
        <f t="shared" si="23"/>
        <v>0</v>
      </c>
      <c r="H45" s="183">
        <f t="shared" si="23"/>
        <v>0</v>
      </c>
      <c r="I45" s="183">
        <f t="shared" si="23"/>
        <v>0</v>
      </c>
      <c r="J45" s="183">
        <f t="shared" si="23"/>
        <v>0</v>
      </c>
      <c r="K45" s="183">
        <f t="shared" si="23"/>
        <v>0</v>
      </c>
      <c r="L45" s="183">
        <f t="shared" si="23"/>
        <v>0</v>
      </c>
      <c r="M45" s="183">
        <f t="shared" si="23"/>
        <v>0</v>
      </c>
      <c r="N45" s="183">
        <f t="shared" si="23"/>
        <v>0</v>
      </c>
      <c r="O45" s="183">
        <f t="shared" si="23"/>
        <v>0</v>
      </c>
      <c r="P45" s="183">
        <f t="shared" si="23"/>
        <v>0</v>
      </c>
      <c r="Q45" s="175">
        <f t="shared" si="24"/>
        <v>0</v>
      </c>
      <c r="T45" s="184"/>
      <c r="U45" s="184"/>
      <c r="V45" s="184"/>
      <c r="Y45" s="141"/>
    </row>
    <row r="46" spans="2:27" ht="18.75" customHeight="1">
      <c r="B46" s="336"/>
      <c r="C46" s="328">
        <f>C45+1</f>
        <v>2025</v>
      </c>
      <c r="D46" s="328"/>
      <c r="E46" s="328"/>
      <c r="F46" s="183">
        <f t="shared" si="23"/>
        <v>0</v>
      </c>
      <c r="G46" s="183">
        <f t="shared" si="23"/>
        <v>0</v>
      </c>
      <c r="H46" s="183">
        <f t="shared" si="23"/>
        <v>0</v>
      </c>
      <c r="I46" s="183">
        <f t="shared" si="23"/>
        <v>6707.1423822389788</v>
      </c>
      <c r="J46" s="183">
        <f t="shared" si="23"/>
        <v>0</v>
      </c>
      <c r="K46" s="183">
        <f t="shared" si="23"/>
        <v>0</v>
      </c>
      <c r="L46" s="183">
        <f t="shared" si="23"/>
        <v>0</v>
      </c>
      <c r="M46" s="183">
        <f t="shared" si="23"/>
        <v>0</v>
      </c>
      <c r="N46" s="183">
        <f>IF(N36&gt;0,N36*N$42,0)</f>
        <v>0</v>
      </c>
      <c r="O46" s="183">
        <f t="shared" si="23"/>
        <v>0</v>
      </c>
      <c r="P46" s="183">
        <f t="shared" si="23"/>
        <v>0</v>
      </c>
      <c r="Q46" s="175">
        <f>SUM(F46:P46)</f>
        <v>6707.1423822389788</v>
      </c>
      <c r="T46" s="184"/>
      <c r="U46" s="184"/>
      <c r="V46" s="184"/>
      <c r="Y46" s="141"/>
    </row>
    <row r="47" spans="2:27" ht="18.75" customHeight="1">
      <c r="B47" s="336"/>
      <c r="C47" s="328">
        <f>C46+1</f>
        <v>2026</v>
      </c>
      <c r="D47" s="328"/>
      <c r="E47" s="328"/>
      <c r="F47" s="183">
        <f t="shared" si="23"/>
        <v>218550.01230938974</v>
      </c>
      <c r="G47" s="183">
        <f t="shared" si="23"/>
        <v>0</v>
      </c>
      <c r="H47" s="183">
        <f t="shared" si="23"/>
        <v>7779.2556261213404</v>
      </c>
      <c r="I47" s="183">
        <f t="shared" si="23"/>
        <v>0</v>
      </c>
      <c r="J47" s="183">
        <f t="shared" si="23"/>
        <v>0</v>
      </c>
      <c r="K47" s="183">
        <f t="shared" si="23"/>
        <v>0</v>
      </c>
      <c r="L47" s="183">
        <f t="shared" si="23"/>
        <v>0</v>
      </c>
      <c r="M47" s="183">
        <f t="shared" si="23"/>
        <v>0</v>
      </c>
      <c r="N47" s="183">
        <f t="shared" si="23"/>
        <v>0</v>
      </c>
      <c r="O47" s="183">
        <f t="shared" si="23"/>
        <v>0</v>
      </c>
      <c r="P47" s="183">
        <f t="shared" si="23"/>
        <v>0</v>
      </c>
      <c r="Q47" s="175">
        <f t="shared" si="24"/>
        <v>226329.26793551107</v>
      </c>
      <c r="Y47" s="141"/>
    </row>
    <row r="48" spans="2:27" ht="18.75" customHeight="1">
      <c r="B48" s="336"/>
      <c r="C48" s="328">
        <f>C47+1</f>
        <v>2027</v>
      </c>
      <c r="D48" s="328"/>
      <c r="E48" s="328"/>
      <c r="F48" s="183">
        <f t="shared" si="23"/>
        <v>0</v>
      </c>
      <c r="G48" s="183">
        <f t="shared" si="23"/>
        <v>0</v>
      </c>
      <c r="H48" s="183">
        <f t="shared" si="23"/>
        <v>0</v>
      </c>
      <c r="I48" s="183">
        <f t="shared" si="23"/>
        <v>0</v>
      </c>
      <c r="J48" s="183">
        <f t="shared" si="23"/>
        <v>0</v>
      </c>
      <c r="K48" s="183">
        <f t="shared" si="23"/>
        <v>0</v>
      </c>
      <c r="L48" s="183">
        <f t="shared" si="23"/>
        <v>0</v>
      </c>
      <c r="M48" s="183">
        <f t="shared" si="23"/>
        <v>0</v>
      </c>
      <c r="N48" s="183">
        <f t="shared" si="23"/>
        <v>0</v>
      </c>
      <c r="O48" s="183">
        <f t="shared" si="23"/>
        <v>0</v>
      </c>
      <c r="P48" s="183">
        <f t="shared" si="23"/>
        <v>0</v>
      </c>
      <c r="Q48" s="175">
        <f t="shared" si="24"/>
        <v>0</v>
      </c>
      <c r="Y48" s="141"/>
    </row>
    <row r="49" spans="1:25">
      <c r="B49" s="336"/>
      <c r="C49" s="328">
        <f>C48+1</f>
        <v>2028</v>
      </c>
      <c r="D49" s="328"/>
      <c r="E49" s="328"/>
      <c r="F49" s="183">
        <f t="shared" si="23"/>
        <v>0</v>
      </c>
      <c r="G49" s="183">
        <f t="shared" si="23"/>
        <v>0</v>
      </c>
      <c r="H49" s="183">
        <f t="shared" si="23"/>
        <v>0</v>
      </c>
      <c r="I49" s="183">
        <f t="shared" si="23"/>
        <v>0</v>
      </c>
      <c r="J49" s="183">
        <f t="shared" si="23"/>
        <v>0</v>
      </c>
      <c r="K49" s="183">
        <f t="shared" si="23"/>
        <v>0</v>
      </c>
      <c r="L49" s="183">
        <f t="shared" si="23"/>
        <v>0</v>
      </c>
      <c r="M49" s="183">
        <f t="shared" si="23"/>
        <v>0</v>
      </c>
      <c r="N49" s="183">
        <f t="shared" si="23"/>
        <v>0</v>
      </c>
      <c r="O49" s="183">
        <f t="shared" si="23"/>
        <v>0</v>
      </c>
      <c r="P49" s="183">
        <f t="shared" si="23"/>
        <v>0</v>
      </c>
      <c r="Q49" s="175">
        <f t="shared" si="24"/>
        <v>0</v>
      </c>
      <c r="Y49" s="141"/>
    </row>
    <row r="50" spans="1:25">
      <c r="B50" s="336"/>
      <c r="C50" s="328">
        <f t="shared" ref="C50:C51" si="25">C49+1</f>
        <v>2029</v>
      </c>
      <c r="D50" s="328"/>
      <c r="E50" s="328"/>
      <c r="F50" s="183">
        <f t="shared" si="23"/>
        <v>0</v>
      </c>
      <c r="G50" s="183">
        <f t="shared" si="23"/>
        <v>0</v>
      </c>
      <c r="H50" s="183">
        <f t="shared" si="23"/>
        <v>0</v>
      </c>
      <c r="I50" s="183">
        <f t="shared" si="23"/>
        <v>0</v>
      </c>
      <c r="J50" s="183">
        <f t="shared" si="23"/>
        <v>0</v>
      </c>
      <c r="K50" s="183">
        <f t="shared" si="23"/>
        <v>0</v>
      </c>
      <c r="L50" s="183">
        <f t="shared" si="23"/>
        <v>0</v>
      </c>
      <c r="M50" s="183">
        <f t="shared" si="23"/>
        <v>0</v>
      </c>
      <c r="N50" s="183">
        <f t="shared" si="23"/>
        <v>0</v>
      </c>
      <c r="O50" s="183">
        <f t="shared" si="23"/>
        <v>0</v>
      </c>
      <c r="P50" s="183">
        <f t="shared" si="23"/>
        <v>0</v>
      </c>
      <c r="Q50" s="175">
        <f t="shared" si="24"/>
        <v>0</v>
      </c>
      <c r="Y50" s="141"/>
    </row>
    <row r="51" spans="1:25">
      <c r="B51" s="337"/>
      <c r="C51" s="328">
        <f t="shared" si="25"/>
        <v>2030</v>
      </c>
      <c r="D51" s="328"/>
      <c r="E51" s="328"/>
      <c r="F51" s="183">
        <f t="shared" si="23"/>
        <v>0</v>
      </c>
      <c r="G51" s="183">
        <f t="shared" si="23"/>
        <v>0</v>
      </c>
      <c r="H51" s="183">
        <f t="shared" si="23"/>
        <v>0</v>
      </c>
      <c r="I51" s="183">
        <f t="shared" si="23"/>
        <v>0</v>
      </c>
      <c r="J51" s="183">
        <f t="shared" si="23"/>
        <v>0</v>
      </c>
      <c r="K51" s="183">
        <f t="shared" si="23"/>
        <v>0</v>
      </c>
      <c r="L51" s="183">
        <f t="shared" si="23"/>
        <v>0</v>
      </c>
      <c r="M51" s="183">
        <f t="shared" si="23"/>
        <v>0</v>
      </c>
      <c r="N51" s="183">
        <f t="shared" si="23"/>
        <v>0</v>
      </c>
      <c r="O51" s="183">
        <f t="shared" si="23"/>
        <v>0</v>
      </c>
      <c r="P51" s="183">
        <f t="shared" si="23"/>
        <v>0</v>
      </c>
      <c r="Q51" s="175">
        <f t="shared" si="24"/>
        <v>0</v>
      </c>
      <c r="Y51" s="141"/>
    </row>
    <row r="52" spans="1:25" hidden="1">
      <c r="B52" s="173" t="s">
        <v>218</v>
      </c>
      <c r="C52" s="332" t="s">
        <v>219</v>
      </c>
      <c r="D52" s="333"/>
      <c r="E52" s="334"/>
      <c r="F52" s="186" t="e">
        <f>ROUND(#REF!-F43,2)</f>
        <v>#REF!</v>
      </c>
      <c r="G52" s="186" t="e">
        <f>ROUND(#REF!-G43,2)</f>
        <v>#REF!</v>
      </c>
      <c r="H52" s="186" t="e">
        <f>ROUND(#REF!-H43,2)</f>
        <v>#REF!</v>
      </c>
      <c r="I52" s="186" t="e">
        <f>ROUND(#REF!-I43,2)</f>
        <v>#REF!</v>
      </c>
      <c r="J52" s="186" t="e">
        <f>ROUND(#REF!-J43,2)</f>
        <v>#REF!</v>
      </c>
      <c r="K52" s="186">
        <v>0</v>
      </c>
      <c r="L52" s="186">
        <v>0</v>
      </c>
      <c r="M52" s="186">
        <v>0</v>
      </c>
      <c r="N52" s="186">
        <v>0</v>
      </c>
      <c r="O52" s="186"/>
      <c r="P52" s="186"/>
      <c r="Q52" s="187" t="e">
        <f>ROUND(IF(Q43&gt;(#REF!-#REF!),Q43-(#REF!-#REF!),0),2)</f>
        <v>#REF!</v>
      </c>
      <c r="Y52" s="141"/>
    </row>
    <row r="53" spans="1:25" ht="43.5" customHeight="1">
      <c r="B53" s="173" t="s">
        <v>218</v>
      </c>
      <c r="C53" s="329" t="s">
        <v>220</v>
      </c>
      <c r="D53" s="329"/>
      <c r="E53" s="329"/>
      <c r="F53" s="188"/>
      <c r="G53" s="189"/>
      <c r="H53" s="189"/>
      <c r="I53" s="189"/>
      <c r="J53" s="189"/>
      <c r="K53" s="189"/>
      <c r="L53" s="189"/>
      <c r="M53" s="189"/>
      <c r="N53" s="189"/>
      <c r="O53" s="189"/>
      <c r="P53" s="189"/>
      <c r="Q53" s="175">
        <f>Q43*1.22</f>
        <v>284304.4205876551</v>
      </c>
      <c r="R53" s="175">
        <f>R44*1.2</f>
        <v>0</v>
      </c>
      <c r="Y53" s="141"/>
    </row>
    <row r="54" spans="1:25">
      <c r="C54" s="190" t="s">
        <v>221</v>
      </c>
      <c r="Q54" s="142"/>
      <c r="R54" s="142"/>
      <c r="S54" s="142"/>
      <c r="T54" s="142"/>
      <c r="U54" s="142"/>
      <c r="V54" s="142"/>
      <c r="W54" s="142"/>
      <c r="X54" s="142"/>
    </row>
    <row r="55" spans="1:25" ht="54" customHeight="1">
      <c r="C55" s="330" t="s">
        <v>222</v>
      </c>
      <c r="D55" s="330"/>
      <c r="E55" s="330"/>
      <c r="F55" s="330"/>
      <c r="G55" s="330"/>
      <c r="H55" s="330"/>
      <c r="I55" s="330"/>
      <c r="J55" s="330"/>
      <c r="K55" s="330"/>
      <c r="L55" s="330"/>
      <c r="M55" s="330"/>
      <c r="N55" s="330"/>
      <c r="O55" s="330"/>
      <c r="P55" s="330"/>
      <c r="Q55" s="330"/>
      <c r="R55" s="191"/>
      <c r="S55" s="191"/>
      <c r="T55" s="142"/>
      <c r="U55" s="142"/>
      <c r="V55" s="142"/>
      <c r="W55" s="142"/>
      <c r="X55" s="142"/>
    </row>
    <row r="56" spans="1:25" ht="60.75" customHeight="1">
      <c r="A56" s="331"/>
      <c r="B56" s="331"/>
      <c r="C56" s="331"/>
      <c r="D56" s="331"/>
      <c r="E56" s="331"/>
      <c r="F56" s="331"/>
      <c r="G56" s="331"/>
      <c r="H56" s="331"/>
      <c r="I56" s="331"/>
      <c r="J56" s="331"/>
      <c r="K56" s="331"/>
      <c r="L56" s="331"/>
      <c r="M56" s="331"/>
      <c r="N56" s="192"/>
      <c r="O56" s="192"/>
      <c r="P56" s="192"/>
      <c r="Q56" s="191"/>
      <c r="R56" s="191"/>
      <c r="S56" s="142"/>
      <c r="T56" s="142"/>
      <c r="U56" s="142"/>
      <c r="V56" s="142"/>
      <c r="W56" s="142"/>
      <c r="X56" s="142"/>
    </row>
    <row r="57" spans="1:25" ht="46.5">
      <c r="A57" s="331" t="s">
        <v>288</v>
      </c>
      <c r="B57" s="331"/>
      <c r="C57" s="331"/>
      <c r="D57" s="331"/>
      <c r="E57" s="331"/>
      <c r="F57" s="331"/>
      <c r="G57" s="331"/>
      <c r="H57" s="331"/>
      <c r="I57" s="331"/>
      <c r="J57" s="331"/>
      <c r="K57" s="331"/>
      <c r="L57" s="331"/>
      <c r="M57" s="331"/>
      <c r="N57" s="193" t="s">
        <v>284</v>
      </c>
      <c r="O57" s="193"/>
      <c r="P57" s="142"/>
      <c r="Q57" s="142"/>
      <c r="R57" s="142"/>
      <c r="S57" s="142"/>
      <c r="T57" s="142"/>
      <c r="U57" s="142"/>
      <c r="V57" s="142"/>
      <c r="W57" s="142"/>
      <c r="X57" s="142"/>
    </row>
  </sheetData>
  <mergeCells count="68">
    <mergeCell ref="I5:L5"/>
    <mergeCell ref="N5:Q5"/>
    <mergeCell ref="B1:N1"/>
    <mergeCell ref="I3:L3"/>
    <mergeCell ref="N3:Q3"/>
    <mergeCell ref="I4:L4"/>
    <mergeCell ref="N4:Q4"/>
    <mergeCell ref="B6:M6"/>
    <mergeCell ref="B7:N7"/>
    <mergeCell ref="B9:C9"/>
    <mergeCell ref="E9:H9"/>
    <mergeCell ref="B10:C10"/>
    <mergeCell ref="D10:N10"/>
    <mergeCell ref="B12:M12"/>
    <mergeCell ref="C14:C15"/>
    <mergeCell ref="D14:D15"/>
    <mergeCell ref="E14:E15"/>
    <mergeCell ref="F14:F15"/>
    <mergeCell ref="G14:G15"/>
    <mergeCell ref="H14:H15"/>
    <mergeCell ref="I14:I15"/>
    <mergeCell ref="J14:M14"/>
    <mergeCell ref="K19:P19"/>
    <mergeCell ref="C21:E21"/>
    <mergeCell ref="B22:B31"/>
    <mergeCell ref="C22:E22"/>
    <mergeCell ref="C23:E23"/>
    <mergeCell ref="C24:E24"/>
    <mergeCell ref="C25:E25"/>
    <mergeCell ref="C26:E26"/>
    <mergeCell ref="C27:E27"/>
    <mergeCell ref="C28:E28"/>
    <mergeCell ref="B19:B20"/>
    <mergeCell ref="C19:E20"/>
    <mergeCell ref="F19:F20"/>
    <mergeCell ref="G19:G20"/>
    <mergeCell ref="H19:H20"/>
    <mergeCell ref="I19:J19"/>
    <mergeCell ref="C29:E29"/>
    <mergeCell ref="C30:E30"/>
    <mergeCell ref="C31:E31"/>
    <mergeCell ref="C32:E32"/>
    <mergeCell ref="B33:B41"/>
    <mergeCell ref="C33:E33"/>
    <mergeCell ref="C34:E34"/>
    <mergeCell ref="C35:E35"/>
    <mergeCell ref="C36:E36"/>
    <mergeCell ref="C37:E37"/>
    <mergeCell ref="C38:E38"/>
    <mergeCell ref="C39:E39"/>
    <mergeCell ref="C40:E40"/>
    <mergeCell ref="C41:E41"/>
    <mergeCell ref="C42:E42"/>
    <mergeCell ref="C53:E53"/>
    <mergeCell ref="C55:Q55"/>
    <mergeCell ref="A56:M56"/>
    <mergeCell ref="A57:M57"/>
    <mergeCell ref="C47:E47"/>
    <mergeCell ref="C48:E48"/>
    <mergeCell ref="C49:E49"/>
    <mergeCell ref="C50:E50"/>
    <mergeCell ref="C51:E51"/>
    <mergeCell ref="C52:E52"/>
    <mergeCell ref="B43:B51"/>
    <mergeCell ref="C43:E43"/>
    <mergeCell ref="C44:E44"/>
    <mergeCell ref="C45:E45"/>
    <mergeCell ref="C46:E46"/>
  </mergeCells>
  <pageMargins left="0.7" right="0.7" top="0.75" bottom="0.75" header="0.3" footer="0.3"/>
  <pageSetup paperSize="9" scale="26" fitToHeight="0" orientation="landscape" r:id="rId1"/>
  <rowBreaks count="1" manualBreakCount="1">
    <brk id="32" max="16" man="1"/>
  </rowBreaks>
  <colBreaks count="1" manualBreakCount="1">
    <brk id="17" max="1048575" man="1"/>
  </col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D89"/>
  <sheetViews>
    <sheetView tabSelected="1" topLeftCell="D2" zoomScale="75" zoomScaleNormal="75" workbookViewId="0">
      <selection activeCell="L7" sqref="L7"/>
    </sheetView>
  </sheetViews>
  <sheetFormatPr defaultRowHeight="12.75" outlineLevelCol="1"/>
  <cols>
    <col min="1" max="1" width="4.42578125" style="47" hidden="1" customWidth="1"/>
    <col min="2" max="2" width="3.7109375" style="48" hidden="1" customWidth="1" outlineLevel="1"/>
    <col min="3" max="3" width="3.140625" style="49" hidden="1" customWidth="1" outlineLevel="1"/>
    <col min="4" max="4" width="5.85546875" style="50" customWidth="1" collapsed="1"/>
    <col min="5" max="5" width="5.7109375" style="50" customWidth="1"/>
    <col min="6" max="6" width="7.42578125" style="47" customWidth="1"/>
    <col min="7" max="7" width="4.28515625" style="47" customWidth="1"/>
    <col min="8" max="8" width="6.140625" style="47" customWidth="1"/>
    <col min="9" max="9" width="7.5703125" style="47" customWidth="1"/>
    <col min="10" max="10" width="8.5703125" style="47" customWidth="1"/>
    <col min="11" max="11" width="6.140625" style="47" customWidth="1"/>
    <col min="12" max="12" width="5.85546875" style="47" customWidth="1"/>
    <col min="13" max="13" width="6.85546875" style="47" customWidth="1"/>
    <col min="14" max="14" width="5.85546875" style="47" customWidth="1"/>
    <col min="15" max="15" width="14.42578125" style="47" customWidth="1"/>
    <col min="16" max="16" width="6.28515625" style="47" customWidth="1"/>
    <col min="17" max="17" width="7.7109375" style="47" customWidth="1"/>
    <col min="18" max="18" width="16.28515625" style="47" customWidth="1"/>
    <col min="19" max="19" width="7.28515625" style="47" customWidth="1"/>
    <col min="20" max="20" width="16.28515625" style="47" customWidth="1"/>
    <col min="21" max="21" width="22.140625" style="47" customWidth="1"/>
    <col min="22" max="22" width="3" style="50" customWidth="1"/>
    <col min="23" max="256" width="9.140625" style="47"/>
    <col min="257" max="257" width="4.42578125" style="47" customWidth="1"/>
    <col min="258" max="258" width="3.7109375" style="47" customWidth="1"/>
    <col min="259" max="259" width="3.140625" style="47" customWidth="1"/>
    <col min="260" max="260" width="5.85546875" style="47" customWidth="1"/>
    <col min="261" max="261" width="5.7109375" style="47" customWidth="1"/>
    <col min="262" max="262" width="7.42578125" style="47" customWidth="1"/>
    <col min="263" max="263" width="4.28515625" style="47" customWidth="1"/>
    <col min="264" max="264" width="6.140625" style="47" customWidth="1"/>
    <col min="265" max="265" width="7.5703125" style="47" customWidth="1"/>
    <col min="266" max="266" width="8.5703125" style="47" customWidth="1"/>
    <col min="267" max="267" width="6.140625" style="47" customWidth="1"/>
    <col min="268" max="268" width="5.85546875" style="47" customWidth="1"/>
    <col min="269" max="269" width="6.85546875" style="47" customWidth="1"/>
    <col min="270" max="270" width="5.85546875" style="47" customWidth="1"/>
    <col min="271" max="271" width="14.42578125" style="47" customWidth="1"/>
    <col min="272" max="272" width="6.28515625" style="47" customWidth="1"/>
    <col min="273" max="273" width="7.7109375" style="47" customWidth="1"/>
    <col min="274" max="274" width="16.28515625" style="47" customWidth="1"/>
    <col min="275" max="275" width="7.28515625" style="47" customWidth="1"/>
    <col min="276" max="276" width="16.28515625" style="47" customWidth="1"/>
    <col min="277" max="277" width="22.140625" style="47" customWidth="1"/>
    <col min="278" max="278" width="3" style="47" customWidth="1"/>
    <col min="279" max="512" width="9.140625" style="47"/>
    <col min="513" max="513" width="4.42578125" style="47" customWidth="1"/>
    <col min="514" max="514" width="3.7109375" style="47" customWidth="1"/>
    <col min="515" max="515" width="3.140625" style="47" customWidth="1"/>
    <col min="516" max="516" width="5.85546875" style="47" customWidth="1"/>
    <col min="517" max="517" width="5.7109375" style="47" customWidth="1"/>
    <col min="518" max="518" width="7.42578125" style="47" customWidth="1"/>
    <col min="519" max="519" width="4.28515625" style="47" customWidth="1"/>
    <col min="520" max="520" width="6.140625" style="47" customWidth="1"/>
    <col min="521" max="521" width="7.5703125" style="47" customWidth="1"/>
    <col min="522" max="522" width="8.5703125" style="47" customWidth="1"/>
    <col min="523" max="523" width="6.140625" style="47" customWidth="1"/>
    <col min="524" max="524" width="5.85546875" style="47" customWidth="1"/>
    <col min="525" max="525" width="6.85546875" style="47" customWidth="1"/>
    <col min="526" max="526" width="5.85546875" style="47" customWidth="1"/>
    <col min="527" max="527" width="14.42578125" style="47" customWidth="1"/>
    <col min="528" max="528" width="6.28515625" style="47" customWidth="1"/>
    <col min="529" max="529" width="7.7109375" style="47" customWidth="1"/>
    <col min="530" max="530" width="16.28515625" style="47" customWidth="1"/>
    <col min="531" max="531" width="7.28515625" style="47" customWidth="1"/>
    <col min="532" max="532" width="16.28515625" style="47" customWidth="1"/>
    <col min="533" max="533" width="22.140625" style="47" customWidth="1"/>
    <col min="534" max="534" width="3" style="47" customWidth="1"/>
    <col min="535" max="768" width="9.140625" style="47"/>
    <col min="769" max="769" width="4.42578125" style="47" customWidth="1"/>
    <col min="770" max="770" width="3.7109375" style="47" customWidth="1"/>
    <col min="771" max="771" width="3.140625" style="47" customWidth="1"/>
    <col min="772" max="772" width="5.85546875" style="47" customWidth="1"/>
    <col min="773" max="773" width="5.7109375" style="47" customWidth="1"/>
    <col min="774" max="774" width="7.42578125" style="47" customWidth="1"/>
    <col min="775" max="775" width="4.28515625" style="47" customWidth="1"/>
    <col min="776" max="776" width="6.140625" style="47" customWidth="1"/>
    <col min="777" max="777" width="7.5703125" style="47" customWidth="1"/>
    <col min="778" max="778" width="8.5703125" style="47" customWidth="1"/>
    <col min="779" max="779" width="6.140625" style="47" customWidth="1"/>
    <col min="780" max="780" width="5.85546875" style="47" customWidth="1"/>
    <col min="781" max="781" width="6.85546875" style="47" customWidth="1"/>
    <col min="782" max="782" width="5.85546875" style="47" customWidth="1"/>
    <col min="783" max="783" width="14.42578125" style="47" customWidth="1"/>
    <col min="784" max="784" width="6.28515625" style="47" customWidth="1"/>
    <col min="785" max="785" width="7.7109375" style="47" customWidth="1"/>
    <col min="786" max="786" width="16.28515625" style="47" customWidth="1"/>
    <col min="787" max="787" width="7.28515625" style="47" customWidth="1"/>
    <col min="788" max="788" width="16.28515625" style="47" customWidth="1"/>
    <col min="789" max="789" width="22.140625" style="47" customWidth="1"/>
    <col min="790" max="790" width="3" style="47" customWidth="1"/>
    <col min="791" max="1024" width="9.140625" style="47"/>
    <col min="1025" max="1025" width="4.42578125" style="47" customWidth="1"/>
    <col min="1026" max="1026" width="3.7109375" style="47" customWidth="1"/>
    <col min="1027" max="1027" width="3.140625" style="47" customWidth="1"/>
    <col min="1028" max="1028" width="5.85546875" style="47" customWidth="1"/>
    <col min="1029" max="1029" width="5.7109375" style="47" customWidth="1"/>
    <col min="1030" max="1030" width="7.42578125" style="47" customWidth="1"/>
    <col min="1031" max="1031" width="4.28515625" style="47" customWidth="1"/>
    <col min="1032" max="1032" width="6.140625" style="47" customWidth="1"/>
    <col min="1033" max="1033" width="7.5703125" style="47" customWidth="1"/>
    <col min="1034" max="1034" width="8.5703125" style="47" customWidth="1"/>
    <col min="1035" max="1035" width="6.140625" style="47" customWidth="1"/>
    <col min="1036" max="1036" width="5.85546875" style="47" customWidth="1"/>
    <col min="1037" max="1037" width="6.85546875" style="47" customWidth="1"/>
    <col min="1038" max="1038" width="5.85546875" style="47" customWidth="1"/>
    <col min="1039" max="1039" width="14.42578125" style="47" customWidth="1"/>
    <col min="1040" max="1040" width="6.28515625" style="47" customWidth="1"/>
    <col min="1041" max="1041" width="7.7109375" style="47" customWidth="1"/>
    <col min="1042" max="1042" width="16.28515625" style="47" customWidth="1"/>
    <col min="1043" max="1043" width="7.28515625" style="47" customWidth="1"/>
    <col min="1044" max="1044" width="16.28515625" style="47" customWidth="1"/>
    <col min="1045" max="1045" width="22.140625" style="47" customWidth="1"/>
    <col min="1046" max="1046" width="3" style="47" customWidth="1"/>
    <col min="1047" max="1280" width="9.140625" style="47"/>
    <col min="1281" max="1281" width="4.42578125" style="47" customWidth="1"/>
    <col min="1282" max="1282" width="3.7109375" style="47" customWidth="1"/>
    <col min="1283" max="1283" width="3.140625" style="47" customWidth="1"/>
    <col min="1284" max="1284" width="5.85546875" style="47" customWidth="1"/>
    <col min="1285" max="1285" width="5.7109375" style="47" customWidth="1"/>
    <col min="1286" max="1286" width="7.42578125" style="47" customWidth="1"/>
    <col min="1287" max="1287" width="4.28515625" style="47" customWidth="1"/>
    <col min="1288" max="1288" width="6.140625" style="47" customWidth="1"/>
    <col min="1289" max="1289" width="7.5703125" style="47" customWidth="1"/>
    <col min="1290" max="1290" width="8.5703125" style="47" customWidth="1"/>
    <col min="1291" max="1291" width="6.140625" style="47" customWidth="1"/>
    <col min="1292" max="1292" width="5.85546875" style="47" customWidth="1"/>
    <col min="1293" max="1293" width="6.85546875" style="47" customWidth="1"/>
    <col min="1294" max="1294" width="5.85546875" style="47" customWidth="1"/>
    <col min="1295" max="1295" width="14.42578125" style="47" customWidth="1"/>
    <col min="1296" max="1296" width="6.28515625" style="47" customWidth="1"/>
    <col min="1297" max="1297" width="7.7109375" style="47" customWidth="1"/>
    <col min="1298" max="1298" width="16.28515625" style="47" customWidth="1"/>
    <col min="1299" max="1299" width="7.28515625" style="47" customWidth="1"/>
    <col min="1300" max="1300" width="16.28515625" style="47" customWidth="1"/>
    <col min="1301" max="1301" width="22.140625" style="47" customWidth="1"/>
    <col min="1302" max="1302" width="3" style="47" customWidth="1"/>
    <col min="1303" max="1536" width="9.140625" style="47"/>
    <col min="1537" max="1537" width="4.42578125" style="47" customWidth="1"/>
    <col min="1538" max="1538" width="3.7109375" style="47" customWidth="1"/>
    <col min="1539" max="1539" width="3.140625" style="47" customWidth="1"/>
    <col min="1540" max="1540" width="5.85546875" style="47" customWidth="1"/>
    <col min="1541" max="1541" width="5.7109375" style="47" customWidth="1"/>
    <col min="1542" max="1542" width="7.42578125" style="47" customWidth="1"/>
    <col min="1543" max="1543" width="4.28515625" style="47" customWidth="1"/>
    <col min="1544" max="1544" width="6.140625" style="47" customWidth="1"/>
    <col min="1545" max="1545" width="7.5703125" style="47" customWidth="1"/>
    <col min="1546" max="1546" width="8.5703125" style="47" customWidth="1"/>
    <col min="1547" max="1547" width="6.140625" style="47" customWidth="1"/>
    <col min="1548" max="1548" width="5.85546875" style="47" customWidth="1"/>
    <col min="1549" max="1549" width="6.85546875" style="47" customWidth="1"/>
    <col min="1550" max="1550" width="5.85546875" style="47" customWidth="1"/>
    <col min="1551" max="1551" width="14.42578125" style="47" customWidth="1"/>
    <col min="1552" max="1552" width="6.28515625" style="47" customWidth="1"/>
    <col min="1553" max="1553" width="7.7109375" style="47" customWidth="1"/>
    <col min="1554" max="1554" width="16.28515625" style="47" customWidth="1"/>
    <col min="1555" max="1555" width="7.28515625" style="47" customWidth="1"/>
    <col min="1556" max="1556" width="16.28515625" style="47" customWidth="1"/>
    <col min="1557" max="1557" width="22.140625" style="47" customWidth="1"/>
    <col min="1558" max="1558" width="3" style="47" customWidth="1"/>
    <col min="1559" max="1792" width="9.140625" style="47"/>
    <col min="1793" max="1793" width="4.42578125" style="47" customWidth="1"/>
    <col min="1794" max="1794" width="3.7109375" style="47" customWidth="1"/>
    <col min="1795" max="1795" width="3.140625" style="47" customWidth="1"/>
    <col min="1796" max="1796" width="5.85546875" style="47" customWidth="1"/>
    <col min="1797" max="1797" width="5.7109375" style="47" customWidth="1"/>
    <col min="1798" max="1798" width="7.42578125" style="47" customWidth="1"/>
    <col min="1799" max="1799" width="4.28515625" style="47" customWidth="1"/>
    <col min="1800" max="1800" width="6.140625" style="47" customWidth="1"/>
    <col min="1801" max="1801" width="7.5703125" style="47" customWidth="1"/>
    <col min="1802" max="1802" width="8.5703125" style="47" customWidth="1"/>
    <col min="1803" max="1803" width="6.140625" style="47" customWidth="1"/>
    <col min="1804" max="1804" width="5.85546875" style="47" customWidth="1"/>
    <col min="1805" max="1805" width="6.85546875" style="47" customWidth="1"/>
    <col min="1806" max="1806" width="5.85546875" style="47" customWidth="1"/>
    <col min="1807" max="1807" width="14.42578125" style="47" customWidth="1"/>
    <col min="1808" max="1808" width="6.28515625" style="47" customWidth="1"/>
    <col min="1809" max="1809" width="7.7109375" style="47" customWidth="1"/>
    <col min="1810" max="1810" width="16.28515625" style="47" customWidth="1"/>
    <col min="1811" max="1811" width="7.28515625" style="47" customWidth="1"/>
    <col min="1812" max="1812" width="16.28515625" style="47" customWidth="1"/>
    <col min="1813" max="1813" width="22.140625" style="47" customWidth="1"/>
    <col min="1814" max="1814" width="3" style="47" customWidth="1"/>
    <col min="1815" max="2048" width="9.140625" style="47"/>
    <col min="2049" max="2049" width="4.42578125" style="47" customWidth="1"/>
    <col min="2050" max="2050" width="3.7109375" style="47" customWidth="1"/>
    <col min="2051" max="2051" width="3.140625" style="47" customWidth="1"/>
    <col min="2052" max="2052" width="5.85546875" style="47" customWidth="1"/>
    <col min="2053" max="2053" width="5.7109375" style="47" customWidth="1"/>
    <col min="2054" max="2054" width="7.42578125" style="47" customWidth="1"/>
    <col min="2055" max="2055" width="4.28515625" style="47" customWidth="1"/>
    <col min="2056" max="2056" width="6.140625" style="47" customWidth="1"/>
    <col min="2057" max="2057" width="7.5703125" style="47" customWidth="1"/>
    <col min="2058" max="2058" width="8.5703125" style="47" customWidth="1"/>
    <col min="2059" max="2059" width="6.140625" style="47" customWidth="1"/>
    <col min="2060" max="2060" width="5.85546875" style="47" customWidth="1"/>
    <col min="2061" max="2061" width="6.85546875" style="47" customWidth="1"/>
    <col min="2062" max="2062" width="5.85546875" style="47" customWidth="1"/>
    <col min="2063" max="2063" width="14.42578125" style="47" customWidth="1"/>
    <col min="2064" max="2064" width="6.28515625" style="47" customWidth="1"/>
    <col min="2065" max="2065" width="7.7109375" style="47" customWidth="1"/>
    <col min="2066" max="2066" width="16.28515625" style="47" customWidth="1"/>
    <col min="2067" max="2067" width="7.28515625" style="47" customWidth="1"/>
    <col min="2068" max="2068" width="16.28515625" style="47" customWidth="1"/>
    <col min="2069" max="2069" width="22.140625" style="47" customWidth="1"/>
    <col min="2070" max="2070" width="3" style="47" customWidth="1"/>
    <col min="2071" max="2304" width="9.140625" style="47"/>
    <col min="2305" max="2305" width="4.42578125" style="47" customWidth="1"/>
    <col min="2306" max="2306" width="3.7109375" style="47" customWidth="1"/>
    <col min="2307" max="2307" width="3.140625" style="47" customWidth="1"/>
    <col min="2308" max="2308" width="5.85546875" style="47" customWidth="1"/>
    <col min="2309" max="2309" width="5.7109375" style="47" customWidth="1"/>
    <col min="2310" max="2310" width="7.42578125" style="47" customWidth="1"/>
    <col min="2311" max="2311" width="4.28515625" style="47" customWidth="1"/>
    <col min="2312" max="2312" width="6.140625" style="47" customWidth="1"/>
    <col min="2313" max="2313" width="7.5703125" style="47" customWidth="1"/>
    <col min="2314" max="2314" width="8.5703125" style="47" customWidth="1"/>
    <col min="2315" max="2315" width="6.140625" style="47" customWidth="1"/>
    <col min="2316" max="2316" width="5.85546875" style="47" customWidth="1"/>
    <col min="2317" max="2317" width="6.85546875" style="47" customWidth="1"/>
    <col min="2318" max="2318" width="5.85546875" style="47" customWidth="1"/>
    <col min="2319" max="2319" width="14.42578125" style="47" customWidth="1"/>
    <col min="2320" max="2320" width="6.28515625" style="47" customWidth="1"/>
    <col min="2321" max="2321" width="7.7109375" style="47" customWidth="1"/>
    <col min="2322" max="2322" width="16.28515625" style="47" customWidth="1"/>
    <col min="2323" max="2323" width="7.28515625" style="47" customWidth="1"/>
    <col min="2324" max="2324" width="16.28515625" style="47" customWidth="1"/>
    <col min="2325" max="2325" width="22.140625" style="47" customWidth="1"/>
    <col min="2326" max="2326" width="3" style="47" customWidth="1"/>
    <col min="2327" max="2560" width="9.140625" style="47"/>
    <col min="2561" max="2561" width="4.42578125" style="47" customWidth="1"/>
    <col min="2562" max="2562" width="3.7109375" style="47" customWidth="1"/>
    <col min="2563" max="2563" width="3.140625" style="47" customWidth="1"/>
    <col min="2564" max="2564" width="5.85546875" style="47" customWidth="1"/>
    <col min="2565" max="2565" width="5.7109375" style="47" customWidth="1"/>
    <col min="2566" max="2566" width="7.42578125" style="47" customWidth="1"/>
    <col min="2567" max="2567" width="4.28515625" style="47" customWidth="1"/>
    <col min="2568" max="2568" width="6.140625" style="47" customWidth="1"/>
    <col min="2569" max="2569" width="7.5703125" style="47" customWidth="1"/>
    <col min="2570" max="2570" width="8.5703125" style="47" customWidth="1"/>
    <col min="2571" max="2571" width="6.140625" style="47" customWidth="1"/>
    <col min="2572" max="2572" width="5.85546875" style="47" customWidth="1"/>
    <col min="2573" max="2573" width="6.85546875" style="47" customWidth="1"/>
    <col min="2574" max="2574" width="5.85546875" style="47" customWidth="1"/>
    <col min="2575" max="2575" width="14.42578125" style="47" customWidth="1"/>
    <col min="2576" max="2576" width="6.28515625" style="47" customWidth="1"/>
    <col min="2577" max="2577" width="7.7109375" style="47" customWidth="1"/>
    <col min="2578" max="2578" width="16.28515625" style="47" customWidth="1"/>
    <col min="2579" max="2579" width="7.28515625" style="47" customWidth="1"/>
    <col min="2580" max="2580" width="16.28515625" style="47" customWidth="1"/>
    <col min="2581" max="2581" width="22.140625" style="47" customWidth="1"/>
    <col min="2582" max="2582" width="3" style="47" customWidth="1"/>
    <col min="2583" max="2816" width="9.140625" style="47"/>
    <col min="2817" max="2817" width="4.42578125" style="47" customWidth="1"/>
    <col min="2818" max="2818" width="3.7109375" style="47" customWidth="1"/>
    <col min="2819" max="2819" width="3.140625" style="47" customWidth="1"/>
    <col min="2820" max="2820" width="5.85546875" style="47" customWidth="1"/>
    <col min="2821" max="2821" width="5.7109375" style="47" customWidth="1"/>
    <col min="2822" max="2822" width="7.42578125" style="47" customWidth="1"/>
    <col min="2823" max="2823" width="4.28515625" style="47" customWidth="1"/>
    <col min="2824" max="2824" width="6.140625" style="47" customWidth="1"/>
    <col min="2825" max="2825" width="7.5703125" style="47" customWidth="1"/>
    <col min="2826" max="2826" width="8.5703125" style="47" customWidth="1"/>
    <col min="2827" max="2827" width="6.140625" style="47" customWidth="1"/>
    <col min="2828" max="2828" width="5.85546875" style="47" customWidth="1"/>
    <col min="2829" max="2829" width="6.85546875" style="47" customWidth="1"/>
    <col min="2830" max="2830" width="5.85546875" style="47" customWidth="1"/>
    <col min="2831" max="2831" width="14.42578125" style="47" customWidth="1"/>
    <col min="2832" max="2832" width="6.28515625" style="47" customWidth="1"/>
    <col min="2833" max="2833" width="7.7109375" style="47" customWidth="1"/>
    <col min="2834" max="2834" width="16.28515625" style="47" customWidth="1"/>
    <col min="2835" max="2835" width="7.28515625" style="47" customWidth="1"/>
    <col min="2836" max="2836" width="16.28515625" style="47" customWidth="1"/>
    <col min="2837" max="2837" width="22.140625" style="47" customWidth="1"/>
    <col min="2838" max="2838" width="3" style="47" customWidth="1"/>
    <col min="2839" max="3072" width="9.140625" style="47"/>
    <col min="3073" max="3073" width="4.42578125" style="47" customWidth="1"/>
    <col min="3074" max="3074" width="3.7109375" style="47" customWidth="1"/>
    <col min="3075" max="3075" width="3.140625" style="47" customWidth="1"/>
    <col min="3076" max="3076" width="5.85546875" style="47" customWidth="1"/>
    <col min="3077" max="3077" width="5.7109375" style="47" customWidth="1"/>
    <col min="3078" max="3078" width="7.42578125" style="47" customWidth="1"/>
    <col min="3079" max="3079" width="4.28515625" style="47" customWidth="1"/>
    <col min="3080" max="3080" width="6.140625" style="47" customWidth="1"/>
    <col min="3081" max="3081" width="7.5703125" style="47" customWidth="1"/>
    <col min="3082" max="3082" width="8.5703125" style="47" customWidth="1"/>
    <col min="3083" max="3083" width="6.140625" style="47" customWidth="1"/>
    <col min="3084" max="3084" width="5.85546875" style="47" customWidth="1"/>
    <col min="3085" max="3085" width="6.85546875" style="47" customWidth="1"/>
    <col min="3086" max="3086" width="5.85546875" style="47" customWidth="1"/>
    <col min="3087" max="3087" width="14.42578125" style="47" customWidth="1"/>
    <col min="3088" max="3088" width="6.28515625" style="47" customWidth="1"/>
    <col min="3089" max="3089" width="7.7109375" style="47" customWidth="1"/>
    <col min="3090" max="3090" width="16.28515625" style="47" customWidth="1"/>
    <col min="3091" max="3091" width="7.28515625" style="47" customWidth="1"/>
    <col min="3092" max="3092" width="16.28515625" style="47" customWidth="1"/>
    <col min="3093" max="3093" width="22.140625" style="47" customWidth="1"/>
    <col min="3094" max="3094" width="3" style="47" customWidth="1"/>
    <col min="3095" max="3328" width="9.140625" style="47"/>
    <col min="3329" max="3329" width="4.42578125" style="47" customWidth="1"/>
    <col min="3330" max="3330" width="3.7109375" style="47" customWidth="1"/>
    <col min="3331" max="3331" width="3.140625" style="47" customWidth="1"/>
    <col min="3332" max="3332" width="5.85546875" style="47" customWidth="1"/>
    <col min="3333" max="3333" width="5.7109375" style="47" customWidth="1"/>
    <col min="3334" max="3334" width="7.42578125" style="47" customWidth="1"/>
    <col min="3335" max="3335" width="4.28515625" style="47" customWidth="1"/>
    <col min="3336" max="3336" width="6.140625" style="47" customWidth="1"/>
    <col min="3337" max="3337" width="7.5703125" style="47" customWidth="1"/>
    <col min="3338" max="3338" width="8.5703125" style="47" customWidth="1"/>
    <col min="3339" max="3339" width="6.140625" style="47" customWidth="1"/>
    <col min="3340" max="3340" width="5.85546875" style="47" customWidth="1"/>
    <col min="3341" max="3341" width="6.85546875" style="47" customWidth="1"/>
    <col min="3342" max="3342" width="5.85546875" style="47" customWidth="1"/>
    <col min="3343" max="3343" width="14.42578125" style="47" customWidth="1"/>
    <col min="3344" max="3344" width="6.28515625" style="47" customWidth="1"/>
    <col min="3345" max="3345" width="7.7109375" style="47" customWidth="1"/>
    <col min="3346" max="3346" width="16.28515625" style="47" customWidth="1"/>
    <col min="3347" max="3347" width="7.28515625" style="47" customWidth="1"/>
    <col min="3348" max="3348" width="16.28515625" style="47" customWidth="1"/>
    <col min="3349" max="3349" width="22.140625" style="47" customWidth="1"/>
    <col min="3350" max="3350" width="3" style="47" customWidth="1"/>
    <col min="3351" max="3584" width="9.140625" style="47"/>
    <col min="3585" max="3585" width="4.42578125" style="47" customWidth="1"/>
    <col min="3586" max="3586" width="3.7109375" style="47" customWidth="1"/>
    <col min="3587" max="3587" width="3.140625" style="47" customWidth="1"/>
    <col min="3588" max="3588" width="5.85546875" style="47" customWidth="1"/>
    <col min="3589" max="3589" width="5.7109375" style="47" customWidth="1"/>
    <col min="3590" max="3590" width="7.42578125" style="47" customWidth="1"/>
    <col min="3591" max="3591" width="4.28515625" style="47" customWidth="1"/>
    <col min="3592" max="3592" width="6.140625" style="47" customWidth="1"/>
    <col min="3593" max="3593" width="7.5703125" style="47" customWidth="1"/>
    <col min="3594" max="3594" width="8.5703125" style="47" customWidth="1"/>
    <col min="3595" max="3595" width="6.140625" style="47" customWidth="1"/>
    <col min="3596" max="3596" width="5.85546875" style="47" customWidth="1"/>
    <col min="3597" max="3597" width="6.85546875" style="47" customWidth="1"/>
    <col min="3598" max="3598" width="5.85546875" style="47" customWidth="1"/>
    <col min="3599" max="3599" width="14.42578125" style="47" customWidth="1"/>
    <col min="3600" max="3600" width="6.28515625" style="47" customWidth="1"/>
    <col min="3601" max="3601" width="7.7109375" style="47" customWidth="1"/>
    <col min="3602" max="3602" width="16.28515625" style="47" customWidth="1"/>
    <col min="3603" max="3603" width="7.28515625" style="47" customWidth="1"/>
    <col min="3604" max="3604" width="16.28515625" style="47" customWidth="1"/>
    <col min="3605" max="3605" width="22.140625" style="47" customWidth="1"/>
    <col min="3606" max="3606" width="3" style="47" customWidth="1"/>
    <col min="3607" max="3840" width="9.140625" style="47"/>
    <col min="3841" max="3841" width="4.42578125" style="47" customWidth="1"/>
    <col min="3842" max="3842" width="3.7109375" style="47" customWidth="1"/>
    <col min="3843" max="3843" width="3.140625" style="47" customWidth="1"/>
    <col min="3844" max="3844" width="5.85546875" style="47" customWidth="1"/>
    <col min="3845" max="3845" width="5.7109375" style="47" customWidth="1"/>
    <col min="3846" max="3846" width="7.42578125" style="47" customWidth="1"/>
    <col min="3847" max="3847" width="4.28515625" style="47" customWidth="1"/>
    <col min="3848" max="3848" width="6.140625" style="47" customWidth="1"/>
    <col min="3849" max="3849" width="7.5703125" style="47" customWidth="1"/>
    <col min="3850" max="3850" width="8.5703125" style="47" customWidth="1"/>
    <col min="3851" max="3851" width="6.140625" style="47" customWidth="1"/>
    <col min="3852" max="3852" width="5.85546875" style="47" customWidth="1"/>
    <col min="3853" max="3853" width="6.85546875" style="47" customWidth="1"/>
    <col min="3854" max="3854" width="5.85546875" style="47" customWidth="1"/>
    <col min="3855" max="3855" width="14.42578125" style="47" customWidth="1"/>
    <col min="3856" max="3856" width="6.28515625" style="47" customWidth="1"/>
    <col min="3857" max="3857" width="7.7109375" style="47" customWidth="1"/>
    <col min="3858" max="3858" width="16.28515625" style="47" customWidth="1"/>
    <col min="3859" max="3859" width="7.28515625" style="47" customWidth="1"/>
    <col min="3860" max="3860" width="16.28515625" style="47" customWidth="1"/>
    <col min="3861" max="3861" width="22.140625" style="47" customWidth="1"/>
    <col min="3862" max="3862" width="3" style="47" customWidth="1"/>
    <col min="3863" max="4096" width="9.140625" style="47"/>
    <col min="4097" max="4097" width="4.42578125" style="47" customWidth="1"/>
    <col min="4098" max="4098" width="3.7109375" style="47" customWidth="1"/>
    <col min="4099" max="4099" width="3.140625" style="47" customWidth="1"/>
    <col min="4100" max="4100" width="5.85546875" style="47" customWidth="1"/>
    <col min="4101" max="4101" width="5.7109375" style="47" customWidth="1"/>
    <col min="4102" max="4102" width="7.42578125" style="47" customWidth="1"/>
    <col min="4103" max="4103" width="4.28515625" style="47" customWidth="1"/>
    <col min="4104" max="4104" width="6.140625" style="47" customWidth="1"/>
    <col min="4105" max="4105" width="7.5703125" style="47" customWidth="1"/>
    <col min="4106" max="4106" width="8.5703125" style="47" customWidth="1"/>
    <col min="4107" max="4107" width="6.140625" style="47" customWidth="1"/>
    <col min="4108" max="4108" width="5.85546875" style="47" customWidth="1"/>
    <col min="4109" max="4109" width="6.85546875" style="47" customWidth="1"/>
    <col min="4110" max="4110" width="5.85546875" style="47" customWidth="1"/>
    <col min="4111" max="4111" width="14.42578125" style="47" customWidth="1"/>
    <col min="4112" max="4112" width="6.28515625" style="47" customWidth="1"/>
    <col min="4113" max="4113" width="7.7109375" style="47" customWidth="1"/>
    <col min="4114" max="4114" width="16.28515625" style="47" customWidth="1"/>
    <col min="4115" max="4115" width="7.28515625" style="47" customWidth="1"/>
    <col min="4116" max="4116" width="16.28515625" style="47" customWidth="1"/>
    <col min="4117" max="4117" width="22.140625" style="47" customWidth="1"/>
    <col min="4118" max="4118" width="3" style="47" customWidth="1"/>
    <col min="4119" max="4352" width="9.140625" style="47"/>
    <col min="4353" max="4353" width="4.42578125" style="47" customWidth="1"/>
    <col min="4354" max="4354" width="3.7109375" style="47" customWidth="1"/>
    <col min="4355" max="4355" width="3.140625" style="47" customWidth="1"/>
    <col min="4356" max="4356" width="5.85546875" style="47" customWidth="1"/>
    <col min="4357" max="4357" width="5.7109375" style="47" customWidth="1"/>
    <col min="4358" max="4358" width="7.42578125" style="47" customWidth="1"/>
    <col min="4359" max="4359" width="4.28515625" style="47" customWidth="1"/>
    <col min="4360" max="4360" width="6.140625" style="47" customWidth="1"/>
    <col min="4361" max="4361" width="7.5703125" style="47" customWidth="1"/>
    <col min="4362" max="4362" width="8.5703125" style="47" customWidth="1"/>
    <col min="4363" max="4363" width="6.140625" style="47" customWidth="1"/>
    <col min="4364" max="4364" width="5.85546875" style="47" customWidth="1"/>
    <col min="4365" max="4365" width="6.85546875" style="47" customWidth="1"/>
    <col min="4366" max="4366" width="5.85546875" style="47" customWidth="1"/>
    <col min="4367" max="4367" width="14.42578125" style="47" customWidth="1"/>
    <col min="4368" max="4368" width="6.28515625" style="47" customWidth="1"/>
    <col min="4369" max="4369" width="7.7109375" style="47" customWidth="1"/>
    <col min="4370" max="4370" width="16.28515625" style="47" customWidth="1"/>
    <col min="4371" max="4371" width="7.28515625" style="47" customWidth="1"/>
    <col min="4372" max="4372" width="16.28515625" style="47" customWidth="1"/>
    <col min="4373" max="4373" width="22.140625" style="47" customWidth="1"/>
    <col min="4374" max="4374" width="3" style="47" customWidth="1"/>
    <col min="4375" max="4608" width="9.140625" style="47"/>
    <col min="4609" max="4609" width="4.42578125" style="47" customWidth="1"/>
    <col min="4610" max="4610" width="3.7109375" style="47" customWidth="1"/>
    <col min="4611" max="4611" width="3.140625" style="47" customWidth="1"/>
    <col min="4612" max="4612" width="5.85546875" style="47" customWidth="1"/>
    <col min="4613" max="4613" width="5.7109375" style="47" customWidth="1"/>
    <col min="4614" max="4614" width="7.42578125" style="47" customWidth="1"/>
    <col min="4615" max="4615" width="4.28515625" style="47" customWidth="1"/>
    <col min="4616" max="4616" width="6.140625" style="47" customWidth="1"/>
    <col min="4617" max="4617" width="7.5703125" style="47" customWidth="1"/>
    <col min="4618" max="4618" width="8.5703125" style="47" customWidth="1"/>
    <col min="4619" max="4619" width="6.140625" style="47" customWidth="1"/>
    <col min="4620" max="4620" width="5.85546875" style="47" customWidth="1"/>
    <col min="4621" max="4621" width="6.85546875" style="47" customWidth="1"/>
    <col min="4622" max="4622" width="5.85546875" style="47" customWidth="1"/>
    <col min="4623" max="4623" width="14.42578125" style="47" customWidth="1"/>
    <col min="4624" max="4624" width="6.28515625" style="47" customWidth="1"/>
    <col min="4625" max="4625" width="7.7109375" style="47" customWidth="1"/>
    <col min="4626" max="4626" width="16.28515625" style="47" customWidth="1"/>
    <col min="4627" max="4627" width="7.28515625" style="47" customWidth="1"/>
    <col min="4628" max="4628" width="16.28515625" style="47" customWidth="1"/>
    <col min="4629" max="4629" width="22.140625" style="47" customWidth="1"/>
    <col min="4630" max="4630" width="3" style="47" customWidth="1"/>
    <col min="4631" max="4864" width="9.140625" style="47"/>
    <col min="4865" max="4865" width="4.42578125" style="47" customWidth="1"/>
    <col min="4866" max="4866" width="3.7109375" style="47" customWidth="1"/>
    <col min="4867" max="4867" width="3.140625" style="47" customWidth="1"/>
    <col min="4868" max="4868" width="5.85546875" style="47" customWidth="1"/>
    <col min="4869" max="4869" width="5.7109375" style="47" customWidth="1"/>
    <col min="4870" max="4870" width="7.42578125" style="47" customWidth="1"/>
    <col min="4871" max="4871" width="4.28515625" style="47" customWidth="1"/>
    <col min="4872" max="4872" width="6.140625" style="47" customWidth="1"/>
    <col min="4873" max="4873" width="7.5703125" style="47" customWidth="1"/>
    <col min="4874" max="4874" width="8.5703125" style="47" customWidth="1"/>
    <col min="4875" max="4875" width="6.140625" style="47" customWidth="1"/>
    <col min="4876" max="4876" width="5.85546875" style="47" customWidth="1"/>
    <col min="4877" max="4877" width="6.85546875" style="47" customWidth="1"/>
    <col min="4878" max="4878" width="5.85546875" style="47" customWidth="1"/>
    <col min="4879" max="4879" width="14.42578125" style="47" customWidth="1"/>
    <col min="4880" max="4880" width="6.28515625" style="47" customWidth="1"/>
    <col min="4881" max="4881" width="7.7109375" style="47" customWidth="1"/>
    <col min="4882" max="4882" width="16.28515625" style="47" customWidth="1"/>
    <col min="4883" max="4883" width="7.28515625" style="47" customWidth="1"/>
    <col min="4884" max="4884" width="16.28515625" style="47" customWidth="1"/>
    <col min="4885" max="4885" width="22.140625" style="47" customWidth="1"/>
    <col min="4886" max="4886" width="3" style="47" customWidth="1"/>
    <col min="4887" max="5120" width="9.140625" style="47"/>
    <col min="5121" max="5121" width="4.42578125" style="47" customWidth="1"/>
    <col min="5122" max="5122" width="3.7109375" style="47" customWidth="1"/>
    <col min="5123" max="5123" width="3.140625" style="47" customWidth="1"/>
    <col min="5124" max="5124" width="5.85546875" style="47" customWidth="1"/>
    <col min="5125" max="5125" width="5.7109375" style="47" customWidth="1"/>
    <col min="5126" max="5126" width="7.42578125" style="47" customWidth="1"/>
    <col min="5127" max="5127" width="4.28515625" style="47" customWidth="1"/>
    <col min="5128" max="5128" width="6.140625" style="47" customWidth="1"/>
    <col min="5129" max="5129" width="7.5703125" style="47" customWidth="1"/>
    <col min="5130" max="5130" width="8.5703125" style="47" customWidth="1"/>
    <col min="5131" max="5131" width="6.140625" style="47" customWidth="1"/>
    <col min="5132" max="5132" width="5.85546875" style="47" customWidth="1"/>
    <col min="5133" max="5133" width="6.85546875" style="47" customWidth="1"/>
    <col min="5134" max="5134" width="5.85546875" style="47" customWidth="1"/>
    <col min="5135" max="5135" width="14.42578125" style="47" customWidth="1"/>
    <col min="5136" max="5136" width="6.28515625" style="47" customWidth="1"/>
    <col min="5137" max="5137" width="7.7109375" style="47" customWidth="1"/>
    <col min="5138" max="5138" width="16.28515625" style="47" customWidth="1"/>
    <col min="5139" max="5139" width="7.28515625" style="47" customWidth="1"/>
    <col min="5140" max="5140" width="16.28515625" style="47" customWidth="1"/>
    <col min="5141" max="5141" width="22.140625" style="47" customWidth="1"/>
    <col min="5142" max="5142" width="3" style="47" customWidth="1"/>
    <col min="5143" max="5376" width="9.140625" style="47"/>
    <col min="5377" max="5377" width="4.42578125" style="47" customWidth="1"/>
    <col min="5378" max="5378" width="3.7109375" style="47" customWidth="1"/>
    <col min="5379" max="5379" width="3.140625" style="47" customWidth="1"/>
    <col min="5380" max="5380" width="5.85546875" style="47" customWidth="1"/>
    <col min="5381" max="5381" width="5.7109375" style="47" customWidth="1"/>
    <col min="5382" max="5382" width="7.42578125" style="47" customWidth="1"/>
    <col min="5383" max="5383" width="4.28515625" style="47" customWidth="1"/>
    <col min="5384" max="5384" width="6.140625" style="47" customWidth="1"/>
    <col min="5385" max="5385" width="7.5703125" style="47" customWidth="1"/>
    <col min="5386" max="5386" width="8.5703125" style="47" customWidth="1"/>
    <col min="5387" max="5387" width="6.140625" style="47" customWidth="1"/>
    <col min="5388" max="5388" width="5.85546875" style="47" customWidth="1"/>
    <col min="5389" max="5389" width="6.85546875" style="47" customWidth="1"/>
    <col min="5390" max="5390" width="5.85546875" style="47" customWidth="1"/>
    <col min="5391" max="5391" width="14.42578125" style="47" customWidth="1"/>
    <col min="5392" max="5392" width="6.28515625" style="47" customWidth="1"/>
    <col min="5393" max="5393" width="7.7109375" style="47" customWidth="1"/>
    <col min="5394" max="5394" width="16.28515625" style="47" customWidth="1"/>
    <col min="5395" max="5395" width="7.28515625" style="47" customWidth="1"/>
    <col min="5396" max="5396" width="16.28515625" style="47" customWidth="1"/>
    <col min="5397" max="5397" width="22.140625" style="47" customWidth="1"/>
    <col min="5398" max="5398" width="3" style="47" customWidth="1"/>
    <col min="5399" max="5632" width="9.140625" style="47"/>
    <col min="5633" max="5633" width="4.42578125" style="47" customWidth="1"/>
    <col min="5634" max="5634" width="3.7109375" style="47" customWidth="1"/>
    <col min="5635" max="5635" width="3.140625" style="47" customWidth="1"/>
    <col min="5636" max="5636" width="5.85546875" style="47" customWidth="1"/>
    <col min="5637" max="5637" width="5.7109375" style="47" customWidth="1"/>
    <col min="5638" max="5638" width="7.42578125" style="47" customWidth="1"/>
    <col min="5639" max="5639" width="4.28515625" style="47" customWidth="1"/>
    <col min="5640" max="5640" width="6.140625" style="47" customWidth="1"/>
    <col min="5641" max="5641" width="7.5703125" style="47" customWidth="1"/>
    <col min="5642" max="5642" width="8.5703125" style="47" customWidth="1"/>
    <col min="5643" max="5643" width="6.140625" style="47" customWidth="1"/>
    <col min="5644" max="5644" width="5.85546875" style="47" customWidth="1"/>
    <col min="5645" max="5645" width="6.85546875" style="47" customWidth="1"/>
    <col min="5646" max="5646" width="5.85546875" style="47" customWidth="1"/>
    <col min="5647" max="5647" width="14.42578125" style="47" customWidth="1"/>
    <col min="5648" max="5648" width="6.28515625" style="47" customWidth="1"/>
    <col min="5649" max="5649" width="7.7109375" style="47" customWidth="1"/>
    <col min="5650" max="5650" width="16.28515625" style="47" customWidth="1"/>
    <col min="5651" max="5651" width="7.28515625" style="47" customWidth="1"/>
    <col min="5652" max="5652" width="16.28515625" style="47" customWidth="1"/>
    <col min="5653" max="5653" width="22.140625" style="47" customWidth="1"/>
    <col min="5654" max="5654" width="3" style="47" customWidth="1"/>
    <col min="5655" max="5888" width="9.140625" style="47"/>
    <col min="5889" max="5889" width="4.42578125" style="47" customWidth="1"/>
    <col min="5890" max="5890" width="3.7109375" style="47" customWidth="1"/>
    <col min="5891" max="5891" width="3.140625" style="47" customWidth="1"/>
    <col min="5892" max="5892" width="5.85546875" style="47" customWidth="1"/>
    <col min="5893" max="5893" width="5.7109375" style="47" customWidth="1"/>
    <col min="5894" max="5894" width="7.42578125" style="47" customWidth="1"/>
    <col min="5895" max="5895" width="4.28515625" style="47" customWidth="1"/>
    <col min="5896" max="5896" width="6.140625" style="47" customWidth="1"/>
    <col min="5897" max="5897" width="7.5703125" style="47" customWidth="1"/>
    <col min="5898" max="5898" width="8.5703125" style="47" customWidth="1"/>
    <col min="5899" max="5899" width="6.140625" style="47" customWidth="1"/>
    <col min="5900" max="5900" width="5.85546875" style="47" customWidth="1"/>
    <col min="5901" max="5901" width="6.85546875" style="47" customWidth="1"/>
    <col min="5902" max="5902" width="5.85546875" style="47" customWidth="1"/>
    <col min="5903" max="5903" width="14.42578125" style="47" customWidth="1"/>
    <col min="5904" max="5904" width="6.28515625" style="47" customWidth="1"/>
    <col min="5905" max="5905" width="7.7109375" style="47" customWidth="1"/>
    <col min="5906" max="5906" width="16.28515625" style="47" customWidth="1"/>
    <col min="5907" max="5907" width="7.28515625" style="47" customWidth="1"/>
    <col min="5908" max="5908" width="16.28515625" style="47" customWidth="1"/>
    <col min="5909" max="5909" width="22.140625" style="47" customWidth="1"/>
    <col min="5910" max="5910" width="3" style="47" customWidth="1"/>
    <col min="5911" max="6144" width="9.140625" style="47"/>
    <col min="6145" max="6145" width="4.42578125" style="47" customWidth="1"/>
    <col min="6146" max="6146" width="3.7109375" style="47" customWidth="1"/>
    <col min="6147" max="6147" width="3.140625" style="47" customWidth="1"/>
    <col min="6148" max="6148" width="5.85546875" style="47" customWidth="1"/>
    <col min="6149" max="6149" width="5.7109375" style="47" customWidth="1"/>
    <col min="6150" max="6150" width="7.42578125" style="47" customWidth="1"/>
    <col min="6151" max="6151" width="4.28515625" style="47" customWidth="1"/>
    <col min="6152" max="6152" width="6.140625" style="47" customWidth="1"/>
    <col min="6153" max="6153" width="7.5703125" style="47" customWidth="1"/>
    <col min="6154" max="6154" width="8.5703125" style="47" customWidth="1"/>
    <col min="6155" max="6155" width="6.140625" style="47" customWidth="1"/>
    <col min="6156" max="6156" width="5.85546875" style="47" customWidth="1"/>
    <col min="6157" max="6157" width="6.85546875" style="47" customWidth="1"/>
    <col min="6158" max="6158" width="5.85546875" style="47" customWidth="1"/>
    <col min="6159" max="6159" width="14.42578125" style="47" customWidth="1"/>
    <col min="6160" max="6160" width="6.28515625" style="47" customWidth="1"/>
    <col min="6161" max="6161" width="7.7109375" style="47" customWidth="1"/>
    <col min="6162" max="6162" width="16.28515625" style="47" customWidth="1"/>
    <col min="6163" max="6163" width="7.28515625" style="47" customWidth="1"/>
    <col min="6164" max="6164" width="16.28515625" style="47" customWidth="1"/>
    <col min="6165" max="6165" width="22.140625" style="47" customWidth="1"/>
    <col min="6166" max="6166" width="3" style="47" customWidth="1"/>
    <col min="6167" max="6400" width="9.140625" style="47"/>
    <col min="6401" max="6401" width="4.42578125" style="47" customWidth="1"/>
    <col min="6402" max="6402" width="3.7109375" style="47" customWidth="1"/>
    <col min="6403" max="6403" width="3.140625" style="47" customWidth="1"/>
    <col min="6404" max="6404" width="5.85546875" style="47" customWidth="1"/>
    <col min="6405" max="6405" width="5.7109375" style="47" customWidth="1"/>
    <col min="6406" max="6406" width="7.42578125" style="47" customWidth="1"/>
    <col min="6407" max="6407" width="4.28515625" style="47" customWidth="1"/>
    <col min="6408" max="6408" width="6.140625" style="47" customWidth="1"/>
    <col min="6409" max="6409" width="7.5703125" style="47" customWidth="1"/>
    <col min="6410" max="6410" width="8.5703125" style="47" customWidth="1"/>
    <col min="6411" max="6411" width="6.140625" style="47" customWidth="1"/>
    <col min="6412" max="6412" width="5.85546875" style="47" customWidth="1"/>
    <col min="6413" max="6413" width="6.85546875" style="47" customWidth="1"/>
    <col min="6414" max="6414" width="5.85546875" style="47" customWidth="1"/>
    <col min="6415" max="6415" width="14.42578125" style="47" customWidth="1"/>
    <col min="6416" max="6416" width="6.28515625" style="47" customWidth="1"/>
    <col min="6417" max="6417" width="7.7109375" style="47" customWidth="1"/>
    <col min="6418" max="6418" width="16.28515625" style="47" customWidth="1"/>
    <col min="6419" max="6419" width="7.28515625" style="47" customWidth="1"/>
    <col min="6420" max="6420" width="16.28515625" style="47" customWidth="1"/>
    <col min="6421" max="6421" width="22.140625" style="47" customWidth="1"/>
    <col min="6422" max="6422" width="3" style="47" customWidth="1"/>
    <col min="6423" max="6656" width="9.140625" style="47"/>
    <col min="6657" max="6657" width="4.42578125" style="47" customWidth="1"/>
    <col min="6658" max="6658" width="3.7109375" style="47" customWidth="1"/>
    <col min="6659" max="6659" width="3.140625" style="47" customWidth="1"/>
    <col min="6660" max="6660" width="5.85546875" style="47" customWidth="1"/>
    <col min="6661" max="6661" width="5.7109375" style="47" customWidth="1"/>
    <col min="6662" max="6662" width="7.42578125" style="47" customWidth="1"/>
    <col min="6663" max="6663" width="4.28515625" style="47" customWidth="1"/>
    <col min="6664" max="6664" width="6.140625" style="47" customWidth="1"/>
    <col min="6665" max="6665" width="7.5703125" style="47" customWidth="1"/>
    <col min="6666" max="6666" width="8.5703125" style="47" customWidth="1"/>
    <col min="6667" max="6667" width="6.140625" style="47" customWidth="1"/>
    <col min="6668" max="6668" width="5.85546875" style="47" customWidth="1"/>
    <col min="6669" max="6669" width="6.85546875" style="47" customWidth="1"/>
    <col min="6670" max="6670" width="5.85546875" style="47" customWidth="1"/>
    <col min="6671" max="6671" width="14.42578125" style="47" customWidth="1"/>
    <col min="6672" max="6672" width="6.28515625" style="47" customWidth="1"/>
    <col min="6673" max="6673" width="7.7109375" style="47" customWidth="1"/>
    <col min="6674" max="6674" width="16.28515625" style="47" customWidth="1"/>
    <col min="6675" max="6675" width="7.28515625" style="47" customWidth="1"/>
    <col min="6676" max="6676" width="16.28515625" style="47" customWidth="1"/>
    <col min="6677" max="6677" width="22.140625" style="47" customWidth="1"/>
    <col min="6678" max="6678" width="3" style="47" customWidth="1"/>
    <col min="6679" max="6912" width="9.140625" style="47"/>
    <col min="6913" max="6913" width="4.42578125" style="47" customWidth="1"/>
    <col min="6914" max="6914" width="3.7109375" style="47" customWidth="1"/>
    <col min="6915" max="6915" width="3.140625" style="47" customWidth="1"/>
    <col min="6916" max="6916" width="5.85546875" style="47" customWidth="1"/>
    <col min="6917" max="6917" width="5.7109375" style="47" customWidth="1"/>
    <col min="6918" max="6918" width="7.42578125" style="47" customWidth="1"/>
    <col min="6919" max="6919" width="4.28515625" style="47" customWidth="1"/>
    <col min="6920" max="6920" width="6.140625" style="47" customWidth="1"/>
    <col min="6921" max="6921" width="7.5703125" style="47" customWidth="1"/>
    <col min="6922" max="6922" width="8.5703125" style="47" customWidth="1"/>
    <col min="6923" max="6923" width="6.140625" style="47" customWidth="1"/>
    <col min="6924" max="6924" width="5.85546875" style="47" customWidth="1"/>
    <col min="6925" max="6925" width="6.85546875" style="47" customWidth="1"/>
    <col min="6926" max="6926" width="5.85546875" style="47" customWidth="1"/>
    <col min="6927" max="6927" width="14.42578125" style="47" customWidth="1"/>
    <col min="6928" max="6928" width="6.28515625" style="47" customWidth="1"/>
    <col min="6929" max="6929" width="7.7109375" style="47" customWidth="1"/>
    <col min="6930" max="6930" width="16.28515625" style="47" customWidth="1"/>
    <col min="6931" max="6931" width="7.28515625" style="47" customWidth="1"/>
    <col min="6932" max="6932" width="16.28515625" style="47" customWidth="1"/>
    <col min="6933" max="6933" width="22.140625" style="47" customWidth="1"/>
    <col min="6934" max="6934" width="3" style="47" customWidth="1"/>
    <col min="6935" max="7168" width="9.140625" style="47"/>
    <col min="7169" max="7169" width="4.42578125" style="47" customWidth="1"/>
    <col min="7170" max="7170" width="3.7109375" style="47" customWidth="1"/>
    <col min="7171" max="7171" width="3.140625" style="47" customWidth="1"/>
    <col min="7172" max="7172" width="5.85546875" style="47" customWidth="1"/>
    <col min="7173" max="7173" width="5.7109375" style="47" customWidth="1"/>
    <col min="7174" max="7174" width="7.42578125" style="47" customWidth="1"/>
    <col min="7175" max="7175" width="4.28515625" style="47" customWidth="1"/>
    <col min="7176" max="7176" width="6.140625" style="47" customWidth="1"/>
    <col min="7177" max="7177" width="7.5703125" style="47" customWidth="1"/>
    <col min="7178" max="7178" width="8.5703125" style="47" customWidth="1"/>
    <col min="7179" max="7179" width="6.140625" style="47" customWidth="1"/>
    <col min="7180" max="7180" width="5.85546875" style="47" customWidth="1"/>
    <col min="7181" max="7181" width="6.85546875" style="47" customWidth="1"/>
    <col min="7182" max="7182" width="5.85546875" style="47" customWidth="1"/>
    <col min="7183" max="7183" width="14.42578125" style="47" customWidth="1"/>
    <col min="7184" max="7184" width="6.28515625" style="47" customWidth="1"/>
    <col min="7185" max="7185" width="7.7109375" style="47" customWidth="1"/>
    <col min="7186" max="7186" width="16.28515625" style="47" customWidth="1"/>
    <col min="7187" max="7187" width="7.28515625" style="47" customWidth="1"/>
    <col min="7188" max="7188" width="16.28515625" style="47" customWidth="1"/>
    <col min="7189" max="7189" width="22.140625" style="47" customWidth="1"/>
    <col min="7190" max="7190" width="3" style="47" customWidth="1"/>
    <col min="7191" max="7424" width="9.140625" style="47"/>
    <col min="7425" max="7425" width="4.42578125" style="47" customWidth="1"/>
    <col min="7426" max="7426" width="3.7109375" style="47" customWidth="1"/>
    <col min="7427" max="7427" width="3.140625" style="47" customWidth="1"/>
    <col min="7428" max="7428" width="5.85546875" style="47" customWidth="1"/>
    <col min="7429" max="7429" width="5.7109375" style="47" customWidth="1"/>
    <col min="7430" max="7430" width="7.42578125" style="47" customWidth="1"/>
    <col min="7431" max="7431" width="4.28515625" style="47" customWidth="1"/>
    <col min="7432" max="7432" width="6.140625" style="47" customWidth="1"/>
    <col min="7433" max="7433" width="7.5703125" style="47" customWidth="1"/>
    <col min="7434" max="7434" width="8.5703125" style="47" customWidth="1"/>
    <col min="7435" max="7435" width="6.140625" style="47" customWidth="1"/>
    <col min="7436" max="7436" width="5.85546875" style="47" customWidth="1"/>
    <col min="7437" max="7437" width="6.85546875" style="47" customWidth="1"/>
    <col min="7438" max="7438" width="5.85546875" style="47" customWidth="1"/>
    <col min="7439" max="7439" width="14.42578125" style="47" customWidth="1"/>
    <col min="7440" max="7440" width="6.28515625" style="47" customWidth="1"/>
    <col min="7441" max="7441" width="7.7109375" style="47" customWidth="1"/>
    <col min="7442" max="7442" width="16.28515625" style="47" customWidth="1"/>
    <col min="7443" max="7443" width="7.28515625" style="47" customWidth="1"/>
    <col min="7444" max="7444" width="16.28515625" style="47" customWidth="1"/>
    <col min="7445" max="7445" width="22.140625" style="47" customWidth="1"/>
    <col min="7446" max="7446" width="3" style="47" customWidth="1"/>
    <col min="7447" max="7680" width="9.140625" style="47"/>
    <col min="7681" max="7681" width="4.42578125" style="47" customWidth="1"/>
    <col min="7682" max="7682" width="3.7109375" style="47" customWidth="1"/>
    <col min="7683" max="7683" width="3.140625" style="47" customWidth="1"/>
    <col min="7684" max="7684" width="5.85546875" style="47" customWidth="1"/>
    <col min="7685" max="7685" width="5.7109375" style="47" customWidth="1"/>
    <col min="7686" max="7686" width="7.42578125" style="47" customWidth="1"/>
    <col min="7687" max="7687" width="4.28515625" style="47" customWidth="1"/>
    <col min="7688" max="7688" width="6.140625" style="47" customWidth="1"/>
    <col min="7689" max="7689" width="7.5703125" style="47" customWidth="1"/>
    <col min="7690" max="7690" width="8.5703125" style="47" customWidth="1"/>
    <col min="7691" max="7691" width="6.140625" style="47" customWidth="1"/>
    <col min="7692" max="7692" width="5.85546875" style="47" customWidth="1"/>
    <col min="7693" max="7693" width="6.85546875" style="47" customWidth="1"/>
    <col min="7694" max="7694" width="5.85546875" style="47" customWidth="1"/>
    <col min="7695" max="7695" width="14.42578125" style="47" customWidth="1"/>
    <col min="7696" max="7696" width="6.28515625" style="47" customWidth="1"/>
    <col min="7697" max="7697" width="7.7109375" style="47" customWidth="1"/>
    <col min="7698" max="7698" width="16.28515625" style="47" customWidth="1"/>
    <col min="7699" max="7699" width="7.28515625" style="47" customWidth="1"/>
    <col min="7700" max="7700" width="16.28515625" style="47" customWidth="1"/>
    <col min="7701" max="7701" width="22.140625" style="47" customWidth="1"/>
    <col min="7702" max="7702" width="3" style="47" customWidth="1"/>
    <col min="7703" max="7936" width="9.140625" style="47"/>
    <col min="7937" max="7937" width="4.42578125" style="47" customWidth="1"/>
    <col min="7938" max="7938" width="3.7109375" style="47" customWidth="1"/>
    <col min="7939" max="7939" width="3.140625" style="47" customWidth="1"/>
    <col min="7940" max="7940" width="5.85546875" style="47" customWidth="1"/>
    <col min="7941" max="7941" width="5.7109375" style="47" customWidth="1"/>
    <col min="7942" max="7942" width="7.42578125" style="47" customWidth="1"/>
    <col min="7943" max="7943" width="4.28515625" style="47" customWidth="1"/>
    <col min="7944" max="7944" width="6.140625" style="47" customWidth="1"/>
    <col min="7945" max="7945" width="7.5703125" style="47" customWidth="1"/>
    <col min="7946" max="7946" width="8.5703125" style="47" customWidth="1"/>
    <col min="7947" max="7947" width="6.140625" style="47" customWidth="1"/>
    <col min="7948" max="7948" width="5.85546875" style="47" customWidth="1"/>
    <col min="7949" max="7949" width="6.85546875" style="47" customWidth="1"/>
    <col min="7950" max="7950" width="5.85546875" style="47" customWidth="1"/>
    <col min="7951" max="7951" width="14.42578125" style="47" customWidth="1"/>
    <col min="7952" max="7952" width="6.28515625" style="47" customWidth="1"/>
    <col min="7953" max="7953" width="7.7109375" style="47" customWidth="1"/>
    <col min="7954" max="7954" width="16.28515625" style="47" customWidth="1"/>
    <col min="7955" max="7955" width="7.28515625" style="47" customWidth="1"/>
    <col min="7956" max="7956" width="16.28515625" style="47" customWidth="1"/>
    <col min="7957" max="7957" width="22.140625" style="47" customWidth="1"/>
    <col min="7958" max="7958" width="3" style="47" customWidth="1"/>
    <col min="7959" max="8192" width="9.140625" style="47"/>
    <col min="8193" max="8193" width="4.42578125" style="47" customWidth="1"/>
    <col min="8194" max="8194" width="3.7109375" style="47" customWidth="1"/>
    <col min="8195" max="8195" width="3.140625" style="47" customWidth="1"/>
    <col min="8196" max="8196" width="5.85546875" style="47" customWidth="1"/>
    <col min="8197" max="8197" width="5.7109375" style="47" customWidth="1"/>
    <col min="8198" max="8198" width="7.42578125" style="47" customWidth="1"/>
    <col min="8199" max="8199" width="4.28515625" style="47" customWidth="1"/>
    <col min="8200" max="8200" width="6.140625" style="47" customWidth="1"/>
    <col min="8201" max="8201" width="7.5703125" style="47" customWidth="1"/>
    <col min="8202" max="8202" width="8.5703125" style="47" customWidth="1"/>
    <col min="8203" max="8203" width="6.140625" style="47" customWidth="1"/>
    <col min="8204" max="8204" width="5.85546875" style="47" customWidth="1"/>
    <col min="8205" max="8205" width="6.85546875" style="47" customWidth="1"/>
    <col min="8206" max="8206" width="5.85546875" style="47" customWidth="1"/>
    <col min="8207" max="8207" width="14.42578125" style="47" customWidth="1"/>
    <col min="8208" max="8208" width="6.28515625" style="47" customWidth="1"/>
    <col min="8209" max="8209" width="7.7109375" style="47" customWidth="1"/>
    <col min="8210" max="8210" width="16.28515625" style="47" customWidth="1"/>
    <col min="8211" max="8211" width="7.28515625" style="47" customWidth="1"/>
    <col min="8212" max="8212" width="16.28515625" style="47" customWidth="1"/>
    <col min="8213" max="8213" width="22.140625" style="47" customWidth="1"/>
    <col min="8214" max="8214" width="3" style="47" customWidth="1"/>
    <col min="8215" max="8448" width="9.140625" style="47"/>
    <col min="8449" max="8449" width="4.42578125" style="47" customWidth="1"/>
    <col min="8450" max="8450" width="3.7109375" style="47" customWidth="1"/>
    <col min="8451" max="8451" width="3.140625" style="47" customWidth="1"/>
    <col min="8452" max="8452" width="5.85546875" style="47" customWidth="1"/>
    <col min="8453" max="8453" width="5.7109375" style="47" customWidth="1"/>
    <col min="8454" max="8454" width="7.42578125" style="47" customWidth="1"/>
    <col min="8455" max="8455" width="4.28515625" style="47" customWidth="1"/>
    <col min="8456" max="8456" width="6.140625" style="47" customWidth="1"/>
    <col min="8457" max="8457" width="7.5703125" style="47" customWidth="1"/>
    <col min="8458" max="8458" width="8.5703125" style="47" customWidth="1"/>
    <col min="8459" max="8459" width="6.140625" style="47" customWidth="1"/>
    <col min="8460" max="8460" width="5.85546875" style="47" customWidth="1"/>
    <col min="8461" max="8461" width="6.85546875" style="47" customWidth="1"/>
    <col min="8462" max="8462" width="5.85546875" style="47" customWidth="1"/>
    <col min="8463" max="8463" width="14.42578125" style="47" customWidth="1"/>
    <col min="8464" max="8464" width="6.28515625" style="47" customWidth="1"/>
    <col min="8465" max="8465" width="7.7109375" style="47" customWidth="1"/>
    <col min="8466" max="8466" width="16.28515625" style="47" customWidth="1"/>
    <col min="8467" max="8467" width="7.28515625" style="47" customWidth="1"/>
    <col min="8468" max="8468" width="16.28515625" style="47" customWidth="1"/>
    <col min="8469" max="8469" width="22.140625" style="47" customWidth="1"/>
    <col min="8470" max="8470" width="3" style="47" customWidth="1"/>
    <col min="8471" max="8704" width="9.140625" style="47"/>
    <col min="8705" max="8705" width="4.42578125" style="47" customWidth="1"/>
    <col min="8706" max="8706" width="3.7109375" style="47" customWidth="1"/>
    <col min="8707" max="8707" width="3.140625" style="47" customWidth="1"/>
    <col min="8708" max="8708" width="5.85546875" style="47" customWidth="1"/>
    <col min="8709" max="8709" width="5.7109375" style="47" customWidth="1"/>
    <col min="8710" max="8710" width="7.42578125" style="47" customWidth="1"/>
    <col min="8711" max="8711" width="4.28515625" style="47" customWidth="1"/>
    <col min="8712" max="8712" width="6.140625" style="47" customWidth="1"/>
    <col min="8713" max="8713" width="7.5703125" style="47" customWidth="1"/>
    <col min="8714" max="8714" width="8.5703125" style="47" customWidth="1"/>
    <col min="8715" max="8715" width="6.140625" style="47" customWidth="1"/>
    <col min="8716" max="8716" width="5.85546875" style="47" customWidth="1"/>
    <col min="8717" max="8717" width="6.85546875" style="47" customWidth="1"/>
    <col min="8718" max="8718" width="5.85546875" style="47" customWidth="1"/>
    <col min="8719" max="8719" width="14.42578125" style="47" customWidth="1"/>
    <col min="8720" max="8720" width="6.28515625" style="47" customWidth="1"/>
    <col min="8721" max="8721" width="7.7109375" style="47" customWidth="1"/>
    <col min="8722" max="8722" width="16.28515625" style="47" customWidth="1"/>
    <col min="8723" max="8723" width="7.28515625" style="47" customWidth="1"/>
    <col min="8724" max="8724" width="16.28515625" style="47" customWidth="1"/>
    <col min="8725" max="8725" width="22.140625" style="47" customWidth="1"/>
    <col min="8726" max="8726" width="3" style="47" customWidth="1"/>
    <col min="8727" max="8960" width="9.140625" style="47"/>
    <col min="8961" max="8961" width="4.42578125" style="47" customWidth="1"/>
    <col min="8962" max="8962" width="3.7109375" style="47" customWidth="1"/>
    <col min="8963" max="8963" width="3.140625" style="47" customWidth="1"/>
    <col min="8964" max="8964" width="5.85546875" style="47" customWidth="1"/>
    <col min="8965" max="8965" width="5.7109375" style="47" customWidth="1"/>
    <col min="8966" max="8966" width="7.42578125" style="47" customWidth="1"/>
    <col min="8967" max="8967" width="4.28515625" style="47" customWidth="1"/>
    <col min="8968" max="8968" width="6.140625" style="47" customWidth="1"/>
    <col min="8969" max="8969" width="7.5703125" style="47" customWidth="1"/>
    <col min="8970" max="8970" width="8.5703125" style="47" customWidth="1"/>
    <col min="8971" max="8971" width="6.140625" style="47" customWidth="1"/>
    <col min="8972" max="8972" width="5.85546875" style="47" customWidth="1"/>
    <col min="8973" max="8973" width="6.85546875" style="47" customWidth="1"/>
    <col min="8974" max="8974" width="5.85546875" style="47" customWidth="1"/>
    <col min="8975" max="8975" width="14.42578125" style="47" customWidth="1"/>
    <col min="8976" max="8976" width="6.28515625" style="47" customWidth="1"/>
    <col min="8977" max="8977" width="7.7109375" style="47" customWidth="1"/>
    <col min="8978" max="8978" width="16.28515625" style="47" customWidth="1"/>
    <col min="8979" max="8979" width="7.28515625" style="47" customWidth="1"/>
    <col min="8980" max="8980" width="16.28515625" style="47" customWidth="1"/>
    <col min="8981" max="8981" width="22.140625" style="47" customWidth="1"/>
    <col min="8982" max="8982" width="3" style="47" customWidth="1"/>
    <col min="8983" max="9216" width="9.140625" style="47"/>
    <col min="9217" max="9217" width="4.42578125" style="47" customWidth="1"/>
    <col min="9218" max="9218" width="3.7109375" style="47" customWidth="1"/>
    <col min="9219" max="9219" width="3.140625" style="47" customWidth="1"/>
    <col min="9220" max="9220" width="5.85546875" style="47" customWidth="1"/>
    <col min="9221" max="9221" width="5.7109375" style="47" customWidth="1"/>
    <col min="9222" max="9222" width="7.42578125" style="47" customWidth="1"/>
    <col min="9223" max="9223" width="4.28515625" style="47" customWidth="1"/>
    <col min="9224" max="9224" width="6.140625" style="47" customWidth="1"/>
    <col min="9225" max="9225" width="7.5703125" style="47" customWidth="1"/>
    <col min="9226" max="9226" width="8.5703125" style="47" customWidth="1"/>
    <col min="9227" max="9227" width="6.140625" style="47" customWidth="1"/>
    <col min="9228" max="9228" width="5.85546875" style="47" customWidth="1"/>
    <col min="9229" max="9229" width="6.85546875" style="47" customWidth="1"/>
    <col min="9230" max="9230" width="5.85546875" style="47" customWidth="1"/>
    <col min="9231" max="9231" width="14.42578125" style="47" customWidth="1"/>
    <col min="9232" max="9232" width="6.28515625" style="47" customWidth="1"/>
    <col min="9233" max="9233" width="7.7109375" style="47" customWidth="1"/>
    <col min="9234" max="9234" width="16.28515625" style="47" customWidth="1"/>
    <col min="9235" max="9235" width="7.28515625" style="47" customWidth="1"/>
    <col min="9236" max="9236" width="16.28515625" style="47" customWidth="1"/>
    <col min="9237" max="9237" width="22.140625" style="47" customWidth="1"/>
    <col min="9238" max="9238" width="3" style="47" customWidth="1"/>
    <col min="9239" max="9472" width="9.140625" style="47"/>
    <col min="9473" max="9473" width="4.42578125" style="47" customWidth="1"/>
    <col min="9474" max="9474" width="3.7109375" style="47" customWidth="1"/>
    <col min="9475" max="9475" width="3.140625" style="47" customWidth="1"/>
    <col min="9476" max="9476" width="5.85546875" style="47" customWidth="1"/>
    <col min="9477" max="9477" width="5.7109375" style="47" customWidth="1"/>
    <col min="9478" max="9478" width="7.42578125" style="47" customWidth="1"/>
    <col min="9479" max="9479" width="4.28515625" style="47" customWidth="1"/>
    <col min="9480" max="9480" width="6.140625" style="47" customWidth="1"/>
    <col min="9481" max="9481" width="7.5703125" style="47" customWidth="1"/>
    <col min="9482" max="9482" width="8.5703125" style="47" customWidth="1"/>
    <col min="9483" max="9483" width="6.140625" style="47" customWidth="1"/>
    <col min="9484" max="9484" width="5.85546875" style="47" customWidth="1"/>
    <col min="9485" max="9485" width="6.85546875" style="47" customWidth="1"/>
    <col min="9486" max="9486" width="5.85546875" style="47" customWidth="1"/>
    <col min="9487" max="9487" width="14.42578125" style="47" customWidth="1"/>
    <col min="9488" max="9488" width="6.28515625" style="47" customWidth="1"/>
    <col min="9489" max="9489" width="7.7109375" style="47" customWidth="1"/>
    <col min="9490" max="9490" width="16.28515625" style="47" customWidth="1"/>
    <col min="9491" max="9491" width="7.28515625" style="47" customWidth="1"/>
    <col min="9492" max="9492" width="16.28515625" style="47" customWidth="1"/>
    <col min="9493" max="9493" width="22.140625" style="47" customWidth="1"/>
    <col min="9494" max="9494" width="3" style="47" customWidth="1"/>
    <col min="9495" max="9728" width="9.140625" style="47"/>
    <col min="9729" max="9729" width="4.42578125" style="47" customWidth="1"/>
    <col min="9730" max="9730" width="3.7109375" style="47" customWidth="1"/>
    <col min="9731" max="9731" width="3.140625" style="47" customWidth="1"/>
    <col min="9732" max="9732" width="5.85546875" style="47" customWidth="1"/>
    <col min="9733" max="9733" width="5.7109375" style="47" customWidth="1"/>
    <col min="9734" max="9734" width="7.42578125" style="47" customWidth="1"/>
    <col min="9735" max="9735" width="4.28515625" style="47" customWidth="1"/>
    <col min="9736" max="9736" width="6.140625" style="47" customWidth="1"/>
    <col min="9737" max="9737" width="7.5703125" style="47" customWidth="1"/>
    <col min="9738" max="9738" width="8.5703125" style="47" customWidth="1"/>
    <col min="9739" max="9739" width="6.140625" style="47" customWidth="1"/>
    <col min="9740" max="9740" width="5.85546875" style="47" customWidth="1"/>
    <col min="9741" max="9741" width="6.85546875" style="47" customWidth="1"/>
    <col min="9742" max="9742" width="5.85546875" style="47" customWidth="1"/>
    <col min="9743" max="9743" width="14.42578125" style="47" customWidth="1"/>
    <col min="9744" max="9744" width="6.28515625" style="47" customWidth="1"/>
    <col min="9745" max="9745" width="7.7109375" style="47" customWidth="1"/>
    <col min="9746" max="9746" width="16.28515625" style="47" customWidth="1"/>
    <col min="9747" max="9747" width="7.28515625" style="47" customWidth="1"/>
    <col min="9748" max="9748" width="16.28515625" style="47" customWidth="1"/>
    <col min="9749" max="9749" width="22.140625" style="47" customWidth="1"/>
    <col min="9750" max="9750" width="3" style="47" customWidth="1"/>
    <col min="9751" max="9984" width="9.140625" style="47"/>
    <col min="9985" max="9985" width="4.42578125" style="47" customWidth="1"/>
    <col min="9986" max="9986" width="3.7109375" style="47" customWidth="1"/>
    <col min="9987" max="9987" width="3.140625" style="47" customWidth="1"/>
    <col min="9988" max="9988" width="5.85546875" style="47" customWidth="1"/>
    <col min="9989" max="9989" width="5.7109375" style="47" customWidth="1"/>
    <col min="9990" max="9990" width="7.42578125" style="47" customWidth="1"/>
    <col min="9991" max="9991" width="4.28515625" style="47" customWidth="1"/>
    <col min="9992" max="9992" width="6.140625" style="47" customWidth="1"/>
    <col min="9993" max="9993" width="7.5703125" style="47" customWidth="1"/>
    <col min="9994" max="9994" width="8.5703125" style="47" customWidth="1"/>
    <col min="9995" max="9995" width="6.140625" style="47" customWidth="1"/>
    <col min="9996" max="9996" width="5.85546875" style="47" customWidth="1"/>
    <col min="9997" max="9997" width="6.85546875" style="47" customWidth="1"/>
    <col min="9998" max="9998" width="5.85546875" style="47" customWidth="1"/>
    <col min="9999" max="9999" width="14.42578125" style="47" customWidth="1"/>
    <col min="10000" max="10000" width="6.28515625" style="47" customWidth="1"/>
    <col min="10001" max="10001" width="7.7109375" style="47" customWidth="1"/>
    <col min="10002" max="10002" width="16.28515625" style="47" customWidth="1"/>
    <col min="10003" max="10003" width="7.28515625" style="47" customWidth="1"/>
    <col min="10004" max="10004" width="16.28515625" style="47" customWidth="1"/>
    <col min="10005" max="10005" width="22.140625" style="47" customWidth="1"/>
    <col min="10006" max="10006" width="3" style="47" customWidth="1"/>
    <col min="10007" max="10240" width="9.140625" style="47"/>
    <col min="10241" max="10241" width="4.42578125" style="47" customWidth="1"/>
    <col min="10242" max="10242" width="3.7109375" style="47" customWidth="1"/>
    <col min="10243" max="10243" width="3.140625" style="47" customWidth="1"/>
    <col min="10244" max="10244" width="5.85546875" style="47" customWidth="1"/>
    <col min="10245" max="10245" width="5.7109375" style="47" customWidth="1"/>
    <col min="10246" max="10246" width="7.42578125" style="47" customWidth="1"/>
    <col min="10247" max="10247" width="4.28515625" style="47" customWidth="1"/>
    <col min="10248" max="10248" width="6.140625" style="47" customWidth="1"/>
    <col min="10249" max="10249" width="7.5703125" style="47" customWidth="1"/>
    <col min="10250" max="10250" width="8.5703125" style="47" customWidth="1"/>
    <col min="10251" max="10251" width="6.140625" style="47" customWidth="1"/>
    <col min="10252" max="10252" width="5.85546875" style="47" customWidth="1"/>
    <col min="10253" max="10253" width="6.85546875" style="47" customWidth="1"/>
    <col min="10254" max="10254" width="5.85546875" style="47" customWidth="1"/>
    <col min="10255" max="10255" width="14.42578125" style="47" customWidth="1"/>
    <col min="10256" max="10256" width="6.28515625" style="47" customWidth="1"/>
    <col min="10257" max="10257" width="7.7109375" style="47" customWidth="1"/>
    <col min="10258" max="10258" width="16.28515625" style="47" customWidth="1"/>
    <col min="10259" max="10259" width="7.28515625" style="47" customWidth="1"/>
    <col min="10260" max="10260" width="16.28515625" style="47" customWidth="1"/>
    <col min="10261" max="10261" width="22.140625" style="47" customWidth="1"/>
    <col min="10262" max="10262" width="3" style="47" customWidth="1"/>
    <col min="10263" max="10496" width="9.140625" style="47"/>
    <col min="10497" max="10497" width="4.42578125" style="47" customWidth="1"/>
    <col min="10498" max="10498" width="3.7109375" style="47" customWidth="1"/>
    <col min="10499" max="10499" width="3.140625" style="47" customWidth="1"/>
    <col min="10500" max="10500" width="5.85546875" style="47" customWidth="1"/>
    <col min="10501" max="10501" width="5.7109375" style="47" customWidth="1"/>
    <col min="10502" max="10502" width="7.42578125" style="47" customWidth="1"/>
    <col min="10503" max="10503" width="4.28515625" style="47" customWidth="1"/>
    <col min="10504" max="10504" width="6.140625" style="47" customWidth="1"/>
    <col min="10505" max="10505" width="7.5703125" style="47" customWidth="1"/>
    <col min="10506" max="10506" width="8.5703125" style="47" customWidth="1"/>
    <col min="10507" max="10507" width="6.140625" style="47" customWidth="1"/>
    <col min="10508" max="10508" width="5.85546875" style="47" customWidth="1"/>
    <col min="10509" max="10509" width="6.85546875" style="47" customWidth="1"/>
    <col min="10510" max="10510" width="5.85546875" style="47" customWidth="1"/>
    <col min="10511" max="10511" width="14.42578125" style="47" customWidth="1"/>
    <col min="10512" max="10512" width="6.28515625" style="47" customWidth="1"/>
    <col min="10513" max="10513" width="7.7109375" style="47" customWidth="1"/>
    <col min="10514" max="10514" width="16.28515625" style="47" customWidth="1"/>
    <col min="10515" max="10515" width="7.28515625" style="47" customWidth="1"/>
    <col min="10516" max="10516" width="16.28515625" style="47" customWidth="1"/>
    <col min="10517" max="10517" width="22.140625" style="47" customWidth="1"/>
    <col min="10518" max="10518" width="3" style="47" customWidth="1"/>
    <col min="10519" max="10752" width="9.140625" style="47"/>
    <col min="10753" max="10753" width="4.42578125" style="47" customWidth="1"/>
    <col min="10754" max="10754" width="3.7109375" style="47" customWidth="1"/>
    <col min="10755" max="10755" width="3.140625" style="47" customWidth="1"/>
    <col min="10756" max="10756" width="5.85546875" style="47" customWidth="1"/>
    <col min="10757" max="10757" width="5.7109375" style="47" customWidth="1"/>
    <col min="10758" max="10758" width="7.42578125" style="47" customWidth="1"/>
    <col min="10759" max="10759" width="4.28515625" style="47" customWidth="1"/>
    <col min="10760" max="10760" width="6.140625" style="47" customWidth="1"/>
    <col min="10761" max="10761" width="7.5703125" style="47" customWidth="1"/>
    <col min="10762" max="10762" width="8.5703125" style="47" customWidth="1"/>
    <col min="10763" max="10763" width="6.140625" style="47" customWidth="1"/>
    <col min="10764" max="10764" width="5.85546875" style="47" customWidth="1"/>
    <col min="10765" max="10765" width="6.85546875" style="47" customWidth="1"/>
    <col min="10766" max="10766" width="5.85546875" style="47" customWidth="1"/>
    <col min="10767" max="10767" width="14.42578125" style="47" customWidth="1"/>
    <col min="10768" max="10768" width="6.28515625" style="47" customWidth="1"/>
    <col min="10769" max="10769" width="7.7109375" style="47" customWidth="1"/>
    <col min="10770" max="10770" width="16.28515625" style="47" customWidth="1"/>
    <col min="10771" max="10771" width="7.28515625" style="47" customWidth="1"/>
    <col min="10772" max="10772" width="16.28515625" style="47" customWidth="1"/>
    <col min="10773" max="10773" width="22.140625" style="47" customWidth="1"/>
    <col min="10774" max="10774" width="3" style="47" customWidth="1"/>
    <col min="10775" max="11008" width="9.140625" style="47"/>
    <col min="11009" max="11009" width="4.42578125" style="47" customWidth="1"/>
    <col min="11010" max="11010" width="3.7109375" style="47" customWidth="1"/>
    <col min="11011" max="11011" width="3.140625" style="47" customWidth="1"/>
    <col min="11012" max="11012" width="5.85546875" style="47" customWidth="1"/>
    <col min="11013" max="11013" width="5.7109375" style="47" customWidth="1"/>
    <col min="11014" max="11014" width="7.42578125" style="47" customWidth="1"/>
    <col min="11015" max="11015" width="4.28515625" style="47" customWidth="1"/>
    <col min="11016" max="11016" width="6.140625" style="47" customWidth="1"/>
    <col min="11017" max="11017" width="7.5703125" style="47" customWidth="1"/>
    <col min="11018" max="11018" width="8.5703125" style="47" customWidth="1"/>
    <col min="11019" max="11019" width="6.140625" style="47" customWidth="1"/>
    <col min="11020" max="11020" width="5.85546875" style="47" customWidth="1"/>
    <col min="11021" max="11021" width="6.85546875" style="47" customWidth="1"/>
    <col min="11022" max="11022" width="5.85546875" style="47" customWidth="1"/>
    <col min="11023" max="11023" width="14.42578125" style="47" customWidth="1"/>
    <col min="11024" max="11024" width="6.28515625" style="47" customWidth="1"/>
    <col min="11025" max="11025" width="7.7109375" style="47" customWidth="1"/>
    <col min="11026" max="11026" width="16.28515625" style="47" customWidth="1"/>
    <col min="11027" max="11027" width="7.28515625" style="47" customWidth="1"/>
    <col min="11028" max="11028" width="16.28515625" style="47" customWidth="1"/>
    <col min="11029" max="11029" width="22.140625" style="47" customWidth="1"/>
    <col min="11030" max="11030" width="3" style="47" customWidth="1"/>
    <col min="11031" max="11264" width="9.140625" style="47"/>
    <col min="11265" max="11265" width="4.42578125" style="47" customWidth="1"/>
    <col min="11266" max="11266" width="3.7109375" style="47" customWidth="1"/>
    <col min="11267" max="11267" width="3.140625" style="47" customWidth="1"/>
    <col min="11268" max="11268" width="5.85546875" style="47" customWidth="1"/>
    <col min="11269" max="11269" width="5.7109375" style="47" customWidth="1"/>
    <col min="11270" max="11270" width="7.42578125" style="47" customWidth="1"/>
    <col min="11271" max="11271" width="4.28515625" style="47" customWidth="1"/>
    <col min="11272" max="11272" width="6.140625" style="47" customWidth="1"/>
    <col min="11273" max="11273" width="7.5703125" style="47" customWidth="1"/>
    <col min="11274" max="11274" width="8.5703125" style="47" customWidth="1"/>
    <col min="11275" max="11275" width="6.140625" style="47" customWidth="1"/>
    <col min="11276" max="11276" width="5.85546875" style="47" customWidth="1"/>
    <col min="11277" max="11277" width="6.85546875" style="47" customWidth="1"/>
    <col min="11278" max="11278" width="5.85546875" style="47" customWidth="1"/>
    <col min="11279" max="11279" width="14.42578125" style="47" customWidth="1"/>
    <col min="11280" max="11280" width="6.28515625" style="47" customWidth="1"/>
    <col min="11281" max="11281" width="7.7109375" style="47" customWidth="1"/>
    <col min="11282" max="11282" width="16.28515625" style="47" customWidth="1"/>
    <col min="11283" max="11283" width="7.28515625" style="47" customWidth="1"/>
    <col min="11284" max="11284" width="16.28515625" style="47" customWidth="1"/>
    <col min="11285" max="11285" width="22.140625" style="47" customWidth="1"/>
    <col min="11286" max="11286" width="3" style="47" customWidth="1"/>
    <col min="11287" max="11520" width="9.140625" style="47"/>
    <col min="11521" max="11521" width="4.42578125" style="47" customWidth="1"/>
    <col min="11522" max="11522" width="3.7109375" style="47" customWidth="1"/>
    <col min="11523" max="11523" width="3.140625" style="47" customWidth="1"/>
    <col min="11524" max="11524" width="5.85546875" style="47" customWidth="1"/>
    <col min="11525" max="11525" width="5.7109375" style="47" customWidth="1"/>
    <col min="11526" max="11526" width="7.42578125" style="47" customWidth="1"/>
    <col min="11527" max="11527" width="4.28515625" style="47" customWidth="1"/>
    <col min="11528" max="11528" width="6.140625" style="47" customWidth="1"/>
    <col min="11529" max="11529" width="7.5703125" style="47" customWidth="1"/>
    <col min="11530" max="11530" width="8.5703125" style="47" customWidth="1"/>
    <col min="11531" max="11531" width="6.140625" style="47" customWidth="1"/>
    <col min="11532" max="11532" width="5.85546875" style="47" customWidth="1"/>
    <col min="11533" max="11533" width="6.85546875" style="47" customWidth="1"/>
    <col min="11534" max="11534" width="5.85546875" style="47" customWidth="1"/>
    <col min="11535" max="11535" width="14.42578125" style="47" customWidth="1"/>
    <col min="11536" max="11536" width="6.28515625" style="47" customWidth="1"/>
    <col min="11537" max="11537" width="7.7109375" style="47" customWidth="1"/>
    <col min="11538" max="11538" width="16.28515625" style="47" customWidth="1"/>
    <col min="11539" max="11539" width="7.28515625" style="47" customWidth="1"/>
    <col min="11540" max="11540" width="16.28515625" style="47" customWidth="1"/>
    <col min="11541" max="11541" width="22.140625" style="47" customWidth="1"/>
    <col min="11542" max="11542" width="3" style="47" customWidth="1"/>
    <col min="11543" max="11776" width="9.140625" style="47"/>
    <col min="11777" max="11777" width="4.42578125" style="47" customWidth="1"/>
    <col min="11778" max="11778" width="3.7109375" style="47" customWidth="1"/>
    <col min="11779" max="11779" width="3.140625" style="47" customWidth="1"/>
    <col min="11780" max="11780" width="5.85546875" style="47" customWidth="1"/>
    <col min="11781" max="11781" width="5.7109375" style="47" customWidth="1"/>
    <col min="11782" max="11782" width="7.42578125" style="47" customWidth="1"/>
    <col min="11783" max="11783" width="4.28515625" style="47" customWidth="1"/>
    <col min="11784" max="11784" width="6.140625" style="47" customWidth="1"/>
    <col min="11785" max="11785" width="7.5703125" style="47" customWidth="1"/>
    <col min="11786" max="11786" width="8.5703125" style="47" customWidth="1"/>
    <col min="11787" max="11787" width="6.140625" style="47" customWidth="1"/>
    <col min="11788" max="11788" width="5.85546875" style="47" customWidth="1"/>
    <col min="11789" max="11789" width="6.85546875" style="47" customWidth="1"/>
    <col min="11790" max="11790" width="5.85546875" style="47" customWidth="1"/>
    <col min="11791" max="11791" width="14.42578125" style="47" customWidth="1"/>
    <col min="11792" max="11792" width="6.28515625" style="47" customWidth="1"/>
    <col min="11793" max="11793" width="7.7109375" style="47" customWidth="1"/>
    <col min="11794" max="11794" width="16.28515625" style="47" customWidth="1"/>
    <col min="11795" max="11795" width="7.28515625" style="47" customWidth="1"/>
    <col min="11796" max="11796" width="16.28515625" style="47" customWidth="1"/>
    <col min="11797" max="11797" width="22.140625" style="47" customWidth="1"/>
    <col min="11798" max="11798" width="3" style="47" customWidth="1"/>
    <col min="11799" max="12032" width="9.140625" style="47"/>
    <col min="12033" max="12033" width="4.42578125" style="47" customWidth="1"/>
    <col min="12034" max="12034" width="3.7109375" style="47" customWidth="1"/>
    <col min="12035" max="12035" width="3.140625" style="47" customWidth="1"/>
    <col min="12036" max="12036" width="5.85546875" style="47" customWidth="1"/>
    <col min="12037" max="12037" width="5.7109375" style="47" customWidth="1"/>
    <col min="12038" max="12038" width="7.42578125" style="47" customWidth="1"/>
    <col min="12039" max="12039" width="4.28515625" style="47" customWidth="1"/>
    <col min="12040" max="12040" width="6.140625" style="47" customWidth="1"/>
    <col min="12041" max="12041" width="7.5703125" style="47" customWidth="1"/>
    <col min="12042" max="12042" width="8.5703125" style="47" customWidth="1"/>
    <col min="12043" max="12043" width="6.140625" style="47" customWidth="1"/>
    <col min="12044" max="12044" width="5.85546875" style="47" customWidth="1"/>
    <col min="12045" max="12045" width="6.85546875" style="47" customWidth="1"/>
    <col min="12046" max="12046" width="5.85546875" style="47" customWidth="1"/>
    <col min="12047" max="12047" width="14.42578125" style="47" customWidth="1"/>
    <col min="12048" max="12048" width="6.28515625" style="47" customWidth="1"/>
    <col min="12049" max="12049" width="7.7109375" style="47" customWidth="1"/>
    <col min="12050" max="12050" width="16.28515625" style="47" customWidth="1"/>
    <col min="12051" max="12051" width="7.28515625" style="47" customWidth="1"/>
    <col min="12052" max="12052" width="16.28515625" style="47" customWidth="1"/>
    <col min="12053" max="12053" width="22.140625" style="47" customWidth="1"/>
    <col min="12054" max="12054" width="3" style="47" customWidth="1"/>
    <col min="12055" max="12288" width="9.140625" style="47"/>
    <col min="12289" max="12289" width="4.42578125" style="47" customWidth="1"/>
    <col min="12290" max="12290" width="3.7109375" style="47" customWidth="1"/>
    <col min="12291" max="12291" width="3.140625" style="47" customWidth="1"/>
    <col min="12292" max="12292" width="5.85546875" style="47" customWidth="1"/>
    <col min="12293" max="12293" width="5.7109375" style="47" customWidth="1"/>
    <col min="12294" max="12294" width="7.42578125" style="47" customWidth="1"/>
    <col min="12295" max="12295" width="4.28515625" style="47" customWidth="1"/>
    <col min="12296" max="12296" width="6.140625" style="47" customWidth="1"/>
    <col min="12297" max="12297" width="7.5703125" style="47" customWidth="1"/>
    <col min="12298" max="12298" width="8.5703125" style="47" customWidth="1"/>
    <col min="12299" max="12299" width="6.140625" style="47" customWidth="1"/>
    <col min="12300" max="12300" width="5.85546875" style="47" customWidth="1"/>
    <col min="12301" max="12301" width="6.85546875" style="47" customWidth="1"/>
    <col min="12302" max="12302" width="5.85546875" style="47" customWidth="1"/>
    <col min="12303" max="12303" width="14.42578125" style="47" customWidth="1"/>
    <col min="12304" max="12304" width="6.28515625" style="47" customWidth="1"/>
    <col min="12305" max="12305" width="7.7109375" style="47" customWidth="1"/>
    <col min="12306" max="12306" width="16.28515625" style="47" customWidth="1"/>
    <col min="12307" max="12307" width="7.28515625" style="47" customWidth="1"/>
    <col min="12308" max="12308" width="16.28515625" style="47" customWidth="1"/>
    <col min="12309" max="12309" width="22.140625" style="47" customWidth="1"/>
    <col min="12310" max="12310" width="3" style="47" customWidth="1"/>
    <col min="12311" max="12544" width="9.140625" style="47"/>
    <col min="12545" max="12545" width="4.42578125" style="47" customWidth="1"/>
    <col min="12546" max="12546" width="3.7109375" style="47" customWidth="1"/>
    <col min="12547" max="12547" width="3.140625" style="47" customWidth="1"/>
    <col min="12548" max="12548" width="5.85546875" style="47" customWidth="1"/>
    <col min="12549" max="12549" width="5.7109375" style="47" customWidth="1"/>
    <col min="12550" max="12550" width="7.42578125" style="47" customWidth="1"/>
    <col min="12551" max="12551" width="4.28515625" style="47" customWidth="1"/>
    <col min="12552" max="12552" width="6.140625" style="47" customWidth="1"/>
    <col min="12553" max="12553" width="7.5703125" style="47" customWidth="1"/>
    <col min="12554" max="12554" width="8.5703125" style="47" customWidth="1"/>
    <col min="12555" max="12555" width="6.140625" style="47" customWidth="1"/>
    <col min="12556" max="12556" width="5.85546875" style="47" customWidth="1"/>
    <col min="12557" max="12557" width="6.85546875" style="47" customWidth="1"/>
    <col min="12558" max="12558" width="5.85546875" style="47" customWidth="1"/>
    <col min="12559" max="12559" width="14.42578125" style="47" customWidth="1"/>
    <col min="12560" max="12560" width="6.28515625" style="47" customWidth="1"/>
    <col min="12561" max="12561" width="7.7109375" style="47" customWidth="1"/>
    <col min="12562" max="12562" width="16.28515625" style="47" customWidth="1"/>
    <col min="12563" max="12563" width="7.28515625" style="47" customWidth="1"/>
    <col min="12564" max="12564" width="16.28515625" style="47" customWidth="1"/>
    <col min="12565" max="12565" width="22.140625" style="47" customWidth="1"/>
    <col min="12566" max="12566" width="3" style="47" customWidth="1"/>
    <col min="12567" max="12800" width="9.140625" style="47"/>
    <col min="12801" max="12801" width="4.42578125" style="47" customWidth="1"/>
    <col min="12802" max="12802" width="3.7109375" style="47" customWidth="1"/>
    <col min="12803" max="12803" width="3.140625" style="47" customWidth="1"/>
    <col min="12804" max="12804" width="5.85546875" style="47" customWidth="1"/>
    <col min="12805" max="12805" width="5.7109375" style="47" customWidth="1"/>
    <col min="12806" max="12806" width="7.42578125" style="47" customWidth="1"/>
    <col min="12807" max="12807" width="4.28515625" style="47" customWidth="1"/>
    <col min="12808" max="12808" width="6.140625" style="47" customWidth="1"/>
    <col min="12809" max="12809" width="7.5703125" style="47" customWidth="1"/>
    <col min="12810" max="12810" width="8.5703125" style="47" customWidth="1"/>
    <col min="12811" max="12811" width="6.140625" style="47" customWidth="1"/>
    <col min="12812" max="12812" width="5.85546875" style="47" customWidth="1"/>
    <col min="12813" max="12813" width="6.85546875" style="47" customWidth="1"/>
    <col min="12814" max="12814" width="5.85546875" style="47" customWidth="1"/>
    <col min="12815" max="12815" width="14.42578125" style="47" customWidth="1"/>
    <col min="12816" max="12816" width="6.28515625" style="47" customWidth="1"/>
    <col min="12817" max="12817" width="7.7109375" style="47" customWidth="1"/>
    <col min="12818" max="12818" width="16.28515625" style="47" customWidth="1"/>
    <col min="12819" max="12819" width="7.28515625" style="47" customWidth="1"/>
    <col min="12820" max="12820" width="16.28515625" style="47" customWidth="1"/>
    <col min="12821" max="12821" width="22.140625" style="47" customWidth="1"/>
    <col min="12822" max="12822" width="3" style="47" customWidth="1"/>
    <col min="12823" max="13056" width="9.140625" style="47"/>
    <col min="13057" max="13057" width="4.42578125" style="47" customWidth="1"/>
    <col min="13058" max="13058" width="3.7109375" style="47" customWidth="1"/>
    <col min="13059" max="13059" width="3.140625" style="47" customWidth="1"/>
    <col min="13060" max="13060" width="5.85546875" style="47" customWidth="1"/>
    <col min="13061" max="13061" width="5.7109375" style="47" customWidth="1"/>
    <col min="13062" max="13062" width="7.42578125" style="47" customWidth="1"/>
    <col min="13063" max="13063" width="4.28515625" style="47" customWidth="1"/>
    <col min="13064" max="13064" width="6.140625" style="47" customWidth="1"/>
    <col min="13065" max="13065" width="7.5703125" style="47" customWidth="1"/>
    <col min="13066" max="13066" width="8.5703125" style="47" customWidth="1"/>
    <col min="13067" max="13067" width="6.140625" style="47" customWidth="1"/>
    <col min="13068" max="13068" width="5.85546875" style="47" customWidth="1"/>
    <col min="13069" max="13069" width="6.85546875" style="47" customWidth="1"/>
    <col min="13070" max="13070" width="5.85546875" style="47" customWidth="1"/>
    <col min="13071" max="13071" width="14.42578125" style="47" customWidth="1"/>
    <col min="13072" max="13072" width="6.28515625" style="47" customWidth="1"/>
    <col min="13073" max="13073" width="7.7109375" style="47" customWidth="1"/>
    <col min="13074" max="13074" width="16.28515625" style="47" customWidth="1"/>
    <col min="13075" max="13075" width="7.28515625" style="47" customWidth="1"/>
    <col min="13076" max="13076" width="16.28515625" style="47" customWidth="1"/>
    <col min="13077" max="13077" width="22.140625" style="47" customWidth="1"/>
    <col min="13078" max="13078" width="3" style="47" customWidth="1"/>
    <col min="13079" max="13312" width="9.140625" style="47"/>
    <col min="13313" max="13313" width="4.42578125" style="47" customWidth="1"/>
    <col min="13314" max="13314" width="3.7109375" style="47" customWidth="1"/>
    <col min="13315" max="13315" width="3.140625" style="47" customWidth="1"/>
    <col min="13316" max="13316" width="5.85546875" style="47" customWidth="1"/>
    <col min="13317" max="13317" width="5.7109375" style="47" customWidth="1"/>
    <col min="13318" max="13318" width="7.42578125" style="47" customWidth="1"/>
    <col min="13319" max="13319" width="4.28515625" style="47" customWidth="1"/>
    <col min="13320" max="13320" width="6.140625" style="47" customWidth="1"/>
    <col min="13321" max="13321" width="7.5703125" style="47" customWidth="1"/>
    <col min="13322" max="13322" width="8.5703125" style="47" customWidth="1"/>
    <col min="13323" max="13323" width="6.140625" style="47" customWidth="1"/>
    <col min="13324" max="13324" width="5.85546875" style="47" customWidth="1"/>
    <col min="13325" max="13325" width="6.85546875" style="47" customWidth="1"/>
    <col min="13326" max="13326" width="5.85546875" style="47" customWidth="1"/>
    <col min="13327" max="13327" width="14.42578125" style="47" customWidth="1"/>
    <col min="13328" max="13328" width="6.28515625" style="47" customWidth="1"/>
    <col min="13329" max="13329" width="7.7109375" style="47" customWidth="1"/>
    <col min="13330" max="13330" width="16.28515625" style="47" customWidth="1"/>
    <col min="13331" max="13331" width="7.28515625" style="47" customWidth="1"/>
    <col min="13332" max="13332" width="16.28515625" style="47" customWidth="1"/>
    <col min="13333" max="13333" width="22.140625" style="47" customWidth="1"/>
    <col min="13334" max="13334" width="3" style="47" customWidth="1"/>
    <col min="13335" max="13568" width="9.140625" style="47"/>
    <col min="13569" max="13569" width="4.42578125" style="47" customWidth="1"/>
    <col min="13570" max="13570" width="3.7109375" style="47" customWidth="1"/>
    <col min="13571" max="13571" width="3.140625" style="47" customWidth="1"/>
    <col min="13572" max="13572" width="5.85546875" style="47" customWidth="1"/>
    <col min="13573" max="13573" width="5.7109375" style="47" customWidth="1"/>
    <col min="13574" max="13574" width="7.42578125" style="47" customWidth="1"/>
    <col min="13575" max="13575" width="4.28515625" style="47" customWidth="1"/>
    <col min="13576" max="13576" width="6.140625" style="47" customWidth="1"/>
    <col min="13577" max="13577" width="7.5703125" style="47" customWidth="1"/>
    <col min="13578" max="13578" width="8.5703125" style="47" customWidth="1"/>
    <col min="13579" max="13579" width="6.140625" style="47" customWidth="1"/>
    <col min="13580" max="13580" width="5.85546875" style="47" customWidth="1"/>
    <col min="13581" max="13581" width="6.85546875" style="47" customWidth="1"/>
    <col min="13582" max="13582" width="5.85546875" style="47" customWidth="1"/>
    <col min="13583" max="13583" width="14.42578125" style="47" customWidth="1"/>
    <col min="13584" max="13584" width="6.28515625" style="47" customWidth="1"/>
    <col min="13585" max="13585" width="7.7109375" style="47" customWidth="1"/>
    <col min="13586" max="13586" width="16.28515625" style="47" customWidth="1"/>
    <col min="13587" max="13587" width="7.28515625" style="47" customWidth="1"/>
    <col min="13588" max="13588" width="16.28515625" style="47" customWidth="1"/>
    <col min="13589" max="13589" width="22.140625" style="47" customWidth="1"/>
    <col min="13590" max="13590" width="3" style="47" customWidth="1"/>
    <col min="13591" max="13824" width="9.140625" style="47"/>
    <col min="13825" max="13825" width="4.42578125" style="47" customWidth="1"/>
    <col min="13826" max="13826" width="3.7109375" style="47" customWidth="1"/>
    <col min="13827" max="13827" width="3.140625" style="47" customWidth="1"/>
    <col min="13828" max="13828" width="5.85546875" style="47" customWidth="1"/>
    <col min="13829" max="13829" width="5.7109375" style="47" customWidth="1"/>
    <col min="13830" max="13830" width="7.42578125" style="47" customWidth="1"/>
    <col min="13831" max="13831" width="4.28515625" style="47" customWidth="1"/>
    <col min="13832" max="13832" width="6.140625" style="47" customWidth="1"/>
    <col min="13833" max="13833" width="7.5703125" style="47" customWidth="1"/>
    <col min="13834" max="13834" width="8.5703125" style="47" customWidth="1"/>
    <col min="13835" max="13835" width="6.140625" style="47" customWidth="1"/>
    <col min="13836" max="13836" width="5.85546875" style="47" customWidth="1"/>
    <col min="13837" max="13837" width="6.85546875" style="47" customWidth="1"/>
    <col min="13838" max="13838" width="5.85546875" style="47" customWidth="1"/>
    <col min="13839" max="13839" width="14.42578125" style="47" customWidth="1"/>
    <col min="13840" max="13840" width="6.28515625" style="47" customWidth="1"/>
    <col min="13841" max="13841" width="7.7109375" style="47" customWidth="1"/>
    <col min="13842" max="13842" width="16.28515625" style="47" customWidth="1"/>
    <col min="13843" max="13843" width="7.28515625" style="47" customWidth="1"/>
    <col min="13844" max="13844" width="16.28515625" style="47" customWidth="1"/>
    <col min="13845" max="13845" width="22.140625" style="47" customWidth="1"/>
    <col min="13846" max="13846" width="3" style="47" customWidth="1"/>
    <col min="13847" max="14080" width="9.140625" style="47"/>
    <col min="14081" max="14081" width="4.42578125" style="47" customWidth="1"/>
    <col min="14082" max="14082" width="3.7109375" style="47" customWidth="1"/>
    <col min="14083" max="14083" width="3.140625" style="47" customWidth="1"/>
    <col min="14084" max="14084" width="5.85546875" style="47" customWidth="1"/>
    <col min="14085" max="14085" width="5.7109375" style="47" customWidth="1"/>
    <col min="14086" max="14086" width="7.42578125" style="47" customWidth="1"/>
    <col min="14087" max="14087" width="4.28515625" style="47" customWidth="1"/>
    <col min="14088" max="14088" width="6.140625" style="47" customWidth="1"/>
    <col min="14089" max="14089" width="7.5703125" style="47" customWidth="1"/>
    <col min="14090" max="14090" width="8.5703125" style="47" customWidth="1"/>
    <col min="14091" max="14091" width="6.140625" style="47" customWidth="1"/>
    <col min="14092" max="14092" width="5.85546875" style="47" customWidth="1"/>
    <col min="14093" max="14093" width="6.85546875" style="47" customWidth="1"/>
    <col min="14094" max="14094" width="5.85546875" style="47" customWidth="1"/>
    <col min="14095" max="14095" width="14.42578125" style="47" customWidth="1"/>
    <col min="14096" max="14096" width="6.28515625" style="47" customWidth="1"/>
    <col min="14097" max="14097" width="7.7109375" style="47" customWidth="1"/>
    <col min="14098" max="14098" width="16.28515625" style="47" customWidth="1"/>
    <col min="14099" max="14099" width="7.28515625" style="47" customWidth="1"/>
    <col min="14100" max="14100" width="16.28515625" style="47" customWidth="1"/>
    <col min="14101" max="14101" width="22.140625" style="47" customWidth="1"/>
    <col min="14102" max="14102" width="3" style="47" customWidth="1"/>
    <col min="14103" max="14336" width="9.140625" style="47"/>
    <col min="14337" max="14337" width="4.42578125" style="47" customWidth="1"/>
    <col min="14338" max="14338" width="3.7109375" style="47" customWidth="1"/>
    <col min="14339" max="14339" width="3.140625" style="47" customWidth="1"/>
    <col min="14340" max="14340" width="5.85546875" style="47" customWidth="1"/>
    <col min="14341" max="14341" width="5.7109375" style="47" customWidth="1"/>
    <col min="14342" max="14342" width="7.42578125" style="47" customWidth="1"/>
    <col min="14343" max="14343" width="4.28515625" style="47" customWidth="1"/>
    <col min="14344" max="14344" width="6.140625" style="47" customWidth="1"/>
    <col min="14345" max="14345" width="7.5703125" style="47" customWidth="1"/>
    <col min="14346" max="14346" width="8.5703125" style="47" customWidth="1"/>
    <col min="14347" max="14347" width="6.140625" style="47" customWidth="1"/>
    <col min="14348" max="14348" width="5.85546875" style="47" customWidth="1"/>
    <col min="14349" max="14349" width="6.85546875" style="47" customWidth="1"/>
    <col min="14350" max="14350" width="5.85546875" style="47" customWidth="1"/>
    <col min="14351" max="14351" width="14.42578125" style="47" customWidth="1"/>
    <col min="14352" max="14352" width="6.28515625" style="47" customWidth="1"/>
    <col min="14353" max="14353" width="7.7109375" style="47" customWidth="1"/>
    <col min="14354" max="14354" width="16.28515625" style="47" customWidth="1"/>
    <col min="14355" max="14355" width="7.28515625" style="47" customWidth="1"/>
    <col min="14356" max="14356" width="16.28515625" style="47" customWidth="1"/>
    <col min="14357" max="14357" width="22.140625" style="47" customWidth="1"/>
    <col min="14358" max="14358" width="3" style="47" customWidth="1"/>
    <col min="14359" max="14592" width="9.140625" style="47"/>
    <col min="14593" max="14593" width="4.42578125" style="47" customWidth="1"/>
    <col min="14594" max="14594" width="3.7109375" style="47" customWidth="1"/>
    <col min="14595" max="14595" width="3.140625" style="47" customWidth="1"/>
    <col min="14596" max="14596" width="5.85546875" style="47" customWidth="1"/>
    <col min="14597" max="14597" width="5.7109375" style="47" customWidth="1"/>
    <col min="14598" max="14598" width="7.42578125" style="47" customWidth="1"/>
    <col min="14599" max="14599" width="4.28515625" style="47" customWidth="1"/>
    <col min="14600" max="14600" width="6.140625" style="47" customWidth="1"/>
    <col min="14601" max="14601" width="7.5703125" style="47" customWidth="1"/>
    <col min="14602" max="14602" width="8.5703125" style="47" customWidth="1"/>
    <col min="14603" max="14603" width="6.140625" style="47" customWidth="1"/>
    <col min="14604" max="14604" width="5.85546875" style="47" customWidth="1"/>
    <col min="14605" max="14605" width="6.85546875" style="47" customWidth="1"/>
    <col min="14606" max="14606" width="5.85546875" style="47" customWidth="1"/>
    <col min="14607" max="14607" width="14.42578125" style="47" customWidth="1"/>
    <col min="14608" max="14608" width="6.28515625" style="47" customWidth="1"/>
    <col min="14609" max="14609" width="7.7109375" style="47" customWidth="1"/>
    <col min="14610" max="14610" width="16.28515625" style="47" customWidth="1"/>
    <col min="14611" max="14611" width="7.28515625" style="47" customWidth="1"/>
    <col min="14612" max="14612" width="16.28515625" style="47" customWidth="1"/>
    <col min="14613" max="14613" width="22.140625" style="47" customWidth="1"/>
    <col min="14614" max="14614" width="3" style="47" customWidth="1"/>
    <col min="14615" max="14848" width="9.140625" style="47"/>
    <col min="14849" max="14849" width="4.42578125" style="47" customWidth="1"/>
    <col min="14850" max="14850" width="3.7109375" style="47" customWidth="1"/>
    <col min="14851" max="14851" width="3.140625" style="47" customWidth="1"/>
    <col min="14852" max="14852" width="5.85546875" style="47" customWidth="1"/>
    <col min="14853" max="14853" width="5.7109375" style="47" customWidth="1"/>
    <col min="14854" max="14854" width="7.42578125" style="47" customWidth="1"/>
    <col min="14855" max="14855" width="4.28515625" style="47" customWidth="1"/>
    <col min="14856" max="14856" width="6.140625" style="47" customWidth="1"/>
    <col min="14857" max="14857" width="7.5703125" style="47" customWidth="1"/>
    <col min="14858" max="14858" width="8.5703125" style="47" customWidth="1"/>
    <col min="14859" max="14859" width="6.140625" style="47" customWidth="1"/>
    <col min="14860" max="14860" width="5.85546875" style="47" customWidth="1"/>
    <col min="14861" max="14861" width="6.85546875" style="47" customWidth="1"/>
    <col min="14862" max="14862" width="5.85546875" style="47" customWidth="1"/>
    <col min="14863" max="14863" width="14.42578125" style="47" customWidth="1"/>
    <col min="14864" max="14864" width="6.28515625" style="47" customWidth="1"/>
    <col min="14865" max="14865" width="7.7109375" style="47" customWidth="1"/>
    <col min="14866" max="14866" width="16.28515625" style="47" customWidth="1"/>
    <col min="14867" max="14867" width="7.28515625" style="47" customWidth="1"/>
    <col min="14868" max="14868" width="16.28515625" style="47" customWidth="1"/>
    <col min="14869" max="14869" width="22.140625" style="47" customWidth="1"/>
    <col min="14870" max="14870" width="3" style="47" customWidth="1"/>
    <col min="14871" max="15104" width="9.140625" style="47"/>
    <col min="15105" max="15105" width="4.42578125" style="47" customWidth="1"/>
    <col min="15106" max="15106" width="3.7109375" style="47" customWidth="1"/>
    <col min="15107" max="15107" width="3.140625" style="47" customWidth="1"/>
    <col min="15108" max="15108" width="5.85546875" style="47" customWidth="1"/>
    <col min="15109" max="15109" width="5.7109375" style="47" customWidth="1"/>
    <col min="15110" max="15110" width="7.42578125" style="47" customWidth="1"/>
    <col min="15111" max="15111" width="4.28515625" style="47" customWidth="1"/>
    <col min="15112" max="15112" width="6.140625" style="47" customWidth="1"/>
    <col min="15113" max="15113" width="7.5703125" style="47" customWidth="1"/>
    <col min="15114" max="15114" width="8.5703125" style="47" customWidth="1"/>
    <col min="15115" max="15115" width="6.140625" style="47" customWidth="1"/>
    <col min="15116" max="15116" width="5.85546875" style="47" customWidth="1"/>
    <col min="15117" max="15117" width="6.85546875" style="47" customWidth="1"/>
    <col min="15118" max="15118" width="5.85546875" style="47" customWidth="1"/>
    <col min="15119" max="15119" width="14.42578125" style="47" customWidth="1"/>
    <col min="15120" max="15120" width="6.28515625" style="47" customWidth="1"/>
    <col min="15121" max="15121" width="7.7109375" style="47" customWidth="1"/>
    <col min="15122" max="15122" width="16.28515625" style="47" customWidth="1"/>
    <col min="15123" max="15123" width="7.28515625" style="47" customWidth="1"/>
    <col min="15124" max="15124" width="16.28515625" style="47" customWidth="1"/>
    <col min="15125" max="15125" width="22.140625" style="47" customWidth="1"/>
    <col min="15126" max="15126" width="3" style="47" customWidth="1"/>
    <col min="15127" max="15360" width="9.140625" style="47"/>
    <col min="15361" max="15361" width="4.42578125" style="47" customWidth="1"/>
    <col min="15362" max="15362" width="3.7109375" style="47" customWidth="1"/>
    <col min="15363" max="15363" width="3.140625" style="47" customWidth="1"/>
    <col min="15364" max="15364" width="5.85546875" style="47" customWidth="1"/>
    <col min="15365" max="15365" width="5.7109375" style="47" customWidth="1"/>
    <col min="15366" max="15366" width="7.42578125" style="47" customWidth="1"/>
    <col min="15367" max="15367" width="4.28515625" style="47" customWidth="1"/>
    <col min="15368" max="15368" width="6.140625" style="47" customWidth="1"/>
    <col min="15369" max="15369" width="7.5703125" style="47" customWidth="1"/>
    <col min="15370" max="15370" width="8.5703125" style="47" customWidth="1"/>
    <col min="15371" max="15371" width="6.140625" style="47" customWidth="1"/>
    <col min="15372" max="15372" width="5.85546875" style="47" customWidth="1"/>
    <col min="15373" max="15373" width="6.85546875" style="47" customWidth="1"/>
    <col min="15374" max="15374" width="5.85546875" style="47" customWidth="1"/>
    <col min="15375" max="15375" width="14.42578125" style="47" customWidth="1"/>
    <col min="15376" max="15376" width="6.28515625" style="47" customWidth="1"/>
    <col min="15377" max="15377" width="7.7109375" style="47" customWidth="1"/>
    <col min="15378" max="15378" width="16.28515625" style="47" customWidth="1"/>
    <col min="15379" max="15379" width="7.28515625" style="47" customWidth="1"/>
    <col min="15380" max="15380" width="16.28515625" style="47" customWidth="1"/>
    <col min="15381" max="15381" width="22.140625" style="47" customWidth="1"/>
    <col min="15382" max="15382" width="3" style="47" customWidth="1"/>
    <col min="15383" max="15616" width="9.140625" style="47"/>
    <col min="15617" max="15617" width="4.42578125" style="47" customWidth="1"/>
    <col min="15618" max="15618" width="3.7109375" style="47" customWidth="1"/>
    <col min="15619" max="15619" width="3.140625" style="47" customWidth="1"/>
    <col min="15620" max="15620" width="5.85546875" style="47" customWidth="1"/>
    <col min="15621" max="15621" width="5.7109375" style="47" customWidth="1"/>
    <col min="15622" max="15622" width="7.42578125" style="47" customWidth="1"/>
    <col min="15623" max="15623" width="4.28515625" style="47" customWidth="1"/>
    <col min="15624" max="15624" width="6.140625" style="47" customWidth="1"/>
    <col min="15625" max="15625" width="7.5703125" style="47" customWidth="1"/>
    <col min="15626" max="15626" width="8.5703125" style="47" customWidth="1"/>
    <col min="15627" max="15627" width="6.140625" style="47" customWidth="1"/>
    <col min="15628" max="15628" width="5.85546875" style="47" customWidth="1"/>
    <col min="15629" max="15629" width="6.85546875" style="47" customWidth="1"/>
    <col min="15630" max="15630" width="5.85546875" style="47" customWidth="1"/>
    <col min="15631" max="15631" width="14.42578125" style="47" customWidth="1"/>
    <col min="15632" max="15632" width="6.28515625" style="47" customWidth="1"/>
    <col min="15633" max="15633" width="7.7109375" style="47" customWidth="1"/>
    <col min="15634" max="15634" width="16.28515625" style="47" customWidth="1"/>
    <col min="15635" max="15635" width="7.28515625" style="47" customWidth="1"/>
    <col min="15636" max="15636" width="16.28515625" style="47" customWidth="1"/>
    <col min="15637" max="15637" width="22.140625" style="47" customWidth="1"/>
    <col min="15638" max="15638" width="3" style="47" customWidth="1"/>
    <col min="15639" max="15872" width="9.140625" style="47"/>
    <col min="15873" max="15873" width="4.42578125" style="47" customWidth="1"/>
    <col min="15874" max="15874" width="3.7109375" style="47" customWidth="1"/>
    <col min="15875" max="15875" width="3.140625" style="47" customWidth="1"/>
    <col min="15876" max="15876" width="5.85546875" style="47" customWidth="1"/>
    <col min="15877" max="15877" width="5.7109375" style="47" customWidth="1"/>
    <col min="15878" max="15878" width="7.42578125" style="47" customWidth="1"/>
    <col min="15879" max="15879" width="4.28515625" style="47" customWidth="1"/>
    <col min="15880" max="15880" width="6.140625" style="47" customWidth="1"/>
    <col min="15881" max="15881" width="7.5703125" style="47" customWidth="1"/>
    <col min="15882" max="15882" width="8.5703125" style="47" customWidth="1"/>
    <col min="15883" max="15883" width="6.140625" style="47" customWidth="1"/>
    <col min="15884" max="15884" width="5.85546875" style="47" customWidth="1"/>
    <col min="15885" max="15885" width="6.85546875" style="47" customWidth="1"/>
    <col min="15886" max="15886" width="5.85546875" style="47" customWidth="1"/>
    <col min="15887" max="15887" width="14.42578125" style="47" customWidth="1"/>
    <col min="15888" max="15888" width="6.28515625" style="47" customWidth="1"/>
    <col min="15889" max="15889" width="7.7109375" style="47" customWidth="1"/>
    <col min="15890" max="15890" width="16.28515625" style="47" customWidth="1"/>
    <col min="15891" max="15891" width="7.28515625" style="47" customWidth="1"/>
    <col min="15892" max="15892" width="16.28515625" style="47" customWidth="1"/>
    <col min="15893" max="15893" width="22.140625" style="47" customWidth="1"/>
    <col min="15894" max="15894" width="3" style="47" customWidth="1"/>
    <col min="15895" max="16128" width="9.140625" style="47"/>
    <col min="16129" max="16129" width="4.42578125" style="47" customWidth="1"/>
    <col min="16130" max="16130" width="3.7109375" style="47" customWidth="1"/>
    <col min="16131" max="16131" width="3.140625" style="47" customWidth="1"/>
    <col min="16132" max="16132" width="5.85546875" style="47" customWidth="1"/>
    <col min="16133" max="16133" width="5.7109375" style="47" customWidth="1"/>
    <col min="16134" max="16134" width="7.42578125" style="47" customWidth="1"/>
    <col min="16135" max="16135" width="4.28515625" style="47" customWidth="1"/>
    <col min="16136" max="16136" width="6.140625" style="47" customWidth="1"/>
    <col min="16137" max="16137" width="7.5703125" style="47" customWidth="1"/>
    <col min="16138" max="16138" width="8.5703125" style="47" customWidth="1"/>
    <col min="16139" max="16139" width="6.140625" style="47" customWidth="1"/>
    <col min="16140" max="16140" width="5.85546875" style="47" customWidth="1"/>
    <col min="16141" max="16141" width="6.85546875" style="47" customWidth="1"/>
    <col min="16142" max="16142" width="5.85546875" style="47" customWidth="1"/>
    <col min="16143" max="16143" width="14.42578125" style="47" customWidth="1"/>
    <col min="16144" max="16144" width="6.28515625" style="47" customWidth="1"/>
    <col min="16145" max="16145" width="7.7109375" style="47" customWidth="1"/>
    <col min="16146" max="16146" width="16.28515625" style="47" customWidth="1"/>
    <col min="16147" max="16147" width="7.28515625" style="47" customWidth="1"/>
    <col min="16148" max="16148" width="16.28515625" style="47" customWidth="1"/>
    <col min="16149" max="16149" width="22.140625" style="47" customWidth="1"/>
    <col min="16150" max="16150" width="3" style="47" customWidth="1"/>
    <col min="16151" max="16384" width="9.140625" style="47"/>
  </cols>
  <sheetData>
    <row r="1" spans="2:23" hidden="1">
      <c r="F1" s="51"/>
      <c r="G1" s="51"/>
      <c r="H1" s="51"/>
      <c r="I1" s="51"/>
      <c r="J1" s="51"/>
      <c r="K1" s="51"/>
      <c r="L1" s="51"/>
      <c r="M1" s="51"/>
      <c r="N1" s="51"/>
      <c r="O1" s="51"/>
      <c r="P1" s="51"/>
      <c r="Q1" s="51"/>
      <c r="R1" s="51"/>
      <c r="S1" s="51"/>
      <c r="T1" s="52"/>
      <c r="U1" s="53"/>
      <c r="V1" s="51"/>
      <c r="W1" s="51"/>
    </row>
    <row r="2" spans="2:23" ht="12.75" customHeight="1">
      <c r="E2" s="54" t="s">
        <v>100</v>
      </c>
      <c r="F2" s="51"/>
      <c r="G2" s="51"/>
      <c r="H2" s="51"/>
      <c r="I2" s="51"/>
      <c r="J2" s="51"/>
      <c r="K2" s="51"/>
      <c r="L2" s="51"/>
      <c r="M2" s="51"/>
      <c r="N2" s="51"/>
      <c r="O2" s="51"/>
      <c r="P2" s="51"/>
      <c r="Q2" s="51"/>
      <c r="R2" s="51"/>
      <c r="S2" s="51"/>
      <c r="T2" s="52"/>
      <c r="U2" s="53"/>
      <c r="V2" s="51"/>
      <c r="W2" s="51"/>
    </row>
    <row r="3" spans="2:23" ht="14.25" customHeight="1">
      <c r="E3" s="54" t="s">
        <v>101</v>
      </c>
      <c r="F3" s="51"/>
      <c r="G3" s="51"/>
      <c r="H3" s="51"/>
      <c r="I3" s="51"/>
      <c r="J3" s="51"/>
      <c r="K3" s="51"/>
      <c r="L3" s="51"/>
      <c r="M3" s="51"/>
      <c r="N3" s="51"/>
      <c r="O3" s="51"/>
      <c r="P3" s="51"/>
      <c r="Q3" s="51"/>
      <c r="R3" s="449" t="s">
        <v>102</v>
      </c>
      <c r="S3" s="449"/>
      <c r="T3" s="449"/>
      <c r="U3" s="449"/>
      <c r="V3" s="449"/>
      <c r="W3" s="449"/>
    </row>
    <row r="4" spans="2:23" ht="15" customHeight="1">
      <c r="D4" s="55"/>
      <c r="E4" s="55"/>
      <c r="F4" s="56"/>
      <c r="G4" s="56"/>
      <c r="H4" s="56"/>
      <c r="I4" s="56"/>
      <c r="J4" s="51"/>
      <c r="K4" s="51"/>
      <c r="L4" s="51"/>
      <c r="M4" s="51"/>
      <c r="N4" s="57"/>
      <c r="O4" s="57"/>
      <c r="P4" s="57"/>
      <c r="Q4" s="57"/>
      <c r="R4" s="453"/>
      <c r="S4" s="453"/>
      <c r="T4" s="453"/>
      <c r="U4" s="453"/>
      <c r="V4" s="453"/>
      <c r="W4" s="453"/>
    </row>
    <row r="5" spans="2:23" ht="16.5" customHeight="1">
      <c r="D5" s="55"/>
      <c r="E5" s="55"/>
      <c r="F5" s="56"/>
      <c r="G5" s="56"/>
      <c r="H5" s="56"/>
      <c r="I5" s="56"/>
      <c r="J5" s="51"/>
      <c r="K5" s="51"/>
      <c r="L5" s="51"/>
      <c r="M5" s="51"/>
      <c r="N5" s="58"/>
      <c r="O5" s="58"/>
      <c r="P5" s="58"/>
      <c r="Q5" s="58"/>
      <c r="R5" s="448" t="s">
        <v>291</v>
      </c>
      <c r="S5" s="448"/>
      <c r="T5" s="448"/>
      <c r="U5" s="448"/>
      <c r="V5" s="448"/>
      <c r="W5" s="448"/>
    </row>
    <row r="6" spans="2:23" ht="22.5" customHeight="1">
      <c r="D6" s="55"/>
      <c r="E6" s="55"/>
      <c r="F6" s="56"/>
      <c r="G6" s="56"/>
      <c r="H6" s="56"/>
      <c r="I6" s="56"/>
      <c r="J6" s="51"/>
      <c r="K6" s="51"/>
      <c r="L6" s="51"/>
      <c r="M6" s="51"/>
      <c r="N6" s="58"/>
      <c r="O6" s="58"/>
      <c r="P6" s="58"/>
      <c r="Q6" s="58"/>
      <c r="R6" s="201"/>
      <c r="S6" s="201"/>
      <c r="T6" s="201"/>
      <c r="U6" s="201"/>
      <c r="V6" s="201"/>
      <c r="W6" s="201"/>
    </row>
    <row r="7" spans="2:23" s="50" customFormat="1" ht="21.75" customHeight="1">
      <c r="B7" s="59"/>
      <c r="C7" s="60"/>
      <c r="D7" s="55"/>
      <c r="E7" s="454" t="s">
        <v>103</v>
      </c>
      <c r="F7" s="454"/>
      <c r="G7" s="455" t="s">
        <v>318</v>
      </c>
      <c r="H7" s="455"/>
      <c r="I7" s="455"/>
      <c r="J7" s="61"/>
      <c r="K7" s="51"/>
      <c r="L7" s="51"/>
      <c r="M7" s="51"/>
      <c r="N7" s="62"/>
      <c r="O7" s="62"/>
      <c r="P7" s="62"/>
      <c r="Q7" s="62"/>
      <c r="R7" s="448" t="s">
        <v>293</v>
      </c>
      <c r="S7" s="448"/>
      <c r="T7" s="448"/>
      <c r="U7" s="448"/>
      <c r="V7" s="448"/>
      <c r="W7" s="448"/>
    </row>
    <row r="8" spans="2:23" s="50" customFormat="1" ht="20.25" customHeight="1">
      <c r="B8" s="59"/>
      <c r="C8" s="60"/>
      <c r="D8" s="55"/>
      <c r="E8" s="63"/>
      <c r="F8" s="64"/>
      <c r="G8" s="64"/>
      <c r="H8" s="64"/>
      <c r="I8" s="61"/>
      <c r="J8" s="61"/>
      <c r="K8" s="51"/>
      <c r="L8" s="51"/>
      <c r="M8" s="51"/>
      <c r="N8" s="62"/>
      <c r="O8" s="62"/>
      <c r="P8" s="62"/>
      <c r="Q8" s="62"/>
      <c r="R8" s="448" t="s">
        <v>309</v>
      </c>
      <c r="S8" s="448"/>
      <c r="T8" s="448"/>
      <c r="U8" s="448"/>
      <c r="V8" s="448"/>
      <c r="W8" s="448"/>
    </row>
    <row r="9" spans="2:23" s="65" customFormat="1" ht="15.75">
      <c r="B9" s="66"/>
      <c r="C9" s="67"/>
      <c r="D9" s="449" t="s">
        <v>104</v>
      </c>
      <c r="E9" s="449"/>
      <c r="F9" s="449"/>
      <c r="G9" s="449"/>
      <c r="H9" s="449"/>
      <c r="I9" s="449"/>
      <c r="J9" s="449"/>
      <c r="K9" s="449"/>
      <c r="L9" s="449"/>
      <c r="M9" s="449"/>
      <c r="N9" s="449"/>
      <c r="O9" s="449"/>
      <c r="P9" s="449"/>
      <c r="Q9" s="449"/>
      <c r="R9" s="449"/>
      <c r="S9" s="449"/>
      <c r="T9" s="449"/>
      <c r="U9" s="449"/>
      <c r="V9" s="68"/>
      <c r="W9" s="68"/>
    </row>
    <row r="10" spans="2:23" s="65" customFormat="1" ht="15.75">
      <c r="B10" s="66"/>
      <c r="C10" s="67"/>
      <c r="D10" s="449" t="s">
        <v>105</v>
      </c>
      <c r="E10" s="449"/>
      <c r="F10" s="449"/>
      <c r="G10" s="449"/>
      <c r="H10" s="449"/>
      <c r="I10" s="449"/>
      <c r="J10" s="449"/>
      <c r="K10" s="449"/>
      <c r="L10" s="449"/>
      <c r="M10" s="449"/>
      <c r="N10" s="449"/>
      <c r="O10" s="449"/>
      <c r="P10" s="449"/>
      <c r="Q10" s="449"/>
      <c r="R10" s="449"/>
      <c r="S10" s="449"/>
      <c r="T10" s="449"/>
      <c r="U10" s="449"/>
      <c r="V10" s="68"/>
      <c r="W10" s="68"/>
    </row>
    <row r="11" spans="2:23" ht="15.75" customHeight="1" thickBot="1">
      <c r="F11" s="51"/>
      <c r="G11" s="51"/>
      <c r="H11" s="51"/>
      <c r="I11" s="58" t="s">
        <v>106</v>
      </c>
      <c r="J11" s="439" t="s">
        <v>107</v>
      </c>
      <c r="K11" s="439"/>
      <c r="L11" s="439"/>
      <c r="M11" s="439"/>
      <c r="N11" s="439"/>
      <c r="O11" s="69"/>
      <c r="P11" s="51"/>
      <c r="Q11" s="70"/>
      <c r="R11" s="450"/>
      <c r="S11" s="450"/>
      <c r="T11" s="450"/>
      <c r="U11" s="450"/>
      <c r="V11" s="51"/>
      <c r="W11" s="51"/>
    </row>
    <row r="12" spans="2:23" ht="33" customHeight="1" thickBot="1">
      <c r="D12" s="451" t="s">
        <v>108</v>
      </c>
      <c r="E12" s="371"/>
      <c r="F12" s="371"/>
      <c r="G12" s="371"/>
      <c r="H12" s="371"/>
      <c r="I12" s="452"/>
      <c r="J12" s="435"/>
      <c r="K12" s="435"/>
      <c r="L12" s="435"/>
      <c r="M12" s="435"/>
      <c r="N12" s="435"/>
      <c r="O12" s="435"/>
      <c r="P12" s="435"/>
      <c r="Q12" s="435"/>
      <c r="R12" s="435"/>
      <c r="S12" s="435"/>
      <c r="T12" s="435"/>
      <c r="U12" s="435"/>
      <c r="V12" s="51"/>
      <c r="W12" s="51"/>
    </row>
    <row r="13" spans="2:23" ht="15.75" hidden="1" customHeight="1">
      <c r="E13" s="71"/>
      <c r="F13" s="72"/>
      <c r="G13" s="72" t="s">
        <v>109</v>
      </c>
      <c r="H13" s="51"/>
      <c r="I13" s="51"/>
      <c r="J13" s="51"/>
      <c r="K13" s="51"/>
      <c r="L13" s="51"/>
      <c r="M13" s="51"/>
      <c r="N13" s="51"/>
      <c r="O13" s="51"/>
      <c r="P13" s="51"/>
      <c r="Q13" s="51"/>
      <c r="R13" s="51"/>
      <c r="S13" s="51"/>
      <c r="T13" s="51"/>
      <c r="U13" s="51"/>
      <c r="V13" s="51"/>
      <c r="W13" s="51"/>
    </row>
    <row r="14" spans="2:23" ht="13.5" customHeight="1" thickBot="1">
      <c r="D14" s="370" t="s">
        <v>110</v>
      </c>
      <c r="E14" s="442"/>
      <c r="F14" s="442"/>
      <c r="G14" s="442"/>
      <c r="H14" s="442"/>
      <c r="I14" s="443" t="str">
        <f>расчет!D9</f>
        <v>I-361042</v>
      </c>
      <c r="J14" s="444"/>
      <c r="K14" s="444"/>
      <c r="L14" s="51"/>
      <c r="M14" s="51"/>
      <c r="N14" s="51"/>
      <c r="O14" s="51"/>
      <c r="P14" s="51"/>
      <c r="Q14" s="51"/>
      <c r="R14" s="51"/>
      <c r="S14" s="51"/>
      <c r="T14" s="51"/>
      <c r="U14" s="51"/>
      <c r="V14" s="51"/>
      <c r="W14" s="51"/>
    </row>
    <row r="15" spans="2:23" ht="14.25" customHeight="1" thickBot="1">
      <c r="F15" s="51"/>
      <c r="G15" s="57" t="s">
        <v>111</v>
      </c>
      <c r="H15" s="73"/>
      <c r="I15" s="73"/>
      <c r="J15" s="74" t="s">
        <v>298</v>
      </c>
      <c r="K15" s="51"/>
      <c r="L15" s="51"/>
      <c r="M15" s="51"/>
      <c r="N15" s="74"/>
      <c r="O15" s="74"/>
      <c r="P15" s="58" t="s">
        <v>112</v>
      </c>
      <c r="Q15" s="439" t="s">
        <v>113</v>
      </c>
      <c r="R15" s="439"/>
      <c r="S15" s="439"/>
      <c r="T15" s="439"/>
      <c r="U15" s="439"/>
      <c r="V15" s="51"/>
      <c r="W15" s="51"/>
    </row>
    <row r="16" spans="2:23" s="50" customFormat="1" ht="12.75" customHeight="1" thickBot="1">
      <c r="B16" s="59"/>
      <c r="C16" s="60"/>
      <c r="F16" s="51"/>
      <c r="G16" s="51"/>
      <c r="H16" s="75"/>
      <c r="I16" s="58" t="s">
        <v>114</v>
      </c>
      <c r="J16" s="445" t="s">
        <v>113</v>
      </c>
      <c r="K16" s="445"/>
      <c r="L16" s="51"/>
      <c r="M16" s="51"/>
      <c r="N16" s="51"/>
      <c r="O16" s="69"/>
      <c r="P16" s="58" t="s">
        <v>115</v>
      </c>
      <c r="Q16" s="446" t="s">
        <v>116</v>
      </c>
      <c r="R16" s="446"/>
      <c r="S16" s="446"/>
      <c r="T16" s="446"/>
      <c r="U16" s="446"/>
      <c r="V16" s="51"/>
      <c r="W16" s="51"/>
    </row>
    <row r="17" spans="2:26" s="50" customFormat="1" ht="13.5" customHeight="1" thickBot="1">
      <c r="B17" s="59"/>
      <c r="C17" s="60"/>
      <c r="F17" s="51"/>
      <c r="G17" s="51"/>
      <c r="H17" s="75"/>
      <c r="I17" s="75"/>
      <c r="J17" s="75"/>
      <c r="K17" s="58" t="s">
        <v>117</v>
      </c>
      <c r="L17" s="447" t="s">
        <v>116</v>
      </c>
      <c r="M17" s="447"/>
      <c r="N17" s="447"/>
      <c r="O17" s="447"/>
      <c r="P17" s="447"/>
      <c r="Q17" s="447"/>
      <c r="R17" s="447"/>
      <c r="S17" s="447"/>
      <c r="T17" s="447"/>
      <c r="U17" s="447"/>
      <c r="V17" s="51"/>
      <c r="W17" s="51"/>
    </row>
    <row r="18" spans="2:26" ht="13.5" customHeight="1">
      <c r="D18" s="76" t="s">
        <v>118</v>
      </c>
      <c r="E18" s="77"/>
      <c r="F18" s="78"/>
      <c r="G18" s="78"/>
      <c r="H18" s="78"/>
      <c r="I18" s="78"/>
      <c r="J18" s="78"/>
      <c r="K18" s="78"/>
      <c r="L18" s="78"/>
      <c r="M18" s="78"/>
      <c r="N18" s="78"/>
      <c r="O18" s="78"/>
      <c r="P18" s="78"/>
      <c r="Q18" s="78"/>
      <c r="R18" s="78"/>
      <c r="S18" s="78"/>
      <c r="T18" s="78"/>
      <c r="U18" s="78"/>
      <c r="V18" s="51"/>
      <c r="W18" s="51"/>
    </row>
    <row r="19" spans="2:26" ht="24.75" customHeight="1" thickBot="1">
      <c r="D19" s="438" t="s">
        <v>24</v>
      </c>
      <c r="E19" s="438"/>
      <c r="F19" s="438"/>
      <c r="G19" s="51"/>
      <c r="H19" s="439"/>
      <c r="I19" s="439"/>
      <c r="J19" s="439"/>
      <c r="K19" s="51"/>
      <c r="L19" s="439"/>
      <c r="M19" s="439"/>
      <c r="N19" s="439"/>
      <c r="O19" s="51"/>
      <c r="P19" s="440" t="s">
        <v>314</v>
      </c>
      <c r="Q19" s="440"/>
      <c r="R19" s="440"/>
      <c r="S19" s="440"/>
      <c r="T19" s="440"/>
      <c r="U19" s="440"/>
      <c r="V19" s="51"/>
      <c r="W19" s="51"/>
    </row>
    <row r="20" spans="2:26">
      <c r="D20" s="441" t="s">
        <v>119</v>
      </c>
      <c r="E20" s="441"/>
      <c r="F20" s="441"/>
      <c r="G20" s="51"/>
      <c r="H20" s="51"/>
      <c r="I20" s="79" t="s">
        <v>120</v>
      </c>
      <c r="J20" s="51"/>
      <c r="K20" s="51"/>
      <c r="L20" s="51"/>
      <c r="M20" s="79" t="s">
        <v>121</v>
      </c>
      <c r="N20" s="51"/>
      <c r="O20" s="51"/>
      <c r="P20" s="51"/>
      <c r="Q20" s="79" t="s">
        <v>122</v>
      </c>
      <c r="R20" s="51"/>
      <c r="S20" s="51"/>
      <c r="T20" s="51"/>
      <c r="U20" s="51"/>
      <c r="V20" s="51"/>
      <c r="W20" s="51"/>
    </row>
    <row r="21" spans="2:26" ht="13.5" customHeight="1">
      <c r="D21" s="80"/>
      <c r="E21" s="80"/>
      <c r="F21" s="81"/>
      <c r="G21" s="51"/>
      <c r="H21" s="51"/>
      <c r="I21" s="79"/>
      <c r="J21" s="51"/>
      <c r="K21" s="50"/>
      <c r="L21" s="51"/>
      <c r="M21" s="79"/>
      <c r="N21" s="51"/>
      <c r="O21" s="51"/>
      <c r="P21" s="51"/>
      <c r="Q21" s="79"/>
      <c r="R21" s="51"/>
      <c r="S21" s="51"/>
      <c r="T21" s="51"/>
      <c r="U21" s="51"/>
      <c r="V21" s="51"/>
      <c r="W21" s="51"/>
    </row>
    <row r="22" spans="2:26" ht="36.75" customHeight="1" thickBot="1">
      <c r="F22" s="57" t="s">
        <v>123</v>
      </c>
      <c r="G22" s="440" t="s">
        <v>315</v>
      </c>
      <c r="H22" s="440"/>
      <c r="I22" s="440"/>
      <c r="J22" s="440"/>
      <c r="K22" s="440"/>
      <c r="L22" s="440"/>
      <c r="M22" s="440"/>
      <c r="N22" s="440"/>
      <c r="O22" s="440"/>
      <c r="P22" s="440"/>
      <c r="Q22" s="440"/>
      <c r="R22" s="440"/>
      <c r="S22" s="440"/>
      <c r="T22" s="440"/>
      <c r="U22" s="440"/>
      <c r="V22" s="51"/>
      <c r="W22" s="51"/>
      <c r="Z22" s="51"/>
    </row>
    <row r="23" spans="2:26" ht="28.5" hidden="1" customHeight="1" thickBot="1">
      <c r="D23" s="434" t="s">
        <v>124</v>
      </c>
      <c r="E23" s="434"/>
      <c r="F23" s="434"/>
      <c r="G23" s="51"/>
      <c r="H23" s="82"/>
      <c r="I23" s="435"/>
      <c r="J23" s="435"/>
      <c r="K23" s="435"/>
      <c r="L23" s="435"/>
      <c r="M23" s="435"/>
      <c r="N23" s="435"/>
      <c r="O23" s="435"/>
      <c r="P23" s="435"/>
      <c r="Q23" s="435"/>
      <c r="R23" s="435"/>
      <c r="S23" s="435"/>
      <c r="T23" s="435"/>
      <c r="U23" s="435"/>
      <c r="V23" s="51"/>
      <c r="W23" s="51"/>
      <c r="Z23" s="51"/>
    </row>
    <row r="24" spans="2:26" ht="15" customHeight="1">
      <c r="D24" s="71"/>
      <c r="E24" s="71"/>
      <c r="F24" s="72"/>
      <c r="G24" s="74"/>
      <c r="H24" s="51"/>
      <c r="I24" s="51"/>
      <c r="J24" s="51"/>
      <c r="K24" s="51"/>
      <c r="L24" s="51"/>
      <c r="M24" s="51"/>
      <c r="N24" s="51"/>
      <c r="O24" s="51"/>
      <c r="P24" s="51"/>
      <c r="Q24" s="51"/>
      <c r="R24" s="51"/>
      <c r="S24" s="51"/>
      <c r="T24" s="51"/>
      <c r="U24" s="51"/>
      <c r="V24" s="51"/>
      <c r="W24" s="51"/>
    </row>
    <row r="25" spans="2:26" ht="13.5" customHeight="1" thickBot="1">
      <c r="D25" s="76" t="s">
        <v>125</v>
      </c>
      <c r="E25" s="77"/>
      <c r="F25" s="77"/>
      <c r="G25" s="54"/>
      <c r="H25" s="50"/>
      <c r="I25" s="436" t="s">
        <v>126</v>
      </c>
      <c r="J25" s="436"/>
      <c r="K25" s="436"/>
      <c r="L25" s="436" t="s">
        <v>285</v>
      </c>
      <c r="M25" s="436"/>
      <c r="N25" s="436"/>
      <c r="O25" s="436" t="s">
        <v>316</v>
      </c>
      <c r="P25" s="436"/>
      <c r="Q25" s="436"/>
      <c r="R25" s="436"/>
      <c r="S25" s="436"/>
      <c r="T25" s="437"/>
      <c r="U25" s="437"/>
      <c r="V25" s="51"/>
      <c r="W25" s="51"/>
    </row>
    <row r="26" spans="2:26" ht="12.75" customHeight="1">
      <c r="B26" s="83"/>
      <c r="C26" s="83"/>
      <c r="D26" s="428" t="s">
        <v>127</v>
      </c>
      <c r="E26" s="428"/>
      <c r="F26" s="428"/>
      <c r="G26" s="428"/>
      <c r="H26" s="428"/>
      <c r="I26" s="428"/>
      <c r="J26" s="428"/>
      <c r="K26" s="428"/>
      <c r="L26" s="428"/>
      <c r="M26" s="428"/>
      <c r="N26" s="428"/>
      <c r="O26" s="428"/>
      <c r="P26" s="428"/>
      <c r="Q26" s="428"/>
      <c r="R26" s="428"/>
      <c r="S26" s="428"/>
      <c r="T26" s="428"/>
      <c r="U26" s="428"/>
      <c r="V26" s="51"/>
      <c r="W26" s="51"/>
    </row>
    <row r="27" spans="2:26" s="84" customFormat="1" ht="13.5" customHeight="1">
      <c r="B27" s="48"/>
      <c r="C27" s="48"/>
      <c r="D27" s="429" t="s">
        <v>128</v>
      </c>
      <c r="E27" s="430"/>
      <c r="F27" s="430"/>
      <c r="G27" s="430"/>
      <c r="H27" s="430"/>
      <c r="I27" s="430"/>
      <c r="J27" s="430"/>
      <c r="K27" s="431"/>
      <c r="L27" s="432" t="s">
        <v>129</v>
      </c>
      <c r="M27" s="432"/>
      <c r="N27" s="432"/>
      <c r="O27" s="432"/>
      <c r="P27" s="432"/>
      <c r="Q27" s="432"/>
      <c r="R27" s="432"/>
      <c r="S27" s="432"/>
      <c r="T27" s="432"/>
      <c r="U27" s="432"/>
      <c r="V27" s="74"/>
      <c r="W27" s="74"/>
    </row>
    <row r="28" spans="2:26" s="85" customFormat="1" ht="17.25" customHeight="1">
      <c r="B28" s="86"/>
      <c r="C28" s="86"/>
      <c r="D28" s="87"/>
      <c r="E28" s="413" t="s">
        <v>130</v>
      </c>
      <c r="F28" s="414"/>
      <c r="G28" s="414"/>
      <c r="H28" s="414"/>
      <c r="I28" s="414"/>
      <c r="J28" s="414"/>
      <c r="K28" s="415"/>
      <c r="L28" s="433"/>
      <c r="M28" s="433"/>
      <c r="N28" s="433"/>
      <c r="O28" s="433"/>
      <c r="P28" s="433"/>
      <c r="Q28" s="433"/>
      <c r="R28" s="433"/>
      <c r="S28" s="433"/>
      <c r="T28" s="433"/>
      <c r="U28" s="433"/>
      <c r="V28" s="88"/>
      <c r="W28" s="88"/>
    </row>
    <row r="29" spans="2:26" s="89" customFormat="1" ht="15.75" customHeight="1">
      <c r="B29" s="86" t="b">
        <v>0</v>
      </c>
      <c r="C29" s="86"/>
      <c r="D29" s="90"/>
      <c r="E29" s="55"/>
      <c r="F29" s="413" t="s">
        <v>131</v>
      </c>
      <c r="G29" s="414"/>
      <c r="H29" s="414"/>
      <c r="I29" s="414"/>
      <c r="J29" s="414"/>
      <c r="K29" s="415"/>
      <c r="L29" s="413"/>
      <c r="M29" s="414"/>
      <c r="N29" s="414"/>
      <c r="O29" s="414"/>
      <c r="P29" s="414"/>
      <c r="Q29" s="414"/>
      <c r="R29" s="414"/>
      <c r="S29" s="414"/>
      <c r="T29" s="414"/>
      <c r="U29" s="415"/>
      <c r="V29" s="56"/>
      <c r="W29" s="56"/>
    </row>
    <row r="30" spans="2:26" s="89" customFormat="1" ht="17.25" customHeight="1">
      <c r="B30" s="86" t="b">
        <v>1</v>
      </c>
      <c r="C30" s="86"/>
      <c r="D30" s="90"/>
      <c r="E30" s="55"/>
      <c r="F30" s="413" t="s">
        <v>132</v>
      </c>
      <c r="G30" s="414"/>
      <c r="H30" s="414"/>
      <c r="I30" s="414"/>
      <c r="J30" s="414"/>
      <c r="K30" s="415"/>
      <c r="L30" s="422" t="s">
        <v>133</v>
      </c>
      <c r="M30" s="423"/>
      <c r="N30" s="423"/>
      <c r="O30" s="423"/>
      <c r="P30" s="423"/>
      <c r="Q30" s="423"/>
      <c r="R30" s="423"/>
      <c r="S30" s="423"/>
      <c r="T30" s="423"/>
      <c r="U30" s="424"/>
      <c r="V30" s="56"/>
      <c r="W30" s="56"/>
    </row>
    <row r="31" spans="2:26" s="89" customFormat="1" ht="31.5" customHeight="1">
      <c r="B31" s="86" t="b">
        <v>1</v>
      </c>
      <c r="C31" s="86"/>
      <c r="D31" s="90"/>
      <c r="E31" s="55"/>
      <c r="F31" s="413" t="s">
        <v>134</v>
      </c>
      <c r="G31" s="414"/>
      <c r="H31" s="414"/>
      <c r="I31" s="414"/>
      <c r="J31" s="414"/>
      <c r="K31" s="415"/>
      <c r="L31" s="425" t="s">
        <v>135</v>
      </c>
      <c r="M31" s="426"/>
      <c r="N31" s="426"/>
      <c r="O31" s="426"/>
      <c r="P31" s="426"/>
      <c r="Q31" s="426"/>
      <c r="R31" s="426"/>
      <c r="S31" s="426"/>
      <c r="T31" s="426"/>
      <c r="U31" s="427"/>
      <c r="V31" s="56"/>
      <c r="W31" s="56"/>
    </row>
    <row r="32" spans="2:26" s="89" customFormat="1" ht="17.25" customHeight="1">
      <c r="B32" s="86"/>
      <c r="C32" s="86"/>
      <c r="D32" s="90"/>
      <c r="E32" s="55"/>
      <c r="F32" s="413" t="s">
        <v>136</v>
      </c>
      <c r="G32" s="414"/>
      <c r="H32" s="414"/>
      <c r="I32" s="414"/>
      <c r="J32" s="414"/>
      <c r="K32" s="415"/>
      <c r="L32" s="422"/>
      <c r="M32" s="414"/>
      <c r="N32" s="414"/>
      <c r="O32" s="414"/>
      <c r="P32" s="414"/>
      <c r="Q32" s="414"/>
      <c r="R32" s="414"/>
      <c r="S32" s="414"/>
      <c r="T32" s="414"/>
      <c r="U32" s="415"/>
      <c r="V32" s="56"/>
      <c r="W32" s="56"/>
    </row>
    <row r="33" spans="2:30" s="89" customFormat="1" ht="25.5" customHeight="1">
      <c r="B33" s="86"/>
      <c r="C33" s="86"/>
      <c r="D33" s="87"/>
      <c r="E33" s="413" t="s">
        <v>137</v>
      </c>
      <c r="F33" s="414"/>
      <c r="G33" s="414"/>
      <c r="H33" s="414"/>
      <c r="I33" s="414"/>
      <c r="J33" s="414"/>
      <c r="K33" s="415"/>
      <c r="L33" s="91"/>
      <c r="M33" s="92"/>
      <c r="N33" s="92"/>
      <c r="O33" s="92"/>
      <c r="P33" s="92"/>
      <c r="Q33" s="92"/>
      <c r="R33" s="92"/>
      <c r="S33" s="92"/>
      <c r="T33" s="92"/>
      <c r="U33" s="93"/>
      <c r="V33" s="56"/>
      <c r="W33" s="56"/>
    </row>
    <row r="34" spans="2:30" s="89" customFormat="1" ht="26.25" customHeight="1">
      <c r="B34" s="86" t="b">
        <v>1</v>
      </c>
      <c r="C34" s="86"/>
      <c r="D34" s="90"/>
      <c r="E34" s="401" t="s">
        <v>138</v>
      </c>
      <c r="F34" s="402"/>
      <c r="G34" s="402"/>
      <c r="H34" s="402"/>
      <c r="I34" s="402"/>
      <c r="J34" s="402"/>
      <c r="K34" s="403"/>
      <c r="L34" s="411" t="s">
        <v>139</v>
      </c>
      <c r="M34" s="412"/>
      <c r="N34" s="412"/>
      <c r="O34" s="412"/>
      <c r="P34" s="412"/>
      <c r="Q34" s="412"/>
      <c r="R34" s="412"/>
      <c r="S34" s="412"/>
      <c r="T34" s="412"/>
      <c r="U34" s="412"/>
      <c r="V34" s="56"/>
      <c r="W34" s="56"/>
    </row>
    <row r="35" spans="2:30" s="89" customFormat="1" ht="90.75" customHeight="1">
      <c r="B35" s="86" t="b">
        <v>1</v>
      </c>
      <c r="C35" s="86"/>
      <c r="D35" s="90"/>
      <c r="E35" s="416" t="s">
        <v>140</v>
      </c>
      <c r="F35" s="417"/>
      <c r="G35" s="417"/>
      <c r="H35" s="417"/>
      <c r="I35" s="417"/>
      <c r="J35" s="417"/>
      <c r="K35" s="418"/>
      <c r="L35" s="411" t="s">
        <v>141</v>
      </c>
      <c r="M35" s="412"/>
      <c r="N35" s="412"/>
      <c r="O35" s="412"/>
      <c r="P35" s="412"/>
      <c r="Q35" s="412"/>
      <c r="R35" s="412"/>
      <c r="S35" s="412"/>
      <c r="T35" s="412"/>
      <c r="U35" s="412"/>
      <c r="V35" s="56"/>
      <c r="W35" s="56"/>
    </row>
    <row r="36" spans="2:30" s="55" customFormat="1" ht="27" customHeight="1">
      <c r="B36" s="94"/>
      <c r="C36" s="94"/>
      <c r="D36" s="90"/>
      <c r="E36" s="95"/>
      <c r="F36" s="417" t="s">
        <v>142</v>
      </c>
      <c r="G36" s="417"/>
      <c r="H36" s="417"/>
      <c r="I36" s="417"/>
      <c r="J36" s="417"/>
      <c r="K36" s="418"/>
      <c r="L36" s="419"/>
      <c r="M36" s="420"/>
      <c r="N36" s="420"/>
      <c r="O36" s="420"/>
      <c r="P36" s="420"/>
      <c r="Q36" s="420"/>
      <c r="R36" s="420"/>
      <c r="S36" s="420"/>
      <c r="T36" s="420"/>
      <c r="U36" s="421"/>
      <c r="V36" s="56"/>
      <c r="W36" s="56"/>
    </row>
    <row r="37" spans="2:30" s="89" customFormat="1" ht="17.25" customHeight="1">
      <c r="B37" s="86" t="b">
        <v>0</v>
      </c>
      <c r="C37" s="86"/>
      <c r="D37" s="90"/>
      <c r="E37" s="401" t="s">
        <v>143</v>
      </c>
      <c r="F37" s="402"/>
      <c r="G37" s="402"/>
      <c r="H37" s="402"/>
      <c r="I37" s="402"/>
      <c r="J37" s="402"/>
      <c r="K37" s="403"/>
      <c r="L37" s="404"/>
      <c r="M37" s="404"/>
      <c r="N37" s="404"/>
      <c r="O37" s="404"/>
      <c r="P37" s="404"/>
      <c r="Q37" s="404"/>
      <c r="R37" s="404"/>
      <c r="S37" s="404"/>
      <c r="T37" s="404"/>
      <c r="U37" s="404"/>
      <c r="V37" s="56"/>
      <c r="W37" s="56"/>
    </row>
    <row r="38" spans="2:30" s="89" customFormat="1" ht="18" customHeight="1">
      <c r="B38" s="86" t="b">
        <v>1</v>
      </c>
      <c r="C38" s="86"/>
      <c r="D38" s="90"/>
      <c r="E38" s="401" t="s">
        <v>144</v>
      </c>
      <c r="F38" s="402"/>
      <c r="G38" s="402"/>
      <c r="H38" s="402"/>
      <c r="I38" s="402"/>
      <c r="J38" s="402"/>
      <c r="K38" s="403"/>
      <c r="L38" s="404" t="s">
        <v>145</v>
      </c>
      <c r="M38" s="404"/>
      <c r="N38" s="404"/>
      <c r="O38" s="404"/>
      <c r="P38" s="404"/>
      <c r="Q38" s="404"/>
      <c r="R38" s="404"/>
      <c r="S38" s="404"/>
      <c r="T38" s="404"/>
      <c r="U38" s="404"/>
      <c r="V38" s="56"/>
      <c r="W38" s="56"/>
    </row>
    <row r="39" spans="2:30" s="89" customFormat="1" ht="17.25" customHeight="1">
      <c r="B39" s="86" t="b">
        <v>1</v>
      </c>
      <c r="C39" s="86"/>
      <c r="D39" s="90"/>
      <c r="E39" s="87"/>
      <c r="F39" s="401" t="s">
        <v>146</v>
      </c>
      <c r="G39" s="402"/>
      <c r="H39" s="402"/>
      <c r="I39" s="402"/>
      <c r="J39" s="402"/>
      <c r="K39" s="403"/>
      <c r="L39" s="411"/>
      <c r="M39" s="412"/>
      <c r="N39" s="412"/>
      <c r="O39" s="412"/>
      <c r="P39" s="412"/>
      <c r="Q39" s="412"/>
      <c r="R39" s="412"/>
      <c r="S39" s="412"/>
      <c r="T39" s="412"/>
      <c r="U39" s="412"/>
      <c r="V39" s="56"/>
      <c r="W39" s="56"/>
    </row>
    <row r="40" spans="2:30" s="89" customFormat="1" ht="17.25" customHeight="1">
      <c r="B40" s="86" t="b">
        <v>1</v>
      </c>
      <c r="C40" s="86"/>
      <c r="D40" s="90"/>
      <c r="E40" s="87"/>
      <c r="F40" s="401" t="s">
        <v>147</v>
      </c>
      <c r="G40" s="402"/>
      <c r="H40" s="402"/>
      <c r="I40" s="402"/>
      <c r="J40" s="402"/>
      <c r="K40" s="403"/>
      <c r="L40" s="393" t="s">
        <v>148</v>
      </c>
      <c r="M40" s="406"/>
      <c r="N40" s="406"/>
      <c r="O40" s="406"/>
      <c r="P40" s="406"/>
      <c r="Q40" s="406"/>
      <c r="R40" s="406"/>
      <c r="S40" s="406"/>
      <c r="T40" s="406"/>
      <c r="U40" s="407"/>
      <c r="V40" s="56"/>
      <c r="W40" s="56"/>
    </row>
    <row r="41" spans="2:30" s="89" customFormat="1" ht="54.75" customHeight="1">
      <c r="B41" s="86" t="b">
        <v>1</v>
      </c>
      <c r="C41" s="86"/>
      <c r="D41" s="90"/>
      <c r="E41" s="87"/>
      <c r="F41" s="401" t="s">
        <v>149</v>
      </c>
      <c r="G41" s="402"/>
      <c r="H41" s="402"/>
      <c r="I41" s="402"/>
      <c r="J41" s="402"/>
      <c r="K41" s="403"/>
      <c r="L41" s="408"/>
      <c r="M41" s="409"/>
      <c r="N41" s="409"/>
      <c r="O41" s="409"/>
      <c r="P41" s="409"/>
      <c r="Q41" s="409"/>
      <c r="R41" s="409"/>
      <c r="S41" s="409"/>
      <c r="T41" s="409"/>
      <c r="U41" s="410"/>
      <c r="V41" s="56"/>
      <c r="W41" s="56"/>
      <c r="AD41" s="89">
        <v>275609</v>
      </c>
    </row>
    <row r="42" spans="2:30" s="89" customFormat="1" ht="24" customHeight="1">
      <c r="B42" s="86"/>
      <c r="C42" s="86" t="b">
        <v>0</v>
      </c>
      <c r="D42" s="90"/>
      <c r="E42" s="87"/>
      <c r="F42" s="401" t="s">
        <v>150</v>
      </c>
      <c r="G42" s="402"/>
      <c r="H42" s="402"/>
      <c r="I42" s="402"/>
      <c r="J42" s="402"/>
      <c r="K42" s="403"/>
      <c r="L42" s="404" t="s">
        <v>151</v>
      </c>
      <c r="M42" s="404"/>
      <c r="N42" s="404"/>
      <c r="O42" s="404"/>
      <c r="P42" s="404"/>
      <c r="Q42" s="404"/>
      <c r="R42" s="404"/>
      <c r="S42" s="404"/>
      <c r="T42" s="404"/>
      <c r="U42" s="404"/>
      <c r="V42" s="56"/>
      <c r="W42" s="56"/>
    </row>
    <row r="43" spans="2:30" s="89" customFormat="1" ht="19.5" customHeight="1">
      <c r="B43" s="86"/>
      <c r="C43" s="86" t="b">
        <v>1</v>
      </c>
      <c r="D43" s="90"/>
      <c r="E43" s="87"/>
      <c r="F43" s="401" t="s">
        <v>152</v>
      </c>
      <c r="G43" s="402"/>
      <c r="H43" s="402"/>
      <c r="I43" s="402"/>
      <c r="J43" s="402"/>
      <c r="K43" s="403"/>
      <c r="L43" s="404" t="s">
        <v>151</v>
      </c>
      <c r="M43" s="404"/>
      <c r="N43" s="404"/>
      <c r="O43" s="404"/>
      <c r="P43" s="404"/>
      <c r="Q43" s="404"/>
      <c r="R43" s="404"/>
      <c r="S43" s="404"/>
      <c r="T43" s="404"/>
      <c r="U43" s="404"/>
      <c r="V43" s="56"/>
      <c r="W43" s="56"/>
    </row>
    <row r="44" spans="2:30" s="89" customFormat="1" ht="17.25" customHeight="1">
      <c r="B44" s="86"/>
      <c r="C44" s="86" t="b">
        <v>1</v>
      </c>
      <c r="D44" s="90"/>
      <c r="E44" s="87"/>
      <c r="F44" s="401" t="s">
        <v>153</v>
      </c>
      <c r="G44" s="402"/>
      <c r="H44" s="402"/>
      <c r="I44" s="402"/>
      <c r="J44" s="402"/>
      <c r="K44" s="403"/>
      <c r="L44" s="404"/>
      <c r="M44" s="404"/>
      <c r="N44" s="404"/>
      <c r="O44" s="404"/>
      <c r="P44" s="404"/>
      <c r="Q44" s="404"/>
      <c r="R44" s="404"/>
      <c r="S44" s="404"/>
      <c r="T44" s="404"/>
      <c r="U44" s="404"/>
      <c r="V44" s="56"/>
      <c r="W44" s="56"/>
    </row>
    <row r="45" spans="2:30" s="89" customFormat="1" ht="17.25" customHeight="1">
      <c r="B45" s="86" t="b">
        <v>1</v>
      </c>
      <c r="C45" s="86"/>
      <c r="D45" s="90"/>
      <c r="E45" s="87"/>
      <c r="F45" s="401" t="s">
        <v>154</v>
      </c>
      <c r="G45" s="402"/>
      <c r="H45" s="402"/>
      <c r="I45" s="402"/>
      <c r="J45" s="402"/>
      <c r="K45" s="403"/>
      <c r="L45" s="404"/>
      <c r="M45" s="404"/>
      <c r="N45" s="404"/>
      <c r="O45" s="404"/>
      <c r="P45" s="404"/>
      <c r="Q45" s="404"/>
      <c r="R45" s="404"/>
      <c r="S45" s="404"/>
      <c r="T45" s="404"/>
      <c r="U45" s="404"/>
      <c r="V45" s="56"/>
      <c r="W45" s="56"/>
    </row>
    <row r="46" spans="2:30" s="89" customFormat="1" ht="17.25" customHeight="1">
      <c r="B46" s="86" t="b">
        <v>1</v>
      </c>
      <c r="C46" s="86"/>
      <c r="D46" s="90"/>
      <c r="E46" s="87"/>
      <c r="F46" s="401" t="s">
        <v>155</v>
      </c>
      <c r="G46" s="402"/>
      <c r="H46" s="402"/>
      <c r="I46" s="402"/>
      <c r="J46" s="402"/>
      <c r="K46" s="403"/>
      <c r="L46" s="405"/>
      <c r="M46" s="405"/>
      <c r="N46" s="405"/>
      <c r="O46" s="405"/>
      <c r="P46" s="405"/>
      <c r="Q46" s="405"/>
      <c r="R46" s="405"/>
      <c r="S46" s="405"/>
      <c r="T46" s="405"/>
      <c r="U46" s="405"/>
      <c r="V46" s="56"/>
      <c r="W46" s="56"/>
    </row>
    <row r="47" spans="2:30" s="89" customFormat="1" ht="59.25" customHeight="1">
      <c r="B47" s="86" t="b">
        <v>1</v>
      </c>
      <c r="C47" s="86"/>
      <c r="D47" s="90"/>
      <c r="E47" s="87"/>
      <c r="F47" s="401" t="s">
        <v>156</v>
      </c>
      <c r="G47" s="402"/>
      <c r="H47" s="402"/>
      <c r="I47" s="402"/>
      <c r="J47" s="402"/>
      <c r="K47" s="403"/>
      <c r="L47" s="404" t="s">
        <v>157</v>
      </c>
      <c r="M47" s="404"/>
      <c r="N47" s="404"/>
      <c r="O47" s="404"/>
      <c r="P47" s="404"/>
      <c r="Q47" s="404"/>
      <c r="R47" s="404"/>
      <c r="S47" s="404"/>
      <c r="T47" s="404"/>
      <c r="U47" s="404"/>
      <c r="V47" s="56"/>
      <c r="W47" s="56"/>
    </row>
    <row r="48" spans="2:30" s="89" customFormat="1" ht="17.25" customHeight="1">
      <c r="B48" s="86" t="b">
        <v>1</v>
      </c>
      <c r="C48" s="86"/>
      <c r="D48" s="90"/>
      <c r="E48" s="87"/>
      <c r="F48" s="401" t="s">
        <v>158</v>
      </c>
      <c r="G48" s="402"/>
      <c r="H48" s="402"/>
      <c r="I48" s="402"/>
      <c r="J48" s="402"/>
      <c r="K48" s="403"/>
      <c r="L48" s="404" t="s">
        <v>159</v>
      </c>
      <c r="M48" s="405"/>
      <c r="N48" s="405"/>
      <c r="O48" s="405"/>
      <c r="P48" s="405"/>
      <c r="Q48" s="405"/>
      <c r="R48" s="405"/>
      <c r="S48" s="405"/>
      <c r="T48" s="405"/>
      <c r="U48" s="405"/>
      <c r="V48" s="56"/>
      <c r="W48" s="56"/>
    </row>
    <row r="49" spans="2:23" s="89" customFormat="1" ht="17.25" customHeight="1">
      <c r="B49" s="86"/>
      <c r="C49" s="86"/>
      <c r="D49" s="90"/>
      <c r="E49" s="401" t="s">
        <v>160</v>
      </c>
      <c r="F49" s="402"/>
      <c r="G49" s="402"/>
      <c r="H49" s="402"/>
      <c r="I49" s="402"/>
      <c r="J49" s="402"/>
      <c r="K49" s="403"/>
      <c r="L49" s="405"/>
      <c r="M49" s="405"/>
      <c r="N49" s="405"/>
      <c r="O49" s="405"/>
      <c r="P49" s="405"/>
      <c r="Q49" s="405"/>
      <c r="R49" s="405"/>
      <c r="S49" s="405"/>
      <c r="T49" s="405"/>
      <c r="U49" s="405"/>
      <c r="V49" s="56"/>
      <c r="W49" s="56"/>
    </row>
    <row r="50" spans="2:23" ht="15" customHeight="1">
      <c r="F50" s="51"/>
      <c r="G50" s="51"/>
      <c r="H50" s="51"/>
      <c r="I50" s="51"/>
      <c r="J50" s="51"/>
      <c r="K50" s="51"/>
      <c r="L50" s="51"/>
      <c r="M50" s="51"/>
      <c r="N50" s="51"/>
      <c r="O50" s="51"/>
      <c r="P50" s="51"/>
      <c r="Q50" s="51"/>
      <c r="R50" s="51"/>
      <c r="S50" s="51"/>
      <c r="T50" s="51"/>
      <c r="U50" s="51"/>
      <c r="V50" s="51"/>
      <c r="W50" s="51"/>
    </row>
    <row r="51" spans="2:23" ht="24.75" customHeight="1" thickBot="1">
      <c r="F51" s="51"/>
      <c r="G51" s="51"/>
      <c r="H51" s="51"/>
      <c r="I51" s="51"/>
      <c r="J51" s="51"/>
      <c r="K51" s="51"/>
      <c r="L51" s="74" t="s">
        <v>161</v>
      </c>
      <c r="M51" s="51"/>
      <c r="N51" s="51"/>
      <c r="O51" s="51"/>
      <c r="P51" s="379" t="s">
        <v>162</v>
      </c>
      <c r="Q51" s="379"/>
      <c r="R51" s="379"/>
      <c r="S51" s="379"/>
      <c r="T51" s="379"/>
      <c r="U51" s="379"/>
      <c r="V51" s="51"/>
      <c r="W51" s="51"/>
    </row>
    <row r="52" spans="2:23" ht="15" customHeight="1">
      <c r="D52" s="380" t="s">
        <v>163</v>
      </c>
      <c r="E52" s="381"/>
      <c r="F52" s="381"/>
      <c r="G52" s="382"/>
      <c r="H52" s="96"/>
      <c r="I52" s="389" t="s">
        <v>116</v>
      </c>
      <c r="J52" s="390"/>
      <c r="K52" s="69"/>
      <c r="L52" s="74" t="s">
        <v>164</v>
      </c>
      <c r="M52" s="51"/>
      <c r="N52" s="51"/>
      <c r="O52" s="51"/>
      <c r="P52" s="75"/>
      <c r="Q52" s="75"/>
      <c r="R52" s="75"/>
      <c r="S52" s="75"/>
      <c r="T52" s="75"/>
      <c r="U52" s="75"/>
      <c r="V52" s="51"/>
      <c r="W52" s="51"/>
    </row>
    <row r="53" spans="2:23" ht="15.75" customHeight="1">
      <c r="D53" s="383"/>
      <c r="E53" s="384"/>
      <c r="F53" s="384"/>
      <c r="G53" s="385"/>
      <c r="H53" s="97"/>
      <c r="I53" s="391" t="s">
        <v>165</v>
      </c>
      <c r="J53" s="392"/>
      <c r="K53" s="69"/>
      <c r="L53" s="393"/>
      <c r="M53" s="394"/>
      <c r="N53" s="394"/>
      <c r="O53" s="394"/>
      <c r="P53" s="394"/>
      <c r="Q53" s="394"/>
      <c r="R53" s="394"/>
      <c r="S53" s="394"/>
      <c r="T53" s="394"/>
      <c r="U53" s="395"/>
      <c r="V53" s="75"/>
      <c r="W53" s="51"/>
    </row>
    <row r="54" spans="2:23" ht="15.75" customHeight="1" thickBot="1">
      <c r="D54" s="383"/>
      <c r="E54" s="384"/>
      <c r="F54" s="384"/>
      <c r="G54" s="385"/>
      <c r="H54" s="98"/>
      <c r="I54" s="391" t="s">
        <v>166</v>
      </c>
      <c r="J54" s="392"/>
      <c r="K54" s="69"/>
      <c r="L54" s="396"/>
      <c r="M54" s="397"/>
      <c r="N54" s="397"/>
      <c r="O54" s="397"/>
      <c r="P54" s="397"/>
      <c r="Q54" s="397"/>
      <c r="R54" s="397"/>
      <c r="S54" s="397"/>
      <c r="T54" s="397"/>
      <c r="U54" s="398"/>
      <c r="V54" s="51"/>
      <c r="W54" s="51"/>
    </row>
    <row r="55" spans="2:23" ht="15.75" customHeight="1" thickBot="1">
      <c r="D55" s="383"/>
      <c r="E55" s="384"/>
      <c r="F55" s="384"/>
      <c r="G55" s="385"/>
      <c r="H55" s="98"/>
      <c r="I55" s="391" t="s">
        <v>167</v>
      </c>
      <c r="J55" s="392"/>
      <c r="K55" s="69"/>
      <c r="L55" s="99"/>
      <c r="M55" s="99"/>
      <c r="N55" s="99"/>
      <c r="O55" s="99"/>
      <c r="P55" s="99"/>
      <c r="Q55" s="99"/>
      <c r="R55" s="99"/>
      <c r="S55" s="99"/>
      <c r="T55" s="99"/>
      <c r="U55" s="99"/>
      <c r="V55" s="51"/>
      <c r="W55" s="51"/>
    </row>
    <row r="56" spans="2:23" ht="15.75" customHeight="1" thickBot="1">
      <c r="D56" s="383"/>
      <c r="E56" s="384"/>
      <c r="F56" s="384"/>
      <c r="G56" s="385"/>
      <c r="H56" s="98"/>
      <c r="I56" s="391" t="s">
        <v>168</v>
      </c>
      <c r="J56" s="392"/>
      <c r="K56" s="69"/>
      <c r="L56" s="99"/>
      <c r="M56" s="99"/>
      <c r="N56" s="99"/>
      <c r="O56" s="99"/>
      <c r="P56" s="99"/>
      <c r="Q56" s="99"/>
      <c r="R56" s="99"/>
      <c r="S56" s="99"/>
      <c r="T56" s="99"/>
      <c r="U56" s="99"/>
      <c r="V56" s="51"/>
      <c r="W56" s="51"/>
    </row>
    <row r="57" spans="2:23" ht="15" customHeight="1" thickBot="1">
      <c r="D57" s="386"/>
      <c r="E57" s="387"/>
      <c r="F57" s="387"/>
      <c r="G57" s="388"/>
      <c r="H57" s="98"/>
      <c r="I57" s="399" t="s">
        <v>169</v>
      </c>
      <c r="J57" s="400"/>
      <c r="K57" s="69"/>
      <c r="L57" s="100"/>
      <c r="M57" s="100"/>
      <c r="N57" s="100"/>
      <c r="O57" s="100"/>
      <c r="P57" s="100"/>
      <c r="Q57" s="100"/>
      <c r="R57" s="100"/>
      <c r="S57" s="100"/>
      <c r="T57" s="100"/>
      <c r="U57" s="100"/>
      <c r="V57" s="100"/>
      <c r="W57" s="51"/>
    </row>
    <row r="58" spans="2:23" ht="15" customHeight="1">
      <c r="D58" s="101"/>
      <c r="E58" s="101"/>
      <c r="F58" s="102"/>
      <c r="G58" s="102"/>
      <c r="H58" s="103"/>
      <c r="I58" s="75"/>
      <c r="J58" s="104"/>
      <c r="K58" s="69"/>
      <c r="L58" s="100"/>
      <c r="M58" s="100"/>
      <c r="N58" s="100"/>
      <c r="O58" s="100"/>
      <c r="P58" s="100"/>
      <c r="Q58" s="100"/>
      <c r="R58" s="100"/>
      <c r="S58" s="100"/>
      <c r="T58" s="100"/>
      <c r="U58" s="100"/>
      <c r="V58" s="100"/>
      <c r="W58" s="51"/>
    </row>
    <row r="59" spans="2:23" ht="15" customHeight="1" thickBot="1">
      <c r="D59" s="54" t="s">
        <v>170</v>
      </c>
      <c r="F59" s="51"/>
      <c r="G59" s="372">
        <f>G61+G62+G63+G64+G65</f>
        <v>233036.41031775007</v>
      </c>
      <c r="H59" s="372"/>
      <c r="I59" s="51" t="s">
        <v>187</v>
      </c>
      <c r="J59" s="51"/>
      <c r="K59" s="75"/>
      <c r="L59" s="74" t="s">
        <v>170</v>
      </c>
      <c r="M59" s="51"/>
      <c r="N59" s="51"/>
      <c r="O59" s="378">
        <f>ROUND(O61+O62+O63+O64+O65,2)</f>
        <v>284304.42</v>
      </c>
      <c r="P59" s="378"/>
      <c r="Q59" s="51" t="s">
        <v>187</v>
      </c>
      <c r="R59" s="105"/>
      <c r="S59" s="106"/>
      <c r="T59" s="107"/>
      <c r="U59" s="75"/>
      <c r="V59" s="51"/>
      <c r="W59" s="51"/>
    </row>
    <row r="60" spans="2:23" ht="15" customHeight="1">
      <c r="D60" s="54" t="s">
        <v>302</v>
      </c>
      <c r="F60" s="51"/>
      <c r="G60" s="130"/>
      <c r="H60" s="130"/>
      <c r="I60" s="51"/>
      <c r="J60" s="51"/>
      <c r="K60" s="75"/>
      <c r="L60" s="74" t="s">
        <v>303</v>
      </c>
      <c r="M60" s="51"/>
      <c r="N60" s="51"/>
      <c r="O60" s="129"/>
      <c r="P60" s="129"/>
      <c r="Q60" s="51"/>
      <c r="R60" s="105"/>
      <c r="S60" s="107"/>
      <c r="T60" s="107"/>
      <c r="U60" s="75"/>
      <c r="V60" s="51"/>
      <c r="W60" s="51"/>
    </row>
    <row r="61" spans="2:23" ht="15" customHeight="1" thickBot="1">
      <c r="F61" s="57" t="s">
        <v>171</v>
      </c>
      <c r="G61" s="372">
        <f>расчет!F43</f>
        <v>218550.01230938974</v>
      </c>
      <c r="H61" s="372"/>
      <c r="I61" s="51" t="s">
        <v>187</v>
      </c>
      <c r="J61" s="104"/>
      <c r="K61" s="105"/>
      <c r="L61" s="51"/>
      <c r="M61" s="51"/>
      <c r="N61" s="57" t="s">
        <v>171</v>
      </c>
      <c r="O61" s="378">
        <f>G61*1.22</f>
        <v>266631.0150174555</v>
      </c>
      <c r="P61" s="378"/>
      <c r="Q61" s="51" t="s">
        <v>187</v>
      </c>
      <c r="R61" s="105"/>
      <c r="S61" s="107" t="s">
        <v>172</v>
      </c>
      <c r="T61" s="107"/>
      <c r="U61" s="75"/>
      <c r="V61" s="51"/>
      <c r="W61" s="51"/>
    </row>
    <row r="62" spans="2:23" ht="15" customHeight="1" thickBot="1">
      <c r="F62" s="57" t="s">
        <v>173</v>
      </c>
      <c r="G62" s="372">
        <f>расчет!G43</f>
        <v>0</v>
      </c>
      <c r="H62" s="372"/>
      <c r="I62" s="51" t="s">
        <v>187</v>
      </c>
      <c r="J62" s="51"/>
      <c r="K62" s="105"/>
      <c r="L62" s="51"/>
      <c r="M62" s="51"/>
      <c r="N62" s="57" t="s">
        <v>173</v>
      </c>
      <c r="O62" s="373">
        <f>G62*1.22</f>
        <v>0</v>
      </c>
      <c r="P62" s="373"/>
      <c r="Q62" s="51" t="s">
        <v>187</v>
      </c>
      <c r="R62" s="105"/>
      <c r="S62" s="105"/>
      <c r="T62" s="105"/>
      <c r="U62" s="105"/>
      <c r="V62" s="51"/>
      <c r="W62" s="51"/>
    </row>
    <row r="63" spans="2:23" ht="15" customHeight="1" thickBot="1">
      <c r="F63" s="57" t="s">
        <v>174</v>
      </c>
      <c r="G63" s="372">
        <f>расчет!H43</f>
        <v>7779.2556261213404</v>
      </c>
      <c r="H63" s="372"/>
      <c r="I63" s="51" t="s">
        <v>187</v>
      </c>
      <c r="J63" s="104"/>
      <c r="K63" s="105"/>
      <c r="L63" s="51"/>
      <c r="M63" s="51"/>
      <c r="N63" s="78" t="s">
        <v>174</v>
      </c>
      <c r="O63" s="373">
        <f>G63*1.22</f>
        <v>9490.6918638680345</v>
      </c>
      <c r="P63" s="373"/>
      <c r="Q63" s="51" t="s">
        <v>187</v>
      </c>
      <c r="R63" s="105"/>
      <c r="S63" s="105"/>
      <c r="T63" s="105"/>
      <c r="U63" s="105"/>
      <c r="V63" s="51"/>
      <c r="W63" s="51"/>
    </row>
    <row r="64" spans="2:23" ht="15" customHeight="1" thickBot="1">
      <c r="E64" s="370" t="s">
        <v>175</v>
      </c>
      <c r="F64" s="371"/>
      <c r="G64" s="372">
        <f>расчет!I43</f>
        <v>6707.1423822389788</v>
      </c>
      <c r="H64" s="372"/>
      <c r="I64" s="51" t="s">
        <v>187</v>
      </c>
      <c r="J64" s="104"/>
      <c r="K64" s="105"/>
      <c r="L64" s="51"/>
      <c r="M64" s="370" t="s">
        <v>175</v>
      </c>
      <c r="N64" s="371"/>
      <c r="O64" s="373">
        <f>G64*1.22</f>
        <v>8182.713706331554</v>
      </c>
      <c r="P64" s="373"/>
      <c r="Q64" s="51" t="s">
        <v>187</v>
      </c>
      <c r="R64" s="105"/>
      <c r="S64" s="105"/>
      <c r="T64" s="105"/>
      <c r="U64" s="105"/>
      <c r="V64" s="51"/>
      <c r="W64" s="51"/>
    </row>
    <row r="65" spans="2:23" ht="19.5" customHeight="1" thickBot="1">
      <c r="B65" s="47"/>
      <c r="C65" s="47"/>
      <c r="E65" s="370" t="s">
        <v>176</v>
      </c>
      <c r="F65" s="371"/>
      <c r="G65" s="372">
        <f>расчет!N43</f>
        <v>0</v>
      </c>
      <c r="H65" s="372"/>
      <c r="I65" s="51" t="s">
        <v>187</v>
      </c>
      <c r="J65" s="51"/>
      <c r="K65" s="105"/>
      <c r="L65" s="51"/>
      <c r="M65" s="370" t="s">
        <v>176</v>
      </c>
      <c r="N65" s="371"/>
      <c r="O65" s="373">
        <f>G65*1.22</f>
        <v>0</v>
      </c>
      <c r="P65" s="373"/>
      <c r="Q65" s="51" t="s">
        <v>187</v>
      </c>
      <c r="R65" s="105"/>
      <c r="S65" s="105"/>
      <c r="T65" s="105"/>
      <c r="U65" s="105"/>
      <c r="V65" s="51"/>
      <c r="W65" s="51"/>
    </row>
    <row r="66" spans="2:23" ht="2.25" customHeight="1">
      <c r="B66" s="47"/>
      <c r="C66" s="47"/>
      <c r="F66" s="51"/>
      <c r="G66" s="51"/>
      <c r="H66" s="51"/>
      <c r="I66" s="51"/>
      <c r="J66" s="51"/>
      <c r="K66" s="51"/>
      <c r="L66" s="51"/>
      <c r="M66" s="51"/>
      <c r="N66" s="51"/>
      <c r="O66" s="51"/>
      <c r="P66" s="51"/>
      <c r="Q66" s="51"/>
      <c r="R66" s="51"/>
      <c r="S66" s="51"/>
      <c r="T66" s="51"/>
      <c r="U66" s="51"/>
      <c r="V66" s="51"/>
      <c r="W66" s="51"/>
    </row>
    <row r="67" spans="2:23" ht="7.5" customHeight="1">
      <c r="B67" s="47"/>
      <c r="C67" s="47"/>
      <c r="F67" s="51"/>
      <c r="G67" s="51"/>
      <c r="H67" s="51"/>
      <c r="I67" s="51"/>
      <c r="J67" s="51"/>
      <c r="K67" s="51"/>
      <c r="L67" s="51"/>
      <c r="M67" s="51"/>
      <c r="N67" s="51"/>
      <c r="O67" s="51"/>
      <c r="P67" s="51"/>
      <c r="Q67" s="51"/>
      <c r="R67" s="51"/>
      <c r="S67" s="51"/>
      <c r="T67" s="51"/>
      <c r="U67" s="51"/>
      <c r="V67" s="51"/>
      <c r="W67" s="51"/>
    </row>
    <row r="68" spans="2:23" ht="4.5" hidden="1" customHeight="1">
      <c r="B68" s="47"/>
      <c r="C68" s="47"/>
      <c r="F68" s="51"/>
      <c r="G68" s="51"/>
      <c r="H68" s="51"/>
      <c r="I68" s="51"/>
      <c r="J68" s="51"/>
      <c r="K68" s="51"/>
      <c r="L68" s="51"/>
      <c r="M68" s="51"/>
      <c r="N68" s="51"/>
      <c r="O68" s="51"/>
      <c r="P68" s="51"/>
      <c r="Q68" s="51"/>
      <c r="R68" s="51"/>
      <c r="S68" s="51"/>
      <c r="T68" s="51"/>
      <c r="U68" s="51"/>
      <c r="V68" s="51"/>
      <c r="W68" s="51"/>
    </row>
    <row r="69" spans="2:23" ht="20.25" hidden="1" customHeight="1">
      <c r="B69" s="47"/>
      <c r="C69" s="47"/>
      <c r="F69" s="51"/>
      <c r="G69" s="51"/>
      <c r="H69" s="51"/>
      <c r="I69" s="51"/>
      <c r="J69" s="51"/>
      <c r="K69" s="51"/>
      <c r="L69" s="51"/>
      <c r="M69" s="51"/>
      <c r="N69" s="51"/>
      <c r="O69" s="51"/>
      <c r="P69" s="51"/>
      <c r="Q69" s="51"/>
      <c r="R69" s="51"/>
      <c r="S69" s="51"/>
      <c r="T69" s="51"/>
      <c r="U69" s="51"/>
      <c r="V69" s="51"/>
      <c r="W69" s="51"/>
    </row>
    <row r="70" spans="2:23" ht="15" customHeight="1">
      <c r="B70" s="47"/>
      <c r="C70" s="47"/>
      <c r="D70" s="374" t="s">
        <v>177</v>
      </c>
      <c r="E70" s="374"/>
      <c r="F70" s="374"/>
      <c r="G70" s="374"/>
      <c r="H70" s="374"/>
      <c r="I70" s="374"/>
      <c r="J70" s="374"/>
      <c r="K70" s="374"/>
      <c r="L70" s="374"/>
      <c r="M70" s="374"/>
      <c r="N70" s="374"/>
      <c r="O70" s="374"/>
      <c r="P70" s="374"/>
      <c r="Q70" s="374"/>
      <c r="R70" s="374"/>
      <c r="S70" s="374"/>
      <c r="T70" s="374"/>
      <c r="U70" s="374"/>
      <c r="V70" s="51"/>
      <c r="W70" s="51"/>
    </row>
    <row r="71" spans="2:23" ht="15" customHeight="1" thickBot="1">
      <c r="B71" s="47"/>
      <c r="C71" s="47"/>
      <c r="D71" s="108"/>
      <c r="E71" s="109" t="s">
        <v>178</v>
      </c>
      <c r="F71" s="109"/>
      <c r="G71" s="109"/>
      <c r="H71" s="110"/>
      <c r="I71" s="51"/>
      <c r="J71" s="51"/>
      <c r="K71" s="51"/>
      <c r="L71" s="51"/>
      <c r="M71" s="111"/>
      <c r="N71" s="51" t="s">
        <v>179</v>
      </c>
      <c r="O71" s="51"/>
      <c r="P71" s="51"/>
      <c r="Q71" s="51"/>
      <c r="R71" s="51"/>
      <c r="S71" s="51"/>
      <c r="T71" s="51"/>
      <c r="U71" s="51"/>
      <c r="V71" s="51"/>
      <c r="W71" s="51"/>
    </row>
    <row r="72" spans="2:23" ht="15" customHeight="1" thickBot="1">
      <c r="B72" s="47"/>
      <c r="C72" s="47"/>
      <c r="D72" s="108"/>
      <c r="E72" s="109" t="s">
        <v>180</v>
      </c>
      <c r="F72" s="109"/>
      <c r="G72" s="109"/>
      <c r="H72" s="110"/>
      <c r="I72" s="51"/>
      <c r="J72" s="51"/>
      <c r="K72" s="51"/>
      <c r="L72" s="51"/>
      <c r="M72" s="51"/>
      <c r="N72" s="51"/>
      <c r="O72" s="51"/>
      <c r="P72" s="51"/>
      <c r="Q72" s="111" t="s">
        <v>181</v>
      </c>
      <c r="R72" s="51" t="s">
        <v>182</v>
      </c>
      <c r="S72" s="51"/>
      <c r="T72" s="51"/>
      <c r="U72" s="51"/>
      <c r="V72" s="51"/>
      <c r="W72" s="51"/>
    </row>
    <row r="73" spans="2:23" ht="15" customHeight="1">
      <c r="B73" s="47"/>
      <c r="C73" s="47"/>
      <c r="D73" s="109"/>
      <c r="E73" s="109" t="s">
        <v>183</v>
      </c>
      <c r="F73" s="109"/>
      <c r="G73" s="109"/>
      <c r="H73" s="109"/>
      <c r="I73" s="51" t="s">
        <v>184</v>
      </c>
      <c r="J73" s="51"/>
      <c r="K73" s="51"/>
      <c r="L73" s="51"/>
      <c r="M73" s="51"/>
      <c r="N73" s="103"/>
      <c r="O73" s="51"/>
      <c r="P73" s="51"/>
      <c r="Q73" s="51"/>
      <c r="R73" s="51"/>
      <c r="S73" s="51"/>
      <c r="T73" s="51"/>
      <c r="U73" s="51"/>
      <c r="V73" s="51"/>
      <c r="W73" s="51"/>
    </row>
    <row r="74" spans="2:23" ht="15" customHeight="1">
      <c r="B74" s="47"/>
      <c r="C74" s="47"/>
      <c r="D74" s="109"/>
      <c r="E74" s="109"/>
      <c r="F74" s="109"/>
      <c r="G74" s="109"/>
      <c r="H74" s="109"/>
      <c r="I74" s="51"/>
      <c r="J74" s="51"/>
      <c r="K74" s="51"/>
      <c r="L74" s="51"/>
      <c r="M74" s="51"/>
      <c r="N74" s="103"/>
      <c r="O74" s="51"/>
      <c r="P74" s="51"/>
      <c r="Q74" s="51"/>
      <c r="R74" s="51" t="s">
        <v>185</v>
      </c>
      <c r="S74" s="51"/>
      <c r="T74" s="51"/>
      <c r="U74" s="51"/>
      <c r="V74" s="51"/>
      <c r="W74" s="51"/>
    </row>
    <row r="75" spans="2:23" ht="9" customHeight="1">
      <c r="B75" s="47"/>
      <c r="C75" s="47"/>
      <c r="D75" s="109"/>
      <c r="E75" s="109"/>
      <c r="F75" s="109"/>
      <c r="G75" s="109"/>
      <c r="H75" s="109"/>
      <c r="I75" s="51"/>
      <c r="J75" s="51"/>
      <c r="K75" s="51"/>
      <c r="L75" s="51"/>
      <c r="M75" s="51"/>
      <c r="N75" s="103"/>
      <c r="O75" s="51"/>
      <c r="P75" s="51"/>
      <c r="Q75" s="51"/>
      <c r="R75" s="51"/>
      <c r="S75" s="51"/>
      <c r="T75" s="51"/>
      <c r="U75" s="51"/>
      <c r="V75" s="51"/>
      <c r="W75" s="51"/>
    </row>
    <row r="76" spans="2:23" ht="15" customHeight="1">
      <c r="B76" s="47"/>
      <c r="C76" s="47"/>
      <c r="D76" s="375" t="s">
        <v>186</v>
      </c>
      <c r="E76" s="375"/>
      <c r="F76" s="375"/>
      <c r="G76" s="375"/>
      <c r="H76" s="375"/>
      <c r="I76" s="112"/>
      <c r="J76" s="376"/>
      <c r="K76" s="376"/>
      <c r="L76" s="376"/>
      <c r="M76" s="376"/>
      <c r="N76" s="377"/>
      <c r="O76" s="376" t="s">
        <v>317</v>
      </c>
      <c r="P76" s="376"/>
      <c r="Q76" s="376"/>
      <c r="R76" s="376"/>
      <c r="S76" s="377"/>
      <c r="T76" s="51"/>
      <c r="U76" s="51"/>
      <c r="V76" s="51"/>
      <c r="W76" s="51"/>
    </row>
    <row r="77" spans="2:23" ht="10.5" customHeight="1">
      <c r="B77" s="47"/>
      <c r="C77" s="47"/>
      <c r="F77" s="51"/>
      <c r="G77" s="51"/>
      <c r="H77" s="51"/>
      <c r="I77" s="51"/>
      <c r="J77" s="51"/>
      <c r="K77" s="51"/>
      <c r="L77" s="51"/>
      <c r="M77" s="51"/>
      <c r="N77" s="103"/>
      <c r="O77" s="51"/>
      <c r="P77" s="51"/>
      <c r="Q77" s="51"/>
      <c r="R77" s="51"/>
      <c r="S77" s="51"/>
      <c r="T77" s="51"/>
      <c r="U77" s="51"/>
      <c r="V77" s="51"/>
      <c r="W77" s="51"/>
    </row>
    <row r="78" spans="2:23" ht="3.75" customHeight="1">
      <c r="B78" s="47"/>
      <c r="C78" s="47"/>
      <c r="F78" s="51"/>
      <c r="G78" s="51"/>
      <c r="H78" s="51"/>
      <c r="I78" s="51"/>
      <c r="J78" s="51"/>
      <c r="K78" s="51"/>
      <c r="L78" s="51"/>
      <c r="M78" s="51"/>
      <c r="N78" s="103"/>
      <c r="O78" s="51"/>
      <c r="P78" s="51"/>
      <c r="Q78" s="51"/>
      <c r="R78" s="51"/>
      <c r="S78" s="51"/>
      <c r="T78" s="51"/>
      <c r="U78" s="51"/>
      <c r="V78" s="51"/>
      <c r="W78" s="51"/>
    </row>
    <row r="79" spans="2:23" ht="27" customHeight="1">
      <c r="B79" s="47"/>
      <c r="C79" s="47"/>
      <c r="D79" s="367" t="s">
        <v>287</v>
      </c>
      <c r="E79" s="367"/>
      <c r="F79" s="367"/>
      <c r="G79" s="367"/>
      <c r="H79" s="367"/>
      <c r="I79" s="367"/>
      <c r="J79" s="367"/>
      <c r="K79" s="114"/>
      <c r="L79" s="114"/>
      <c r="M79" s="114"/>
      <c r="N79" s="368" t="s">
        <v>286</v>
      </c>
      <c r="O79" s="369"/>
      <c r="P79" s="369"/>
      <c r="Q79" s="369"/>
      <c r="R79" s="51"/>
      <c r="S79" s="51"/>
      <c r="T79" s="51"/>
      <c r="U79" s="51"/>
      <c r="V79" s="51"/>
      <c r="W79" s="51"/>
    </row>
    <row r="80" spans="2:23" ht="15" customHeight="1">
      <c r="D80" s="367"/>
      <c r="E80" s="367"/>
      <c r="F80" s="367"/>
      <c r="G80" s="367"/>
      <c r="H80" s="367"/>
      <c r="I80" s="367"/>
      <c r="J80" s="51"/>
      <c r="K80" s="51"/>
      <c r="L80" s="51"/>
      <c r="M80" s="51"/>
      <c r="N80" s="103"/>
      <c r="O80" s="51"/>
      <c r="P80" s="51"/>
      <c r="Q80" s="51"/>
      <c r="R80" s="51"/>
      <c r="S80" s="51"/>
      <c r="T80" s="51"/>
      <c r="U80" s="51"/>
      <c r="V80" s="51"/>
      <c r="W80" s="51"/>
    </row>
    <row r="81" spans="2:23" ht="16.5" customHeight="1">
      <c r="F81" s="51"/>
      <c r="G81" s="51"/>
      <c r="H81" s="51"/>
      <c r="I81" s="51"/>
      <c r="J81" s="51"/>
      <c r="K81" s="51"/>
      <c r="L81" s="51"/>
      <c r="M81" s="51"/>
      <c r="N81" s="103"/>
      <c r="O81" s="51"/>
      <c r="P81" s="51"/>
      <c r="Q81" s="51"/>
      <c r="R81" s="51"/>
      <c r="S81" s="51"/>
      <c r="T81" s="51"/>
      <c r="U81" s="51"/>
      <c r="V81" s="51"/>
      <c r="W81" s="51"/>
    </row>
    <row r="82" spans="2:23" ht="15" hidden="1" customHeight="1">
      <c r="D82" s="115"/>
      <c r="E82" s="116"/>
      <c r="F82" s="117"/>
      <c r="G82" s="117"/>
      <c r="H82" s="117"/>
      <c r="I82" s="117"/>
      <c r="J82" s="117"/>
      <c r="K82" s="117"/>
      <c r="L82" s="117"/>
      <c r="M82" s="117"/>
      <c r="N82" s="117"/>
      <c r="O82" s="118"/>
      <c r="P82" s="51"/>
      <c r="Q82" s="51"/>
      <c r="R82" s="113"/>
      <c r="S82" s="113"/>
      <c r="T82" s="113"/>
      <c r="U82" s="119"/>
      <c r="V82" s="119"/>
      <c r="W82" s="51"/>
    </row>
    <row r="83" spans="2:23" ht="15" hidden="1" customHeight="1">
      <c r="D83" s="120"/>
      <c r="E83" s="120"/>
      <c r="F83" s="121"/>
      <c r="G83" s="121"/>
      <c r="H83" s="103"/>
      <c r="I83" s="75"/>
      <c r="J83" s="122"/>
      <c r="K83" s="69"/>
      <c r="L83" s="100"/>
      <c r="M83" s="100"/>
      <c r="N83" s="100"/>
      <c r="O83" s="100"/>
      <c r="P83" s="100"/>
      <c r="Q83" s="100"/>
      <c r="R83" s="100"/>
      <c r="S83" s="100"/>
      <c r="T83" s="100"/>
      <c r="U83" s="100"/>
      <c r="V83" s="100"/>
      <c r="W83" s="51"/>
    </row>
    <row r="84" spans="2:23" s="50" customFormat="1" ht="15" hidden="1" customHeight="1">
      <c r="B84" s="59"/>
      <c r="C84" s="60"/>
      <c r="D84" s="120"/>
      <c r="E84" s="120"/>
      <c r="F84" s="120"/>
      <c r="G84" s="120"/>
      <c r="H84" s="123"/>
      <c r="I84" s="124"/>
      <c r="J84" s="125"/>
      <c r="K84" s="126"/>
      <c r="L84" s="127"/>
      <c r="M84" s="127"/>
      <c r="N84" s="127"/>
      <c r="O84" s="127"/>
      <c r="P84" s="127"/>
      <c r="Q84" s="127"/>
      <c r="R84" s="127"/>
      <c r="S84" s="127"/>
      <c r="T84" s="127"/>
      <c r="U84" s="127"/>
      <c r="V84" s="127"/>
    </row>
    <row r="85" spans="2:23" s="50" customFormat="1" ht="15" hidden="1" customHeight="1">
      <c r="B85" s="59"/>
      <c r="C85" s="60"/>
      <c r="D85" s="120"/>
      <c r="E85" s="120"/>
      <c r="F85" s="120"/>
      <c r="G85" s="120"/>
      <c r="H85" s="123"/>
      <c r="I85" s="124"/>
      <c r="J85" s="125"/>
      <c r="K85" s="126"/>
      <c r="L85" s="127"/>
      <c r="M85" s="127"/>
      <c r="N85" s="127"/>
      <c r="O85" s="127"/>
      <c r="P85" s="127"/>
      <c r="Q85" s="127"/>
      <c r="R85" s="127"/>
      <c r="S85" s="127"/>
      <c r="T85" s="127"/>
      <c r="U85" s="127"/>
      <c r="V85" s="127"/>
    </row>
    <row r="86" spans="2:23" s="50" customFormat="1" ht="15" hidden="1" customHeight="1">
      <c r="B86" s="59"/>
      <c r="C86" s="60"/>
      <c r="D86" s="120"/>
      <c r="E86" s="120"/>
      <c r="F86" s="120"/>
      <c r="G86" s="120"/>
      <c r="H86" s="123"/>
      <c r="I86" s="124"/>
      <c r="J86" s="125"/>
      <c r="K86" s="126"/>
      <c r="L86" s="127"/>
      <c r="M86" s="127"/>
      <c r="N86" s="127"/>
      <c r="O86" s="127"/>
      <c r="P86" s="127"/>
      <c r="Q86" s="127"/>
      <c r="R86" s="127"/>
      <c r="S86" s="127"/>
      <c r="T86" s="127"/>
      <c r="U86" s="127"/>
      <c r="V86" s="127"/>
    </row>
    <row r="87" spans="2:23" s="60" customFormat="1" hidden="1">
      <c r="B87" s="59"/>
    </row>
    <row r="88" spans="2:23" s="49" customFormat="1" hidden="1">
      <c r="B88" s="48"/>
      <c r="D88" s="60"/>
      <c r="E88" s="60"/>
      <c r="F88" s="128"/>
      <c r="G88" s="128"/>
      <c r="H88" s="128"/>
      <c r="I88" s="128"/>
      <c r="J88" s="128"/>
      <c r="K88" s="128"/>
      <c r="L88" s="128"/>
      <c r="M88" s="128"/>
      <c r="N88" s="128"/>
      <c r="O88" s="128"/>
      <c r="P88" s="128"/>
      <c r="Q88" s="128"/>
      <c r="R88" s="128"/>
      <c r="S88" s="128"/>
      <c r="T88" s="128"/>
      <c r="U88" s="128"/>
      <c r="V88" s="128"/>
      <c r="W88" s="128"/>
    </row>
    <row r="89" spans="2:23" hidden="1">
      <c r="F89" s="51"/>
      <c r="G89" s="51"/>
      <c r="H89" s="51"/>
      <c r="I89" s="51"/>
      <c r="J89" s="51"/>
      <c r="K89" s="51"/>
      <c r="L89" s="51"/>
      <c r="M89" s="51"/>
      <c r="N89" s="51"/>
      <c r="O89" s="51"/>
      <c r="P89" s="51"/>
      <c r="Q89" s="51"/>
      <c r="R89" s="51"/>
      <c r="S89" s="51"/>
      <c r="T89" s="51"/>
      <c r="U89" s="51"/>
      <c r="V89" s="51"/>
      <c r="W89" s="51"/>
    </row>
  </sheetData>
  <mergeCells count="108">
    <mergeCell ref="R8:W8"/>
    <mergeCell ref="D9:U9"/>
    <mergeCell ref="D10:U10"/>
    <mergeCell ref="J11:N11"/>
    <mergeCell ref="R11:U11"/>
    <mergeCell ref="D12:H12"/>
    <mergeCell ref="I12:U12"/>
    <mergeCell ref="R3:W3"/>
    <mergeCell ref="R4:W4"/>
    <mergeCell ref="R5:W5"/>
    <mergeCell ref="E7:F7"/>
    <mergeCell ref="G7:I7"/>
    <mergeCell ref="R7:W7"/>
    <mergeCell ref="D19:F19"/>
    <mergeCell ref="H19:J19"/>
    <mergeCell ref="L19:N19"/>
    <mergeCell ref="P19:U19"/>
    <mergeCell ref="D20:F20"/>
    <mergeCell ref="G22:U22"/>
    <mergeCell ref="D14:H14"/>
    <mergeCell ref="I14:K14"/>
    <mergeCell ref="Q15:U15"/>
    <mergeCell ref="J16:K16"/>
    <mergeCell ref="Q16:U16"/>
    <mergeCell ref="L17:U17"/>
    <mergeCell ref="D26:U26"/>
    <mergeCell ref="D27:K27"/>
    <mergeCell ref="L27:U27"/>
    <mergeCell ref="E28:K28"/>
    <mergeCell ref="L28:U28"/>
    <mergeCell ref="F29:K29"/>
    <mergeCell ref="L29:U29"/>
    <mergeCell ref="D23:F23"/>
    <mergeCell ref="I23:U23"/>
    <mergeCell ref="I25:K25"/>
    <mergeCell ref="L25:N25"/>
    <mergeCell ref="O25:S25"/>
    <mergeCell ref="T25:U25"/>
    <mergeCell ref="E33:K33"/>
    <mergeCell ref="E34:K34"/>
    <mergeCell ref="L34:U34"/>
    <mergeCell ref="E35:K35"/>
    <mergeCell ref="L35:U35"/>
    <mergeCell ref="F36:K36"/>
    <mergeCell ref="L36:U36"/>
    <mergeCell ref="F30:K30"/>
    <mergeCell ref="L30:U30"/>
    <mergeCell ref="F31:K31"/>
    <mergeCell ref="L31:U31"/>
    <mergeCell ref="F32:K32"/>
    <mergeCell ref="L32:U32"/>
    <mergeCell ref="F40:K40"/>
    <mergeCell ref="L40:U41"/>
    <mergeCell ref="F41:K41"/>
    <mergeCell ref="F42:K42"/>
    <mergeCell ref="L42:U42"/>
    <mergeCell ref="F43:K43"/>
    <mergeCell ref="L43:U43"/>
    <mergeCell ref="E37:K37"/>
    <mergeCell ref="L37:U37"/>
    <mergeCell ref="E38:K38"/>
    <mergeCell ref="L38:U38"/>
    <mergeCell ref="F39:K39"/>
    <mergeCell ref="L39:U39"/>
    <mergeCell ref="F47:K47"/>
    <mergeCell ref="L47:U47"/>
    <mergeCell ref="F48:K48"/>
    <mergeCell ref="L48:U48"/>
    <mergeCell ref="E49:K49"/>
    <mergeCell ref="L49:U49"/>
    <mergeCell ref="F44:K44"/>
    <mergeCell ref="L44:U44"/>
    <mergeCell ref="F45:K45"/>
    <mergeCell ref="L45:U45"/>
    <mergeCell ref="F46:K46"/>
    <mergeCell ref="L46:U46"/>
    <mergeCell ref="P51:U51"/>
    <mergeCell ref="D52:G57"/>
    <mergeCell ref="I52:J52"/>
    <mergeCell ref="I53:J53"/>
    <mergeCell ref="L53:U54"/>
    <mergeCell ref="I54:J54"/>
    <mergeCell ref="I55:J55"/>
    <mergeCell ref="I56:J56"/>
    <mergeCell ref="I57:J57"/>
    <mergeCell ref="G63:H63"/>
    <mergeCell ref="O63:P63"/>
    <mergeCell ref="E64:F64"/>
    <mergeCell ref="G64:H64"/>
    <mergeCell ref="M64:N64"/>
    <mergeCell ref="O64:P64"/>
    <mergeCell ref="G59:H59"/>
    <mergeCell ref="O59:P59"/>
    <mergeCell ref="G61:H61"/>
    <mergeCell ref="O61:P61"/>
    <mergeCell ref="G62:H62"/>
    <mergeCell ref="O62:P62"/>
    <mergeCell ref="D79:J79"/>
    <mergeCell ref="D80:I80"/>
    <mergeCell ref="N79:Q79"/>
    <mergeCell ref="E65:F65"/>
    <mergeCell ref="G65:H65"/>
    <mergeCell ref="M65:N65"/>
    <mergeCell ref="O65:P65"/>
    <mergeCell ref="D70:U70"/>
    <mergeCell ref="D76:H76"/>
    <mergeCell ref="J76:N76"/>
    <mergeCell ref="O76:S76"/>
  </mergeCells>
  <conditionalFormatting sqref="R11:U11">
    <cfRule type="expression" dxfId="2" priority="3" stopIfTrue="1">
      <formula>$J$11=#REF!</formula>
    </cfRule>
  </conditionalFormatting>
  <conditionalFormatting sqref="O61:O65">
    <cfRule type="cellIs" dxfId="1" priority="1" stopIfTrue="1" operator="greaterThanOrEqual">
      <formula>#REF!</formula>
    </cfRule>
    <cfRule type="expression" dxfId="0" priority="2" stopIfTrue="1">
      <formula>#REF!=""</formula>
    </cfRule>
  </conditionalFormatting>
  <dataValidations count="4">
    <dataValidation type="list" allowBlank="1" showInputMessage="1" showErrorMessage="1" sqref="H15:I15 JD15:JE15 SZ15:TA15 ACV15:ACW15 AMR15:AMS15 AWN15:AWO15 BGJ15:BGK15 BQF15:BQG15 CAB15:CAC15 CJX15:CJY15 CTT15:CTU15 DDP15:DDQ15 DNL15:DNM15 DXH15:DXI15 EHD15:EHE15 EQZ15:ERA15 FAV15:FAW15 FKR15:FKS15 FUN15:FUO15 GEJ15:GEK15 GOF15:GOG15 GYB15:GYC15 HHX15:HHY15 HRT15:HRU15 IBP15:IBQ15 ILL15:ILM15 IVH15:IVI15 JFD15:JFE15 JOZ15:JPA15 JYV15:JYW15 KIR15:KIS15 KSN15:KSO15 LCJ15:LCK15 LMF15:LMG15 LWB15:LWC15 MFX15:MFY15 MPT15:MPU15 MZP15:MZQ15 NJL15:NJM15 NTH15:NTI15 ODD15:ODE15 OMZ15:ONA15 OWV15:OWW15 PGR15:PGS15 PQN15:PQO15 QAJ15:QAK15 QKF15:QKG15 QUB15:QUC15 RDX15:RDY15 RNT15:RNU15 RXP15:RXQ15 SHL15:SHM15 SRH15:SRI15 TBD15:TBE15 TKZ15:TLA15 TUV15:TUW15 UER15:UES15 UON15:UOO15 UYJ15:UYK15 VIF15:VIG15 VSB15:VSC15 WBX15:WBY15 WLT15:WLU15 WVP15:WVQ15 H65539:I65539 JD65539:JE65539 SZ65539:TA65539 ACV65539:ACW65539 AMR65539:AMS65539 AWN65539:AWO65539 BGJ65539:BGK65539 BQF65539:BQG65539 CAB65539:CAC65539 CJX65539:CJY65539 CTT65539:CTU65539 DDP65539:DDQ65539 DNL65539:DNM65539 DXH65539:DXI65539 EHD65539:EHE65539 EQZ65539:ERA65539 FAV65539:FAW65539 FKR65539:FKS65539 FUN65539:FUO65539 GEJ65539:GEK65539 GOF65539:GOG65539 GYB65539:GYC65539 HHX65539:HHY65539 HRT65539:HRU65539 IBP65539:IBQ65539 ILL65539:ILM65539 IVH65539:IVI65539 JFD65539:JFE65539 JOZ65539:JPA65539 JYV65539:JYW65539 KIR65539:KIS65539 KSN65539:KSO65539 LCJ65539:LCK65539 LMF65539:LMG65539 LWB65539:LWC65539 MFX65539:MFY65539 MPT65539:MPU65539 MZP65539:MZQ65539 NJL65539:NJM65539 NTH65539:NTI65539 ODD65539:ODE65539 OMZ65539:ONA65539 OWV65539:OWW65539 PGR65539:PGS65539 PQN65539:PQO65539 QAJ65539:QAK65539 QKF65539:QKG65539 QUB65539:QUC65539 RDX65539:RDY65539 RNT65539:RNU65539 RXP65539:RXQ65539 SHL65539:SHM65539 SRH65539:SRI65539 TBD65539:TBE65539 TKZ65539:TLA65539 TUV65539:TUW65539 UER65539:UES65539 UON65539:UOO65539 UYJ65539:UYK65539 VIF65539:VIG65539 VSB65539:VSC65539 WBX65539:WBY65539 WLT65539:WLU65539 WVP65539:WVQ65539 H131075:I131075 JD131075:JE131075 SZ131075:TA131075 ACV131075:ACW131075 AMR131075:AMS131075 AWN131075:AWO131075 BGJ131075:BGK131075 BQF131075:BQG131075 CAB131075:CAC131075 CJX131075:CJY131075 CTT131075:CTU131075 DDP131075:DDQ131075 DNL131075:DNM131075 DXH131075:DXI131075 EHD131075:EHE131075 EQZ131075:ERA131075 FAV131075:FAW131075 FKR131075:FKS131075 FUN131075:FUO131075 GEJ131075:GEK131075 GOF131075:GOG131075 GYB131075:GYC131075 HHX131075:HHY131075 HRT131075:HRU131075 IBP131075:IBQ131075 ILL131075:ILM131075 IVH131075:IVI131075 JFD131075:JFE131075 JOZ131075:JPA131075 JYV131075:JYW131075 KIR131075:KIS131075 KSN131075:KSO131075 LCJ131075:LCK131075 LMF131075:LMG131075 LWB131075:LWC131075 MFX131075:MFY131075 MPT131075:MPU131075 MZP131075:MZQ131075 NJL131075:NJM131075 NTH131075:NTI131075 ODD131075:ODE131075 OMZ131075:ONA131075 OWV131075:OWW131075 PGR131075:PGS131075 PQN131075:PQO131075 QAJ131075:QAK131075 QKF131075:QKG131075 QUB131075:QUC131075 RDX131075:RDY131075 RNT131075:RNU131075 RXP131075:RXQ131075 SHL131075:SHM131075 SRH131075:SRI131075 TBD131075:TBE131075 TKZ131075:TLA131075 TUV131075:TUW131075 UER131075:UES131075 UON131075:UOO131075 UYJ131075:UYK131075 VIF131075:VIG131075 VSB131075:VSC131075 WBX131075:WBY131075 WLT131075:WLU131075 WVP131075:WVQ131075 H196611:I196611 JD196611:JE196611 SZ196611:TA196611 ACV196611:ACW196611 AMR196611:AMS196611 AWN196611:AWO196611 BGJ196611:BGK196611 BQF196611:BQG196611 CAB196611:CAC196611 CJX196611:CJY196611 CTT196611:CTU196611 DDP196611:DDQ196611 DNL196611:DNM196611 DXH196611:DXI196611 EHD196611:EHE196611 EQZ196611:ERA196611 FAV196611:FAW196611 FKR196611:FKS196611 FUN196611:FUO196611 GEJ196611:GEK196611 GOF196611:GOG196611 GYB196611:GYC196611 HHX196611:HHY196611 HRT196611:HRU196611 IBP196611:IBQ196611 ILL196611:ILM196611 IVH196611:IVI196611 JFD196611:JFE196611 JOZ196611:JPA196611 JYV196611:JYW196611 KIR196611:KIS196611 KSN196611:KSO196611 LCJ196611:LCK196611 LMF196611:LMG196611 LWB196611:LWC196611 MFX196611:MFY196611 MPT196611:MPU196611 MZP196611:MZQ196611 NJL196611:NJM196611 NTH196611:NTI196611 ODD196611:ODE196611 OMZ196611:ONA196611 OWV196611:OWW196611 PGR196611:PGS196611 PQN196611:PQO196611 QAJ196611:QAK196611 QKF196611:QKG196611 QUB196611:QUC196611 RDX196611:RDY196611 RNT196611:RNU196611 RXP196611:RXQ196611 SHL196611:SHM196611 SRH196611:SRI196611 TBD196611:TBE196611 TKZ196611:TLA196611 TUV196611:TUW196611 UER196611:UES196611 UON196611:UOO196611 UYJ196611:UYK196611 VIF196611:VIG196611 VSB196611:VSC196611 WBX196611:WBY196611 WLT196611:WLU196611 WVP196611:WVQ196611 H262147:I262147 JD262147:JE262147 SZ262147:TA262147 ACV262147:ACW262147 AMR262147:AMS262147 AWN262147:AWO262147 BGJ262147:BGK262147 BQF262147:BQG262147 CAB262147:CAC262147 CJX262147:CJY262147 CTT262147:CTU262147 DDP262147:DDQ262147 DNL262147:DNM262147 DXH262147:DXI262147 EHD262147:EHE262147 EQZ262147:ERA262147 FAV262147:FAW262147 FKR262147:FKS262147 FUN262147:FUO262147 GEJ262147:GEK262147 GOF262147:GOG262147 GYB262147:GYC262147 HHX262147:HHY262147 HRT262147:HRU262147 IBP262147:IBQ262147 ILL262147:ILM262147 IVH262147:IVI262147 JFD262147:JFE262147 JOZ262147:JPA262147 JYV262147:JYW262147 KIR262147:KIS262147 KSN262147:KSO262147 LCJ262147:LCK262147 LMF262147:LMG262147 LWB262147:LWC262147 MFX262147:MFY262147 MPT262147:MPU262147 MZP262147:MZQ262147 NJL262147:NJM262147 NTH262147:NTI262147 ODD262147:ODE262147 OMZ262147:ONA262147 OWV262147:OWW262147 PGR262147:PGS262147 PQN262147:PQO262147 QAJ262147:QAK262147 QKF262147:QKG262147 QUB262147:QUC262147 RDX262147:RDY262147 RNT262147:RNU262147 RXP262147:RXQ262147 SHL262147:SHM262147 SRH262147:SRI262147 TBD262147:TBE262147 TKZ262147:TLA262147 TUV262147:TUW262147 UER262147:UES262147 UON262147:UOO262147 UYJ262147:UYK262147 VIF262147:VIG262147 VSB262147:VSC262147 WBX262147:WBY262147 WLT262147:WLU262147 WVP262147:WVQ262147 H327683:I327683 JD327683:JE327683 SZ327683:TA327683 ACV327683:ACW327683 AMR327683:AMS327683 AWN327683:AWO327683 BGJ327683:BGK327683 BQF327683:BQG327683 CAB327683:CAC327683 CJX327683:CJY327683 CTT327683:CTU327683 DDP327683:DDQ327683 DNL327683:DNM327683 DXH327683:DXI327683 EHD327683:EHE327683 EQZ327683:ERA327683 FAV327683:FAW327683 FKR327683:FKS327683 FUN327683:FUO327683 GEJ327683:GEK327683 GOF327683:GOG327683 GYB327683:GYC327683 HHX327683:HHY327683 HRT327683:HRU327683 IBP327683:IBQ327683 ILL327683:ILM327683 IVH327683:IVI327683 JFD327683:JFE327683 JOZ327683:JPA327683 JYV327683:JYW327683 KIR327683:KIS327683 KSN327683:KSO327683 LCJ327683:LCK327683 LMF327683:LMG327683 LWB327683:LWC327683 MFX327683:MFY327683 MPT327683:MPU327683 MZP327683:MZQ327683 NJL327683:NJM327683 NTH327683:NTI327683 ODD327683:ODE327683 OMZ327683:ONA327683 OWV327683:OWW327683 PGR327683:PGS327683 PQN327683:PQO327683 QAJ327683:QAK327683 QKF327683:QKG327683 QUB327683:QUC327683 RDX327683:RDY327683 RNT327683:RNU327683 RXP327683:RXQ327683 SHL327683:SHM327683 SRH327683:SRI327683 TBD327683:TBE327683 TKZ327683:TLA327683 TUV327683:TUW327683 UER327683:UES327683 UON327683:UOO327683 UYJ327683:UYK327683 VIF327683:VIG327683 VSB327683:VSC327683 WBX327683:WBY327683 WLT327683:WLU327683 WVP327683:WVQ327683 H393219:I393219 JD393219:JE393219 SZ393219:TA393219 ACV393219:ACW393219 AMR393219:AMS393219 AWN393219:AWO393219 BGJ393219:BGK393219 BQF393219:BQG393219 CAB393219:CAC393219 CJX393219:CJY393219 CTT393219:CTU393219 DDP393219:DDQ393219 DNL393219:DNM393219 DXH393219:DXI393219 EHD393219:EHE393219 EQZ393219:ERA393219 FAV393219:FAW393219 FKR393219:FKS393219 FUN393219:FUO393219 GEJ393219:GEK393219 GOF393219:GOG393219 GYB393219:GYC393219 HHX393219:HHY393219 HRT393219:HRU393219 IBP393219:IBQ393219 ILL393219:ILM393219 IVH393219:IVI393219 JFD393219:JFE393219 JOZ393219:JPA393219 JYV393219:JYW393219 KIR393219:KIS393219 KSN393219:KSO393219 LCJ393219:LCK393219 LMF393219:LMG393219 LWB393219:LWC393219 MFX393219:MFY393219 MPT393219:MPU393219 MZP393219:MZQ393219 NJL393219:NJM393219 NTH393219:NTI393219 ODD393219:ODE393219 OMZ393219:ONA393219 OWV393219:OWW393219 PGR393219:PGS393219 PQN393219:PQO393219 QAJ393219:QAK393219 QKF393219:QKG393219 QUB393219:QUC393219 RDX393219:RDY393219 RNT393219:RNU393219 RXP393219:RXQ393219 SHL393219:SHM393219 SRH393219:SRI393219 TBD393219:TBE393219 TKZ393219:TLA393219 TUV393219:TUW393219 UER393219:UES393219 UON393219:UOO393219 UYJ393219:UYK393219 VIF393219:VIG393219 VSB393219:VSC393219 WBX393219:WBY393219 WLT393219:WLU393219 WVP393219:WVQ393219 H458755:I458755 JD458755:JE458755 SZ458755:TA458755 ACV458755:ACW458755 AMR458755:AMS458755 AWN458755:AWO458755 BGJ458755:BGK458755 BQF458755:BQG458755 CAB458755:CAC458755 CJX458755:CJY458755 CTT458755:CTU458755 DDP458755:DDQ458755 DNL458755:DNM458755 DXH458755:DXI458755 EHD458755:EHE458755 EQZ458755:ERA458755 FAV458755:FAW458755 FKR458755:FKS458755 FUN458755:FUO458755 GEJ458755:GEK458755 GOF458755:GOG458755 GYB458755:GYC458755 HHX458755:HHY458755 HRT458755:HRU458755 IBP458755:IBQ458755 ILL458755:ILM458755 IVH458755:IVI458755 JFD458755:JFE458755 JOZ458755:JPA458755 JYV458755:JYW458755 KIR458755:KIS458755 KSN458755:KSO458755 LCJ458755:LCK458755 LMF458755:LMG458755 LWB458755:LWC458755 MFX458755:MFY458755 MPT458755:MPU458755 MZP458755:MZQ458755 NJL458755:NJM458755 NTH458755:NTI458755 ODD458755:ODE458755 OMZ458755:ONA458755 OWV458755:OWW458755 PGR458755:PGS458755 PQN458755:PQO458755 QAJ458755:QAK458755 QKF458755:QKG458755 QUB458755:QUC458755 RDX458755:RDY458755 RNT458755:RNU458755 RXP458755:RXQ458755 SHL458755:SHM458755 SRH458755:SRI458755 TBD458755:TBE458755 TKZ458755:TLA458755 TUV458755:TUW458755 UER458755:UES458755 UON458755:UOO458755 UYJ458755:UYK458755 VIF458755:VIG458755 VSB458755:VSC458755 WBX458755:WBY458755 WLT458755:WLU458755 WVP458755:WVQ458755 H524291:I524291 JD524291:JE524291 SZ524291:TA524291 ACV524291:ACW524291 AMR524291:AMS524291 AWN524291:AWO524291 BGJ524291:BGK524291 BQF524291:BQG524291 CAB524291:CAC524291 CJX524291:CJY524291 CTT524291:CTU524291 DDP524291:DDQ524291 DNL524291:DNM524291 DXH524291:DXI524291 EHD524291:EHE524291 EQZ524291:ERA524291 FAV524291:FAW524291 FKR524291:FKS524291 FUN524291:FUO524291 GEJ524291:GEK524291 GOF524291:GOG524291 GYB524291:GYC524291 HHX524291:HHY524291 HRT524291:HRU524291 IBP524291:IBQ524291 ILL524291:ILM524291 IVH524291:IVI524291 JFD524291:JFE524291 JOZ524291:JPA524291 JYV524291:JYW524291 KIR524291:KIS524291 KSN524291:KSO524291 LCJ524291:LCK524291 LMF524291:LMG524291 LWB524291:LWC524291 MFX524291:MFY524291 MPT524291:MPU524291 MZP524291:MZQ524291 NJL524291:NJM524291 NTH524291:NTI524291 ODD524291:ODE524291 OMZ524291:ONA524291 OWV524291:OWW524291 PGR524291:PGS524291 PQN524291:PQO524291 QAJ524291:QAK524291 QKF524291:QKG524291 QUB524291:QUC524291 RDX524291:RDY524291 RNT524291:RNU524291 RXP524291:RXQ524291 SHL524291:SHM524291 SRH524291:SRI524291 TBD524291:TBE524291 TKZ524291:TLA524291 TUV524291:TUW524291 UER524291:UES524291 UON524291:UOO524291 UYJ524291:UYK524291 VIF524291:VIG524291 VSB524291:VSC524291 WBX524291:WBY524291 WLT524291:WLU524291 WVP524291:WVQ524291 H589827:I589827 JD589827:JE589827 SZ589827:TA589827 ACV589827:ACW589827 AMR589827:AMS589827 AWN589827:AWO589827 BGJ589827:BGK589827 BQF589827:BQG589827 CAB589827:CAC589827 CJX589827:CJY589827 CTT589827:CTU589827 DDP589827:DDQ589827 DNL589827:DNM589827 DXH589827:DXI589827 EHD589827:EHE589827 EQZ589827:ERA589827 FAV589827:FAW589827 FKR589827:FKS589827 FUN589827:FUO589827 GEJ589827:GEK589827 GOF589827:GOG589827 GYB589827:GYC589827 HHX589827:HHY589827 HRT589827:HRU589827 IBP589827:IBQ589827 ILL589827:ILM589827 IVH589827:IVI589827 JFD589827:JFE589827 JOZ589827:JPA589827 JYV589827:JYW589827 KIR589827:KIS589827 KSN589827:KSO589827 LCJ589827:LCK589827 LMF589827:LMG589827 LWB589827:LWC589827 MFX589827:MFY589827 MPT589827:MPU589827 MZP589827:MZQ589827 NJL589827:NJM589827 NTH589827:NTI589827 ODD589827:ODE589827 OMZ589827:ONA589827 OWV589827:OWW589827 PGR589827:PGS589827 PQN589827:PQO589827 QAJ589827:QAK589827 QKF589827:QKG589827 QUB589827:QUC589827 RDX589827:RDY589827 RNT589827:RNU589827 RXP589827:RXQ589827 SHL589827:SHM589827 SRH589827:SRI589827 TBD589827:TBE589827 TKZ589827:TLA589827 TUV589827:TUW589827 UER589827:UES589827 UON589827:UOO589827 UYJ589827:UYK589827 VIF589827:VIG589827 VSB589827:VSC589827 WBX589827:WBY589827 WLT589827:WLU589827 WVP589827:WVQ589827 H655363:I655363 JD655363:JE655363 SZ655363:TA655363 ACV655363:ACW655363 AMR655363:AMS655363 AWN655363:AWO655363 BGJ655363:BGK655363 BQF655363:BQG655363 CAB655363:CAC655363 CJX655363:CJY655363 CTT655363:CTU655363 DDP655363:DDQ655363 DNL655363:DNM655363 DXH655363:DXI655363 EHD655363:EHE655363 EQZ655363:ERA655363 FAV655363:FAW655363 FKR655363:FKS655363 FUN655363:FUO655363 GEJ655363:GEK655363 GOF655363:GOG655363 GYB655363:GYC655363 HHX655363:HHY655363 HRT655363:HRU655363 IBP655363:IBQ655363 ILL655363:ILM655363 IVH655363:IVI655363 JFD655363:JFE655363 JOZ655363:JPA655363 JYV655363:JYW655363 KIR655363:KIS655363 KSN655363:KSO655363 LCJ655363:LCK655363 LMF655363:LMG655363 LWB655363:LWC655363 MFX655363:MFY655363 MPT655363:MPU655363 MZP655363:MZQ655363 NJL655363:NJM655363 NTH655363:NTI655363 ODD655363:ODE655363 OMZ655363:ONA655363 OWV655363:OWW655363 PGR655363:PGS655363 PQN655363:PQO655363 QAJ655363:QAK655363 QKF655363:QKG655363 QUB655363:QUC655363 RDX655363:RDY655363 RNT655363:RNU655363 RXP655363:RXQ655363 SHL655363:SHM655363 SRH655363:SRI655363 TBD655363:TBE655363 TKZ655363:TLA655363 TUV655363:TUW655363 UER655363:UES655363 UON655363:UOO655363 UYJ655363:UYK655363 VIF655363:VIG655363 VSB655363:VSC655363 WBX655363:WBY655363 WLT655363:WLU655363 WVP655363:WVQ655363 H720899:I720899 JD720899:JE720899 SZ720899:TA720899 ACV720899:ACW720899 AMR720899:AMS720899 AWN720899:AWO720899 BGJ720899:BGK720899 BQF720899:BQG720899 CAB720899:CAC720899 CJX720899:CJY720899 CTT720899:CTU720899 DDP720899:DDQ720899 DNL720899:DNM720899 DXH720899:DXI720899 EHD720899:EHE720899 EQZ720899:ERA720899 FAV720899:FAW720899 FKR720899:FKS720899 FUN720899:FUO720899 GEJ720899:GEK720899 GOF720899:GOG720899 GYB720899:GYC720899 HHX720899:HHY720899 HRT720899:HRU720899 IBP720899:IBQ720899 ILL720899:ILM720899 IVH720899:IVI720899 JFD720899:JFE720899 JOZ720899:JPA720899 JYV720899:JYW720899 KIR720899:KIS720899 KSN720899:KSO720899 LCJ720899:LCK720899 LMF720899:LMG720899 LWB720899:LWC720899 MFX720899:MFY720899 MPT720899:MPU720899 MZP720899:MZQ720899 NJL720899:NJM720899 NTH720899:NTI720899 ODD720899:ODE720899 OMZ720899:ONA720899 OWV720899:OWW720899 PGR720899:PGS720899 PQN720899:PQO720899 QAJ720899:QAK720899 QKF720899:QKG720899 QUB720899:QUC720899 RDX720899:RDY720899 RNT720899:RNU720899 RXP720899:RXQ720899 SHL720899:SHM720899 SRH720899:SRI720899 TBD720899:TBE720899 TKZ720899:TLA720899 TUV720899:TUW720899 UER720899:UES720899 UON720899:UOO720899 UYJ720899:UYK720899 VIF720899:VIG720899 VSB720899:VSC720899 WBX720899:WBY720899 WLT720899:WLU720899 WVP720899:WVQ720899 H786435:I786435 JD786435:JE786435 SZ786435:TA786435 ACV786435:ACW786435 AMR786435:AMS786435 AWN786435:AWO786435 BGJ786435:BGK786435 BQF786435:BQG786435 CAB786435:CAC786435 CJX786435:CJY786435 CTT786435:CTU786435 DDP786435:DDQ786435 DNL786435:DNM786435 DXH786435:DXI786435 EHD786435:EHE786435 EQZ786435:ERA786435 FAV786435:FAW786435 FKR786435:FKS786435 FUN786435:FUO786435 GEJ786435:GEK786435 GOF786435:GOG786435 GYB786435:GYC786435 HHX786435:HHY786435 HRT786435:HRU786435 IBP786435:IBQ786435 ILL786435:ILM786435 IVH786435:IVI786435 JFD786435:JFE786435 JOZ786435:JPA786435 JYV786435:JYW786435 KIR786435:KIS786435 KSN786435:KSO786435 LCJ786435:LCK786435 LMF786435:LMG786435 LWB786435:LWC786435 MFX786435:MFY786435 MPT786435:MPU786435 MZP786435:MZQ786435 NJL786435:NJM786435 NTH786435:NTI786435 ODD786435:ODE786435 OMZ786435:ONA786435 OWV786435:OWW786435 PGR786435:PGS786435 PQN786435:PQO786435 QAJ786435:QAK786435 QKF786435:QKG786435 QUB786435:QUC786435 RDX786435:RDY786435 RNT786435:RNU786435 RXP786435:RXQ786435 SHL786435:SHM786435 SRH786435:SRI786435 TBD786435:TBE786435 TKZ786435:TLA786435 TUV786435:TUW786435 UER786435:UES786435 UON786435:UOO786435 UYJ786435:UYK786435 VIF786435:VIG786435 VSB786435:VSC786435 WBX786435:WBY786435 WLT786435:WLU786435 WVP786435:WVQ786435 H851971:I851971 JD851971:JE851971 SZ851971:TA851971 ACV851971:ACW851971 AMR851971:AMS851971 AWN851971:AWO851971 BGJ851971:BGK851971 BQF851971:BQG851971 CAB851971:CAC851971 CJX851971:CJY851971 CTT851971:CTU851971 DDP851971:DDQ851971 DNL851971:DNM851971 DXH851971:DXI851971 EHD851971:EHE851971 EQZ851971:ERA851971 FAV851971:FAW851971 FKR851971:FKS851971 FUN851971:FUO851971 GEJ851971:GEK851971 GOF851971:GOG851971 GYB851971:GYC851971 HHX851971:HHY851971 HRT851971:HRU851971 IBP851971:IBQ851971 ILL851971:ILM851971 IVH851971:IVI851971 JFD851971:JFE851971 JOZ851971:JPA851971 JYV851971:JYW851971 KIR851971:KIS851971 KSN851971:KSO851971 LCJ851971:LCK851971 LMF851971:LMG851971 LWB851971:LWC851971 MFX851971:MFY851971 MPT851971:MPU851971 MZP851971:MZQ851971 NJL851971:NJM851971 NTH851971:NTI851971 ODD851971:ODE851971 OMZ851971:ONA851971 OWV851971:OWW851971 PGR851971:PGS851971 PQN851971:PQO851971 QAJ851971:QAK851971 QKF851971:QKG851971 QUB851971:QUC851971 RDX851971:RDY851971 RNT851971:RNU851971 RXP851971:RXQ851971 SHL851971:SHM851971 SRH851971:SRI851971 TBD851971:TBE851971 TKZ851971:TLA851971 TUV851971:TUW851971 UER851971:UES851971 UON851971:UOO851971 UYJ851971:UYK851971 VIF851971:VIG851971 VSB851971:VSC851971 WBX851971:WBY851971 WLT851971:WLU851971 WVP851971:WVQ851971 H917507:I917507 JD917507:JE917507 SZ917507:TA917507 ACV917507:ACW917507 AMR917507:AMS917507 AWN917507:AWO917507 BGJ917507:BGK917507 BQF917507:BQG917507 CAB917507:CAC917507 CJX917507:CJY917507 CTT917507:CTU917507 DDP917507:DDQ917507 DNL917507:DNM917507 DXH917507:DXI917507 EHD917507:EHE917507 EQZ917507:ERA917507 FAV917507:FAW917507 FKR917507:FKS917507 FUN917507:FUO917507 GEJ917507:GEK917507 GOF917507:GOG917507 GYB917507:GYC917507 HHX917507:HHY917507 HRT917507:HRU917507 IBP917507:IBQ917507 ILL917507:ILM917507 IVH917507:IVI917507 JFD917507:JFE917507 JOZ917507:JPA917507 JYV917507:JYW917507 KIR917507:KIS917507 KSN917507:KSO917507 LCJ917507:LCK917507 LMF917507:LMG917507 LWB917507:LWC917507 MFX917507:MFY917507 MPT917507:MPU917507 MZP917507:MZQ917507 NJL917507:NJM917507 NTH917507:NTI917507 ODD917507:ODE917507 OMZ917507:ONA917507 OWV917507:OWW917507 PGR917507:PGS917507 PQN917507:PQO917507 QAJ917507:QAK917507 QKF917507:QKG917507 QUB917507:QUC917507 RDX917507:RDY917507 RNT917507:RNU917507 RXP917507:RXQ917507 SHL917507:SHM917507 SRH917507:SRI917507 TBD917507:TBE917507 TKZ917507:TLA917507 TUV917507:TUW917507 UER917507:UES917507 UON917507:UOO917507 UYJ917507:UYK917507 VIF917507:VIG917507 VSB917507:VSC917507 WBX917507:WBY917507 WLT917507:WLU917507 WVP917507:WVQ917507 H983043:I983043 JD983043:JE983043 SZ983043:TA983043 ACV983043:ACW983043 AMR983043:AMS983043 AWN983043:AWO983043 BGJ983043:BGK983043 BQF983043:BQG983043 CAB983043:CAC983043 CJX983043:CJY983043 CTT983043:CTU983043 DDP983043:DDQ983043 DNL983043:DNM983043 DXH983043:DXI983043 EHD983043:EHE983043 EQZ983043:ERA983043 FAV983043:FAW983043 FKR983043:FKS983043 FUN983043:FUO983043 GEJ983043:GEK983043 GOF983043:GOG983043 GYB983043:GYC983043 HHX983043:HHY983043 HRT983043:HRU983043 IBP983043:IBQ983043 ILL983043:ILM983043 IVH983043:IVI983043 JFD983043:JFE983043 JOZ983043:JPA983043 JYV983043:JYW983043 KIR983043:KIS983043 KSN983043:KSO983043 LCJ983043:LCK983043 LMF983043:LMG983043 LWB983043:LWC983043 MFX983043:MFY983043 MPT983043:MPU983043 MZP983043:MZQ983043 NJL983043:NJM983043 NTH983043:NTI983043 ODD983043:ODE983043 OMZ983043:ONA983043 OWV983043:OWW983043 PGR983043:PGS983043 PQN983043:PQO983043 QAJ983043:QAK983043 QKF983043:QKG983043 QUB983043:QUC983043 RDX983043:RDY983043 RNT983043:RNU983043 RXP983043:RXQ983043 SHL983043:SHM983043 SRH983043:SRI983043 TBD983043:TBE983043 TKZ983043:TLA983043 TUV983043:TUW983043 UER983043:UES983043 UON983043:UOO983043 UYJ983043:UYK983043 VIF983043:VIG983043 VSB983043:VSC983043 WBX983043:WBY983043 WLT983043:WLU983043 WVP983043:WVQ983043">
      <formula1>#REF!</formula1>
    </dataValidation>
    <dataValidation type="list" allowBlank="1" showInputMessage="1" showErrorMessage="1" sqref="D19:F19 IZ19:JB19 SV19:SX19 ACR19:ACT19 AMN19:AMP19 AWJ19:AWL19 BGF19:BGH19 BQB19:BQD19 BZX19:BZZ19 CJT19:CJV19 CTP19:CTR19 DDL19:DDN19 DNH19:DNJ19 DXD19:DXF19 EGZ19:EHB19 EQV19:EQX19 FAR19:FAT19 FKN19:FKP19 FUJ19:FUL19 GEF19:GEH19 GOB19:GOD19 GXX19:GXZ19 HHT19:HHV19 HRP19:HRR19 IBL19:IBN19 ILH19:ILJ19 IVD19:IVF19 JEZ19:JFB19 JOV19:JOX19 JYR19:JYT19 KIN19:KIP19 KSJ19:KSL19 LCF19:LCH19 LMB19:LMD19 LVX19:LVZ19 MFT19:MFV19 MPP19:MPR19 MZL19:MZN19 NJH19:NJJ19 NTD19:NTF19 OCZ19:ODB19 OMV19:OMX19 OWR19:OWT19 PGN19:PGP19 PQJ19:PQL19 QAF19:QAH19 QKB19:QKD19 QTX19:QTZ19 RDT19:RDV19 RNP19:RNR19 RXL19:RXN19 SHH19:SHJ19 SRD19:SRF19 TAZ19:TBB19 TKV19:TKX19 TUR19:TUT19 UEN19:UEP19 UOJ19:UOL19 UYF19:UYH19 VIB19:VID19 VRX19:VRZ19 WBT19:WBV19 WLP19:WLR19 WVL19:WVN19 D65543:F65543 IZ65543:JB65543 SV65543:SX65543 ACR65543:ACT65543 AMN65543:AMP65543 AWJ65543:AWL65543 BGF65543:BGH65543 BQB65543:BQD65543 BZX65543:BZZ65543 CJT65543:CJV65543 CTP65543:CTR65543 DDL65543:DDN65543 DNH65543:DNJ65543 DXD65543:DXF65543 EGZ65543:EHB65543 EQV65543:EQX65543 FAR65543:FAT65543 FKN65543:FKP65543 FUJ65543:FUL65543 GEF65543:GEH65543 GOB65543:GOD65543 GXX65543:GXZ65543 HHT65543:HHV65543 HRP65543:HRR65543 IBL65543:IBN65543 ILH65543:ILJ65543 IVD65543:IVF65543 JEZ65543:JFB65543 JOV65543:JOX65543 JYR65543:JYT65543 KIN65543:KIP65543 KSJ65543:KSL65543 LCF65543:LCH65543 LMB65543:LMD65543 LVX65543:LVZ65543 MFT65543:MFV65543 MPP65543:MPR65543 MZL65543:MZN65543 NJH65543:NJJ65543 NTD65543:NTF65543 OCZ65543:ODB65543 OMV65543:OMX65543 OWR65543:OWT65543 PGN65543:PGP65543 PQJ65543:PQL65543 QAF65543:QAH65543 QKB65543:QKD65543 QTX65543:QTZ65543 RDT65543:RDV65543 RNP65543:RNR65543 RXL65543:RXN65543 SHH65543:SHJ65543 SRD65543:SRF65543 TAZ65543:TBB65543 TKV65543:TKX65543 TUR65543:TUT65543 UEN65543:UEP65543 UOJ65543:UOL65543 UYF65543:UYH65543 VIB65543:VID65543 VRX65543:VRZ65543 WBT65543:WBV65543 WLP65543:WLR65543 WVL65543:WVN65543 D131079:F131079 IZ131079:JB131079 SV131079:SX131079 ACR131079:ACT131079 AMN131079:AMP131079 AWJ131079:AWL131079 BGF131079:BGH131079 BQB131079:BQD131079 BZX131079:BZZ131079 CJT131079:CJV131079 CTP131079:CTR131079 DDL131079:DDN131079 DNH131079:DNJ131079 DXD131079:DXF131079 EGZ131079:EHB131079 EQV131079:EQX131079 FAR131079:FAT131079 FKN131079:FKP131079 FUJ131079:FUL131079 GEF131079:GEH131079 GOB131079:GOD131079 GXX131079:GXZ131079 HHT131079:HHV131079 HRP131079:HRR131079 IBL131079:IBN131079 ILH131079:ILJ131079 IVD131079:IVF131079 JEZ131079:JFB131079 JOV131079:JOX131079 JYR131079:JYT131079 KIN131079:KIP131079 KSJ131079:KSL131079 LCF131079:LCH131079 LMB131079:LMD131079 LVX131079:LVZ131079 MFT131079:MFV131079 MPP131079:MPR131079 MZL131079:MZN131079 NJH131079:NJJ131079 NTD131079:NTF131079 OCZ131079:ODB131079 OMV131079:OMX131079 OWR131079:OWT131079 PGN131079:PGP131079 PQJ131079:PQL131079 QAF131079:QAH131079 QKB131079:QKD131079 QTX131079:QTZ131079 RDT131079:RDV131079 RNP131079:RNR131079 RXL131079:RXN131079 SHH131079:SHJ131079 SRD131079:SRF131079 TAZ131079:TBB131079 TKV131079:TKX131079 TUR131079:TUT131079 UEN131079:UEP131079 UOJ131079:UOL131079 UYF131079:UYH131079 VIB131079:VID131079 VRX131079:VRZ131079 WBT131079:WBV131079 WLP131079:WLR131079 WVL131079:WVN131079 D196615:F196615 IZ196615:JB196615 SV196615:SX196615 ACR196615:ACT196615 AMN196615:AMP196615 AWJ196615:AWL196615 BGF196615:BGH196615 BQB196615:BQD196615 BZX196615:BZZ196615 CJT196615:CJV196615 CTP196615:CTR196615 DDL196615:DDN196615 DNH196615:DNJ196615 DXD196615:DXF196615 EGZ196615:EHB196615 EQV196615:EQX196615 FAR196615:FAT196615 FKN196615:FKP196615 FUJ196615:FUL196615 GEF196615:GEH196615 GOB196615:GOD196615 GXX196615:GXZ196615 HHT196615:HHV196615 HRP196615:HRR196615 IBL196615:IBN196615 ILH196615:ILJ196615 IVD196615:IVF196615 JEZ196615:JFB196615 JOV196615:JOX196615 JYR196615:JYT196615 KIN196615:KIP196615 KSJ196615:KSL196615 LCF196615:LCH196615 LMB196615:LMD196615 LVX196615:LVZ196615 MFT196615:MFV196615 MPP196615:MPR196615 MZL196615:MZN196615 NJH196615:NJJ196615 NTD196615:NTF196615 OCZ196615:ODB196615 OMV196615:OMX196615 OWR196615:OWT196615 PGN196615:PGP196615 PQJ196615:PQL196615 QAF196615:QAH196615 QKB196615:QKD196615 QTX196615:QTZ196615 RDT196615:RDV196615 RNP196615:RNR196615 RXL196615:RXN196615 SHH196615:SHJ196615 SRD196615:SRF196615 TAZ196615:TBB196615 TKV196615:TKX196615 TUR196615:TUT196615 UEN196615:UEP196615 UOJ196615:UOL196615 UYF196615:UYH196615 VIB196615:VID196615 VRX196615:VRZ196615 WBT196615:WBV196615 WLP196615:WLR196615 WVL196615:WVN196615 D262151:F262151 IZ262151:JB262151 SV262151:SX262151 ACR262151:ACT262151 AMN262151:AMP262151 AWJ262151:AWL262151 BGF262151:BGH262151 BQB262151:BQD262151 BZX262151:BZZ262151 CJT262151:CJV262151 CTP262151:CTR262151 DDL262151:DDN262151 DNH262151:DNJ262151 DXD262151:DXF262151 EGZ262151:EHB262151 EQV262151:EQX262151 FAR262151:FAT262151 FKN262151:FKP262151 FUJ262151:FUL262151 GEF262151:GEH262151 GOB262151:GOD262151 GXX262151:GXZ262151 HHT262151:HHV262151 HRP262151:HRR262151 IBL262151:IBN262151 ILH262151:ILJ262151 IVD262151:IVF262151 JEZ262151:JFB262151 JOV262151:JOX262151 JYR262151:JYT262151 KIN262151:KIP262151 KSJ262151:KSL262151 LCF262151:LCH262151 LMB262151:LMD262151 LVX262151:LVZ262151 MFT262151:MFV262151 MPP262151:MPR262151 MZL262151:MZN262151 NJH262151:NJJ262151 NTD262151:NTF262151 OCZ262151:ODB262151 OMV262151:OMX262151 OWR262151:OWT262151 PGN262151:PGP262151 PQJ262151:PQL262151 QAF262151:QAH262151 QKB262151:QKD262151 QTX262151:QTZ262151 RDT262151:RDV262151 RNP262151:RNR262151 RXL262151:RXN262151 SHH262151:SHJ262151 SRD262151:SRF262151 TAZ262151:TBB262151 TKV262151:TKX262151 TUR262151:TUT262151 UEN262151:UEP262151 UOJ262151:UOL262151 UYF262151:UYH262151 VIB262151:VID262151 VRX262151:VRZ262151 WBT262151:WBV262151 WLP262151:WLR262151 WVL262151:WVN262151 D327687:F327687 IZ327687:JB327687 SV327687:SX327687 ACR327687:ACT327687 AMN327687:AMP327687 AWJ327687:AWL327687 BGF327687:BGH327687 BQB327687:BQD327687 BZX327687:BZZ327687 CJT327687:CJV327687 CTP327687:CTR327687 DDL327687:DDN327687 DNH327687:DNJ327687 DXD327687:DXF327687 EGZ327687:EHB327687 EQV327687:EQX327687 FAR327687:FAT327687 FKN327687:FKP327687 FUJ327687:FUL327687 GEF327687:GEH327687 GOB327687:GOD327687 GXX327687:GXZ327687 HHT327687:HHV327687 HRP327687:HRR327687 IBL327687:IBN327687 ILH327687:ILJ327687 IVD327687:IVF327687 JEZ327687:JFB327687 JOV327687:JOX327687 JYR327687:JYT327687 KIN327687:KIP327687 KSJ327687:KSL327687 LCF327687:LCH327687 LMB327687:LMD327687 LVX327687:LVZ327687 MFT327687:MFV327687 MPP327687:MPR327687 MZL327687:MZN327687 NJH327687:NJJ327687 NTD327687:NTF327687 OCZ327687:ODB327687 OMV327687:OMX327687 OWR327687:OWT327687 PGN327687:PGP327687 PQJ327687:PQL327687 QAF327687:QAH327687 QKB327687:QKD327687 QTX327687:QTZ327687 RDT327687:RDV327687 RNP327687:RNR327687 RXL327687:RXN327687 SHH327687:SHJ327687 SRD327687:SRF327687 TAZ327687:TBB327687 TKV327687:TKX327687 TUR327687:TUT327687 UEN327687:UEP327687 UOJ327687:UOL327687 UYF327687:UYH327687 VIB327687:VID327687 VRX327687:VRZ327687 WBT327687:WBV327687 WLP327687:WLR327687 WVL327687:WVN327687 D393223:F393223 IZ393223:JB393223 SV393223:SX393223 ACR393223:ACT393223 AMN393223:AMP393223 AWJ393223:AWL393223 BGF393223:BGH393223 BQB393223:BQD393223 BZX393223:BZZ393223 CJT393223:CJV393223 CTP393223:CTR393223 DDL393223:DDN393223 DNH393223:DNJ393223 DXD393223:DXF393223 EGZ393223:EHB393223 EQV393223:EQX393223 FAR393223:FAT393223 FKN393223:FKP393223 FUJ393223:FUL393223 GEF393223:GEH393223 GOB393223:GOD393223 GXX393223:GXZ393223 HHT393223:HHV393223 HRP393223:HRR393223 IBL393223:IBN393223 ILH393223:ILJ393223 IVD393223:IVF393223 JEZ393223:JFB393223 JOV393223:JOX393223 JYR393223:JYT393223 KIN393223:KIP393223 KSJ393223:KSL393223 LCF393223:LCH393223 LMB393223:LMD393223 LVX393223:LVZ393223 MFT393223:MFV393223 MPP393223:MPR393223 MZL393223:MZN393223 NJH393223:NJJ393223 NTD393223:NTF393223 OCZ393223:ODB393223 OMV393223:OMX393223 OWR393223:OWT393223 PGN393223:PGP393223 PQJ393223:PQL393223 QAF393223:QAH393223 QKB393223:QKD393223 QTX393223:QTZ393223 RDT393223:RDV393223 RNP393223:RNR393223 RXL393223:RXN393223 SHH393223:SHJ393223 SRD393223:SRF393223 TAZ393223:TBB393223 TKV393223:TKX393223 TUR393223:TUT393223 UEN393223:UEP393223 UOJ393223:UOL393223 UYF393223:UYH393223 VIB393223:VID393223 VRX393223:VRZ393223 WBT393223:WBV393223 WLP393223:WLR393223 WVL393223:WVN393223 D458759:F458759 IZ458759:JB458759 SV458759:SX458759 ACR458759:ACT458759 AMN458759:AMP458759 AWJ458759:AWL458759 BGF458759:BGH458759 BQB458759:BQD458759 BZX458759:BZZ458759 CJT458759:CJV458759 CTP458759:CTR458759 DDL458759:DDN458759 DNH458759:DNJ458759 DXD458759:DXF458759 EGZ458759:EHB458759 EQV458759:EQX458759 FAR458759:FAT458759 FKN458759:FKP458759 FUJ458759:FUL458759 GEF458759:GEH458759 GOB458759:GOD458759 GXX458759:GXZ458759 HHT458759:HHV458759 HRP458759:HRR458759 IBL458759:IBN458759 ILH458759:ILJ458759 IVD458759:IVF458759 JEZ458759:JFB458759 JOV458759:JOX458759 JYR458759:JYT458759 KIN458759:KIP458759 KSJ458759:KSL458759 LCF458759:LCH458759 LMB458759:LMD458759 LVX458759:LVZ458759 MFT458759:MFV458759 MPP458759:MPR458759 MZL458759:MZN458759 NJH458759:NJJ458759 NTD458759:NTF458759 OCZ458759:ODB458759 OMV458759:OMX458759 OWR458759:OWT458759 PGN458759:PGP458759 PQJ458759:PQL458759 QAF458759:QAH458759 QKB458759:QKD458759 QTX458759:QTZ458759 RDT458759:RDV458759 RNP458759:RNR458759 RXL458759:RXN458759 SHH458759:SHJ458759 SRD458759:SRF458759 TAZ458759:TBB458759 TKV458759:TKX458759 TUR458759:TUT458759 UEN458759:UEP458759 UOJ458759:UOL458759 UYF458759:UYH458759 VIB458759:VID458759 VRX458759:VRZ458759 WBT458759:WBV458759 WLP458759:WLR458759 WVL458759:WVN458759 D524295:F524295 IZ524295:JB524295 SV524295:SX524295 ACR524295:ACT524295 AMN524295:AMP524295 AWJ524295:AWL524295 BGF524295:BGH524295 BQB524295:BQD524295 BZX524295:BZZ524295 CJT524295:CJV524295 CTP524295:CTR524295 DDL524295:DDN524295 DNH524295:DNJ524295 DXD524295:DXF524295 EGZ524295:EHB524295 EQV524295:EQX524295 FAR524295:FAT524295 FKN524295:FKP524295 FUJ524295:FUL524295 GEF524295:GEH524295 GOB524295:GOD524295 GXX524295:GXZ524295 HHT524295:HHV524295 HRP524295:HRR524295 IBL524295:IBN524295 ILH524295:ILJ524295 IVD524295:IVF524295 JEZ524295:JFB524295 JOV524295:JOX524295 JYR524295:JYT524295 KIN524295:KIP524295 KSJ524295:KSL524295 LCF524295:LCH524295 LMB524295:LMD524295 LVX524295:LVZ524295 MFT524295:MFV524295 MPP524295:MPR524295 MZL524295:MZN524295 NJH524295:NJJ524295 NTD524295:NTF524295 OCZ524295:ODB524295 OMV524295:OMX524295 OWR524295:OWT524295 PGN524295:PGP524295 PQJ524295:PQL524295 QAF524295:QAH524295 QKB524295:QKD524295 QTX524295:QTZ524295 RDT524295:RDV524295 RNP524295:RNR524295 RXL524295:RXN524295 SHH524295:SHJ524295 SRD524295:SRF524295 TAZ524295:TBB524295 TKV524295:TKX524295 TUR524295:TUT524295 UEN524295:UEP524295 UOJ524295:UOL524295 UYF524295:UYH524295 VIB524295:VID524295 VRX524295:VRZ524295 WBT524295:WBV524295 WLP524295:WLR524295 WVL524295:WVN524295 D589831:F589831 IZ589831:JB589831 SV589831:SX589831 ACR589831:ACT589831 AMN589831:AMP589831 AWJ589831:AWL589831 BGF589831:BGH589831 BQB589831:BQD589831 BZX589831:BZZ589831 CJT589831:CJV589831 CTP589831:CTR589831 DDL589831:DDN589831 DNH589831:DNJ589831 DXD589831:DXF589831 EGZ589831:EHB589831 EQV589831:EQX589831 FAR589831:FAT589831 FKN589831:FKP589831 FUJ589831:FUL589831 GEF589831:GEH589831 GOB589831:GOD589831 GXX589831:GXZ589831 HHT589831:HHV589831 HRP589831:HRR589831 IBL589831:IBN589831 ILH589831:ILJ589831 IVD589831:IVF589831 JEZ589831:JFB589831 JOV589831:JOX589831 JYR589831:JYT589831 KIN589831:KIP589831 KSJ589831:KSL589831 LCF589831:LCH589831 LMB589831:LMD589831 LVX589831:LVZ589831 MFT589831:MFV589831 MPP589831:MPR589831 MZL589831:MZN589831 NJH589831:NJJ589831 NTD589831:NTF589831 OCZ589831:ODB589831 OMV589831:OMX589831 OWR589831:OWT589831 PGN589831:PGP589831 PQJ589831:PQL589831 QAF589831:QAH589831 QKB589831:QKD589831 QTX589831:QTZ589831 RDT589831:RDV589831 RNP589831:RNR589831 RXL589831:RXN589831 SHH589831:SHJ589831 SRD589831:SRF589831 TAZ589831:TBB589831 TKV589831:TKX589831 TUR589831:TUT589831 UEN589831:UEP589831 UOJ589831:UOL589831 UYF589831:UYH589831 VIB589831:VID589831 VRX589831:VRZ589831 WBT589831:WBV589831 WLP589831:WLR589831 WVL589831:WVN589831 D655367:F655367 IZ655367:JB655367 SV655367:SX655367 ACR655367:ACT655367 AMN655367:AMP655367 AWJ655367:AWL655367 BGF655367:BGH655367 BQB655367:BQD655367 BZX655367:BZZ655367 CJT655367:CJV655367 CTP655367:CTR655367 DDL655367:DDN655367 DNH655367:DNJ655367 DXD655367:DXF655367 EGZ655367:EHB655367 EQV655367:EQX655367 FAR655367:FAT655367 FKN655367:FKP655367 FUJ655367:FUL655367 GEF655367:GEH655367 GOB655367:GOD655367 GXX655367:GXZ655367 HHT655367:HHV655367 HRP655367:HRR655367 IBL655367:IBN655367 ILH655367:ILJ655367 IVD655367:IVF655367 JEZ655367:JFB655367 JOV655367:JOX655367 JYR655367:JYT655367 KIN655367:KIP655367 KSJ655367:KSL655367 LCF655367:LCH655367 LMB655367:LMD655367 LVX655367:LVZ655367 MFT655367:MFV655367 MPP655367:MPR655367 MZL655367:MZN655367 NJH655367:NJJ655367 NTD655367:NTF655367 OCZ655367:ODB655367 OMV655367:OMX655367 OWR655367:OWT655367 PGN655367:PGP655367 PQJ655367:PQL655367 QAF655367:QAH655367 QKB655367:QKD655367 QTX655367:QTZ655367 RDT655367:RDV655367 RNP655367:RNR655367 RXL655367:RXN655367 SHH655367:SHJ655367 SRD655367:SRF655367 TAZ655367:TBB655367 TKV655367:TKX655367 TUR655367:TUT655367 UEN655367:UEP655367 UOJ655367:UOL655367 UYF655367:UYH655367 VIB655367:VID655367 VRX655367:VRZ655367 WBT655367:WBV655367 WLP655367:WLR655367 WVL655367:WVN655367 D720903:F720903 IZ720903:JB720903 SV720903:SX720903 ACR720903:ACT720903 AMN720903:AMP720903 AWJ720903:AWL720903 BGF720903:BGH720903 BQB720903:BQD720903 BZX720903:BZZ720903 CJT720903:CJV720903 CTP720903:CTR720903 DDL720903:DDN720903 DNH720903:DNJ720903 DXD720903:DXF720903 EGZ720903:EHB720903 EQV720903:EQX720903 FAR720903:FAT720903 FKN720903:FKP720903 FUJ720903:FUL720903 GEF720903:GEH720903 GOB720903:GOD720903 GXX720903:GXZ720903 HHT720903:HHV720903 HRP720903:HRR720903 IBL720903:IBN720903 ILH720903:ILJ720903 IVD720903:IVF720903 JEZ720903:JFB720903 JOV720903:JOX720903 JYR720903:JYT720903 KIN720903:KIP720903 KSJ720903:KSL720903 LCF720903:LCH720903 LMB720903:LMD720903 LVX720903:LVZ720903 MFT720903:MFV720903 MPP720903:MPR720903 MZL720903:MZN720903 NJH720903:NJJ720903 NTD720903:NTF720903 OCZ720903:ODB720903 OMV720903:OMX720903 OWR720903:OWT720903 PGN720903:PGP720903 PQJ720903:PQL720903 QAF720903:QAH720903 QKB720903:QKD720903 QTX720903:QTZ720903 RDT720903:RDV720903 RNP720903:RNR720903 RXL720903:RXN720903 SHH720903:SHJ720903 SRD720903:SRF720903 TAZ720903:TBB720903 TKV720903:TKX720903 TUR720903:TUT720903 UEN720903:UEP720903 UOJ720903:UOL720903 UYF720903:UYH720903 VIB720903:VID720903 VRX720903:VRZ720903 WBT720903:WBV720903 WLP720903:WLR720903 WVL720903:WVN720903 D786439:F786439 IZ786439:JB786439 SV786439:SX786439 ACR786439:ACT786439 AMN786439:AMP786439 AWJ786439:AWL786439 BGF786439:BGH786439 BQB786439:BQD786439 BZX786439:BZZ786439 CJT786439:CJV786439 CTP786439:CTR786439 DDL786439:DDN786439 DNH786439:DNJ786439 DXD786439:DXF786439 EGZ786439:EHB786439 EQV786439:EQX786439 FAR786439:FAT786439 FKN786439:FKP786439 FUJ786439:FUL786439 GEF786439:GEH786439 GOB786439:GOD786439 GXX786439:GXZ786439 HHT786439:HHV786439 HRP786439:HRR786439 IBL786439:IBN786439 ILH786439:ILJ786439 IVD786439:IVF786439 JEZ786439:JFB786439 JOV786439:JOX786439 JYR786439:JYT786439 KIN786439:KIP786439 KSJ786439:KSL786439 LCF786439:LCH786439 LMB786439:LMD786439 LVX786439:LVZ786439 MFT786439:MFV786439 MPP786439:MPR786439 MZL786439:MZN786439 NJH786439:NJJ786439 NTD786439:NTF786439 OCZ786439:ODB786439 OMV786439:OMX786439 OWR786439:OWT786439 PGN786439:PGP786439 PQJ786439:PQL786439 QAF786439:QAH786439 QKB786439:QKD786439 QTX786439:QTZ786439 RDT786439:RDV786439 RNP786439:RNR786439 RXL786439:RXN786439 SHH786439:SHJ786439 SRD786439:SRF786439 TAZ786439:TBB786439 TKV786439:TKX786439 TUR786439:TUT786439 UEN786439:UEP786439 UOJ786439:UOL786439 UYF786439:UYH786439 VIB786439:VID786439 VRX786439:VRZ786439 WBT786439:WBV786439 WLP786439:WLR786439 WVL786439:WVN786439 D851975:F851975 IZ851975:JB851975 SV851975:SX851975 ACR851975:ACT851975 AMN851975:AMP851975 AWJ851975:AWL851975 BGF851975:BGH851975 BQB851975:BQD851975 BZX851975:BZZ851975 CJT851975:CJV851975 CTP851975:CTR851975 DDL851975:DDN851975 DNH851975:DNJ851975 DXD851975:DXF851975 EGZ851975:EHB851975 EQV851975:EQX851975 FAR851975:FAT851975 FKN851975:FKP851975 FUJ851975:FUL851975 GEF851975:GEH851975 GOB851975:GOD851975 GXX851975:GXZ851975 HHT851975:HHV851975 HRP851975:HRR851975 IBL851975:IBN851975 ILH851975:ILJ851975 IVD851975:IVF851975 JEZ851975:JFB851975 JOV851975:JOX851975 JYR851975:JYT851975 KIN851975:KIP851975 KSJ851975:KSL851975 LCF851975:LCH851975 LMB851975:LMD851975 LVX851975:LVZ851975 MFT851975:MFV851975 MPP851975:MPR851975 MZL851975:MZN851975 NJH851975:NJJ851975 NTD851975:NTF851975 OCZ851975:ODB851975 OMV851975:OMX851975 OWR851975:OWT851975 PGN851975:PGP851975 PQJ851975:PQL851975 QAF851975:QAH851975 QKB851975:QKD851975 QTX851975:QTZ851975 RDT851975:RDV851975 RNP851975:RNR851975 RXL851975:RXN851975 SHH851975:SHJ851975 SRD851975:SRF851975 TAZ851975:TBB851975 TKV851975:TKX851975 TUR851975:TUT851975 UEN851975:UEP851975 UOJ851975:UOL851975 UYF851975:UYH851975 VIB851975:VID851975 VRX851975:VRZ851975 WBT851975:WBV851975 WLP851975:WLR851975 WVL851975:WVN851975 D917511:F917511 IZ917511:JB917511 SV917511:SX917511 ACR917511:ACT917511 AMN917511:AMP917511 AWJ917511:AWL917511 BGF917511:BGH917511 BQB917511:BQD917511 BZX917511:BZZ917511 CJT917511:CJV917511 CTP917511:CTR917511 DDL917511:DDN917511 DNH917511:DNJ917511 DXD917511:DXF917511 EGZ917511:EHB917511 EQV917511:EQX917511 FAR917511:FAT917511 FKN917511:FKP917511 FUJ917511:FUL917511 GEF917511:GEH917511 GOB917511:GOD917511 GXX917511:GXZ917511 HHT917511:HHV917511 HRP917511:HRR917511 IBL917511:IBN917511 ILH917511:ILJ917511 IVD917511:IVF917511 JEZ917511:JFB917511 JOV917511:JOX917511 JYR917511:JYT917511 KIN917511:KIP917511 KSJ917511:KSL917511 LCF917511:LCH917511 LMB917511:LMD917511 LVX917511:LVZ917511 MFT917511:MFV917511 MPP917511:MPR917511 MZL917511:MZN917511 NJH917511:NJJ917511 NTD917511:NTF917511 OCZ917511:ODB917511 OMV917511:OMX917511 OWR917511:OWT917511 PGN917511:PGP917511 PQJ917511:PQL917511 QAF917511:QAH917511 QKB917511:QKD917511 QTX917511:QTZ917511 RDT917511:RDV917511 RNP917511:RNR917511 RXL917511:RXN917511 SHH917511:SHJ917511 SRD917511:SRF917511 TAZ917511:TBB917511 TKV917511:TKX917511 TUR917511:TUT917511 UEN917511:UEP917511 UOJ917511:UOL917511 UYF917511:UYH917511 VIB917511:VID917511 VRX917511:VRZ917511 WBT917511:WBV917511 WLP917511:WLR917511 WVL917511:WVN917511 D983047:F983047 IZ983047:JB983047 SV983047:SX983047 ACR983047:ACT983047 AMN983047:AMP983047 AWJ983047:AWL983047 BGF983047:BGH983047 BQB983047:BQD983047 BZX983047:BZZ983047 CJT983047:CJV983047 CTP983047:CTR983047 DDL983047:DDN983047 DNH983047:DNJ983047 DXD983047:DXF983047 EGZ983047:EHB983047 EQV983047:EQX983047 FAR983047:FAT983047 FKN983047:FKP983047 FUJ983047:FUL983047 GEF983047:GEH983047 GOB983047:GOD983047 GXX983047:GXZ983047 HHT983047:HHV983047 HRP983047:HRR983047 IBL983047:IBN983047 ILH983047:ILJ983047 IVD983047:IVF983047 JEZ983047:JFB983047 JOV983047:JOX983047 JYR983047:JYT983047 KIN983047:KIP983047 KSJ983047:KSL983047 LCF983047:LCH983047 LMB983047:LMD983047 LVX983047:LVZ983047 MFT983047:MFV983047 MPP983047:MPR983047 MZL983047:MZN983047 NJH983047:NJJ983047 NTD983047:NTF983047 OCZ983047:ODB983047 OMV983047:OMX983047 OWR983047:OWT983047 PGN983047:PGP983047 PQJ983047:PQL983047 QAF983047:QAH983047 QKB983047:QKD983047 QTX983047:QTZ983047 RDT983047:RDV983047 RNP983047:RNR983047 RXL983047:RXN983047 SHH983047:SHJ983047 SRD983047:SRF983047 TAZ983047:TBB983047 TKV983047:TKX983047 TUR983047:TUT983047 UEN983047:UEP983047 UOJ983047:UOL983047 UYF983047:UYH983047 VIB983047:VID983047 VRX983047:VRZ983047 WBT983047:WBV983047 WLP983047:WLR983047 WVL983047:WVN983047 P52 JL52 TH52 ADD52 AMZ52 AWV52 BGR52 BQN52 CAJ52 CKF52 CUB52 DDX52 DNT52 DXP52 EHL52 ERH52 FBD52 FKZ52 FUV52 GER52 GON52 GYJ52 HIF52 HSB52 IBX52 ILT52 IVP52 JFL52 JPH52 JZD52 KIZ52 KSV52 LCR52 LMN52 LWJ52 MGF52 MQB52 MZX52 NJT52 NTP52 ODL52 ONH52 OXD52 PGZ52 PQV52 QAR52 QKN52 QUJ52 REF52 ROB52 RXX52 SHT52 SRP52 TBL52 TLH52 TVD52 UEZ52 UOV52 UYR52 VIN52 VSJ52 WCF52 WMB52 WVX52 P65576 JL65576 TH65576 ADD65576 AMZ65576 AWV65576 BGR65576 BQN65576 CAJ65576 CKF65576 CUB65576 DDX65576 DNT65576 DXP65576 EHL65576 ERH65576 FBD65576 FKZ65576 FUV65576 GER65576 GON65576 GYJ65576 HIF65576 HSB65576 IBX65576 ILT65576 IVP65576 JFL65576 JPH65576 JZD65576 KIZ65576 KSV65576 LCR65576 LMN65576 LWJ65576 MGF65576 MQB65576 MZX65576 NJT65576 NTP65576 ODL65576 ONH65576 OXD65576 PGZ65576 PQV65576 QAR65576 QKN65576 QUJ65576 REF65576 ROB65576 RXX65576 SHT65576 SRP65576 TBL65576 TLH65576 TVD65576 UEZ65576 UOV65576 UYR65576 VIN65576 VSJ65576 WCF65576 WMB65576 WVX65576 P131112 JL131112 TH131112 ADD131112 AMZ131112 AWV131112 BGR131112 BQN131112 CAJ131112 CKF131112 CUB131112 DDX131112 DNT131112 DXP131112 EHL131112 ERH131112 FBD131112 FKZ131112 FUV131112 GER131112 GON131112 GYJ131112 HIF131112 HSB131112 IBX131112 ILT131112 IVP131112 JFL131112 JPH131112 JZD131112 KIZ131112 KSV131112 LCR131112 LMN131112 LWJ131112 MGF131112 MQB131112 MZX131112 NJT131112 NTP131112 ODL131112 ONH131112 OXD131112 PGZ131112 PQV131112 QAR131112 QKN131112 QUJ131112 REF131112 ROB131112 RXX131112 SHT131112 SRP131112 TBL131112 TLH131112 TVD131112 UEZ131112 UOV131112 UYR131112 VIN131112 VSJ131112 WCF131112 WMB131112 WVX131112 P196648 JL196648 TH196648 ADD196648 AMZ196648 AWV196648 BGR196648 BQN196648 CAJ196648 CKF196648 CUB196648 DDX196648 DNT196648 DXP196648 EHL196648 ERH196648 FBD196648 FKZ196648 FUV196648 GER196648 GON196648 GYJ196648 HIF196648 HSB196648 IBX196648 ILT196648 IVP196648 JFL196648 JPH196648 JZD196648 KIZ196648 KSV196648 LCR196648 LMN196648 LWJ196648 MGF196648 MQB196648 MZX196648 NJT196648 NTP196648 ODL196648 ONH196648 OXD196648 PGZ196648 PQV196648 QAR196648 QKN196648 QUJ196648 REF196648 ROB196648 RXX196648 SHT196648 SRP196648 TBL196648 TLH196648 TVD196648 UEZ196648 UOV196648 UYR196648 VIN196648 VSJ196648 WCF196648 WMB196648 WVX196648 P262184 JL262184 TH262184 ADD262184 AMZ262184 AWV262184 BGR262184 BQN262184 CAJ262184 CKF262184 CUB262184 DDX262184 DNT262184 DXP262184 EHL262184 ERH262184 FBD262184 FKZ262184 FUV262184 GER262184 GON262184 GYJ262184 HIF262184 HSB262184 IBX262184 ILT262184 IVP262184 JFL262184 JPH262184 JZD262184 KIZ262184 KSV262184 LCR262184 LMN262184 LWJ262184 MGF262184 MQB262184 MZX262184 NJT262184 NTP262184 ODL262184 ONH262184 OXD262184 PGZ262184 PQV262184 QAR262184 QKN262184 QUJ262184 REF262184 ROB262184 RXX262184 SHT262184 SRP262184 TBL262184 TLH262184 TVD262184 UEZ262184 UOV262184 UYR262184 VIN262184 VSJ262184 WCF262184 WMB262184 WVX262184 P327720 JL327720 TH327720 ADD327720 AMZ327720 AWV327720 BGR327720 BQN327720 CAJ327720 CKF327720 CUB327720 DDX327720 DNT327720 DXP327720 EHL327720 ERH327720 FBD327720 FKZ327720 FUV327720 GER327720 GON327720 GYJ327720 HIF327720 HSB327720 IBX327720 ILT327720 IVP327720 JFL327720 JPH327720 JZD327720 KIZ327720 KSV327720 LCR327720 LMN327720 LWJ327720 MGF327720 MQB327720 MZX327720 NJT327720 NTP327720 ODL327720 ONH327720 OXD327720 PGZ327720 PQV327720 QAR327720 QKN327720 QUJ327720 REF327720 ROB327720 RXX327720 SHT327720 SRP327720 TBL327720 TLH327720 TVD327720 UEZ327720 UOV327720 UYR327720 VIN327720 VSJ327720 WCF327720 WMB327720 WVX327720 P393256 JL393256 TH393256 ADD393256 AMZ393256 AWV393256 BGR393256 BQN393256 CAJ393256 CKF393256 CUB393256 DDX393256 DNT393256 DXP393256 EHL393256 ERH393256 FBD393256 FKZ393256 FUV393256 GER393256 GON393256 GYJ393256 HIF393256 HSB393256 IBX393256 ILT393256 IVP393256 JFL393256 JPH393256 JZD393256 KIZ393256 KSV393256 LCR393256 LMN393256 LWJ393256 MGF393256 MQB393256 MZX393256 NJT393256 NTP393256 ODL393256 ONH393256 OXD393256 PGZ393256 PQV393256 QAR393256 QKN393256 QUJ393256 REF393256 ROB393256 RXX393256 SHT393256 SRP393256 TBL393256 TLH393256 TVD393256 UEZ393256 UOV393256 UYR393256 VIN393256 VSJ393256 WCF393256 WMB393256 WVX393256 P458792 JL458792 TH458792 ADD458792 AMZ458792 AWV458792 BGR458792 BQN458792 CAJ458792 CKF458792 CUB458792 DDX458792 DNT458792 DXP458792 EHL458792 ERH458792 FBD458792 FKZ458792 FUV458792 GER458792 GON458792 GYJ458792 HIF458792 HSB458792 IBX458792 ILT458792 IVP458792 JFL458792 JPH458792 JZD458792 KIZ458792 KSV458792 LCR458792 LMN458792 LWJ458792 MGF458792 MQB458792 MZX458792 NJT458792 NTP458792 ODL458792 ONH458792 OXD458792 PGZ458792 PQV458792 QAR458792 QKN458792 QUJ458792 REF458792 ROB458792 RXX458792 SHT458792 SRP458792 TBL458792 TLH458792 TVD458792 UEZ458792 UOV458792 UYR458792 VIN458792 VSJ458792 WCF458792 WMB458792 WVX458792 P524328 JL524328 TH524328 ADD524328 AMZ524328 AWV524328 BGR524328 BQN524328 CAJ524328 CKF524328 CUB524328 DDX524328 DNT524328 DXP524328 EHL524328 ERH524328 FBD524328 FKZ524328 FUV524328 GER524328 GON524328 GYJ524328 HIF524328 HSB524328 IBX524328 ILT524328 IVP524328 JFL524328 JPH524328 JZD524328 KIZ524328 KSV524328 LCR524328 LMN524328 LWJ524328 MGF524328 MQB524328 MZX524328 NJT524328 NTP524328 ODL524328 ONH524328 OXD524328 PGZ524328 PQV524328 QAR524328 QKN524328 QUJ524328 REF524328 ROB524328 RXX524328 SHT524328 SRP524328 TBL524328 TLH524328 TVD524328 UEZ524328 UOV524328 UYR524328 VIN524328 VSJ524328 WCF524328 WMB524328 WVX524328 P589864 JL589864 TH589864 ADD589864 AMZ589864 AWV589864 BGR589864 BQN589864 CAJ589864 CKF589864 CUB589864 DDX589864 DNT589864 DXP589864 EHL589864 ERH589864 FBD589864 FKZ589864 FUV589864 GER589864 GON589864 GYJ589864 HIF589864 HSB589864 IBX589864 ILT589864 IVP589864 JFL589864 JPH589864 JZD589864 KIZ589864 KSV589864 LCR589864 LMN589864 LWJ589864 MGF589864 MQB589864 MZX589864 NJT589864 NTP589864 ODL589864 ONH589864 OXD589864 PGZ589864 PQV589864 QAR589864 QKN589864 QUJ589864 REF589864 ROB589864 RXX589864 SHT589864 SRP589864 TBL589864 TLH589864 TVD589864 UEZ589864 UOV589864 UYR589864 VIN589864 VSJ589864 WCF589864 WMB589864 WVX589864 P655400 JL655400 TH655400 ADD655400 AMZ655400 AWV655400 BGR655400 BQN655400 CAJ655400 CKF655400 CUB655400 DDX655400 DNT655400 DXP655400 EHL655400 ERH655400 FBD655400 FKZ655400 FUV655400 GER655400 GON655400 GYJ655400 HIF655400 HSB655400 IBX655400 ILT655400 IVP655400 JFL655400 JPH655400 JZD655400 KIZ655400 KSV655400 LCR655400 LMN655400 LWJ655400 MGF655400 MQB655400 MZX655400 NJT655400 NTP655400 ODL655400 ONH655400 OXD655400 PGZ655400 PQV655400 QAR655400 QKN655400 QUJ655400 REF655400 ROB655400 RXX655400 SHT655400 SRP655400 TBL655400 TLH655400 TVD655400 UEZ655400 UOV655400 UYR655400 VIN655400 VSJ655400 WCF655400 WMB655400 WVX655400 P720936 JL720936 TH720936 ADD720936 AMZ720936 AWV720936 BGR720936 BQN720936 CAJ720936 CKF720936 CUB720936 DDX720936 DNT720936 DXP720936 EHL720936 ERH720936 FBD720936 FKZ720936 FUV720936 GER720936 GON720936 GYJ720936 HIF720936 HSB720936 IBX720936 ILT720936 IVP720936 JFL720936 JPH720936 JZD720936 KIZ720936 KSV720936 LCR720936 LMN720936 LWJ720936 MGF720936 MQB720936 MZX720936 NJT720936 NTP720936 ODL720936 ONH720936 OXD720936 PGZ720936 PQV720936 QAR720936 QKN720936 QUJ720936 REF720936 ROB720936 RXX720936 SHT720936 SRP720936 TBL720936 TLH720936 TVD720936 UEZ720936 UOV720936 UYR720936 VIN720936 VSJ720936 WCF720936 WMB720936 WVX720936 P786472 JL786472 TH786472 ADD786472 AMZ786472 AWV786472 BGR786472 BQN786472 CAJ786472 CKF786472 CUB786472 DDX786472 DNT786472 DXP786472 EHL786472 ERH786472 FBD786472 FKZ786472 FUV786472 GER786472 GON786472 GYJ786472 HIF786472 HSB786472 IBX786472 ILT786472 IVP786472 JFL786472 JPH786472 JZD786472 KIZ786472 KSV786472 LCR786472 LMN786472 LWJ786472 MGF786472 MQB786472 MZX786472 NJT786472 NTP786472 ODL786472 ONH786472 OXD786472 PGZ786472 PQV786472 QAR786472 QKN786472 QUJ786472 REF786472 ROB786472 RXX786472 SHT786472 SRP786472 TBL786472 TLH786472 TVD786472 UEZ786472 UOV786472 UYR786472 VIN786472 VSJ786472 WCF786472 WMB786472 WVX786472 P852008 JL852008 TH852008 ADD852008 AMZ852008 AWV852008 BGR852008 BQN852008 CAJ852008 CKF852008 CUB852008 DDX852008 DNT852008 DXP852008 EHL852008 ERH852008 FBD852008 FKZ852008 FUV852008 GER852008 GON852008 GYJ852008 HIF852008 HSB852008 IBX852008 ILT852008 IVP852008 JFL852008 JPH852008 JZD852008 KIZ852008 KSV852008 LCR852008 LMN852008 LWJ852008 MGF852008 MQB852008 MZX852008 NJT852008 NTP852008 ODL852008 ONH852008 OXD852008 PGZ852008 PQV852008 QAR852008 QKN852008 QUJ852008 REF852008 ROB852008 RXX852008 SHT852008 SRP852008 TBL852008 TLH852008 TVD852008 UEZ852008 UOV852008 UYR852008 VIN852008 VSJ852008 WCF852008 WMB852008 WVX852008 P917544 JL917544 TH917544 ADD917544 AMZ917544 AWV917544 BGR917544 BQN917544 CAJ917544 CKF917544 CUB917544 DDX917544 DNT917544 DXP917544 EHL917544 ERH917544 FBD917544 FKZ917544 FUV917544 GER917544 GON917544 GYJ917544 HIF917544 HSB917544 IBX917544 ILT917544 IVP917544 JFL917544 JPH917544 JZD917544 KIZ917544 KSV917544 LCR917544 LMN917544 LWJ917544 MGF917544 MQB917544 MZX917544 NJT917544 NTP917544 ODL917544 ONH917544 OXD917544 PGZ917544 PQV917544 QAR917544 QKN917544 QUJ917544 REF917544 ROB917544 RXX917544 SHT917544 SRP917544 TBL917544 TLH917544 TVD917544 UEZ917544 UOV917544 UYR917544 VIN917544 VSJ917544 WCF917544 WMB917544 WVX917544 P983080 JL983080 TH983080 ADD983080 AMZ983080 AWV983080 BGR983080 BQN983080 CAJ983080 CKF983080 CUB983080 DDX983080 DNT983080 DXP983080 EHL983080 ERH983080 FBD983080 FKZ983080 FUV983080 GER983080 GON983080 GYJ983080 HIF983080 HSB983080 IBX983080 ILT983080 IVP983080 JFL983080 JPH983080 JZD983080 KIZ983080 KSV983080 LCR983080 LMN983080 LWJ983080 MGF983080 MQB983080 MZX983080 NJT983080 NTP983080 ODL983080 ONH983080 OXD983080 PGZ983080 PQV983080 QAR983080 QKN983080 QUJ983080 REF983080 ROB983080 RXX983080 SHT983080 SRP983080 TBL983080 TLH983080 TVD983080 UEZ983080 UOV983080 UYR983080 VIN983080 VSJ983080 WCF983080 WMB983080 WVX983080 J16:K16 JF16:JG16 TB16:TC16 ACX16:ACY16 AMT16:AMU16 AWP16:AWQ16 BGL16:BGM16 BQH16:BQI16 CAD16:CAE16 CJZ16:CKA16 CTV16:CTW16 DDR16:DDS16 DNN16:DNO16 DXJ16:DXK16 EHF16:EHG16 ERB16:ERC16 FAX16:FAY16 FKT16:FKU16 FUP16:FUQ16 GEL16:GEM16 GOH16:GOI16 GYD16:GYE16 HHZ16:HIA16 HRV16:HRW16 IBR16:IBS16 ILN16:ILO16 IVJ16:IVK16 JFF16:JFG16 JPB16:JPC16 JYX16:JYY16 KIT16:KIU16 KSP16:KSQ16 LCL16:LCM16 LMH16:LMI16 LWD16:LWE16 MFZ16:MGA16 MPV16:MPW16 MZR16:MZS16 NJN16:NJO16 NTJ16:NTK16 ODF16:ODG16 ONB16:ONC16 OWX16:OWY16 PGT16:PGU16 PQP16:PQQ16 QAL16:QAM16 QKH16:QKI16 QUD16:QUE16 RDZ16:REA16 RNV16:RNW16 RXR16:RXS16 SHN16:SHO16 SRJ16:SRK16 TBF16:TBG16 TLB16:TLC16 TUX16:TUY16 UET16:UEU16 UOP16:UOQ16 UYL16:UYM16 VIH16:VII16 VSD16:VSE16 WBZ16:WCA16 WLV16:WLW16 WVR16:WVS16 J65540:K65540 JF65540:JG65540 TB65540:TC65540 ACX65540:ACY65540 AMT65540:AMU65540 AWP65540:AWQ65540 BGL65540:BGM65540 BQH65540:BQI65540 CAD65540:CAE65540 CJZ65540:CKA65540 CTV65540:CTW65540 DDR65540:DDS65540 DNN65540:DNO65540 DXJ65540:DXK65540 EHF65540:EHG65540 ERB65540:ERC65540 FAX65540:FAY65540 FKT65540:FKU65540 FUP65540:FUQ65540 GEL65540:GEM65540 GOH65540:GOI65540 GYD65540:GYE65540 HHZ65540:HIA65540 HRV65540:HRW65540 IBR65540:IBS65540 ILN65540:ILO65540 IVJ65540:IVK65540 JFF65540:JFG65540 JPB65540:JPC65540 JYX65540:JYY65540 KIT65540:KIU65540 KSP65540:KSQ65540 LCL65540:LCM65540 LMH65540:LMI65540 LWD65540:LWE65540 MFZ65540:MGA65540 MPV65540:MPW65540 MZR65540:MZS65540 NJN65540:NJO65540 NTJ65540:NTK65540 ODF65540:ODG65540 ONB65540:ONC65540 OWX65540:OWY65540 PGT65540:PGU65540 PQP65540:PQQ65540 QAL65540:QAM65540 QKH65540:QKI65540 QUD65540:QUE65540 RDZ65540:REA65540 RNV65540:RNW65540 RXR65540:RXS65540 SHN65540:SHO65540 SRJ65540:SRK65540 TBF65540:TBG65540 TLB65540:TLC65540 TUX65540:TUY65540 UET65540:UEU65540 UOP65540:UOQ65540 UYL65540:UYM65540 VIH65540:VII65540 VSD65540:VSE65540 WBZ65540:WCA65540 WLV65540:WLW65540 WVR65540:WVS65540 J131076:K131076 JF131076:JG131076 TB131076:TC131076 ACX131076:ACY131076 AMT131076:AMU131076 AWP131076:AWQ131076 BGL131076:BGM131076 BQH131076:BQI131076 CAD131076:CAE131076 CJZ131076:CKA131076 CTV131076:CTW131076 DDR131076:DDS131076 DNN131076:DNO131076 DXJ131076:DXK131076 EHF131076:EHG131076 ERB131076:ERC131076 FAX131076:FAY131076 FKT131076:FKU131076 FUP131076:FUQ131076 GEL131076:GEM131076 GOH131076:GOI131076 GYD131076:GYE131076 HHZ131076:HIA131076 HRV131076:HRW131076 IBR131076:IBS131076 ILN131076:ILO131076 IVJ131076:IVK131076 JFF131076:JFG131076 JPB131076:JPC131076 JYX131076:JYY131076 KIT131076:KIU131076 KSP131076:KSQ131076 LCL131076:LCM131076 LMH131076:LMI131076 LWD131076:LWE131076 MFZ131076:MGA131076 MPV131076:MPW131076 MZR131076:MZS131076 NJN131076:NJO131076 NTJ131076:NTK131076 ODF131076:ODG131076 ONB131076:ONC131076 OWX131076:OWY131076 PGT131076:PGU131076 PQP131076:PQQ131076 QAL131076:QAM131076 QKH131076:QKI131076 QUD131076:QUE131076 RDZ131076:REA131076 RNV131076:RNW131076 RXR131076:RXS131076 SHN131076:SHO131076 SRJ131076:SRK131076 TBF131076:TBG131076 TLB131076:TLC131076 TUX131076:TUY131076 UET131076:UEU131076 UOP131076:UOQ131076 UYL131076:UYM131076 VIH131076:VII131076 VSD131076:VSE131076 WBZ131076:WCA131076 WLV131076:WLW131076 WVR131076:WVS131076 J196612:K196612 JF196612:JG196612 TB196612:TC196612 ACX196612:ACY196612 AMT196612:AMU196612 AWP196612:AWQ196612 BGL196612:BGM196612 BQH196612:BQI196612 CAD196612:CAE196612 CJZ196612:CKA196612 CTV196612:CTW196612 DDR196612:DDS196612 DNN196612:DNO196612 DXJ196612:DXK196612 EHF196612:EHG196612 ERB196612:ERC196612 FAX196612:FAY196612 FKT196612:FKU196612 FUP196612:FUQ196612 GEL196612:GEM196612 GOH196612:GOI196612 GYD196612:GYE196612 HHZ196612:HIA196612 HRV196612:HRW196612 IBR196612:IBS196612 ILN196612:ILO196612 IVJ196612:IVK196612 JFF196612:JFG196612 JPB196612:JPC196612 JYX196612:JYY196612 KIT196612:KIU196612 KSP196612:KSQ196612 LCL196612:LCM196612 LMH196612:LMI196612 LWD196612:LWE196612 MFZ196612:MGA196612 MPV196612:MPW196612 MZR196612:MZS196612 NJN196612:NJO196612 NTJ196612:NTK196612 ODF196612:ODG196612 ONB196612:ONC196612 OWX196612:OWY196612 PGT196612:PGU196612 PQP196612:PQQ196612 QAL196612:QAM196612 QKH196612:QKI196612 QUD196612:QUE196612 RDZ196612:REA196612 RNV196612:RNW196612 RXR196612:RXS196612 SHN196612:SHO196612 SRJ196612:SRK196612 TBF196612:TBG196612 TLB196612:TLC196612 TUX196612:TUY196612 UET196612:UEU196612 UOP196612:UOQ196612 UYL196612:UYM196612 VIH196612:VII196612 VSD196612:VSE196612 WBZ196612:WCA196612 WLV196612:WLW196612 WVR196612:WVS196612 J262148:K262148 JF262148:JG262148 TB262148:TC262148 ACX262148:ACY262148 AMT262148:AMU262148 AWP262148:AWQ262148 BGL262148:BGM262148 BQH262148:BQI262148 CAD262148:CAE262148 CJZ262148:CKA262148 CTV262148:CTW262148 DDR262148:DDS262148 DNN262148:DNO262148 DXJ262148:DXK262148 EHF262148:EHG262148 ERB262148:ERC262148 FAX262148:FAY262148 FKT262148:FKU262148 FUP262148:FUQ262148 GEL262148:GEM262148 GOH262148:GOI262148 GYD262148:GYE262148 HHZ262148:HIA262148 HRV262148:HRW262148 IBR262148:IBS262148 ILN262148:ILO262148 IVJ262148:IVK262148 JFF262148:JFG262148 JPB262148:JPC262148 JYX262148:JYY262148 KIT262148:KIU262148 KSP262148:KSQ262148 LCL262148:LCM262148 LMH262148:LMI262148 LWD262148:LWE262148 MFZ262148:MGA262148 MPV262148:MPW262148 MZR262148:MZS262148 NJN262148:NJO262148 NTJ262148:NTK262148 ODF262148:ODG262148 ONB262148:ONC262148 OWX262148:OWY262148 PGT262148:PGU262148 PQP262148:PQQ262148 QAL262148:QAM262148 QKH262148:QKI262148 QUD262148:QUE262148 RDZ262148:REA262148 RNV262148:RNW262148 RXR262148:RXS262148 SHN262148:SHO262148 SRJ262148:SRK262148 TBF262148:TBG262148 TLB262148:TLC262148 TUX262148:TUY262148 UET262148:UEU262148 UOP262148:UOQ262148 UYL262148:UYM262148 VIH262148:VII262148 VSD262148:VSE262148 WBZ262148:WCA262148 WLV262148:WLW262148 WVR262148:WVS262148 J327684:K327684 JF327684:JG327684 TB327684:TC327684 ACX327684:ACY327684 AMT327684:AMU327684 AWP327684:AWQ327684 BGL327684:BGM327684 BQH327684:BQI327684 CAD327684:CAE327684 CJZ327684:CKA327684 CTV327684:CTW327684 DDR327684:DDS327684 DNN327684:DNO327684 DXJ327684:DXK327684 EHF327684:EHG327684 ERB327684:ERC327684 FAX327684:FAY327684 FKT327684:FKU327684 FUP327684:FUQ327684 GEL327684:GEM327684 GOH327684:GOI327684 GYD327684:GYE327684 HHZ327684:HIA327684 HRV327684:HRW327684 IBR327684:IBS327684 ILN327684:ILO327684 IVJ327684:IVK327684 JFF327684:JFG327684 JPB327684:JPC327684 JYX327684:JYY327684 KIT327684:KIU327684 KSP327684:KSQ327684 LCL327684:LCM327684 LMH327684:LMI327684 LWD327684:LWE327684 MFZ327684:MGA327684 MPV327684:MPW327684 MZR327684:MZS327684 NJN327684:NJO327684 NTJ327684:NTK327684 ODF327684:ODG327684 ONB327684:ONC327684 OWX327684:OWY327684 PGT327684:PGU327684 PQP327684:PQQ327684 QAL327684:QAM327684 QKH327684:QKI327684 QUD327684:QUE327684 RDZ327684:REA327684 RNV327684:RNW327684 RXR327684:RXS327684 SHN327684:SHO327684 SRJ327684:SRK327684 TBF327684:TBG327684 TLB327684:TLC327684 TUX327684:TUY327684 UET327684:UEU327684 UOP327684:UOQ327684 UYL327684:UYM327684 VIH327684:VII327684 VSD327684:VSE327684 WBZ327684:WCA327684 WLV327684:WLW327684 WVR327684:WVS327684 J393220:K393220 JF393220:JG393220 TB393220:TC393220 ACX393220:ACY393220 AMT393220:AMU393220 AWP393220:AWQ393220 BGL393220:BGM393220 BQH393220:BQI393220 CAD393220:CAE393220 CJZ393220:CKA393220 CTV393220:CTW393220 DDR393220:DDS393220 DNN393220:DNO393220 DXJ393220:DXK393220 EHF393220:EHG393220 ERB393220:ERC393220 FAX393220:FAY393220 FKT393220:FKU393220 FUP393220:FUQ393220 GEL393220:GEM393220 GOH393220:GOI393220 GYD393220:GYE393220 HHZ393220:HIA393220 HRV393220:HRW393220 IBR393220:IBS393220 ILN393220:ILO393220 IVJ393220:IVK393220 JFF393220:JFG393220 JPB393220:JPC393220 JYX393220:JYY393220 KIT393220:KIU393220 KSP393220:KSQ393220 LCL393220:LCM393220 LMH393220:LMI393220 LWD393220:LWE393220 MFZ393220:MGA393220 MPV393220:MPW393220 MZR393220:MZS393220 NJN393220:NJO393220 NTJ393220:NTK393220 ODF393220:ODG393220 ONB393220:ONC393220 OWX393220:OWY393220 PGT393220:PGU393220 PQP393220:PQQ393220 QAL393220:QAM393220 QKH393220:QKI393220 QUD393220:QUE393220 RDZ393220:REA393220 RNV393220:RNW393220 RXR393220:RXS393220 SHN393220:SHO393220 SRJ393220:SRK393220 TBF393220:TBG393220 TLB393220:TLC393220 TUX393220:TUY393220 UET393220:UEU393220 UOP393220:UOQ393220 UYL393220:UYM393220 VIH393220:VII393220 VSD393220:VSE393220 WBZ393220:WCA393220 WLV393220:WLW393220 WVR393220:WVS393220 J458756:K458756 JF458756:JG458756 TB458756:TC458756 ACX458756:ACY458756 AMT458756:AMU458756 AWP458756:AWQ458756 BGL458756:BGM458756 BQH458756:BQI458756 CAD458756:CAE458756 CJZ458756:CKA458756 CTV458756:CTW458756 DDR458756:DDS458756 DNN458756:DNO458756 DXJ458756:DXK458756 EHF458756:EHG458756 ERB458756:ERC458756 FAX458756:FAY458756 FKT458756:FKU458756 FUP458756:FUQ458756 GEL458756:GEM458756 GOH458756:GOI458756 GYD458756:GYE458756 HHZ458756:HIA458756 HRV458756:HRW458756 IBR458756:IBS458756 ILN458756:ILO458756 IVJ458756:IVK458756 JFF458756:JFG458756 JPB458756:JPC458756 JYX458756:JYY458756 KIT458756:KIU458756 KSP458756:KSQ458756 LCL458756:LCM458756 LMH458756:LMI458756 LWD458756:LWE458756 MFZ458756:MGA458756 MPV458756:MPW458756 MZR458756:MZS458756 NJN458756:NJO458756 NTJ458756:NTK458756 ODF458756:ODG458756 ONB458756:ONC458756 OWX458756:OWY458756 PGT458756:PGU458756 PQP458756:PQQ458756 QAL458756:QAM458756 QKH458756:QKI458756 QUD458756:QUE458756 RDZ458756:REA458756 RNV458756:RNW458756 RXR458756:RXS458756 SHN458756:SHO458756 SRJ458756:SRK458756 TBF458756:TBG458756 TLB458756:TLC458756 TUX458756:TUY458756 UET458756:UEU458756 UOP458756:UOQ458756 UYL458756:UYM458756 VIH458756:VII458756 VSD458756:VSE458756 WBZ458756:WCA458756 WLV458756:WLW458756 WVR458756:WVS458756 J524292:K524292 JF524292:JG524292 TB524292:TC524292 ACX524292:ACY524292 AMT524292:AMU524292 AWP524292:AWQ524292 BGL524292:BGM524292 BQH524292:BQI524292 CAD524292:CAE524292 CJZ524292:CKA524292 CTV524292:CTW524292 DDR524292:DDS524292 DNN524292:DNO524292 DXJ524292:DXK524292 EHF524292:EHG524292 ERB524292:ERC524292 FAX524292:FAY524292 FKT524292:FKU524292 FUP524292:FUQ524292 GEL524292:GEM524292 GOH524292:GOI524292 GYD524292:GYE524292 HHZ524292:HIA524292 HRV524292:HRW524292 IBR524292:IBS524292 ILN524292:ILO524292 IVJ524292:IVK524292 JFF524292:JFG524292 JPB524292:JPC524292 JYX524292:JYY524292 KIT524292:KIU524292 KSP524292:KSQ524292 LCL524292:LCM524292 LMH524292:LMI524292 LWD524292:LWE524292 MFZ524292:MGA524292 MPV524292:MPW524292 MZR524292:MZS524292 NJN524292:NJO524292 NTJ524292:NTK524292 ODF524292:ODG524292 ONB524292:ONC524292 OWX524292:OWY524292 PGT524292:PGU524292 PQP524292:PQQ524292 QAL524292:QAM524292 QKH524292:QKI524292 QUD524292:QUE524292 RDZ524292:REA524292 RNV524292:RNW524292 RXR524292:RXS524292 SHN524292:SHO524292 SRJ524292:SRK524292 TBF524292:TBG524292 TLB524292:TLC524292 TUX524292:TUY524292 UET524292:UEU524292 UOP524292:UOQ524292 UYL524292:UYM524292 VIH524292:VII524292 VSD524292:VSE524292 WBZ524292:WCA524292 WLV524292:WLW524292 WVR524292:WVS524292 J589828:K589828 JF589828:JG589828 TB589828:TC589828 ACX589828:ACY589828 AMT589828:AMU589828 AWP589828:AWQ589828 BGL589828:BGM589828 BQH589828:BQI589828 CAD589828:CAE589828 CJZ589828:CKA589828 CTV589828:CTW589828 DDR589828:DDS589828 DNN589828:DNO589828 DXJ589828:DXK589828 EHF589828:EHG589828 ERB589828:ERC589828 FAX589828:FAY589828 FKT589828:FKU589828 FUP589828:FUQ589828 GEL589828:GEM589828 GOH589828:GOI589828 GYD589828:GYE589828 HHZ589828:HIA589828 HRV589828:HRW589828 IBR589828:IBS589828 ILN589828:ILO589828 IVJ589828:IVK589828 JFF589828:JFG589828 JPB589828:JPC589828 JYX589828:JYY589828 KIT589828:KIU589828 KSP589828:KSQ589828 LCL589828:LCM589828 LMH589828:LMI589828 LWD589828:LWE589828 MFZ589828:MGA589828 MPV589828:MPW589828 MZR589828:MZS589828 NJN589828:NJO589828 NTJ589828:NTK589828 ODF589828:ODG589828 ONB589828:ONC589828 OWX589828:OWY589828 PGT589828:PGU589828 PQP589828:PQQ589828 QAL589828:QAM589828 QKH589828:QKI589828 QUD589828:QUE589828 RDZ589828:REA589828 RNV589828:RNW589828 RXR589828:RXS589828 SHN589828:SHO589828 SRJ589828:SRK589828 TBF589828:TBG589828 TLB589828:TLC589828 TUX589828:TUY589828 UET589828:UEU589828 UOP589828:UOQ589828 UYL589828:UYM589828 VIH589828:VII589828 VSD589828:VSE589828 WBZ589828:WCA589828 WLV589828:WLW589828 WVR589828:WVS589828 J655364:K655364 JF655364:JG655364 TB655364:TC655364 ACX655364:ACY655364 AMT655364:AMU655364 AWP655364:AWQ655364 BGL655364:BGM655364 BQH655364:BQI655364 CAD655364:CAE655364 CJZ655364:CKA655364 CTV655364:CTW655364 DDR655364:DDS655364 DNN655364:DNO655364 DXJ655364:DXK655364 EHF655364:EHG655364 ERB655364:ERC655364 FAX655364:FAY655364 FKT655364:FKU655364 FUP655364:FUQ655364 GEL655364:GEM655364 GOH655364:GOI655364 GYD655364:GYE655364 HHZ655364:HIA655364 HRV655364:HRW655364 IBR655364:IBS655364 ILN655364:ILO655364 IVJ655364:IVK655364 JFF655364:JFG655364 JPB655364:JPC655364 JYX655364:JYY655364 KIT655364:KIU655364 KSP655364:KSQ655364 LCL655364:LCM655364 LMH655364:LMI655364 LWD655364:LWE655364 MFZ655364:MGA655364 MPV655364:MPW655364 MZR655364:MZS655364 NJN655364:NJO655364 NTJ655364:NTK655364 ODF655364:ODG655364 ONB655364:ONC655364 OWX655364:OWY655364 PGT655364:PGU655364 PQP655364:PQQ655364 QAL655364:QAM655364 QKH655364:QKI655364 QUD655364:QUE655364 RDZ655364:REA655364 RNV655364:RNW655364 RXR655364:RXS655364 SHN655364:SHO655364 SRJ655364:SRK655364 TBF655364:TBG655364 TLB655364:TLC655364 TUX655364:TUY655364 UET655364:UEU655364 UOP655364:UOQ655364 UYL655364:UYM655364 VIH655364:VII655364 VSD655364:VSE655364 WBZ655364:WCA655364 WLV655364:WLW655364 WVR655364:WVS655364 J720900:K720900 JF720900:JG720900 TB720900:TC720900 ACX720900:ACY720900 AMT720900:AMU720900 AWP720900:AWQ720900 BGL720900:BGM720900 BQH720900:BQI720900 CAD720900:CAE720900 CJZ720900:CKA720900 CTV720900:CTW720900 DDR720900:DDS720900 DNN720900:DNO720900 DXJ720900:DXK720900 EHF720900:EHG720900 ERB720900:ERC720900 FAX720900:FAY720900 FKT720900:FKU720900 FUP720900:FUQ720900 GEL720900:GEM720900 GOH720900:GOI720900 GYD720900:GYE720900 HHZ720900:HIA720900 HRV720900:HRW720900 IBR720900:IBS720900 ILN720900:ILO720900 IVJ720900:IVK720900 JFF720900:JFG720900 JPB720900:JPC720900 JYX720900:JYY720900 KIT720900:KIU720900 KSP720900:KSQ720900 LCL720900:LCM720900 LMH720900:LMI720900 LWD720900:LWE720900 MFZ720900:MGA720900 MPV720900:MPW720900 MZR720900:MZS720900 NJN720900:NJO720900 NTJ720900:NTK720900 ODF720900:ODG720900 ONB720900:ONC720900 OWX720900:OWY720900 PGT720900:PGU720900 PQP720900:PQQ720900 QAL720900:QAM720900 QKH720900:QKI720900 QUD720900:QUE720900 RDZ720900:REA720900 RNV720900:RNW720900 RXR720900:RXS720900 SHN720900:SHO720900 SRJ720900:SRK720900 TBF720900:TBG720900 TLB720900:TLC720900 TUX720900:TUY720900 UET720900:UEU720900 UOP720900:UOQ720900 UYL720900:UYM720900 VIH720900:VII720900 VSD720900:VSE720900 WBZ720900:WCA720900 WLV720900:WLW720900 WVR720900:WVS720900 J786436:K786436 JF786436:JG786436 TB786436:TC786436 ACX786436:ACY786436 AMT786436:AMU786436 AWP786436:AWQ786436 BGL786436:BGM786436 BQH786436:BQI786436 CAD786436:CAE786436 CJZ786436:CKA786436 CTV786436:CTW786436 DDR786436:DDS786436 DNN786436:DNO786436 DXJ786436:DXK786436 EHF786436:EHG786436 ERB786436:ERC786436 FAX786436:FAY786436 FKT786436:FKU786436 FUP786436:FUQ786436 GEL786436:GEM786436 GOH786436:GOI786436 GYD786436:GYE786436 HHZ786436:HIA786436 HRV786436:HRW786436 IBR786436:IBS786436 ILN786436:ILO786436 IVJ786436:IVK786436 JFF786436:JFG786436 JPB786436:JPC786436 JYX786436:JYY786436 KIT786436:KIU786436 KSP786436:KSQ786436 LCL786436:LCM786436 LMH786436:LMI786436 LWD786436:LWE786436 MFZ786436:MGA786436 MPV786436:MPW786436 MZR786436:MZS786436 NJN786436:NJO786436 NTJ786436:NTK786436 ODF786436:ODG786436 ONB786436:ONC786436 OWX786436:OWY786436 PGT786436:PGU786436 PQP786436:PQQ786436 QAL786436:QAM786436 QKH786436:QKI786436 QUD786436:QUE786436 RDZ786436:REA786436 RNV786436:RNW786436 RXR786436:RXS786436 SHN786436:SHO786436 SRJ786436:SRK786436 TBF786436:TBG786436 TLB786436:TLC786436 TUX786436:TUY786436 UET786436:UEU786436 UOP786436:UOQ786436 UYL786436:UYM786436 VIH786436:VII786436 VSD786436:VSE786436 WBZ786436:WCA786436 WLV786436:WLW786436 WVR786436:WVS786436 J851972:K851972 JF851972:JG851972 TB851972:TC851972 ACX851972:ACY851972 AMT851972:AMU851972 AWP851972:AWQ851972 BGL851972:BGM851972 BQH851972:BQI851972 CAD851972:CAE851972 CJZ851972:CKA851972 CTV851972:CTW851972 DDR851972:DDS851972 DNN851972:DNO851972 DXJ851972:DXK851972 EHF851972:EHG851972 ERB851972:ERC851972 FAX851972:FAY851972 FKT851972:FKU851972 FUP851972:FUQ851972 GEL851972:GEM851972 GOH851972:GOI851972 GYD851972:GYE851972 HHZ851972:HIA851972 HRV851972:HRW851972 IBR851972:IBS851972 ILN851972:ILO851972 IVJ851972:IVK851972 JFF851972:JFG851972 JPB851972:JPC851972 JYX851972:JYY851972 KIT851972:KIU851972 KSP851972:KSQ851972 LCL851972:LCM851972 LMH851972:LMI851972 LWD851972:LWE851972 MFZ851972:MGA851972 MPV851972:MPW851972 MZR851972:MZS851972 NJN851972:NJO851972 NTJ851972:NTK851972 ODF851972:ODG851972 ONB851972:ONC851972 OWX851972:OWY851972 PGT851972:PGU851972 PQP851972:PQQ851972 QAL851972:QAM851972 QKH851972:QKI851972 QUD851972:QUE851972 RDZ851972:REA851972 RNV851972:RNW851972 RXR851972:RXS851972 SHN851972:SHO851972 SRJ851972:SRK851972 TBF851972:TBG851972 TLB851972:TLC851972 TUX851972:TUY851972 UET851972:UEU851972 UOP851972:UOQ851972 UYL851972:UYM851972 VIH851972:VII851972 VSD851972:VSE851972 WBZ851972:WCA851972 WLV851972:WLW851972 WVR851972:WVS851972 J917508:K917508 JF917508:JG917508 TB917508:TC917508 ACX917508:ACY917508 AMT917508:AMU917508 AWP917508:AWQ917508 BGL917508:BGM917508 BQH917508:BQI917508 CAD917508:CAE917508 CJZ917508:CKA917508 CTV917508:CTW917508 DDR917508:DDS917508 DNN917508:DNO917508 DXJ917508:DXK917508 EHF917508:EHG917508 ERB917508:ERC917508 FAX917508:FAY917508 FKT917508:FKU917508 FUP917508:FUQ917508 GEL917508:GEM917508 GOH917508:GOI917508 GYD917508:GYE917508 HHZ917508:HIA917508 HRV917508:HRW917508 IBR917508:IBS917508 ILN917508:ILO917508 IVJ917508:IVK917508 JFF917508:JFG917508 JPB917508:JPC917508 JYX917508:JYY917508 KIT917508:KIU917508 KSP917508:KSQ917508 LCL917508:LCM917508 LMH917508:LMI917508 LWD917508:LWE917508 MFZ917508:MGA917508 MPV917508:MPW917508 MZR917508:MZS917508 NJN917508:NJO917508 NTJ917508:NTK917508 ODF917508:ODG917508 ONB917508:ONC917508 OWX917508:OWY917508 PGT917508:PGU917508 PQP917508:PQQ917508 QAL917508:QAM917508 QKH917508:QKI917508 QUD917508:QUE917508 RDZ917508:REA917508 RNV917508:RNW917508 RXR917508:RXS917508 SHN917508:SHO917508 SRJ917508:SRK917508 TBF917508:TBG917508 TLB917508:TLC917508 TUX917508:TUY917508 UET917508:UEU917508 UOP917508:UOQ917508 UYL917508:UYM917508 VIH917508:VII917508 VSD917508:VSE917508 WBZ917508:WCA917508 WLV917508:WLW917508 WVR917508:WVS917508 J983044:K983044 JF983044:JG983044 TB983044:TC983044 ACX983044:ACY983044 AMT983044:AMU983044 AWP983044:AWQ983044 BGL983044:BGM983044 BQH983044:BQI983044 CAD983044:CAE983044 CJZ983044:CKA983044 CTV983044:CTW983044 DDR983044:DDS983044 DNN983044:DNO983044 DXJ983044:DXK983044 EHF983044:EHG983044 ERB983044:ERC983044 FAX983044:FAY983044 FKT983044:FKU983044 FUP983044:FUQ983044 GEL983044:GEM983044 GOH983044:GOI983044 GYD983044:GYE983044 HHZ983044:HIA983044 HRV983044:HRW983044 IBR983044:IBS983044 ILN983044:ILO983044 IVJ983044:IVK983044 JFF983044:JFG983044 JPB983044:JPC983044 JYX983044:JYY983044 KIT983044:KIU983044 KSP983044:KSQ983044 LCL983044:LCM983044 LMH983044:LMI983044 LWD983044:LWE983044 MFZ983044:MGA983044 MPV983044:MPW983044 MZR983044:MZS983044 NJN983044:NJO983044 NTJ983044:NTK983044 ODF983044:ODG983044 ONB983044:ONC983044 OWX983044:OWY983044 PGT983044:PGU983044 PQP983044:PQQ983044 QAL983044:QAM983044 QKH983044:QKI983044 QUD983044:QUE983044 RDZ983044:REA983044 RNV983044:RNW983044 RXR983044:RXS983044 SHN983044:SHO983044 SRJ983044:SRK983044 TBF983044:TBG983044 TLB983044:TLC983044 TUX983044:TUY983044 UET983044:UEU983044 UOP983044:UOQ983044 UYL983044:UYM983044 VIH983044:VII983044 VSD983044:VSE983044 WBZ983044:WCA983044 WLV983044:WLW983044 WVR983044:WVS983044 Q15 JM15 TI15 ADE15 ANA15 AWW15 BGS15 BQO15 CAK15 CKG15 CUC15 DDY15 DNU15 DXQ15 EHM15 ERI15 FBE15 FLA15 FUW15 GES15 GOO15 GYK15 HIG15 HSC15 IBY15 ILU15 IVQ15 JFM15 JPI15 JZE15 KJA15 KSW15 LCS15 LMO15 LWK15 MGG15 MQC15 MZY15 NJU15 NTQ15 ODM15 ONI15 OXE15 PHA15 PQW15 QAS15 QKO15 QUK15 REG15 ROC15 RXY15 SHU15 SRQ15 TBM15 TLI15 TVE15 UFA15 UOW15 UYS15 VIO15 VSK15 WCG15 WMC15 WVY15 Q65539 JM65539 TI65539 ADE65539 ANA65539 AWW65539 BGS65539 BQO65539 CAK65539 CKG65539 CUC65539 DDY65539 DNU65539 DXQ65539 EHM65539 ERI65539 FBE65539 FLA65539 FUW65539 GES65539 GOO65539 GYK65539 HIG65539 HSC65539 IBY65539 ILU65539 IVQ65539 JFM65539 JPI65539 JZE65539 KJA65539 KSW65539 LCS65539 LMO65539 LWK65539 MGG65539 MQC65539 MZY65539 NJU65539 NTQ65539 ODM65539 ONI65539 OXE65539 PHA65539 PQW65539 QAS65539 QKO65539 QUK65539 REG65539 ROC65539 RXY65539 SHU65539 SRQ65539 TBM65539 TLI65539 TVE65539 UFA65539 UOW65539 UYS65539 VIO65539 VSK65539 WCG65539 WMC65539 WVY65539 Q131075 JM131075 TI131075 ADE131075 ANA131075 AWW131075 BGS131075 BQO131075 CAK131075 CKG131075 CUC131075 DDY131075 DNU131075 DXQ131075 EHM131075 ERI131075 FBE131075 FLA131075 FUW131075 GES131075 GOO131075 GYK131075 HIG131075 HSC131075 IBY131075 ILU131075 IVQ131075 JFM131075 JPI131075 JZE131075 KJA131075 KSW131075 LCS131075 LMO131075 LWK131075 MGG131075 MQC131075 MZY131075 NJU131075 NTQ131075 ODM131075 ONI131075 OXE131075 PHA131075 PQW131075 QAS131075 QKO131075 QUK131075 REG131075 ROC131075 RXY131075 SHU131075 SRQ131075 TBM131075 TLI131075 TVE131075 UFA131075 UOW131075 UYS131075 VIO131075 VSK131075 WCG131075 WMC131075 WVY131075 Q196611 JM196611 TI196611 ADE196611 ANA196611 AWW196611 BGS196611 BQO196611 CAK196611 CKG196611 CUC196611 DDY196611 DNU196611 DXQ196611 EHM196611 ERI196611 FBE196611 FLA196611 FUW196611 GES196611 GOO196611 GYK196611 HIG196611 HSC196611 IBY196611 ILU196611 IVQ196611 JFM196611 JPI196611 JZE196611 KJA196611 KSW196611 LCS196611 LMO196611 LWK196611 MGG196611 MQC196611 MZY196611 NJU196611 NTQ196611 ODM196611 ONI196611 OXE196611 PHA196611 PQW196611 QAS196611 QKO196611 QUK196611 REG196611 ROC196611 RXY196611 SHU196611 SRQ196611 TBM196611 TLI196611 TVE196611 UFA196611 UOW196611 UYS196611 VIO196611 VSK196611 WCG196611 WMC196611 WVY196611 Q262147 JM262147 TI262147 ADE262147 ANA262147 AWW262147 BGS262147 BQO262147 CAK262147 CKG262147 CUC262147 DDY262147 DNU262147 DXQ262147 EHM262147 ERI262147 FBE262147 FLA262147 FUW262147 GES262147 GOO262147 GYK262147 HIG262147 HSC262147 IBY262147 ILU262147 IVQ262147 JFM262147 JPI262147 JZE262147 KJA262147 KSW262147 LCS262147 LMO262147 LWK262147 MGG262147 MQC262147 MZY262147 NJU262147 NTQ262147 ODM262147 ONI262147 OXE262147 PHA262147 PQW262147 QAS262147 QKO262147 QUK262147 REG262147 ROC262147 RXY262147 SHU262147 SRQ262147 TBM262147 TLI262147 TVE262147 UFA262147 UOW262147 UYS262147 VIO262147 VSK262147 WCG262147 WMC262147 WVY262147 Q327683 JM327683 TI327683 ADE327683 ANA327683 AWW327683 BGS327683 BQO327683 CAK327683 CKG327683 CUC327683 DDY327683 DNU327683 DXQ327683 EHM327683 ERI327683 FBE327683 FLA327683 FUW327683 GES327683 GOO327683 GYK327683 HIG327683 HSC327683 IBY327683 ILU327683 IVQ327683 JFM327683 JPI327683 JZE327683 KJA327683 KSW327683 LCS327683 LMO327683 LWK327683 MGG327683 MQC327683 MZY327683 NJU327683 NTQ327683 ODM327683 ONI327683 OXE327683 PHA327683 PQW327683 QAS327683 QKO327683 QUK327683 REG327683 ROC327683 RXY327683 SHU327683 SRQ327683 TBM327683 TLI327683 TVE327683 UFA327683 UOW327683 UYS327683 VIO327683 VSK327683 WCG327683 WMC327683 WVY327683 Q393219 JM393219 TI393219 ADE393219 ANA393219 AWW393219 BGS393219 BQO393219 CAK393219 CKG393219 CUC393219 DDY393219 DNU393219 DXQ393219 EHM393219 ERI393219 FBE393219 FLA393219 FUW393219 GES393219 GOO393219 GYK393219 HIG393219 HSC393219 IBY393219 ILU393219 IVQ393219 JFM393219 JPI393219 JZE393219 KJA393219 KSW393219 LCS393219 LMO393219 LWK393219 MGG393219 MQC393219 MZY393219 NJU393219 NTQ393219 ODM393219 ONI393219 OXE393219 PHA393219 PQW393219 QAS393219 QKO393219 QUK393219 REG393219 ROC393219 RXY393219 SHU393219 SRQ393219 TBM393219 TLI393219 TVE393219 UFA393219 UOW393219 UYS393219 VIO393219 VSK393219 WCG393219 WMC393219 WVY393219 Q458755 JM458755 TI458755 ADE458755 ANA458755 AWW458755 BGS458755 BQO458755 CAK458755 CKG458755 CUC458755 DDY458755 DNU458755 DXQ458755 EHM458755 ERI458755 FBE458755 FLA458755 FUW458755 GES458755 GOO458755 GYK458755 HIG458755 HSC458755 IBY458755 ILU458755 IVQ458755 JFM458755 JPI458755 JZE458755 KJA458755 KSW458755 LCS458755 LMO458755 LWK458755 MGG458755 MQC458755 MZY458755 NJU458755 NTQ458755 ODM458755 ONI458755 OXE458755 PHA458755 PQW458755 QAS458755 QKO458755 QUK458755 REG458755 ROC458755 RXY458755 SHU458755 SRQ458755 TBM458755 TLI458755 TVE458755 UFA458755 UOW458755 UYS458755 VIO458755 VSK458755 WCG458755 WMC458755 WVY458755 Q524291 JM524291 TI524291 ADE524291 ANA524291 AWW524291 BGS524291 BQO524291 CAK524291 CKG524291 CUC524291 DDY524291 DNU524291 DXQ524291 EHM524291 ERI524291 FBE524291 FLA524291 FUW524291 GES524291 GOO524291 GYK524291 HIG524291 HSC524291 IBY524291 ILU524291 IVQ524291 JFM524291 JPI524291 JZE524291 KJA524291 KSW524291 LCS524291 LMO524291 LWK524291 MGG524291 MQC524291 MZY524291 NJU524291 NTQ524291 ODM524291 ONI524291 OXE524291 PHA524291 PQW524291 QAS524291 QKO524291 QUK524291 REG524291 ROC524291 RXY524291 SHU524291 SRQ524291 TBM524291 TLI524291 TVE524291 UFA524291 UOW524291 UYS524291 VIO524291 VSK524291 WCG524291 WMC524291 WVY524291 Q589827 JM589827 TI589827 ADE589827 ANA589827 AWW589827 BGS589827 BQO589827 CAK589827 CKG589827 CUC589827 DDY589827 DNU589827 DXQ589827 EHM589827 ERI589827 FBE589827 FLA589827 FUW589827 GES589827 GOO589827 GYK589827 HIG589827 HSC589827 IBY589827 ILU589827 IVQ589827 JFM589827 JPI589827 JZE589827 KJA589827 KSW589827 LCS589827 LMO589827 LWK589827 MGG589827 MQC589827 MZY589827 NJU589827 NTQ589827 ODM589827 ONI589827 OXE589827 PHA589827 PQW589827 QAS589827 QKO589827 QUK589827 REG589827 ROC589827 RXY589827 SHU589827 SRQ589827 TBM589827 TLI589827 TVE589827 UFA589827 UOW589827 UYS589827 VIO589827 VSK589827 WCG589827 WMC589827 WVY589827 Q655363 JM655363 TI655363 ADE655363 ANA655363 AWW655363 BGS655363 BQO655363 CAK655363 CKG655363 CUC655363 DDY655363 DNU655363 DXQ655363 EHM655363 ERI655363 FBE655363 FLA655363 FUW655363 GES655363 GOO655363 GYK655363 HIG655363 HSC655363 IBY655363 ILU655363 IVQ655363 JFM655363 JPI655363 JZE655363 KJA655363 KSW655363 LCS655363 LMO655363 LWK655363 MGG655363 MQC655363 MZY655363 NJU655363 NTQ655363 ODM655363 ONI655363 OXE655363 PHA655363 PQW655363 QAS655363 QKO655363 QUK655363 REG655363 ROC655363 RXY655363 SHU655363 SRQ655363 TBM655363 TLI655363 TVE655363 UFA655363 UOW655363 UYS655363 VIO655363 VSK655363 WCG655363 WMC655363 WVY655363 Q720899 JM720899 TI720899 ADE720899 ANA720899 AWW720899 BGS720899 BQO720899 CAK720899 CKG720899 CUC720899 DDY720899 DNU720899 DXQ720899 EHM720899 ERI720899 FBE720899 FLA720899 FUW720899 GES720899 GOO720899 GYK720899 HIG720899 HSC720899 IBY720899 ILU720899 IVQ720899 JFM720899 JPI720899 JZE720899 KJA720899 KSW720899 LCS720899 LMO720899 LWK720899 MGG720899 MQC720899 MZY720899 NJU720899 NTQ720899 ODM720899 ONI720899 OXE720899 PHA720899 PQW720899 QAS720899 QKO720899 QUK720899 REG720899 ROC720899 RXY720899 SHU720899 SRQ720899 TBM720899 TLI720899 TVE720899 UFA720899 UOW720899 UYS720899 VIO720899 VSK720899 WCG720899 WMC720899 WVY720899 Q786435 JM786435 TI786435 ADE786435 ANA786435 AWW786435 BGS786435 BQO786435 CAK786435 CKG786435 CUC786435 DDY786435 DNU786435 DXQ786435 EHM786435 ERI786435 FBE786435 FLA786435 FUW786435 GES786435 GOO786435 GYK786435 HIG786435 HSC786435 IBY786435 ILU786435 IVQ786435 JFM786435 JPI786435 JZE786435 KJA786435 KSW786435 LCS786435 LMO786435 LWK786435 MGG786435 MQC786435 MZY786435 NJU786435 NTQ786435 ODM786435 ONI786435 OXE786435 PHA786435 PQW786435 QAS786435 QKO786435 QUK786435 REG786435 ROC786435 RXY786435 SHU786435 SRQ786435 TBM786435 TLI786435 TVE786435 UFA786435 UOW786435 UYS786435 VIO786435 VSK786435 WCG786435 WMC786435 WVY786435 Q851971 JM851971 TI851971 ADE851971 ANA851971 AWW851971 BGS851971 BQO851971 CAK851971 CKG851971 CUC851971 DDY851971 DNU851971 DXQ851971 EHM851971 ERI851971 FBE851971 FLA851971 FUW851971 GES851971 GOO851971 GYK851971 HIG851971 HSC851971 IBY851971 ILU851971 IVQ851971 JFM851971 JPI851971 JZE851971 KJA851971 KSW851971 LCS851971 LMO851971 LWK851971 MGG851971 MQC851971 MZY851971 NJU851971 NTQ851971 ODM851971 ONI851971 OXE851971 PHA851971 PQW851971 QAS851971 QKO851971 QUK851971 REG851971 ROC851971 RXY851971 SHU851971 SRQ851971 TBM851971 TLI851971 TVE851971 UFA851971 UOW851971 UYS851971 VIO851971 VSK851971 WCG851971 WMC851971 WVY851971 Q917507 JM917507 TI917507 ADE917507 ANA917507 AWW917507 BGS917507 BQO917507 CAK917507 CKG917507 CUC917507 DDY917507 DNU917507 DXQ917507 EHM917507 ERI917507 FBE917507 FLA917507 FUW917507 GES917507 GOO917507 GYK917507 HIG917507 HSC917507 IBY917507 ILU917507 IVQ917507 JFM917507 JPI917507 JZE917507 KJA917507 KSW917507 LCS917507 LMO917507 LWK917507 MGG917507 MQC917507 MZY917507 NJU917507 NTQ917507 ODM917507 ONI917507 OXE917507 PHA917507 PQW917507 QAS917507 QKO917507 QUK917507 REG917507 ROC917507 RXY917507 SHU917507 SRQ917507 TBM917507 TLI917507 TVE917507 UFA917507 UOW917507 UYS917507 VIO917507 VSK917507 WCG917507 WMC917507 WVY917507 Q983043 JM983043 TI983043 ADE983043 ANA983043 AWW983043 BGS983043 BQO983043 CAK983043 CKG983043 CUC983043 DDY983043 DNU983043 DXQ983043 EHM983043 ERI983043 FBE983043 FLA983043 FUW983043 GES983043 GOO983043 GYK983043 HIG983043 HSC983043 IBY983043 ILU983043 IVQ983043 JFM983043 JPI983043 JZE983043 KJA983043 KSW983043 LCS983043 LMO983043 LWK983043 MGG983043 MQC983043 MZY983043 NJU983043 NTQ983043 ODM983043 ONI983043 OXE983043 PHA983043 PQW983043 QAS983043 QKO983043 QUK983043 REG983043 ROC983043 RXY983043 SHU983043 SRQ983043 TBM983043 TLI983043 TVE983043 UFA983043 UOW983043 UYS983043 VIO983043 VSK983043 WCG983043 WMC983043 WVY983043">
      <formula1>#REF!</formula1>
    </dataValidation>
    <dataValidation type="list" errorStyle="warning" allowBlank="1" showInputMessage="1" showErrorMessage="1" sqref="J11:N11 JF11:JJ11 TB11:TF11 ACX11:ADB11 AMT11:AMX11 AWP11:AWT11 BGL11:BGP11 BQH11:BQL11 CAD11:CAH11 CJZ11:CKD11 CTV11:CTZ11 DDR11:DDV11 DNN11:DNR11 DXJ11:DXN11 EHF11:EHJ11 ERB11:ERF11 FAX11:FBB11 FKT11:FKX11 FUP11:FUT11 GEL11:GEP11 GOH11:GOL11 GYD11:GYH11 HHZ11:HID11 HRV11:HRZ11 IBR11:IBV11 ILN11:ILR11 IVJ11:IVN11 JFF11:JFJ11 JPB11:JPF11 JYX11:JZB11 KIT11:KIX11 KSP11:KST11 LCL11:LCP11 LMH11:LML11 LWD11:LWH11 MFZ11:MGD11 MPV11:MPZ11 MZR11:MZV11 NJN11:NJR11 NTJ11:NTN11 ODF11:ODJ11 ONB11:ONF11 OWX11:OXB11 PGT11:PGX11 PQP11:PQT11 QAL11:QAP11 QKH11:QKL11 QUD11:QUH11 RDZ11:RED11 RNV11:RNZ11 RXR11:RXV11 SHN11:SHR11 SRJ11:SRN11 TBF11:TBJ11 TLB11:TLF11 TUX11:TVB11 UET11:UEX11 UOP11:UOT11 UYL11:UYP11 VIH11:VIL11 VSD11:VSH11 WBZ11:WCD11 WLV11:WLZ11 WVR11:WVV11 J65535:N65535 JF65535:JJ65535 TB65535:TF65535 ACX65535:ADB65535 AMT65535:AMX65535 AWP65535:AWT65535 BGL65535:BGP65535 BQH65535:BQL65535 CAD65535:CAH65535 CJZ65535:CKD65535 CTV65535:CTZ65535 DDR65535:DDV65535 DNN65535:DNR65535 DXJ65535:DXN65535 EHF65535:EHJ65535 ERB65535:ERF65535 FAX65535:FBB65535 FKT65535:FKX65535 FUP65535:FUT65535 GEL65535:GEP65535 GOH65535:GOL65535 GYD65535:GYH65535 HHZ65535:HID65535 HRV65535:HRZ65535 IBR65535:IBV65535 ILN65535:ILR65535 IVJ65535:IVN65535 JFF65535:JFJ65535 JPB65535:JPF65535 JYX65535:JZB65535 KIT65535:KIX65535 KSP65535:KST65535 LCL65535:LCP65535 LMH65535:LML65535 LWD65535:LWH65535 MFZ65535:MGD65535 MPV65535:MPZ65535 MZR65535:MZV65535 NJN65535:NJR65535 NTJ65535:NTN65535 ODF65535:ODJ65535 ONB65535:ONF65535 OWX65535:OXB65535 PGT65535:PGX65535 PQP65535:PQT65535 QAL65535:QAP65535 QKH65535:QKL65535 QUD65535:QUH65535 RDZ65535:RED65535 RNV65535:RNZ65535 RXR65535:RXV65535 SHN65535:SHR65535 SRJ65535:SRN65535 TBF65535:TBJ65535 TLB65535:TLF65535 TUX65535:TVB65535 UET65535:UEX65535 UOP65535:UOT65535 UYL65535:UYP65535 VIH65535:VIL65535 VSD65535:VSH65535 WBZ65535:WCD65535 WLV65535:WLZ65535 WVR65535:WVV65535 J131071:N131071 JF131071:JJ131071 TB131071:TF131071 ACX131071:ADB131071 AMT131071:AMX131071 AWP131071:AWT131071 BGL131071:BGP131071 BQH131071:BQL131071 CAD131071:CAH131071 CJZ131071:CKD131071 CTV131071:CTZ131071 DDR131071:DDV131071 DNN131071:DNR131071 DXJ131071:DXN131071 EHF131071:EHJ131071 ERB131071:ERF131071 FAX131071:FBB131071 FKT131071:FKX131071 FUP131071:FUT131071 GEL131071:GEP131071 GOH131071:GOL131071 GYD131071:GYH131071 HHZ131071:HID131071 HRV131071:HRZ131071 IBR131071:IBV131071 ILN131071:ILR131071 IVJ131071:IVN131071 JFF131071:JFJ131071 JPB131071:JPF131071 JYX131071:JZB131071 KIT131071:KIX131071 KSP131071:KST131071 LCL131071:LCP131071 LMH131071:LML131071 LWD131071:LWH131071 MFZ131071:MGD131071 MPV131071:MPZ131071 MZR131071:MZV131071 NJN131071:NJR131071 NTJ131071:NTN131071 ODF131071:ODJ131071 ONB131071:ONF131071 OWX131071:OXB131071 PGT131071:PGX131071 PQP131071:PQT131071 QAL131071:QAP131071 QKH131071:QKL131071 QUD131071:QUH131071 RDZ131071:RED131071 RNV131071:RNZ131071 RXR131071:RXV131071 SHN131071:SHR131071 SRJ131071:SRN131071 TBF131071:TBJ131071 TLB131071:TLF131071 TUX131071:TVB131071 UET131071:UEX131071 UOP131071:UOT131071 UYL131071:UYP131071 VIH131071:VIL131071 VSD131071:VSH131071 WBZ131071:WCD131071 WLV131071:WLZ131071 WVR131071:WVV131071 J196607:N196607 JF196607:JJ196607 TB196607:TF196607 ACX196607:ADB196607 AMT196607:AMX196607 AWP196607:AWT196607 BGL196607:BGP196607 BQH196607:BQL196607 CAD196607:CAH196607 CJZ196607:CKD196607 CTV196607:CTZ196607 DDR196607:DDV196607 DNN196607:DNR196607 DXJ196607:DXN196607 EHF196607:EHJ196607 ERB196607:ERF196607 FAX196607:FBB196607 FKT196607:FKX196607 FUP196607:FUT196607 GEL196607:GEP196607 GOH196607:GOL196607 GYD196607:GYH196607 HHZ196607:HID196607 HRV196607:HRZ196607 IBR196607:IBV196607 ILN196607:ILR196607 IVJ196607:IVN196607 JFF196607:JFJ196607 JPB196607:JPF196607 JYX196607:JZB196607 KIT196607:KIX196607 KSP196607:KST196607 LCL196607:LCP196607 LMH196607:LML196607 LWD196607:LWH196607 MFZ196607:MGD196607 MPV196607:MPZ196607 MZR196607:MZV196607 NJN196607:NJR196607 NTJ196607:NTN196607 ODF196607:ODJ196607 ONB196607:ONF196607 OWX196607:OXB196607 PGT196607:PGX196607 PQP196607:PQT196607 QAL196607:QAP196607 QKH196607:QKL196607 QUD196607:QUH196607 RDZ196607:RED196607 RNV196607:RNZ196607 RXR196607:RXV196607 SHN196607:SHR196607 SRJ196607:SRN196607 TBF196607:TBJ196607 TLB196607:TLF196607 TUX196607:TVB196607 UET196607:UEX196607 UOP196607:UOT196607 UYL196607:UYP196607 VIH196607:VIL196607 VSD196607:VSH196607 WBZ196607:WCD196607 WLV196607:WLZ196607 WVR196607:WVV196607 J262143:N262143 JF262143:JJ262143 TB262143:TF262143 ACX262143:ADB262143 AMT262143:AMX262143 AWP262143:AWT262143 BGL262143:BGP262143 BQH262143:BQL262143 CAD262143:CAH262143 CJZ262143:CKD262143 CTV262143:CTZ262143 DDR262143:DDV262143 DNN262143:DNR262143 DXJ262143:DXN262143 EHF262143:EHJ262143 ERB262143:ERF262143 FAX262143:FBB262143 FKT262143:FKX262143 FUP262143:FUT262143 GEL262143:GEP262143 GOH262143:GOL262143 GYD262143:GYH262143 HHZ262143:HID262143 HRV262143:HRZ262143 IBR262143:IBV262143 ILN262143:ILR262143 IVJ262143:IVN262143 JFF262143:JFJ262143 JPB262143:JPF262143 JYX262143:JZB262143 KIT262143:KIX262143 KSP262143:KST262143 LCL262143:LCP262143 LMH262143:LML262143 LWD262143:LWH262143 MFZ262143:MGD262143 MPV262143:MPZ262143 MZR262143:MZV262143 NJN262143:NJR262143 NTJ262143:NTN262143 ODF262143:ODJ262143 ONB262143:ONF262143 OWX262143:OXB262143 PGT262143:PGX262143 PQP262143:PQT262143 QAL262143:QAP262143 QKH262143:QKL262143 QUD262143:QUH262143 RDZ262143:RED262143 RNV262143:RNZ262143 RXR262143:RXV262143 SHN262143:SHR262143 SRJ262143:SRN262143 TBF262143:TBJ262143 TLB262143:TLF262143 TUX262143:TVB262143 UET262143:UEX262143 UOP262143:UOT262143 UYL262143:UYP262143 VIH262143:VIL262143 VSD262143:VSH262143 WBZ262143:WCD262143 WLV262143:WLZ262143 WVR262143:WVV262143 J327679:N327679 JF327679:JJ327679 TB327679:TF327679 ACX327679:ADB327679 AMT327679:AMX327679 AWP327679:AWT327679 BGL327679:BGP327679 BQH327679:BQL327679 CAD327679:CAH327679 CJZ327679:CKD327679 CTV327679:CTZ327679 DDR327679:DDV327679 DNN327679:DNR327679 DXJ327679:DXN327679 EHF327679:EHJ327679 ERB327679:ERF327679 FAX327679:FBB327679 FKT327679:FKX327679 FUP327679:FUT327679 GEL327679:GEP327679 GOH327679:GOL327679 GYD327679:GYH327679 HHZ327679:HID327679 HRV327679:HRZ327679 IBR327679:IBV327679 ILN327679:ILR327679 IVJ327679:IVN327679 JFF327679:JFJ327679 JPB327679:JPF327679 JYX327679:JZB327679 KIT327679:KIX327679 KSP327679:KST327679 LCL327679:LCP327679 LMH327679:LML327679 LWD327679:LWH327679 MFZ327679:MGD327679 MPV327679:MPZ327679 MZR327679:MZV327679 NJN327679:NJR327679 NTJ327679:NTN327679 ODF327679:ODJ327679 ONB327679:ONF327679 OWX327679:OXB327679 PGT327679:PGX327679 PQP327679:PQT327679 QAL327679:QAP327679 QKH327679:QKL327679 QUD327679:QUH327679 RDZ327679:RED327679 RNV327679:RNZ327679 RXR327679:RXV327679 SHN327679:SHR327679 SRJ327679:SRN327679 TBF327679:TBJ327679 TLB327679:TLF327679 TUX327679:TVB327679 UET327679:UEX327679 UOP327679:UOT327679 UYL327679:UYP327679 VIH327679:VIL327679 VSD327679:VSH327679 WBZ327679:WCD327679 WLV327679:WLZ327679 WVR327679:WVV327679 J393215:N393215 JF393215:JJ393215 TB393215:TF393215 ACX393215:ADB393215 AMT393215:AMX393215 AWP393215:AWT393215 BGL393215:BGP393215 BQH393215:BQL393215 CAD393215:CAH393215 CJZ393215:CKD393215 CTV393215:CTZ393215 DDR393215:DDV393215 DNN393215:DNR393215 DXJ393215:DXN393215 EHF393215:EHJ393215 ERB393215:ERF393215 FAX393215:FBB393215 FKT393215:FKX393215 FUP393215:FUT393215 GEL393215:GEP393215 GOH393215:GOL393215 GYD393215:GYH393215 HHZ393215:HID393215 HRV393215:HRZ393215 IBR393215:IBV393215 ILN393215:ILR393215 IVJ393215:IVN393215 JFF393215:JFJ393215 JPB393215:JPF393215 JYX393215:JZB393215 KIT393215:KIX393215 KSP393215:KST393215 LCL393215:LCP393215 LMH393215:LML393215 LWD393215:LWH393215 MFZ393215:MGD393215 MPV393215:MPZ393215 MZR393215:MZV393215 NJN393215:NJR393215 NTJ393215:NTN393215 ODF393215:ODJ393215 ONB393215:ONF393215 OWX393215:OXB393215 PGT393215:PGX393215 PQP393215:PQT393215 QAL393215:QAP393215 QKH393215:QKL393215 QUD393215:QUH393215 RDZ393215:RED393215 RNV393215:RNZ393215 RXR393215:RXV393215 SHN393215:SHR393215 SRJ393215:SRN393215 TBF393215:TBJ393215 TLB393215:TLF393215 TUX393215:TVB393215 UET393215:UEX393215 UOP393215:UOT393215 UYL393215:UYP393215 VIH393215:VIL393215 VSD393215:VSH393215 WBZ393215:WCD393215 WLV393215:WLZ393215 WVR393215:WVV393215 J458751:N458751 JF458751:JJ458751 TB458751:TF458751 ACX458751:ADB458751 AMT458751:AMX458751 AWP458751:AWT458751 BGL458751:BGP458751 BQH458751:BQL458751 CAD458751:CAH458751 CJZ458751:CKD458751 CTV458751:CTZ458751 DDR458751:DDV458751 DNN458751:DNR458751 DXJ458751:DXN458751 EHF458751:EHJ458751 ERB458751:ERF458751 FAX458751:FBB458751 FKT458751:FKX458751 FUP458751:FUT458751 GEL458751:GEP458751 GOH458751:GOL458751 GYD458751:GYH458751 HHZ458751:HID458751 HRV458751:HRZ458751 IBR458751:IBV458751 ILN458751:ILR458751 IVJ458751:IVN458751 JFF458751:JFJ458751 JPB458751:JPF458751 JYX458751:JZB458751 KIT458751:KIX458751 KSP458751:KST458751 LCL458751:LCP458751 LMH458751:LML458751 LWD458751:LWH458751 MFZ458751:MGD458751 MPV458751:MPZ458751 MZR458751:MZV458751 NJN458751:NJR458751 NTJ458751:NTN458751 ODF458751:ODJ458751 ONB458751:ONF458751 OWX458751:OXB458751 PGT458751:PGX458751 PQP458751:PQT458751 QAL458751:QAP458751 QKH458751:QKL458751 QUD458751:QUH458751 RDZ458751:RED458751 RNV458751:RNZ458751 RXR458751:RXV458751 SHN458751:SHR458751 SRJ458751:SRN458751 TBF458751:TBJ458751 TLB458751:TLF458751 TUX458751:TVB458751 UET458751:UEX458751 UOP458751:UOT458751 UYL458751:UYP458751 VIH458751:VIL458751 VSD458751:VSH458751 WBZ458751:WCD458751 WLV458751:WLZ458751 WVR458751:WVV458751 J524287:N524287 JF524287:JJ524287 TB524287:TF524287 ACX524287:ADB524287 AMT524287:AMX524287 AWP524287:AWT524287 BGL524287:BGP524287 BQH524287:BQL524287 CAD524287:CAH524287 CJZ524287:CKD524287 CTV524287:CTZ524287 DDR524287:DDV524287 DNN524287:DNR524287 DXJ524287:DXN524287 EHF524287:EHJ524287 ERB524287:ERF524287 FAX524287:FBB524287 FKT524287:FKX524287 FUP524287:FUT524287 GEL524287:GEP524287 GOH524287:GOL524287 GYD524287:GYH524287 HHZ524287:HID524287 HRV524287:HRZ524287 IBR524287:IBV524287 ILN524287:ILR524287 IVJ524287:IVN524287 JFF524287:JFJ524287 JPB524287:JPF524287 JYX524287:JZB524287 KIT524287:KIX524287 KSP524287:KST524287 LCL524287:LCP524287 LMH524287:LML524287 LWD524287:LWH524287 MFZ524287:MGD524287 MPV524287:MPZ524287 MZR524287:MZV524287 NJN524287:NJR524287 NTJ524287:NTN524287 ODF524287:ODJ524287 ONB524287:ONF524287 OWX524287:OXB524287 PGT524287:PGX524287 PQP524287:PQT524287 QAL524287:QAP524287 QKH524287:QKL524287 QUD524287:QUH524287 RDZ524287:RED524287 RNV524287:RNZ524287 RXR524287:RXV524287 SHN524287:SHR524287 SRJ524287:SRN524287 TBF524287:TBJ524287 TLB524287:TLF524287 TUX524287:TVB524287 UET524287:UEX524287 UOP524287:UOT524287 UYL524287:UYP524287 VIH524287:VIL524287 VSD524287:VSH524287 WBZ524287:WCD524287 WLV524287:WLZ524287 WVR524287:WVV524287 J589823:N589823 JF589823:JJ589823 TB589823:TF589823 ACX589823:ADB589823 AMT589823:AMX589823 AWP589823:AWT589823 BGL589823:BGP589823 BQH589823:BQL589823 CAD589823:CAH589823 CJZ589823:CKD589823 CTV589823:CTZ589823 DDR589823:DDV589823 DNN589823:DNR589823 DXJ589823:DXN589823 EHF589823:EHJ589823 ERB589823:ERF589823 FAX589823:FBB589823 FKT589823:FKX589823 FUP589823:FUT589823 GEL589823:GEP589823 GOH589823:GOL589823 GYD589823:GYH589823 HHZ589823:HID589823 HRV589823:HRZ589823 IBR589823:IBV589823 ILN589823:ILR589823 IVJ589823:IVN589823 JFF589823:JFJ589823 JPB589823:JPF589823 JYX589823:JZB589823 KIT589823:KIX589823 KSP589823:KST589823 LCL589823:LCP589823 LMH589823:LML589823 LWD589823:LWH589823 MFZ589823:MGD589823 MPV589823:MPZ589823 MZR589823:MZV589823 NJN589823:NJR589823 NTJ589823:NTN589823 ODF589823:ODJ589823 ONB589823:ONF589823 OWX589823:OXB589823 PGT589823:PGX589823 PQP589823:PQT589823 QAL589823:QAP589823 QKH589823:QKL589823 QUD589823:QUH589823 RDZ589823:RED589823 RNV589823:RNZ589823 RXR589823:RXV589823 SHN589823:SHR589823 SRJ589823:SRN589823 TBF589823:TBJ589823 TLB589823:TLF589823 TUX589823:TVB589823 UET589823:UEX589823 UOP589823:UOT589823 UYL589823:UYP589823 VIH589823:VIL589823 VSD589823:VSH589823 WBZ589823:WCD589823 WLV589823:WLZ589823 WVR589823:WVV589823 J655359:N655359 JF655359:JJ655359 TB655359:TF655359 ACX655359:ADB655359 AMT655359:AMX655359 AWP655359:AWT655359 BGL655359:BGP655359 BQH655359:BQL655359 CAD655359:CAH655359 CJZ655359:CKD655359 CTV655359:CTZ655359 DDR655359:DDV655359 DNN655359:DNR655359 DXJ655359:DXN655359 EHF655359:EHJ655359 ERB655359:ERF655359 FAX655359:FBB655359 FKT655359:FKX655359 FUP655359:FUT655359 GEL655359:GEP655359 GOH655359:GOL655359 GYD655359:GYH655359 HHZ655359:HID655359 HRV655359:HRZ655359 IBR655359:IBV655359 ILN655359:ILR655359 IVJ655359:IVN655359 JFF655359:JFJ655359 JPB655359:JPF655359 JYX655359:JZB655359 KIT655359:KIX655359 KSP655359:KST655359 LCL655359:LCP655359 LMH655359:LML655359 LWD655359:LWH655359 MFZ655359:MGD655359 MPV655359:MPZ655359 MZR655359:MZV655359 NJN655359:NJR655359 NTJ655359:NTN655359 ODF655359:ODJ655359 ONB655359:ONF655359 OWX655359:OXB655359 PGT655359:PGX655359 PQP655359:PQT655359 QAL655359:QAP655359 QKH655359:QKL655359 QUD655359:QUH655359 RDZ655359:RED655359 RNV655359:RNZ655359 RXR655359:RXV655359 SHN655359:SHR655359 SRJ655359:SRN655359 TBF655359:TBJ655359 TLB655359:TLF655359 TUX655359:TVB655359 UET655359:UEX655359 UOP655359:UOT655359 UYL655359:UYP655359 VIH655359:VIL655359 VSD655359:VSH655359 WBZ655359:WCD655359 WLV655359:WLZ655359 WVR655359:WVV655359 J720895:N720895 JF720895:JJ720895 TB720895:TF720895 ACX720895:ADB720895 AMT720895:AMX720895 AWP720895:AWT720895 BGL720895:BGP720895 BQH720895:BQL720895 CAD720895:CAH720895 CJZ720895:CKD720895 CTV720895:CTZ720895 DDR720895:DDV720895 DNN720895:DNR720895 DXJ720895:DXN720895 EHF720895:EHJ720895 ERB720895:ERF720895 FAX720895:FBB720895 FKT720895:FKX720895 FUP720895:FUT720895 GEL720895:GEP720895 GOH720895:GOL720895 GYD720895:GYH720895 HHZ720895:HID720895 HRV720895:HRZ720895 IBR720895:IBV720895 ILN720895:ILR720895 IVJ720895:IVN720895 JFF720895:JFJ720895 JPB720895:JPF720895 JYX720895:JZB720895 KIT720895:KIX720895 KSP720895:KST720895 LCL720895:LCP720895 LMH720895:LML720895 LWD720895:LWH720895 MFZ720895:MGD720895 MPV720895:MPZ720895 MZR720895:MZV720895 NJN720895:NJR720895 NTJ720895:NTN720895 ODF720895:ODJ720895 ONB720895:ONF720895 OWX720895:OXB720895 PGT720895:PGX720895 PQP720895:PQT720895 QAL720895:QAP720895 QKH720895:QKL720895 QUD720895:QUH720895 RDZ720895:RED720895 RNV720895:RNZ720895 RXR720895:RXV720895 SHN720895:SHR720895 SRJ720895:SRN720895 TBF720895:TBJ720895 TLB720895:TLF720895 TUX720895:TVB720895 UET720895:UEX720895 UOP720895:UOT720895 UYL720895:UYP720895 VIH720895:VIL720895 VSD720895:VSH720895 WBZ720895:WCD720895 WLV720895:WLZ720895 WVR720895:WVV720895 J786431:N786431 JF786431:JJ786431 TB786431:TF786431 ACX786431:ADB786431 AMT786431:AMX786431 AWP786431:AWT786431 BGL786431:BGP786431 BQH786431:BQL786431 CAD786431:CAH786431 CJZ786431:CKD786431 CTV786431:CTZ786431 DDR786431:DDV786431 DNN786431:DNR786431 DXJ786431:DXN786431 EHF786431:EHJ786431 ERB786431:ERF786431 FAX786431:FBB786431 FKT786431:FKX786431 FUP786431:FUT786431 GEL786431:GEP786431 GOH786431:GOL786431 GYD786431:GYH786431 HHZ786431:HID786431 HRV786431:HRZ786431 IBR786431:IBV786431 ILN786431:ILR786431 IVJ786431:IVN786431 JFF786431:JFJ786431 JPB786431:JPF786431 JYX786431:JZB786431 KIT786431:KIX786431 KSP786431:KST786431 LCL786431:LCP786431 LMH786431:LML786431 LWD786431:LWH786431 MFZ786431:MGD786431 MPV786431:MPZ786431 MZR786431:MZV786431 NJN786431:NJR786431 NTJ786431:NTN786431 ODF786431:ODJ786431 ONB786431:ONF786431 OWX786431:OXB786431 PGT786431:PGX786431 PQP786431:PQT786431 QAL786431:QAP786431 QKH786431:QKL786431 QUD786431:QUH786431 RDZ786431:RED786431 RNV786431:RNZ786431 RXR786431:RXV786431 SHN786431:SHR786431 SRJ786431:SRN786431 TBF786431:TBJ786431 TLB786431:TLF786431 TUX786431:TVB786431 UET786431:UEX786431 UOP786431:UOT786431 UYL786431:UYP786431 VIH786431:VIL786431 VSD786431:VSH786431 WBZ786431:WCD786431 WLV786431:WLZ786431 WVR786431:WVV786431 J851967:N851967 JF851967:JJ851967 TB851967:TF851967 ACX851967:ADB851967 AMT851967:AMX851967 AWP851967:AWT851967 BGL851967:BGP851967 BQH851967:BQL851967 CAD851967:CAH851967 CJZ851967:CKD851967 CTV851967:CTZ851967 DDR851967:DDV851967 DNN851967:DNR851967 DXJ851967:DXN851967 EHF851967:EHJ851967 ERB851967:ERF851967 FAX851967:FBB851967 FKT851967:FKX851967 FUP851967:FUT851967 GEL851967:GEP851967 GOH851967:GOL851967 GYD851967:GYH851967 HHZ851967:HID851967 HRV851967:HRZ851967 IBR851967:IBV851967 ILN851967:ILR851967 IVJ851967:IVN851967 JFF851967:JFJ851967 JPB851967:JPF851967 JYX851967:JZB851967 KIT851967:KIX851967 KSP851967:KST851967 LCL851967:LCP851967 LMH851967:LML851967 LWD851967:LWH851967 MFZ851967:MGD851967 MPV851967:MPZ851967 MZR851967:MZV851967 NJN851967:NJR851967 NTJ851967:NTN851967 ODF851967:ODJ851967 ONB851967:ONF851967 OWX851967:OXB851967 PGT851967:PGX851967 PQP851967:PQT851967 QAL851967:QAP851967 QKH851967:QKL851967 QUD851967:QUH851967 RDZ851967:RED851967 RNV851967:RNZ851967 RXR851967:RXV851967 SHN851967:SHR851967 SRJ851967:SRN851967 TBF851967:TBJ851967 TLB851967:TLF851967 TUX851967:TVB851967 UET851967:UEX851967 UOP851967:UOT851967 UYL851967:UYP851967 VIH851967:VIL851967 VSD851967:VSH851967 WBZ851967:WCD851967 WLV851967:WLZ851967 WVR851967:WVV851967 J917503:N917503 JF917503:JJ917503 TB917503:TF917503 ACX917503:ADB917503 AMT917503:AMX917503 AWP917503:AWT917503 BGL917503:BGP917503 BQH917503:BQL917503 CAD917503:CAH917503 CJZ917503:CKD917503 CTV917503:CTZ917503 DDR917503:DDV917503 DNN917503:DNR917503 DXJ917503:DXN917503 EHF917503:EHJ917503 ERB917503:ERF917503 FAX917503:FBB917503 FKT917503:FKX917503 FUP917503:FUT917503 GEL917503:GEP917503 GOH917503:GOL917503 GYD917503:GYH917503 HHZ917503:HID917503 HRV917503:HRZ917503 IBR917503:IBV917503 ILN917503:ILR917503 IVJ917503:IVN917503 JFF917503:JFJ917503 JPB917503:JPF917503 JYX917503:JZB917503 KIT917503:KIX917503 KSP917503:KST917503 LCL917503:LCP917503 LMH917503:LML917503 LWD917503:LWH917503 MFZ917503:MGD917503 MPV917503:MPZ917503 MZR917503:MZV917503 NJN917503:NJR917503 NTJ917503:NTN917503 ODF917503:ODJ917503 ONB917503:ONF917503 OWX917503:OXB917503 PGT917503:PGX917503 PQP917503:PQT917503 QAL917503:QAP917503 QKH917503:QKL917503 QUD917503:QUH917503 RDZ917503:RED917503 RNV917503:RNZ917503 RXR917503:RXV917503 SHN917503:SHR917503 SRJ917503:SRN917503 TBF917503:TBJ917503 TLB917503:TLF917503 TUX917503:TVB917503 UET917503:UEX917503 UOP917503:UOT917503 UYL917503:UYP917503 VIH917503:VIL917503 VSD917503:VSH917503 WBZ917503:WCD917503 WLV917503:WLZ917503 WVR917503:WVV917503 J983039:N983039 JF983039:JJ983039 TB983039:TF983039 ACX983039:ADB983039 AMT983039:AMX983039 AWP983039:AWT983039 BGL983039:BGP983039 BQH983039:BQL983039 CAD983039:CAH983039 CJZ983039:CKD983039 CTV983039:CTZ983039 DDR983039:DDV983039 DNN983039:DNR983039 DXJ983039:DXN983039 EHF983039:EHJ983039 ERB983039:ERF983039 FAX983039:FBB983039 FKT983039:FKX983039 FUP983039:FUT983039 GEL983039:GEP983039 GOH983039:GOL983039 GYD983039:GYH983039 HHZ983039:HID983039 HRV983039:HRZ983039 IBR983039:IBV983039 ILN983039:ILR983039 IVJ983039:IVN983039 JFF983039:JFJ983039 JPB983039:JPF983039 JYX983039:JZB983039 KIT983039:KIX983039 KSP983039:KST983039 LCL983039:LCP983039 LMH983039:LML983039 LWD983039:LWH983039 MFZ983039:MGD983039 MPV983039:MPZ983039 MZR983039:MZV983039 NJN983039:NJR983039 NTJ983039:NTN983039 ODF983039:ODJ983039 ONB983039:ONF983039 OWX983039:OXB983039 PGT983039:PGX983039 PQP983039:PQT983039 QAL983039:QAP983039 QKH983039:QKL983039 QUD983039:QUH983039 RDZ983039:RED983039 RNV983039:RNZ983039 RXR983039:RXV983039 SHN983039:SHR983039 SRJ983039:SRN983039 TBF983039:TBJ983039 TLB983039:TLF983039 TUX983039:TVB983039 UET983039:UEX983039 UOP983039:UOT983039 UYL983039:UYP983039 VIH983039:VIL983039 VSD983039:VSH983039 WBZ983039:WCD983039 WLV983039:WLZ983039 WVR983039:WVV983039">
      <formula1>#REF!</formula1>
    </dataValidation>
    <dataValidation errorStyle="warning" allowBlank="1" showInputMessage="1" showErrorMessage="1" sqref="O11 JK11 TG11 ADC11 AMY11 AWU11 BGQ11 BQM11 CAI11 CKE11 CUA11 DDW11 DNS11 DXO11 EHK11 ERG11 FBC11 FKY11 FUU11 GEQ11 GOM11 GYI11 HIE11 HSA11 IBW11 ILS11 IVO11 JFK11 JPG11 JZC11 KIY11 KSU11 LCQ11 LMM11 LWI11 MGE11 MQA11 MZW11 NJS11 NTO11 ODK11 ONG11 OXC11 PGY11 PQU11 QAQ11 QKM11 QUI11 REE11 ROA11 RXW11 SHS11 SRO11 TBK11 TLG11 TVC11 UEY11 UOU11 UYQ11 VIM11 VSI11 WCE11 WMA11 WVW11 O65535 JK65535 TG65535 ADC65535 AMY65535 AWU65535 BGQ65535 BQM65535 CAI65535 CKE65535 CUA65535 DDW65535 DNS65535 DXO65535 EHK65535 ERG65535 FBC65535 FKY65535 FUU65535 GEQ65535 GOM65535 GYI65535 HIE65535 HSA65535 IBW65535 ILS65535 IVO65535 JFK65535 JPG65535 JZC65535 KIY65535 KSU65535 LCQ65535 LMM65535 LWI65535 MGE65535 MQA65535 MZW65535 NJS65535 NTO65535 ODK65535 ONG65535 OXC65535 PGY65535 PQU65535 QAQ65535 QKM65535 QUI65535 REE65535 ROA65535 RXW65535 SHS65535 SRO65535 TBK65535 TLG65535 TVC65535 UEY65535 UOU65535 UYQ65535 VIM65535 VSI65535 WCE65535 WMA65535 WVW65535 O131071 JK131071 TG131071 ADC131071 AMY131071 AWU131071 BGQ131071 BQM131071 CAI131071 CKE131071 CUA131071 DDW131071 DNS131071 DXO131071 EHK131071 ERG131071 FBC131071 FKY131071 FUU131071 GEQ131071 GOM131071 GYI131071 HIE131071 HSA131071 IBW131071 ILS131071 IVO131071 JFK131071 JPG131071 JZC131071 KIY131071 KSU131071 LCQ131071 LMM131071 LWI131071 MGE131071 MQA131071 MZW131071 NJS131071 NTO131071 ODK131071 ONG131071 OXC131071 PGY131071 PQU131071 QAQ131071 QKM131071 QUI131071 REE131071 ROA131071 RXW131071 SHS131071 SRO131071 TBK131071 TLG131071 TVC131071 UEY131071 UOU131071 UYQ131071 VIM131071 VSI131071 WCE131071 WMA131071 WVW131071 O196607 JK196607 TG196607 ADC196607 AMY196607 AWU196607 BGQ196607 BQM196607 CAI196607 CKE196607 CUA196607 DDW196607 DNS196607 DXO196607 EHK196607 ERG196607 FBC196607 FKY196607 FUU196607 GEQ196607 GOM196607 GYI196607 HIE196607 HSA196607 IBW196607 ILS196607 IVO196607 JFK196607 JPG196607 JZC196607 KIY196607 KSU196607 LCQ196607 LMM196607 LWI196607 MGE196607 MQA196607 MZW196607 NJS196607 NTO196607 ODK196607 ONG196607 OXC196607 PGY196607 PQU196607 QAQ196607 QKM196607 QUI196607 REE196607 ROA196607 RXW196607 SHS196607 SRO196607 TBK196607 TLG196607 TVC196607 UEY196607 UOU196607 UYQ196607 VIM196607 VSI196607 WCE196607 WMA196607 WVW196607 O262143 JK262143 TG262143 ADC262143 AMY262143 AWU262143 BGQ262143 BQM262143 CAI262143 CKE262143 CUA262143 DDW262143 DNS262143 DXO262143 EHK262143 ERG262143 FBC262143 FKY262143 FUU262143 GEQ262143 GOM262143 GYI262143 HIE262143 HSA262143 IBW262143 ILS262143 IVO262143 JFK262143 JPG262143 JZC262143 KIY262143 KSU262143 LCQ262143 LMM262143 LWI262143 MGE262143 MQA262143 MZW262143 NJS262143 NTO262143 ODK262143 ONG262143 OXC262143 PGY262143 PQU262143 QAQ262143 QKM262143 QUI262143 REE262143 ROA262143 RXW262143 SHS262143 SRO262143 TBK262143 TLG262143 TVC262143 UEY262143 UOU262143 UYQ262143 VIM262143 VSI262143 WCE262143 WMA262143 WVW262143 O327679 JK327679 TG327679 ADC327679 AMY327679 AWU327679 BGQ327679 BQM327679 CAI327679 CKE327679 CUA327679 DDW327679 DNS327679 DXO327679 EHK327679 ERG327679 FBC327679 FKY327679 FUU327679 GEQ327679 GOM327679 GYI327679 HIE327679 HSA327679 IBW327679 ILS327679 IVO327679 JFK327679 JPG327679 JZC327679 KIY327679 KSU327679 LCQ327679 LMM327679 LWI327679 MGE327679 MQA327679 MZW327679 NJS327679 NTO327679 ODK327679 ONG327679 OXC327679 PGY327679 PQU327679 QAQ327679 QKM327679 QUI327679 REE327679 ROA327679 RXW327679 SHS327679 SRO327679 TBK327679 TLG327679 TVC327679 UEY327679 UOU327679 UYQ327679 VIM327679 VSI327679 WCE327679 WMA327679 WVW327679 O393215 JK393215 TG393215 ADC393215 AMY393215 AWU393215 BGQ393215 BQM393215 CAI393215 CKE393215 CUA393215 DDW393215 DNS393215 DXO393215 EHK393215 ERG393215 FBC393215 FKY393215 FUU393215 GEQ393215 GOM393215 GYI393215 HIE393215 HSA393215 IBW393215 ILS393215 IVO393215 JFK393215 JPG393215 JZC393215 KIY393215 KSU393215 LCQ393215 LMM393215 LWI393215 MGE393215 MQA393215 MZW393215 NJS393215 NTO393215 ODK393215 ONG393215 OXC393215 PGY393215 PQU393215 QAQ393215 QKM393215 QUI393215 REE393215 ROA393215 RXW393215 SHS393215 SRO393215 TBK393215 TLG393215 TVC393215 UEY393215 UOU393215 UYQ393215 VIM393215 VSI393215 WCE393215 WMA393215 WVW393215 O458751 JK458751 TG458751 ADC458751 AMY458751 AWU458751 BGQ458751 BQM458751 CAI458751 CKE458751 CUA458751 DDW458751 DNS458751 DXO458751 EHK458751 ERG458751 FBC458751 FKY458751 FUU458751 GEQ458751 GOM458751 GYI458751 HIE458751 HSA458751 IBW458751 ILS458751 IVO458751 JFK458751 JPG458751 JZC458751 KIY458751 KSU458751 LCQ458751 LMM458751 LWI458751 MGE458751 MQA458751 MZW458751 NJS458751 NTO458751 ODK458751 ONG458751 OXC458751 PGY458751 PQU458751 QAQ458751 QKM458751 QUI458751 REE458751 ROA458751 RXW458751 SHS458751 SRO458751 TBK458751 TLG458751 TVC458751 UEY458751 UOU458751 UYQ458751 VIM458751 VSI458751 WCE458751 WMA458751 WVW458751 O524287 JK524287 TG524287 ADC524287 AMY524287 AWU524287 BGQ524287 BQM524287 CAI524287 CKE524287 CUA524287 DDW524287 DNS524287 DXO524287 EHK524287 ERG524287 FBC524287 FKY524287 FUU524287 GEQ524287 GOM524287 GYI524287 HIE524287 HSA524287 IBW524287 ILS524287 IVO524287 JFK524287 JPG524287 JZC524287 KIY524287 KSU524287 LCQ524287 LMM524287 LWI524287 MGE524287 MQA524287 MZW524287 NJS524287 NTO524287 ODK524287 ONG524287 OXC524287 PGY524287 PQU524287 QAQ524287 QKM524287 QUI524287 REE524287 ROA524287 RXW524287 SHS524287 SRO524287 TBK524287 TLG524287 TVC524287 UEY524287 UOU524287 UYQ524287 VIM524287 VSI524287 WCE524287 WMA524287 WVW524287 O589823 JK589823 TG589823 ADC589823 AMY589823 AWU589823 BGQ589823 BQM589823 CAI589823 CKE589823 CUA589823 DDW589823 DNS589823 DXO589823 EHK589823 ERG589823 FBC589823 FKY589823 FUU589823 GEQ589823 GOM589823 GYI589823 HIE589823 HSA589823 IBW589823 ILS589823 IVO589823 JFK589823 JPG589823 JZC589823 KIY589823 KSU589823 LCQ589823 LMM589823 LWI589823 MGE589823 MQA589823 MZW589823 NJS589823 NTO589823 ODK589823 ONG589823 OXC589823 PGY589823 PQU589823 QAQ589823 QKM589823 QUI589823 REE589823 ROA589823 RXW589823 SHS589823 SRO589823 TBK589823 TLG589823 TVC589823 UEY589823 UOU589823 UYQ589823 VIM589823 VSI589823 WCE589823 WMA589823 WVW589823 O655359 JK655359 TG655359 ADC655359 AMY655359 AWU655359 BGQ655359 BQM655359 CAI655359 CKE655359 CUA655359 DDW655359 DNS655359 DXO655359 EHK655359 ERG655359 FBC655359 FKY655359 FUU655359 GEQ655359 GOM655359 GYI655359 HIE655359 HSA655359 IBW655359 ILS655359 IVO655359 JFK655359 JPG655359 JZC655359 KIY655359 KSU655359 LCQ655359 LMM655359 LWI655359 MGE655359 MQA655359 MZW655359 NJS655359 NTO655359 ODK655359 ONG655359 OXC655359 PGY655359 PQU655359 QAQ655359 QKM655359 QUI655359 REE655359 ROA655359 RXW655359 SHS655359 SRO655359 TBK655359 TLG655359 TVC655359 UEY655359 UOU655359 UYQ655359 VIM655359 VSI655359 WCE655359 WMA655359 WVW655359 O720895 JK720895 TG720895 ADC720895 AMY720895 AWU720895 BGQ720895 BQM720895 CAI720895 CKE720895 CUA720895 DDW720895 DNS720895 DXO720895 EHK720895 ERG720895 FBC720895 FKY720895 FUU720895 GEQ720895 GOM720895 GYI720895 HIE720895 HSA720895 IBW720895 ILS720895 IVO720895 JFK720895 JPG720895 JZC720895 KIY720895 KSU720895 LCQ720895 LMM720895 LWI720895 MGE720895 MQA720895 MZW720895 NJS720895 NTO720895 ODK720895 ONG720895 OXC720895 PGY720895 PQU720895 QAQ720895 QKM720895 QUI720895 REE720895 ROA720895 RXW720895 SHS720895 SRO720895 TBK720895 TLG720895 TVC720895 UEY720895 UOU720895 UYQ720895 VIM720895 VSI720895 WCE720895 WMA720895 WVW720895 O786431 JK786431 TG786431 ADC786431 AMY786431 AWU786431 BGQ786431 BQM786431 CAI786431 CKE786431 CUA786431 DDW786431 DNS786431 DXO786431 EHK786431 ERG786431 FBC786431 FKY786431 FUU786431 GEQ786431 GOM786431 GYI786431 HIE786431 HSA786431 IBW786431 ILS786431 IVO786431 JFK786431 JPG786431 JZC786431 KIY786431 KSU786431 LCQ786431 LMM786431 LWI786431 MGE786431 MQA786431 MZW786431 NJS786431 NTO786431 ODK786431 ONG786431 OXC786431 PGY786431 PQU786431 QAQ786431 QKM786431 QUI786431 REE786431 ROA786431 RXW786431 SHS786431 SRO786431 TBK786431 TLG786431 TVC786431 UEY786431 UOU786431 UYQ786431 VIM786431 VSI786431 WCE786431 WMA786431 WVW786431 O851967 JK851967 TG851967 ADC851967 AMY851967 AWU851967 BGQ851967 BQM851967 CAI851967 CKE851967 CUA851967 DDW851967 DNS851967 DXO851967 EHK851967 ERG851967 FBC851967 FKY851967 FUU851967 GEQ851967 GOM851967 GYI851967 HIE851967 HSA851967 IBW851967 ILS851967 IVO851967 JFK851967 JPG851967 JZC851967 KIY851967 KSU851967 LCQ851967 LMM851967 LWI851967 MGE851967 MQA851967 MZW851967 NJS851967 NTO851967 ODK851967 ONG851967 OXC851967 PGY851967 PQU851967 QAQ851967 QKM851967 QUI851967 REE851967 ROA851967 RXW851967 SHS851967 SRO851967 TBK851967 TLG851967 TVC851967 UEY851967 UOU851967 UYQ851967 VIM851967 VSI851967 WCE851967 WMA851967 WVW851967 O917503 JK917503 TG917503 ADC917503 AMY917503 AWU917503 BGQ917503 BQM917503 CAI917503 CKE917503 CUA917503 DDW917503 DNS917503 DXO917503 EHK917503 ERG917503 FBC917503 FKY917503 FUU917503 GEQ917503 GOM917503 GYI917503 HIE917503 HSA917503 IBW917503 ILS917503 IVO917503 JFK917503 JPG917503 JZC917503 KIY917503 KSU917503 LCQ917503 LMM917503 LWI917503 MGE917503 MQA917503 MZW917503 NJS917503 NTO917503 ODK917503 ONG917503 OXC917503 PGY917503 PQU917503 QAQ917503 QKM917503 QUI917503 REE917503 ROA917503 RXW917503 SHS917503 SRO917503 TBK917503 TLG917503 TVC917503 UEY917503 UOU917503 UYQ917503 VIM917503 VSI917503 WCE917503 WMA917503 WVW917503 O983039 JK983039 TG983039 ADC983039 AMY983039 AWU983039 BGQ983039 BQM983039 CAI983039 CKE983039 CUA983039 DDW983039 DNS983039 DXO983039 EHK983039 ERG983039 FBC983039 FKY983039 FUU983039 GEQ983039 GOM983039 GYI983039 HIE983039 HSA983039 IBW983039 ILS983039 IVO983039 JFK983039 JPG983039 JZC983039 KIY983039 KSU983039 LCQ983039 LMM983039 LWI983039 MGE983039 MQA983039 MZW983039 NJS983039 NTO983039 ODK983039 ONG983039 OXC983039 PGY983039 PQU983039 QAQ983039 QKM983039 QUI983039 REE983039 ROA983039 RXW983039 SHS983039 SRO983039 TBK983039 TLG983039 TVC983039 UEY983039 UOU983039 UYQ983039 VIM983039 VSI983039 WCE983039 WMA983039 WVW983039 Q11:U11 JM11:JQ11 TI11:TM11 ADE11:ADI11 ANA11:ANE11 AWW11:AXA11 BGS11:BGW11 BQO11:BQS11 CAK11:CAO11 CKG11:CKK11 CUC11:CUG11 DDY11:DEC11 DNU11:DNY11 DXQ11:DXU11 EHM11:EHQ11 ERI11:ERM11 FBE11:FBI11 FLA11:FLE11 FUW11:FVA11 GES11:GEW11 GOO11:GOS11 GYK11:GYO11 HIG11:HIK11 HSC11:HSG11 IBY11:ICC11 ILU11:ILY11 IVQ11:IVU11 JFM11:JFQ11 JPI11:JPM11 JZE11:JZI11 KJA11:KJE11 KSW11:KTA11 LCS11:LCW11 LMO11:LMS11 LWK11:LWO11 MGG11:MGK11 MQC11:MQG11 MZY11:NAC11 NJU11:NJY11 NTQ11:NTU11 ODM11:ODQ11 ONI11:ONM11 OXE11:OXI11 PHA11:PHE11 PQW11:PRA11 QAS11:QAW11 QKO11:QKS11 QUK11:QUO11 REG11:REK11 ROC11:ROG11 RXY11:RYC11 SHU11:SHY11 SRQ11:SRU11 TBM11:TBQ11 TLI11:TLM11 TVE11:TVI11 UFA11:UFE11 UOW11:UPA11 UYS11:UYW11 VIO11:VIS11 VSK11:VSO11 WCG11:WCK11 WMC11:WMG11 WVY11:WWC11 Q65535:U65535 JM65535:JQ65535 TI65535:TM65535 ADE65535:ADI65535 ANA65535:ANE65535 AWW65535:AXA65535 BGS65535:BGW65535 BQO65535:BQS65535 CAK65535:CAO65535 CKG65535:CKK65535 CUC65535:CUG65535 DDY65535:DEC65535 DNU65535:DNY65535 DXQ65535:DXU65535 EHM65535:EHQ65535 ERI65535:ERM65535 FBE65535:FBI65535 FLA65535:FLE65535 FUW65535:FVA65535 GES65535:GEW65535 GOO65535:GOS65535 GYK65535:GYO65535 HIG65535:HIK65535 HSC65535:HSG65535 IBY65535:ICC65535 ILU65535:ILY65535 IVQ65535:IVU65535 JFM65535:JFQ65535 JPI65535:JPM65535 JZE65535:JZI65535 KJA65535:KJE65535 KSW65535:KTA65535 LCS65535:LCW65535 LMO65535:LMS65535 LWK65535:LWO65535 MGG65535:MGK65535 MQC65535:MQG65535 MZY65535:NAC65535 NJU65535:NJY65535 NTQ65535:NTU65535 ODM65535:ODQ65535 ONI65535:ONM65535 OXE65535:OXI65535 PHA65535:PHE65535 PQW65535:PRA65535 QAS65535:QAW65535 QKO65535:QKS65535 QUK65535:QUO65535 REG65535:REK65535 ROC65535:ROG65535 RXY65535:RYC65535 SHU65535:SHY65535 SRQ65535:SRU65535 TBM65535:TBQ65535 TLI65535:TLM65535 TVE65535:TVI65535 UFA65535:UFE65535 UOW65535:UPA65535 UYS65535:UYW65535 VIO65535:VIS65535 VSK65535:VSO65535 WCG65535:WCK65535 WMC65535:WMG65535 WVY65535:WWC65535 Q131071:U131071 JM131071:JQ131071 TI131071:TM131071 ADE131071:ADI131071 ANA131071:ANE131071 AWW131071:AXA131071 BGS131071:BGW131071 BQO131071:BQS131071 CAK131071:CAO131071 CKG131071:CKK131071 CUC131071:CUG131071 DDY131071:DEC131071 DNU131071:DNY131071 DXQ131071:DXU131071 EHM131071:EHQ131071 ERI131071:ERM131071 FBE131071:FBI131071 FLA131071:FLE131071 FUW131071:FVA131071 GES131071:GEW131071 GOO131071:GOS131071 GYK131071:GYO131071 HIG131071:HIK131071 HSC131071:HSG131071 IBY131071:ICC131071 ILU131071:ILY131071 IVQ131071:IVU131071 JFM131071:JFQ131071 JPI131071:JPM131071 JZE131071:JZI131071 KJA131071:KJE131071 KSW131071:KTA131071 LCS131071:LCW131071 LMO131071:LMS131071 LWK131071:LWO131071 MGG131071:MGK131071 MQC131071:MQG131071 MZY131071:NAC131071 NJU131071:NJY131071 NTQ131071:NTU131071 ODM131071:ODQ131071 ONI131071:ONM131071 OXE131071:OXI131071 PHA131071:PHE131071 PQW131071:PRA131071 QAS131071:QAW131071 QKO131071:QKS131071 QUK131071:QUO131071 REG131071:REK131071 ROC131071:ROG131071 RXY131071:RYC131071 SHU131071:SHY131071 SRQ131071:SRU131071 TBM131071:TBQ131071 TLI131071:TLM131071 TVE131071:TVI131071 UFA131071:UFE131071 UOW131071:UPA131071 UYS131071:UYW131071 VIO131071:VIS131071 VSK131071:VSO131071 WCG131071:WCK131071 WMC131071:WMG131071 WVY131071:WWC131071 Q196607:U196607 JM196607:JQ196607 TI196607:TM196607 ADE196607:ADI196607 ANA196607:ANE196607 AWW196607:AXA196607 BGS196607:BGW196607 BQO196607:BQS196607 CAK196607:CAO196607 CKG196607:CKK196607 CUC196607:CUG196607 DDY196607:DEC196607 DNU196607:DNY196607 DXQ196607:DXU196607 EHM196607:EHQ196607 ERI196607:ERM196607 FBE196607:FBI196607 FLA196607:FLE196607 FUW196607:FVA196607 GES196607:GEW196607 GOO196607:GOS196607 GYK196607:GYO196607 HIG196607:HIK196607 HSC196607:HSG196607 IBY196607:ICC196607 ILU196607:ILY196607 IVQ196607:IVU196607 JFM196607:JFQ196607 JPI196607:JPM196607 JZE196607:JZI196607 KJA196607:KJE196607 KSW196607:KTA196607 LCS196607:LCW196607 LMO196607:LMS196607 LWK196607:LWO196607 MGG196607:MGK196607 MQC196607:MQG196607 MZY196607:NAC196607 NJU196607:NJY196607 NTQ196607:NTU196607 ODM196607:ODQ196607 ONI196607:ONM196607 OXE196607:OXI196607 PHA196607:PHE196607 PQW196607:PRA196607 QAS196607:QAW196607 QKO196607:QKS196607 QUK196607:QUO196607 REG196607:REK196607 ROC196607:ROG196607 RXY196607:RYC196607 SHU196607:SHY196607 SRQ196607:SRU196607 TBM196607:TBQ196607 TLI196607:TLM196607 TVE196607:TVI196607 UFA196607:UFE196607 UOW196607:UPA196607 UYS196607:UYW196607 VIO196607:VIS196607 VSK196607:VSO196607 WCG196607:WCK196607 WMC196607:WMG196607 WVY196607:WWC196607 Q262143:U262143 JM262143:JQ262143 TI262143:TM262143 ADE262143:ADI262143 ANA262143:ANE262143 AWW262143:AXA262143 BGS262143:BGW262143 BQO262143:BQS262143 CAK262143:CAO262143 CKG262143:CKK262143 CUC262143:CUG262143 DDY262143:DEC262143 DNU262143:DNY262143 DXQ262143:DXU262143 EHM262143:EHQ262143 ERI262143:ERM262143 FBE262143:FBI262143 FLA262143:FLE262143 FUW262143:FVA262143 GES262143:GEW262143 GOO262143:GOS262143 GYK262143:GYO262143 HIG262143:HIK262143 HSC262143:HSG262143 IBY262143:ICC262143 ILU262143:ILY262143 IVQ262143:IVU262143 JFM262143:JFQ262143 JPI262143:JPM262143 JZE262143:JZI262143 KJA262143:KJE262143 KSW262143:KTA262143 LCS262143:LCW262143 LMO262143:LMS262143 LWK262143:LWO262143 MGG262143:MGK262143 MQC262143:MQG262143 MZY262143:NAC262143 NJU262143:NJY262143 NTQ262143:NTU262143 ODM262143:ODQ262143 ONI262143:ONM262143 OXE262143:OXI262143 PHA262143:PHE262143 PQW262143:PRA262143 QAS262143:QAW262143 QKO262143:QKS262143 QUK262143:QUO262143 REG262143:REK262143 ROC262143:ROG262143 RXY262143:RYC262143 SHU262143:SHY262143 SRQ262143:SRU262143 TBM262143:TBQ262143 TLI262143:TLM262143 TVE262143:TVI262143 UFA262143:UFE262143 UOW262143:UPA262143 UYS262143:UYW262143 VIO262143:VIS262143 VSK262143:VSO262143 WCG262143:WCK262143 WMC262143:WMG262143 WVY262143:WWC262143 Q327679:U327679 JM327679:JQ327679 TI327679:TM327679 ADE327679:ADI327679 ANA327679:ANE327679 AWW327679:AXA327679 BGS327679:BGW327679 BQO327679:BQS327679 CAK327679:CAO327679 CKG327679:CKK327679 CUC327679:CUG327679 DDY327679:DEC327679 DNU327679:DNY327679 DXQ327679:DXU327679 EHM327679:EHQ327679 ERI327679:ERM327679 FBE327679:FBI327679 FLA327679:FLE327679 FUW327679:FVA327679 GES327679:GEW327679 GOO327679:GOS327679 GYK327679:GYO327679 HIG327679:HIK327679 HSC327679:HSG327679 IBY327679:ICC327679 ILU327679:ILY327679 IVQ327679:IVU327679 JFM327679:JFQ327679 JPI327679:JPM327679 JZE327679:JZI327679 KJA327679:KJE327679 KSW327679:KTA327679 LCS327679:LCW327679 LMO327679:LMS327679 LWK327679:LWO327679 MGG327679:MGK327679 MQC327679:MQG327679 MZY327679:NAC327679 NJU327679:NJY327679 NTQ327679:NTU327679 ODM327679:ODQ327679 ONI327679:ONM327679 OXE327679:OXI327679 PHA327679:PHE327679 PQW327679:PRA327679 QAS327679:QAW327679 QKO327679:QKS327679 QUK327679:QUO327679 REG327679:REK327679 ROC327679:ROG327679 RXY327679:RYC327679 SHU327679:SHY327679 SRQ327679:SRU327679 TBM327679:TBQ327679 TLI327679:TLM327679 TVE327679:TVI327679 UFA327679:UFE327679 UOW327679:UPA327679 UYS327679:UYW327679 VIO327679:VIS327679 VSK327679:VSO327679 WCG327679:WCK327679 WMC327679:WMG327679 WVY327679:WWC327679 Q393215:U393215 JM393215:JQ393215 TI393215:TM393215 ADE393215:ADI393215 ANA393215:ANE393215 AWW393215:AXA393215 BGS393215:BGW393215 BQO393215:BQS393215 CAK393215:CAO393215 CKG393215:CKK393215 CUC393215:CUG393215 DDY393215:DEC393215 DNU393215:DNY393215 DXQ393215:DXU393215 EHM393215:EHQ393215 ERI393215:ERM393215 FBE393215:FBI393215 FLA393215:FLE393215 FUW393215:FVA393215 GES393215:GEW393215 GOO393215:GOS393215 GYK393215:GYO393215 HIG393215:HIK393215 HSC393215:HSG393215 IBY393215:ICC393215 ILU393215:ILY393215 IVQ393215:IVU393215 JFM393215:JFQ393215 JPI393215:JPM393215 JZE393215:JZI393215 KJA393215:KJE393215 KSW393215:KTA393215 LCS393215:LCW393215 LMO393215:LMS393215 LWK393215:LWO393215 MGG393215:MGK393215 MQC393215:MQG393215 MZY393215:NAC393215 NJU393215:NJY393215 NTQ393215:NTU393215 ODM393215:ODQ393215 ONI393215:ONM393215 OXE393215:OXI393215 PHA393215:PHE393215 PQW393215:PRA393215 QAS393215:QAW393215 QKO393215:QKS393215 QUK393215:QUO393215 REG393215:REK393215 ROC393215:ROG393215 RXY393215:RYC393215 SHU393215:SHY393215 SRQ393215:SRU393215 TBM393215:TBQ393215 TLI393215:TLM393215 TVE393215:TVI393215 UFA393215:UFE393215 UOW393215:UPA393215 UYS393215:UYW393215 VIO393215:VIS393215 VSK393215:VSO393215 WCG393215:WCK393215 WMC393215:WMG393215 WVY393215:WWC393215 Q458751:U458751 JM458751:JQ458751 TI458751:TM458751 ADE458751:ADI458751 ANA458751:ANE458751 AWW458751:AXA458751 BGS458751:BGW458751 BQO458751:BQS458751 CAK458751:CAO458751 CKG458751:CKK458751 CUC458751:CUG458751 DDY458751:DEC458751 DNU458751:DNY458751 DXQ458751:DXU458751 EHM458751:EHQ458751 ERI458751:ERM458751 FBE458751:FBI458751 FLA458751:FLE458751 FUW458751:FVA458751 GES458751:GEW458751 GOO458751:GOS458751 GYK458751:GYO458751 HIG458751:HIK458751 HSC458751:HSG458751 IBY458751:ICC458751 ILU458751:ILY458751 IVQ458751:IVU458751 JFM458751:JFQ458751 JPI458751:JPM458751 JZE458751:JZI458751 KJA458751:KJE458751 KSW458751:KTA458751 LCS458751:LCW458751 LMO458751:LMS458751 LWK458751:LWO458751 MGG458751:MGK458751 MQC458751:MQG458751 MZY458751:NAC458751 NJU458751:NJY458751 NTQ458751:NTU458751 ODM458751:ODQ458751 ONI458751:ONM458751 OXE458751:OXI458751 PHA458751:PHE458751 PQW458751:PRA458751 QAS458751:QAW458751 QKO458751:QKS458751 QUK458751:QUO458751 REG458751:REK458751 ROC458751:ROG458751 RXY458751:RYC458751 SHU458751:SHY458751 SRQ458751:SRU458751 TBM458751:TBQ458751 TLI458751:TLM458751 TVE458751:TVI458751 UFA458751:UFE458751 UOW458751:UPA458751 UYS458751:UYW458751 VIO458751:VIS458751 VSK458751:VSO458751 WCG458751:WCK458751 WMC458751:WMG458751 WVY458751:WWC458751 Q524287:U524287 JM524287:JQ524287 TI524287:TM524287 ADE524287:ADI524287 ANA524287:ANE524287 AWW524287:AXA524287 BGS524287:BGW524287 BQO524287:BQS524287 CAK524287:CAO524287 CKG524287:CKK524287 CUC524287:CUG524287 DDY524287:DEC524287 DNU524287:DNY524287 DXQ524287:DXU524287 EHM524287:EHQ524287 ERI524287:ERM524287 FBE524287:FBI524287 FLA524287:FLE524287 FUW524287:FVA524287 GES524287:GEW524287 GOO524287:GOS524287 GYK524287:GYO524287 HIG524287:HIK524287 HSC524287:HSG524287 IBY524287:ICC524287 ILU524287:ILY524287 IVQ524287:IVU524287 JFM524287:JFQ524287 JPI524287:JPM524287 JZE524287:JZI524287 KJA524287:KJE524287 KSW524287:KTA524287 LCS524287:LCW524287 LMO524287:LMS524287 LWK524287:LWO524287 MGG524287:MGK524287 MQC524287:MQG524287 MZY524287:NAC524287 NJU524287:NJY524287 NTQ524287:NTU524287 ODM524287:ODQ524287 ONI524287:ONM524287 OXE524287:OXI524287 PHA524287:PHE524287 PQW524287:PRA524287 QAS524287:QAW524287 QKO524287:QKS524287 QUK524287:QUO524287 REG524287:REK524287 ROC524287:ROG524287 RXY524287:RYC524287 SHU524287:SHY524287 SRQ524287:SRU524287 TBM524287:TBQ524287 TLI524287:TLM524287 TVE524287:TVI524287 UFA524287:UFE524287 UOW524287:UPA524287 UYS524287:UYW524287 VIO524287:VIS524287 VSK524287:VSO524287 WCG524287:WCK524287 WMC524287:WMG524287 WVY524287:WWC524287 Q589823:U589823 JM589823:JQ589823 TI589823:TM589823 ADE589823:ADI589823 ANA589823:ANE589823 AWW589823:AXA589823 BGS589823:BGW589823 BQO589823:BQS589823 CAK589823:CAO589823 CKG589823:CKK589823 CUC589823:CUG589823 DDY589823:DEC589823 DNU589823:DNY589823 DXQ589823:DXU589823 EHM589823:EHQ589823 ERI589823:ERM589823 FBE589823:FBI589823 FLA589823:FLE589823 FUW589823:FVA589823 GES589823:GEW589823 GOO589823:GOS589823 GYK589823:GYO589823 HIG589823:HIK589823 HSC589823:HSG589823 IBY589823:ICC589823 ILU589823:ILY589823 IVQ589823:IVU589823 JFM589823:JFQ589823 JPI589823:JPM589823 JZE589823:JZI589823 KJA589823:KJE589823 KSW589823:KTA589823 LCS589823:LCW589823 LMO589823:LMS589823 LWK589823:LWO589823 MGG589823:MGK589823 MQC589823:MQG589823 MZY589823:NAC589823 NJU589823:NJY589823 NTQ589823:NTU589823 ODM589823:ODQ589823 ONI589823:ONM589823 OXE589823:OXI589823 PHA589823:PHE589823 PQW589823:PRA589823 QAS589823:QAW589823 QKO589823:QKS589823 QUK589823:QUO589823 REG589823:REK589823 ROC589823:ROG589823 RXY589823:RYC589823 SHU589823:SHY589823 SRQ589823:SRU589823 TBM589823:TBQ589823 TLI589823:TLM589823 TVE589823:TVI589823 UFA589823:UFE589823 UOW589823:UPA589823 UYS589823:UYW589823 VIO589823:VIS589823 VSK589823:VSO589823 WCG589823:WCK589823 WMC589823:WMG589823 WVY589823:WWC589823 Q655359:U655359 JM655359:JQ655359 TI655359:TM655359 ADE655359:ADI655359 ANA655359:ANE655359 AWW655359:AXA655359 BGS655359:BGW655359 BQO655359:BQS655359 CAK655359:CAO655359 CKG655359:CKK655359 CUC655359:CUG655359 DDY655359:DEC655359 DNU655359:DNY655359 DXQ655359:DXU655359 EHM655359:EHQ655359 ERI655359:ERM655359 FBE655359:FBI655359 FLA655359:FLE655359 FUW655359:FVA655359 GES655359:GEW655359 GOO655359:GOS655359 GYK655359:GYO655359 HIG655359:HIK655359 HSC655359:HSG655359 IBY655359:ICC655359 ILU655359:ILY655359 IVQ655359:IVU655359 JFM655359:JFQ655359 JPI655359:JPM655359 JZE655359:JZI655359 KJA655359:KJE655359 KSW655359:KTA655359 LCS655359:LCW655359 LMO655359:LMS655359 LWK655359:LWO655359 MGG655359:MGK655359 MQC655359:MQG655359 MZY655359:NAC655359 NJU655359:NJY655359 NTQ655359:NTU655359 ODM655359:ODQ655359 ONI655359:ONM655359 OXE655359:OXI655359 PHA655359:PHE655359 PQW655359:PRA655359 QAS655359:QAW655359 QKO655359:QKS655359 QUK655359:QUO655359 REG655359:REK655359 ROC655359:ROG655359 RXY655359:RYC655359 SHU655359:SHY655359 SRQ655359:SRU655359 TBM655359:TBQ655359 TLI655359:TLM655359 TVE655359:TVI655359 UFA655359:UFE655359 UOW655359:UPA655359 UYS655359:UYW655359 VIO655359:VIS655359 VSK655359:VSO655359 WCG655359:WCK655359 WMC655359:WMG655359 WVY655359:WWC655359 Q720895:U720895 JM720895:JQ720895 TI720895:TM720895 ADE720895:ADI720895 ANA720895:ANE720895 AWW720895:AXA720895 BGS720895:BGW720895 BQO720895:BQS720895 CAK720895:CAO720895 CKG720895:CKK720895 CUC720895:CUG720895 DDY720895:DEC720895 DNU720895:DNY720895 DXQ720895:DXU720895 EHM720895:EHQ720895 ERI720895:ERM720895 FBE720895:FBI720895 FLA720895:FLE720895 FUW720895:FVA720895 GES720895:GEW720895 GOO720895:GOS720895 GYK720895:GYO720895 HIG720895:HIK720895 HSC720895:HSG720895 IBY720895:ICC720895 ILU720895:ILY720895 IVQ720895:IVU720895 JFM720895:JFQ720895 JPI720895:JPM720895 JZE720895:JZI720895 KJA720895:KJE720895 KSW720895:KTA720895 LCS720895:LCW720895 LMO720895:LMS720895 LWK720895:LWO720895 MGG720895:MGK720895 MQC720895:MQG720895 MZY720895:NAC720895 NJU720895:NJY720895 NTQ720895:NTU720895 ODM720895:ODQ720895 ONI720895:ONM720895 OXE720895:OXI720895 PHA720895:PHE720895 PQW720895:PRA720895 QAS720895:QAW720895 QKO720895:QKS720895 QUK720895:QUO720895 REG720895:REK720895 ROC720895:ROG720895 RXY720895:RYC720895 SHU720895:SHY720895 SRQ720895:SRU720895 TBM720895:TBQ720895 TLI720895:TLM720895 TVE720895:TVI720895 UFA720895:UFE720895 UOW720895:UPA720895 UYS720895:UYW720895 VIO720895:VIS720895 VSK720895:VSO720895 WCG720895:WCK720895 WMC720895:WMG720895 WVY720895:WWC720895 Q786431:U786431 JM786431:JQ786431 TI786431:TM786431 ADE786431:ADI786431 ANA786431:ANE786431 AWW786431:AXA786431 BGS786431:BGW786431 BQO786431:BQS786431 CAK786431:CAO786431 CKG786431:CKK786431 CUC786431:CUG786431 DDY786431:DEC786431 DNU786431:DNY786431 DXQ786431:DXU786431 EHM786431:EHQ786431 ERI786431:ERM786431 FBE786431:FBI786431 FLA786431:FLE786431 FUW786431:FVA786431 GES786431:GEW786431 GOO786431:GOS786431 GYK786431:GYO786431 HIG786431:HIK786431 HSC786431:HSG786431 IBY786431:ICC786431 ILU786431:ILY786431 IVQ786431:IVU786431 JFM786431:JFQ786431 JPI786431:JPM786431 JZE786431:JZI786431 KJA786431:KJE786431 KSW786431:KTA786431 LCS786431:LCW786431 LMO786431:LMS786431 LWK786431:LWO786431 MGG786431:MGK786431 MQC786431:MQG786431 MZY786431:NAC786431 NJU786431:NJY786431 NTQ786431:NTU786431 ODM786431:ODQ786431 ONI786431:ONM786431 OXE786431:OXI786431 PHA786431:PHE786431 PQW786431:PRA786431 QAS786431:QAW786431 QKO786431:QKS786431 QUK786431:QUO786431 REG786431:REK786431 ROC786431:ROG786431 RXY786431:RYC786431 SHU786431:SHY786431 SRQ786431:SRU786431 TBM786431:TBQ786431 TLI786431:TLM786431 TVE786431:TVI786431 UFA786431:UFE786431 UOW786431:UPA786431 UYS786431:UYW786431 VIO786431:VIS786431 VSK786431:VSO786431 WCG786431:WCK786431 WMC786431:WMG786431 WVY786431:WWC786431 Q851967:U851967 JM851967:JQ851967 TI851967:TM851967 ADE851967:ADI851967 ANA851967:ANE851967 AWW851967:AXA851967 BGS851967:BGW851967 BQO851967:BQS851967 CAK851967:CAO851967 CKG851967:CKK851967 CUC851967:CUG851967 DDY851967:DEC851967 DNU851967:DNY851967 DXQ851967:DXU851967 EHM851967:EHQ851967 ERI851967:ERM851967 FBE851967:FBI851967 FLA851967:FLE851967 FUW851967:FVA851967 GES851967:GEW851967 GOO851967:GOS851967 GYK851967:GYO851967 HIG851967:HIK851967 HSC851967:HSG851967 IBY851967:ICC851967 ILU851967:ILY851967 IVQ851967:IVU851967 JFM851967:JFQ851967 JPI851967:JPM851967 JZE851967:JZI851967 KJA851967:KJE851967 KSW851967:KTA851967 LCS851967:LCW851967 LMO851967:LMS851967 LWK851967:LWO851967 MGG851967:MGK851967 MQC851967:MQG851967 MZY851967:NAC851967 NJU851967:NJY851967 NTQ851967:NTU851967 ODM851967:ODQ851967 ONI851967:ONM851967 OXE851967:OXI851967 PHA851967:PHE851967 PQW851967:PRA851967 QAS851967:QAW851967 QKO851967:QKS851967 QUK851967:QUO851967 REG851967:REK851967 ROC851967:ROG851967 RXY851967:RYC851967 SHU851967:SHY851967 SRQ851967:SRU851967 TBM851967:TBQ851967 TLI851967:TLM851967 TVE851967:TVI851967 UFA851967:UFE851967 UOW851967:UPA851967 UYS851967:UYW851967 VIO851967:VIS851967 VSK851967:VSO851967 WCG851967:WCK851967 WMC851967:WMG851967 WVY851967:WWC851967 Q917503:U917503 JM917503:JQ917503 TI917503:TM917503 ADE917503:ADI917503 ANA917503:ANE917503 AWW917503:AXA917503 BGS917503:BGW917503 BQO917503:BQS917503 CAK917503:CAO917503 CKG917503:CKK917503 CUC917503:CUG917503 DDY917503:DEC917503 DNU917503:DNY917503 DXQ917503:DXU917503 EHM917503:EHQ917503 ERI917503:ERM917503 FBE917503:FBI917503 FLA917503:FLE917503 FUW917503:FVA917503 GES917503:GEW917503 GOO917503:GOS917503 GYK917503:GYO917503 HIG917503:HIK917503 HSC917503:HSG917503 IBY917503:ICC917503 ILU917503:ILY917503 IVQ917503:IVU917503 JFM917503:JFQ917503 JPI917503:JPM917503 JZE917503:JZI917503 KJA917503:KJE917503 KSW917503:KTA917503 LCS917503:LCW917503 LMO917503:LMS917503 LWK917503:LWO917503 MGG917503:MGK917503 MQC917503:MQG917503 MZY917503:NAC917503 NJU917503:NJY917503 NTQ917503:NTU917503 ODM917503:ODQ917503 ONI917503:ONM917503 OXE917503:OXI917503 PHA917503:PHE917503 PQW917503:PRA917503 QAS917503:QAW917503 QKO917503:QKS917503 QUK917503:QUO917503 REG917503:REK917503 ROC917503:ROG917503 RXY917503:RYC917503 SHU917503:SHY917503 SRQ917503:SRU917503 TBM917503:TBQ917503 TLI917503:TLM917503 TVE917503:TVI917503 UFA917503:UFE917503 UOW917503:UPA917503 UYS917503:UYW917503 VIO917503:VIS917503 VSK917503:VSO917503 WCG917503:WCK917503 WMC917503:WMG917503 WVY917503:WWC917503 Q983039:U983039 JM983039:JQ983039 TI983039:TM983039 ADE983039:ADI983039 ANA983039:ANE983039 AWW983039:AXA983039 BGS983039:BGW983039 BQO983039:BQS983039 CAK983039:CAO983039 CKG983039:CKK983039 CUC983039:CUG983039 DDY983039:DEC983039 DNU983039:DNY983039 DXQ983039:DXU983039 EHM983039:EHQ983039 ERI983039:ERM983039 FBE983039:FBI983039 FLA983039:FLE983039 FUW983039:FVA983039 GES983039:GEW983039 GOO983039:GOS983039 GYK983039:GYO983039 HIG983039:HIK983039 HSC983039:HSG983039 IBY983039:ICC983039 ILU983039:ILY983039 IVQ983039:IVU983039 JFM983039:JFQ983039 JPI983039:JPM983039 JZE983039:JZI983039 KJA983039:KJE983039 KSW983039:KTA983039 LCS983039:LCW983039 LMO983039:LMS983039 LWK983039:LWO983039 MGG983039:MGK983039 MQC983039:MQG983039 MZY983039:NAC983039 NJU983039:NJY983039 NTQ983039:NTU983039 ODM983039:ODQ983039 ONI983039:ONM983039 OXE983039:OXI983039 PHA983039:PHE983039 PQW983039:PRA983039 QAS983039:QAW983039 QKO983039:QKS983039 QUK983039:QUO983039 REG983039:REK983039 ROC983039:ROG983039 RXY983039:RYC983039 SHU983039:SHY983039 SRQ983039:SRU983039 TBM983039:TBQ983039 TLI983039:TLM983039 TVE983039:TVI983039 UFA983039:UFE983039 UOW983039:UPA983039 UYS983039:UYW983039 VIO983039:VIS983039 VSK983039:VSO983039 WCG983039:WCK983039 WMC983039:WMG983039 WVY983039:WWC983039"/>
  </dataValidations>
  <pageMargins left="0.25" right="0.25" top="0.75" bottom="0.75" header="0.3" footer="0.3"/>
  <pageSetup paperSize="9" scale="54" orientation="portrait" r:id="rId1"/>
  <rowBreaks count="1" manualBreakCount="1">
    <brk id="81" max="20" man="1"/>
  </rowBreaks>
  <colBreaks count="1" manualBreakCount="1">
    <brk id="21"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locked="0" defaultSize="0" autoFill="0" autoLine="0" autoPict="0">
                <anchor moveWithCells="1">
                  <from>
                    <xdr:col>4</xdr:col>
                    <xdr:colOff>9525</xdr:colOff>
                    <xdr:row>28</xdr:row>
                    <xdr:rowOff>9525</xdr:rowOff>
                  </from>
                  <to>
                    <xdr:col>5</xdr:col>
                    <xdr:colOff>228600</xdr:colOff>
                    <xdr:row>29</xdr:row>
                    <xdr:rowOff>0</xdr:rowOff>
                  </to>
                </anchor>
              </controlPr>
            </control>
          </mc:Choice>
        </mc:AlternateContent>
        <mc:AlternateContent xmlns:mc="http://schemas.openxmlformats.org/markup-compatibility/2006">
          <mc:Choice Requires="x14">
            <control shapeId="8194" r:id="rId5" name="Check Box 2">
              <controlPr locked="0" defaultSize="0" autoFill="0" autoLine="0" autoPict="0">
                <anchor moveWithCells="1">
                  <from>
                    <xdr:col>3</xdr:col>
                    <xdr:colOff>9525</xdr:colOff>
                    <xdr:row>34</xdr:row>
                    <xdr:rowOff>9525</xdr:rowOff>
                  </from>
                  <to>
                    <xdr:col>3</xdr:col>
                    <xdr:colOff>381000</xdr:colOff>
                    <xdr:row>34</xdr:row>
                    <xdr:rowOff>371475</xdr:rowOff>
                  </to>
                </anchor>
              </controlPr>
            </control>
          </mc:Choice>
        </mc:AlternateContent>
        <mc:AlternateContent xmlns:mc="http://schemas.openxmlformats.org/markup-compatibility/2006">
          <mc:Choice Requires="x14">
            <control shapeId="8195" r:id="rId6" name="Check Box 3">
              <controlPr locked="0" defaultSize="0" autoFill="0" autoLine="0" autoPict="0">
                <anchor moveWithCells="1">
                  <from>
                    <xdr:col>3</xdr:col>
                    <xdr:colOff>9525</xdr:colOff>
                    <xdr:row>36</xdr:row>
                    <xdr:rowOff>9525</xdr:rowOff>
                  </from>
                  <to>
                    <xdr:col>3</xdr:col>
                    <xdr:colOff>381000</xdr:colOff>
                    <xdr:row>36</xdr:row>
                    <xdr:rowOff>200025</xdr:rowOff>
                  </to>
                </anchor>
              </controlPr>
            </control>
          </mc:Choice>
        </mc:AlternateContent>
        <mc:AlternateContent xmlns:mc="http://schemas.openxmlformats.org/markup-compatibility/2006">
          <mc:Choice Requires="x14">
            <control shapeId="8196" r:id="rId7" name="Check Box 4">
              <controlPr locked="0" defaultSize="0" autoFill="0" autoLine="0" autoPict="0">
                <anchor moveWithCells="1">
                  <from>
                    <xdr:col>4</xdr:col>
                    <xdr:colOff>9525</xdr:colOff>
                    <xdr:row>38</xdr:row>
                    <xdr:rowOff>19050</xdr:rowOff>
                  </from>
                  <to>
                    <xdr:col>5</xdr:col>
                    <xdr:colOff>228600</xdr:colOff>
                    <xdr:row>38</xdr:row>
                    <xdr:rowOff>209550</xdr:rowOff>
                  </to>
                </anchor>
              </controlPr>
            </control>
          </mc:Choice>
        </mc:AlternateContent>
        <mc:AlternateContent xmlns:mc="http://schemas.openxmlformats.org/markup-compatibility/2006">
          <mc:Choice Requires="x14">
            <control shapeId="8197" r:id="rId8" name="Check Box 5">
              <controlPr locked="0" defaultSize="0" autoFill="0" autoLine="0" autoPict="0">
                <anchor moveWithCells="1">
                  <from>
                    <xdr:col>4</xdr:col>
                    <xdr:colOff>9525</xdr:colOff>
                    <xdr:row>39</xdr:row>
                    <xdr:rowOff>19050</xdr:rowOff>
                  </from>
                  <to>
                    <xdr:col>5</xdr:col>
                    <xdr:colOff>228600</xdr:colOff>
                    <xdr:row>39</xdr:row>
                    <xdr:rowOff>209550</xdr:rowOff>
                  </to>
                </anchor>
              </controlPr>
            </control>
          </mc:Choice>
        </mc:AlternateContent>
        <mc:AlternateContent xmlns:mc="http://schemas.openxmlformats.org/markup-compatibility/2006">
          <mc:Choice Requires="x14">
            <control shapeId="8198" r:id="rId9" name="Check Box 6">
              <controlPr locked="0" defaultSize="0" autoFill="0" autoLine="0" autoPict="0">
                <anchor moveWithCells="1">
                  <from>
                    <xdr:col>4</xdr:col>
                    <xdr:colOff>9525</xdr:colOff>
                    <xdr:row>40</xdr:row>
                    <xdr:rowOff>19050</xdr:rowOff>
                  </from>
                  <to>
                    <xdr:col>5</xdr:col>
                    <xdr:colOff>228600</xdr:colOff>
                    <xdr:row>40</xdr:row>
                    <xdr:rowOff>209550</xdr:rowOff>
                  </to>
                </anchor>
              </controlPr>
            </control>
          </mc:Choice>
        </mc:AlternateContent>
        <mc:AlternateContent xmlns:mc="http://schemas.openxmlformats.org/markup-compatibility/2006">
          <mc:Choice Requires="x14">
            <control shapeId="8199" r:id="rId10" name="Check Box 7">
              <controlPr locked="0" defaultSize="0" autoFill="0" autoLine="0" autoPict="0">
                <anchor moveWithCells="1">
                  <from>
                    <xdr:col>4</xdr:col>
                    <xdr:colOff>9525</xdr:colOff>
                    <xdr:row>44</xdr:row>
                    <xdr:rowOff>19050</xdr:rowOff>
                  </from>
                  <to>
                    <xdr:col>5</xdr:col>
                    <xdr:colOff>228600</xdr:colOff>
                    <xdr:row>44</xdr:row>
                    <xdr:rowOff>209550</xdr:rowOff>
                  </to>
                </anchor>
              </controlPr>
            </control>
          </mc:Choice>
        </mc:AlternateContent>
        <mc:AlternateContent xmlns:mc="http://schemas.openxmlformats.org/markup-compatibility/2006">
          <mc:Choice Requires="x14">
            <control shapeId="8200" r:id="rId11" name="Check Box 8">
              <controlPr locked="0" defaultSize="0" autoFill="0" autoLine="0" autoPict="0">
                <anchor moveWithCells="1">
                  <from>
                    <xdr:col>4</xdr:col>
                    <xdr:colOff>9525</xdr:colOff>
                    <xdr:row>45</xdr:row>
                    <xdr:rowOff>28575</xdr:rowOff>
                  </from>
                  <to>
                    <xdr:col>5</xdr:col>
                    <xdr:colOff>228600</xdr:colOff>
                    <xdr:row>46</xdr:row>
                    <xdr:rowOff>0</xdr:rowOff>
                  </to>
                </anchor>
              </controlPr>
            </control>
          </mc:Choice>
        </mc:AlternateContent>
        <mc:AlternateContent xmlns:mc="http://schemas.openxmlformats.org/markup-compatibility/2006">
          <mc:Choice Requires="x14">
            <control shapeId="8201" r:id="rId12" name="Check Box 9">
              <controlPr locked="0" defaultSize="0" autoFill="0" autoLine="0" autoPict="0">
                <anchor moveWithCells="1">
                  <from>
                    <xdr:col>4</xdr:col>
                    <xdr:colOff>9525</xdr:colOff>
                    <xdr:row>47</xdr:row>
                    <xdr:rowOff>28575</xdr:rowOff>
                  </from>
                  <to>
                    <xdr:col>5</xdr:col>
                    <xdr:colOff>228600</xdr:colOff>
                    <xdr:row>48</xdr:row>
                    <xdr:rowOff>0</xdr:rowOff>
                  </to>
                </anchor>
              </controlPr>
            </control>
          </mc:Choice>
        </mc:AlternateContent>
        <mc:AlternateContent xmlns:mc="http://schemas.openxmlformats.org/markup-compatibility/2006">
          <mc:Choice Requires="x14">
            <control shapeId="8202" r:id="rId13" name="Check Box 10">
              <controlPr locked="0" defaultSize="0" autoFill="0" autoLine="0" autoPict="0">
                <anchor moveWithCells="1">
                  <from>
                    <xdr:col>3</xdr:col>
                    <xdr:colOff>9525</xdr:colOff>
                    <xdr:row>48</xdr:row>
                    <xdr:rowOff>38100</xdr:rowOff>
                  </from>
                  <to>
                    <xdr:col>3</xdr:col>
                    <xdr:colOff>381000</xdr:colOff>
                    <xdr:row>49</xdr:row>
                    <xdr:rowOff>9525</xdr:rowOff>
                  </to>
                </anchor>
              </controlPr>
            </control>
          </mc:Choice>
        </mc:AlternateContent>
        <mc:AlternateContent xmlns:mc="http://schemas.openxmlformats.org/markup-compatibility/2006">
          <mc:Choice Requires="x14">
            <control shapeId="8203" r:id="rId14" name="Check Box 11">
              <controlPr locked="0" defaultSize="0" autoFill="0" autoLine="0" autoPict="0">
                <anchor moveWithCells="1">
                  <from>
                    <xdr:col>3</xdr:col>
                    <xdr:colOff>9525</xdr:colOff>
                    <xdr:row>37</xdr:row>
                    <xdr:rowOff>9525</xdr:rowOff>
                  </from>
                  <to>
                    <xdr:col>3</xdr:col>
                    <xdr:colOff>381000</xdr:colOff>
                    <xdr:row>37</xdr:row>
                    <xdr:rowOff>200025</xdr:rowOff>
                  </to>
                </anchor>
              </controlPr>
            </control>
          </mc:Choice>
        </mc:AlternateContent>
        <mc:AlternateContent xmlns:mc="http://schemas.openxmlformats.org/markup-compatibility/2006">
          <mc:Choice Requires="x14">
            <control shapeId="8204" r:id="rId15" name="Check Box 12">
              <controlPr locked="0" defaultSize="0" autoFill="0" autoLine="0" autoPict="0">
                <anchor moveWithCells="1">
                  <from>
                    <xdr:col>4</xdr:col>
                    <xdr:colOff>9525</xdr:colOff>
                    <xdr:row>42</xdr:row>
                    <xdr:rowOff>47625</xdr:rowOff>
                  </from>
                  <to>
                    <xdr:col>5</xdr:col>
                    <xdr:colOff>228600</xdr:colOff>
                    <xdr:row>42</xdr:row>
                    <xdr:rowOff>209550</xdr:rowOff>
                  </to>
                </anchor>
              </controlPr>
            </control>
          </mc:Choice>
        </mc:AlternateContent>
        <mc:AlternateContent xmlns:mc="http://schemas.openxmlformats.org/markup-compatibility/2006">
          <mc:Choice Requires="x14">
            <control shapeId="8205" r:id="rId16" name="Check Box 13">
              <controlPr locked="0" defaultSize="0" autoFill="0" autoLine="0" autoPict="0">
                <anchor moveWithCells="1">
                  <from>
                    <xdr:col>4</xdr:col>
                    <xdr:colOff>9525</xdr:colOff>
                    <xdr:row>41</xdr:row>
                    <xdr:rowOff>28575</xdr:rowOff>
                  </from>
                  <to>
                    <xdr:col>5</xdr:col>
                    <xdr:colOff>228600</xdr:colOff>
                    <xdr:row>41</xdr:row>
                    <xdr:rowOff>228600</xdr:rowOff>
                  </to>
                </anchor>
              </controlPr>
            </control>
          </mc:Choice>
        </mc:AlternateContent>
        <mc:AlternateContent xmlns:mc="http://schemas.openxmlformats.org/markup-compatibility/2006">
          <mc:Choice Requires="x14">
            <control shapeId="8206" r:id="rId17" name="Check Box 14">
              <controlPr locked="0" defaultSize="0" autoFill="0" autoLine="0" autoPict="0">
                <anchor moveWithCells="1">
                  <from>
                    <xdr:col>4</xdr:col>
                    <xdr:colOff>9525</xdr:colOff>
                    <xdr:row>29</xdr:row>
                    <xdr:rowOff>19050</xdr:rowOff>
                  </from>
                  <to>
                    <xdr:col>5</xdr:col>
                    <xdr:colOff>228600</xdr:colOff>
                    <xdr:row>29</xdr:row>
                    <xdr:rowOff>209550</xdr:rowOff>
                  </to>
                </anchor>
              </controlPr>
            </control>
          </mc:Choice>
        </mc:AlternateContent>
        <mc:AlternateContent xmlns:mc="http://schemas.openxmlformats.org/markup-compatibility/2006">
          <mc:Choice Requires="x14">
            <control shapeId="8207" r:id="rId18" name="Check Box 15">
              <controlPr locked="0" defaultSize="0" autoFill="0" autoLine="0" autoPict="0">
                <anchor moveWithCells="1">
                  <from>
                    <xdr:col>4</xdr:col>
                    <xdr:colOff>0</xdr:colOff>
                    <xdr:row>30</xdr:row>
                    <xdr:rowOff>57150</xdr:rowOff>
                  </from>
                  <to>
                    <xdr:col>4</xdr:col>
                    <xdr:colOff>371475</xdr:colOff>
                    <xdr:row>30</xdr:row>
                    <xdr:rowOff>200025</xdr:rowOff>
                  </to>
                </anchor>
              </controlPr>
            </control>
          </mc:Choice>
        </mc:AlternateContent>
        <mc:AlternateContent xmlns:mc="http://schemas.openxmlformats.org/markup-compatibility/2006">
          <mc:Choice Requires="x14">
            <control shapeId="8208" r:id="rId19" name="Check Box 16">
              <controlPr locked="0" defaultSize="0" autoFill="0" autoLine="0" autoPict="0">
                <anchor moveWithCells="1">
                  <from>
                    <xdr:col>3</xdr:col>
                    <xdr:colOff>9525</xdr:colOff>
                    <xdr:row>89</xdr:row>
                    <xdr:rowOff>28575</xdr:rowOff>
                  </from>
                  <to>
                    <xdr:col>4</xdr:col>
                    <xdr:colOff>219075</xdr:colOff>
                    <xdr:row>90</xdr:row>
                    <xdr:rowOff>95250</xdr:rowOff>
                  </to>
                </anchor>
              </controlPr>
            </control>
          </mc:Choice>
        </mc:AlternateContent>
        <mc:AlternateContent xmlns:mc="http://schemas.openxmlformats.org/markup-compatibility/2006">
          <mc:Choice Requires="x14">
            <control shapeId="8209" r:id="rId20" name="Check Box 17">
              <controlPr locked="0" defaultSize="0" autoFill="0" autoLine="0" autoPict="0">
                <anchor moveWithCells="1">
                  <from>
                    <xdr:col>3</xdr:col>
                    <xdr:colOff>9525</xdr:colOff>
                    <xdr:row>89</xdr:row>
                    <xdr:rowOff>28575</xdr:rowOff>
                  </from>
                  <to>
                    <xdr:col>3</xdr:col>
                    <xdr:colOff>381000</xdr:colOff>
                    <xdr:row>90</xdr:row>
                    <xdr:rowOff>104775</xdr:rowOff>
                  </to>
                </anchor>
              </controlPr>
            </control>
          </mc:Choice>
        </mc:AlternateContent>
        <mc:AlternateContent xmlns:mc="http://schemas.openxmlformats.org/markup-compatibility/2006">
          <mc:Choice Requires="x14">
            <control shapeId="8210" r:id="rId21" name="Check Box 18">
              <controlPr locked="0" defaultSize="0" autoFill="0" autoLine="0" autoPict="0">
                <anchor moveWithCells="1">
                  <from>
                    <xdr:col>3</xdr:col>
                    <xdr:colOff>9525</xdr:colOff>
                    <xdr:row>89</xdr:row>
                    <xdr:rowOff>28575</xdr:rowOff>
                  </from>
                  <to>
                    <xdr:col>3</xdr:col>
                    <xdr:colOff>381000</xdr:colOff>
                    <xdr:row>90</xdr:row>
                    <xdr:rowOff>104775</xdr:rowOff>
                  </to>
                </anchor>
              </controlPr>
            </control>
          </mc:Choice>
        </mc:AlternateContent>
        <mc:AlternateContent xmlns:mc="http://schemas.openxmlformats.org/markup-compatibility/2006">
          <mc:Choice Requires="x14">
            <control shapeId="8211" r:id="rId22" name="Check Box 19">
              <controlPr locked="0" defaultSize="0" autoFill="0" autoLine="0" autoPict="0">
                <anchor moveWithCells="1">
                  <from>
                    <xdr:col>3</xdr:col>
                    <xdr:colOff>9525</xdr:colOff>
                    <xdr:row>27</xdr:row>
                    <xdr:rowOff>9525</xdr:rowOff>
                  </from>
                  <to>
                    <xdr:col>3</xdr:col>
                    <xdr:colOff>381000</xdr:colOff>
                    <xdr:row>27</xdr:row>
                    <xdr:rowOff>200025</xdr:rowOff>
                  </to>
                </anchor>
              </controlPr>
            </control>
          </mc:Choice>
        </mc:AlternateContent>
        <mc:AlternateContent xmlns:mc="http://schemas.openxmlformats.org/markup-compatibility/2006">
          <mc:Choice Requires="x14">
            <control shapeId="8212" r:id="rId23" name="Check Box 20">
              <controlPr locked="0" defaultSize="0" autoFill="0" autoLine="0" autoPict="0">
                <anchor moveWithCells="1">
                  <from>
                    <xdr:col>3</xdr:col>
                    <xdr:colOff>9525</xdr:colOff>
                    <xdr:row>33</xdr:row>
                    <xdr:rowOff>9525</xdr:rowOff>
                  </from>
                  <to>
                    <xdr:col>3</xdr:col>
                    <xdr:colOff>381000</xdr:colOff>
                    <xdr:row>33</xdr:row>
                    <xdr:rowOff>200025</xdr:rowOff>
                  </to>
                </anchor>
              </controlPr>
            </control>
          </mc:Choice>
        </mc:AlternateContent>
        <mc:AlternateContent xmlns:mc="http://schemas.openxmlformats.org/markup-compatibility/2006">
          <mc:Choice Requires="x14">
            <control shapeId="8213" r:id="rId24" name="Check Box 21">
              <controlPr locked="0" defaultSize="0" autoFill="0" autoLine="0" autoPict="0">
                <anchor moveWithCells="1">
                  <from>
                    <xdr:col>3</xdr:col>
                    <xdr:colOff>9525</xdr:colOff>
                    <xdr:row>89</xdr:row>
                    <xdr:rowOff>28575</xdr:rowOff>
                  </from>
                  <to>
                    <xdr:col>3</xdr:col>
                    <xdr:colOff>381000</xdr:colOff>
                    <xdr:row>90</xdr:row>
                    <xdr:rowOff>104775</xdr:rowOff>
                  </to>
                </anchor>
              </controlPr>
            </control>
          </mc:Choice>
        </mc:AlternateContent>
        <mc:AlternateContent xmlns:mc="http://schemas.openxmlformats.org/markup-compatibility/2006">
          <mc:Choice Requires="x14">
            <control shapeId="8214" r:id="rId25" name="Check Box 22">
              <controlPr locked="0" defaultSize="0" autoFill="0" autoLine="0" autoPict="0">
                <anchor moveWithCells="1">
                  <from>
                    <xdr:col>3</xdr:col>
                    <xdr:colOff>9525</xdr:colOff>
                    <xdr:row>89</xdr:row>
                    <xdr:rowOff>28575</xdr:rowOff>
                  </from>
                  <to>
                    <xdr:col>3</xdr:col>
                    <xdr:colOff>381000</xdr:colOff>
                    <xdr:row>90</xdr:row>
                    <xdr:rowOff>104775</xdr:rowOff>
                  </to>
                </anchor>
              </controlPr>
            </control>
          </mc:Choice>
        </mc:AlternateContent>
        <mc:AlternateContent xmlns:mc="http://schemas.openxmlformats.org/markup-compatibility/2006">
          <mc:Choice Requires="x14">
            <control shapeId="8215" r:id="rId26" name="Check Box 23">
              <controlPr locked="0" defaultSize="0" autoFill="0" autoLine="0" autoPict="0">
                <anchor moveWithCells="1">
                  <from>
                    <xdr:col>4</xdr:col>
                    <xdr:colOff>0</xdr:colOff>
                    <xdr:row>35</xdr:row>
                    <xdr:rowOff>9525</xdr:rowOff>
                  </from>
                  <to>
                    <xdr:col>4</xdr:col>
                    <xdr:colOff>371475</xdr:colOff>
                    <xdr:row>35</xdr:row>
                    <xdr:rowOff>200025</xdr:rowOff>
                  </to>
                </anchor>
              </controlPr>
            </control>
          </mc:Choice>
        </mc:AlternateContent>
        <mc:AlternateContent xmlns:mc="http://schemas.openxmlformats.org/markup-compatibility/2006">
          <mc:Choice Requires="x14">
            <control shapeId="8216" r:id="rId27" name="Check Box 24">
              <controlPr locked="0" defaultSize="0" autoFill="0" autoLine="0" autoPict="0">
                <anchor moveWithCells="1">
                  <from>
                    <xdr:col>3</xdr:col>
                    <xdr:colOff>9525</xdr:colOff>
                    <xdr:row>32</xdr:row>
                    <xdr:rowOff>9525</xdr:rowOff>
                  </from>
                  <to>
                    <xdr:col>3</xdr:col>
                    <xdr:colOff>381000</xdr:colOff>
                    <xdr:row>32</xdr:row>
                    <xdr:rowOff>200025</xdr:rowOff>
                  </to>
                </anchor>
              </controlPr>
            </control>
          </mc:Choice>
        </mc:AlternateContent>
        <mc:AlternateContent xmlns:mc="http://schemas.openxmlformats.org/markup-compatibility/2006">
          <mc:Choice Requires="x14">
            <control shapeId="8217" r:id="rId28" name="Check Box 25">
              <controlPr locked="0" defaultSize="0" autoFill="0" autoLine="0" autoPict="0">
                <anchor moveWithCells="1">
                  <from>
                    <xdr:col>7</xdr:col>
                    <xdr:colOff>9525</xdr:colOff>
                    <xdr:row>53</xdr:row>
                    <xdr:rowOff>38100</xdr:rowOff>
                  </from>
                  <to>
                    <xdr:col>7</xdr:col>
                    <xdr:colOff>390525</xdr:colOff>
                    <xdr:row>54</xdr:row>
                    <xdr:rowOff>28575</xdr:rowOff>
                  </to>
                </anchor>
              </controlPr>
            </control>
          </mc:Choice>
        </mc:AlternateContent>
        <mc:AlternateContent xmlns:mc="http://schemas.openxmlformats.org/markup-compatibility/2006">
          <mc:Choice Requires="x14">
            <control shapeId="8218" r:id="rId29" name="Check Box 26">
              <controlPr locked="0" defaultSize="0" autoFill="0" autoLine="0" autoPict="0">
                <anchor moveWithCells="1">
                  <from>
                    <xdr:col>3</xdr:col>
                    <xdr:colOff>9525</xdr:colOff>
                    <xdr:row>89</xdr:row>
                    <xdr:rowOff>28575</xdr:rowOff>
                  </from>
                  <to>
                    <xdr:col>4</xdr:col>
                    <xdr:colOff>219075</xdr:colOff>
                    <xdr:row>90</xdr:row>
                    <xdr:rowOff>95250</xdr:rowOff>
                  </to>
                </anchor>
              </controlPr>
            </control>
          </mc:Choice>
        </mc:AlternateContent>
        <mc:AlternateContent xmlns:mc="http://schemas.openxmlformats.org/markup-compatibility/2006">
          <mc:Choice Requires="x14">
            <control shapeId="8219" r:id="rId30" name="Check Box 27">
              <controlPr locked="0" defaultSize="0" autoFill="0" autoLine="0" autoPict="0">
                <anchor moveWithCells="1">
                  <from>
                    <xdr:col>7</xdr:col>
                    <xdr:colOff>9525</xdr:colOff>
                    <xdr:row>56</xdr:row>
                    <xdr:rowOff>38100</xdr:rowOff>
                  </from>
                  <to>
                    <xdr:col>7</xdr:col>
                    <xdr:colOff>390525</xdr:colOff>
                    <xdr:row>57</xdr:row>
                    <xdr:rowOff>47625</xdr:rowOff>
                  </to>
                </anchor>
              </controlPr>
            </control>
          </mc:Choice>
        </mc:AlternateContent>
        <mc:AlternateContent xmlns:mc="http://schemas.openxmlformats.org/markup-compatibility/2006">
          <mc:Choice Requires="x14">
            <control shapeId="8220" r:id="rId31" name="Check Box 28">
              <controlPr locked="0" defaultSize="0" autoFill="0" autoLine="0" autoPict="0">
                <anchor moveWithCells="1">
                  <from>
                    <xdr:col>7</xdr:col>
                    <xdr:colOff>9525</xdr:colOff>
                    <xdr:row>54</xdr:row>
                    <xdr:rowOff>38100</xdr:rowOff>
                  </from>
                  <to>
                    <xdr:col>7</xdr:col>
                    <xdr:colOff>390525</xdr:colOff>
                    <xdr:row>55</xdr:row>
                    <xdr:rowOff>28575</xdr:rowOff>
                  </to>
                </anchor>
              </controlPr>
            </control>
          </mc:Choice>
        </mc:AlternateContent>
        <mc:AlternateContent xmlns:mc="http://schemas.openxmlformats.org/markup-compatibility/2006">
          <mc:Choice Requires="x14">
            <control shapeId="8221" r:id="rId32" name="Check Box 29">
              <controlPr locked="0" defaultSize="0" autoFill="0" autoLine="0" autoPict="0">
                <anchor moveWithCells="1">
                  <from>
                    <xdr:col>7</xdr:col>
                    <xdr:colOff>9525</xdr:colOff>
                    <xdr:row>55</xdr:row>
                    <xdr:rowOff>38100</xdr:rowOff>
                  </from>
                  <to>
                    <xdr:col>7</xdr:col>
                    <xdr:colOff>390525</xdr:colOff>
                    <xdr:row>56</xdr:row>
                    <xdr:rowOff>28575</xdr:rowOff>
                  </to>
                </anchor>
              </controlPr>
            </control>
          </mc:Choice>
        </mc:AlternateContent>
        <mc:AlternateContent xmlns:mc="http://schemas.openxmlformats.org/markup-compatibility/2006">
          <mc:Choice Requires="x14">
            <control shapeId="8222" r:id="rId33" name="Check Box 30">
              <controlPr locked="0" defaultSize="0" autoFill="0" autoLine="0" autoPict="0">
                <anchor moveWithCells="1">
                  <from>
                    <xdr:col>7</xdr:col>
                    <xdr:colOff>9525</xdr:colOff>
                    <xdr:row>89</xdr:row>
                    <xdr:rowOff>28575</xdr:rowOff>
                  </from>
                  <to>
                    <xdr:col>8</xdr:col>
                    <xdr:colOff>209550</xdr:colOff>
                    <xdr:row>90</xdr:row>
                    <xdr:rowOff>66675</xdr:rowOff>
                  </to>
                </anchor>
              </controlPr>
            </control>
          </mc:Choice>
        </mc:AlternateContent>
        <mc:AlternateContent xmlns:mc="http://schemas.openxmlformats.org/markup-compatibility/2006">
          <mc:Choice Requires="x14">
            <control shapeId="8223" r:id="rId34" name="Check Box 31">
              <controlPr locked="0" defaultSize="0" autoFill="0" autoLine="0" autoPict="0">
                <anchor moveWithCells="1">
                  <from>
                    <xdr:col>7</xdr:col>
                    <xdr:colOff>9525</xdr:colOff>
                    <xdr:row>89</xdr:row>
                    <xdr:rowOff>28575</xdr:rowOff>
                  </from>
                  <to>
                    <xdr:col>8</xdr:col>
                    <xdr:colOff>209550</xdr:colOff>
                    <xdr:row>90</xdr:row>
                    <xdr:rowOff>66675</xdr:rowOff>
                  </to>
                </anchor>
              </controlPr>
            </control>
          </mc:Choice>
        </mc:AlternateContent>
        <mc:AlternateContent xmlns:mc="http://schemas.openxmlformats.org/markup-compatibility/2006">
          <mc:Choice Requires="x14">
            <control shapeId="8224" r:id="rId35" name="Check Box 32">
              <controlPr locked="0" defaultSize="0" autoFill="0" autoLine="0" autoPict="0">
                <anchor moveWithCells="1">
                  <from>
                    <xdr:col>7</xdr:col>
                    <xdr:colOff>9525</xdr:colOff>
                    <xdr:row>89</xdr:row>
                    <xdr:rowOff>28575</xdr:rowOff>
                  </from>
                  <to>
                    <xdr:col>8</xdr:col>
                    <xdr:colOff>209550</xdr:colOff>
                    <xdr:row>90</xdr:row>
                    <xdr:rowOff>66675</xdr:rowOff>
                  </to>
                </anchor>
              </controlPr>
            </control>
          </mc:Choice>
        </mc:AlternateContent>
        <mc:AlternateContent xmlns:mc="http://schemas.openxmlformats.org/markup-compatibility/2006">
          <mc:Choice Requires="x14">
            <control shapeId="8225" r:id="rId36" name="Check Box 33">
              <controlPr locked="0" defaultSize="0" autoFill="0" autoLine="0" autoPict="0">
                <anchor moveWithCells="1">
                  <from>
                    <xdr:col>7</xdr:col>
                    <xdr:colOff>9525</xdr:colOff>
                    <xdr:row>89</xdr:row>
                    <xdr:rowOff>28575</xdr:rowOff>
                  </from>
                  <to>
                    <xdr:col>8</xdr:col>
                    <xdr:colOff>209550</xdr:colOff>
                    <xdr:row>90</xdr:row>
                    <xdr:rowOff>76200</xdr:rowOff>
                  </to>
                </anchor>
              </controlPr>
            </control>
          </mc:Choice>
        </mc:AlternateContent>
        <mc:AlternateContent xmlns:mc="http://schemas.openxmlformats.org/markup-compatibility/2006">
          <mc:Choice Requires="x14">
            <control shapeId="8226" r:id="rId37" name="Check Box 34">
              <controlPr locked="0" defaultSize="0" autoFill="0" autoLine="0" autoPict="0">
                <anchor moveWithCells="1">
                  <from>
                    <xdr:col>7</xdr:col>
                    <xdr:colOff>9525</xdr:colOff>
                    <xdr:row>89</xdr:row>
                    <xdr:rowOff>28575</xdr:rowOff>
                  </from>
                  <to>
                    <xdr:col>8</xdr:col>
                    <xdr:colOff>209550</xdr:colOff>
                    <xdr:row>90</xdr:row>
                    <xdr:rowOff>66675</xdr:rowOff>
                  </to>
                </anchor>
              </controlPr>
            </control>
          </mc:Choice>
        </mc:AlternateContent>
        <mc:AlternateContent xmlns:mc="http://schemas.openxmlformats.org/markup-compatibility/2006">
          <mc:Choice Requires="x14">
            <control shapeId="8227" r:id="rId38" name="Check Box 35">
              <controlPr locked="0" defaultSize="0" autoFill="0" autoLine="0" autoPict="0">
                <anchor moveWithCells="1">
                  <from>
                    <xdr:col>7</xdr:col>
                    <xdr:colOff>9525</xdr:colOff>
                    <xdr:row>89</xdr:row>
                    <xdr:rowOff>28575</xdr:rowOff>
                  </from>
                  <to>
                    <xdr:col>8</xdr:col>
                    <xdr:colOff>209550</xdr:colOff>
                    <xdr:row>90</xdr:row>
                    <xdr:rowOff>76200</xdr:rowOff>
                  </to>
                </anchor>
              </controlPr>
            </control>
          </mc:Choice>
        </mc:AlternateContent>
        <mc:AlternateContent xmlns:mc="http://schemas.openxmlformats.org/markup-compatibility/2006">
          <mc:Choice Requires="x14">
            <control shapeId="8228" r:id="rId39" name="Check Box 36">
              <controlPr locked="0" defaultSize="0" autoFill="0" autoLine="0" autoPict="0">
                <anchor moveWithCells="1">
                  <from>
                    <xdr:col>7</xdr:col>
                    <xdr:colOff>9525</xdr:colOff>
                    <xdr:row>89</xdr:row>
                    <xdr:rowOff>28575</xdr:rowOff>
                  </from>
                  <to>
                    <xdr:col>8</xdr:col>
                    <xdr:colOff>209550</xdr:colOff>
                    <xdr:row>90</xdr:row>
                    <xdr:rowOff>76200</xdr:rowOff>
                  </to>
                </anchor>
              </controlPr>
            </control>
          </mc:Choice>
        </mc:AlternateContent>
        <mc:AlternateContent xmlns:mc="http://schemas.openxmlformats.org/markup-compatibility/2006">
          <mc:Choice Requires="x14">
            <control shapeId="8229" r:id="rId40" name="Check Box 37">
              <controlPr locked="0" defaultSize="0" autoFill="0" autoLine="0" autoPict="0">
                <anchor moveWithCells="1">
                  <from>
                    <xdr:col>3</xdr:col>
                    <xdr:colOff>9525</xdr:colOff>
                    <xdr:row>73</xdr:row>
                    <xdr:rowOff>38100</xdr:rowOff>
                  </from>
                  <to>
                    <xdr:col>4</xdr:col>
                    <xdr:colOff>219075</xdr:colOff>
                    <xdr:row>74</xdr:row>
                    <xdr:rowOff>47625</xdr:rowOff>
                  </to>
                </anchor>
              </controlPr>
            </control>
          </mc:Choice>
        </mc:AlternateContent>
        <mc:AlternateContent xmlns:mc="http://schemas.openxmlformats.org/markup-compatibility/2006">
          <mc:Choice Requires="x14">
            <control shapeId="8230" r:id="rId41" name="Check Box 38">
              <controlPr locked="0" defaultSize="0" autoFill="0" autoLine="0" autoPict="0">
                <anchor moveWithCells="1">
                  <from>
                    <xdr:col>7</xdr:col>
                    <xdr:colOff>9525</xdr:colOff>
                    <xdr:row>51</xdr:row>
                    <xdr:rowOff>38100</xdr:rowOff>
                  </from>
                  <to>
                    <xdr:col>8</xdr:col>
                    <xdr:colOff>209550</xdr:colOff>
                    <xdr:row>52</xdr:row>
                    <xdr:rowOff>19050</xdr:rowOff>
                  </to>
                </anchor>
              </controlPr>
            </control>
          </mc:Choice>
        </mc:AlternateContent>
        <mc:AlternateContent xmlns:mc="http://schemas.openxmlformats.org/markup-compatibility/2006">
          <mc:Choice Requires="x14">
            <control shapeId="8231" r:id="rId42" name="Check Box 39">
              <controlPr locked="0" defaultSize="0" autoFill="0" autoLine="0" autoPict="0">
                <anchor moveWithCells="1">
                  <from>
                    <xdr:col>4</xdr:col>
                    <xdr:colOff>9525</xdr:colOff>
                    <xdr:row>46</xdr:row>
                    <xdr:rowOff>28575</xdr:rowOff>
                  </from>
                  <to>
                    <xdr:col>5</xdr:col>
                    <xdr:colOff>228600</xdr:colOff>
                    <xdr:row>46</xdr:row>
                    <xdr:rowOff>219075</xdr:rowOff>
                  </to>
                </anchor>
              </controlPr>
            </control>
          </mc:Choice>
        </mc:AlternateContent>
        <mc:AlternateContent xmlns:mc="http://schemas.openxmlformats.org/markup-compatibility/2006">
          <mc:Choice Requires="x14">
            <control shapeId="8232" r:id="rId43" name="Check Box 40">
              <controlPr locked="0" defaultSize="0" autoFill="0" autoLine="0" autoPict="0">
                <anchor moveWithCells="1">
                  <from>
                    <xdr:col>4</xdr:col>
                    <xdr:colOff>9525</xdr:colOff>
                    <xdr:row>31</xdr:row>
                    <xdr:rowOff>9525</xdr:rowOff>
                  </from>
                  <to>
                    <xdr:col>5</xdr:col>
                    <xdr:colOff>228600</xdr:colOff>
                    <xdr:row>31</xdr:row>
                    <xdr:rowOff>200025</xdr:rowOff>
                  </to>
                </anchor>
              </controlPr>
            </control>
          </mc:Choice>
        </mc:AlternateContent>
        <mc:AlternateContent xmlns:mc="http://schemas.openxmlformats.org/markup-compatibility/2006">
          <mc:Choice Requires="x14">
            <control shapeId="8233" r:id="rId44" name="Check Box 41">
              <controlPr locked="0" defaultSize="0" autoFill="0" autoLine="0" autoPict="0">
                <anchor moveWithCells="1">
                  <from>
                    <xdr:col>3</xdr:col>
                    <xdr:colOff>9525</xdr:colOff>
                    <xdr:row>71</xdr:row>
                    <xdr:rowOff>38100</xdr:rowOff>
                  </from>
                  <to>
                    <xdr:col>4</xdr:col>
                    <xdr:colOff>219075</xdr:colOff>
                    <xdr:row>72</xdr:row>
                    <xdr:rowOff>47625</xdr:rowOff>
                  </to>
                </anchor>
              </controlPr>
            </control>
          </mc:Choice>
        </mc:AlternateContent>
        <mc:AlternateContent xmlns:mc="http://schemas.openxmlformats.org/markup-compatibility/2006">
          <mc:Choice Requires="x14">
            <control shapeId="8234" r:id="rId45" name="Check Box 42">
              <controlPr locked="0" defaultSize="0" autoFill="0" autoLine="0" autoPict="0">
                <anchor moveWithCells="1">
                  <from>
                    <xdr:col>3</xdr:col>
                    <xdr:colOff>9525</xdr:colOff>
                    <xdr:row>70</xdr:row>
                    <xdr:rowOff>38100</xdr:rowOff>
                  </from>
                  <to>
                    <xdr:col>4</xdr:col>
                    <xdr:colOff>219075</xdr:colOff>
                    <xdr:row>71</xdr:row>
                    <xdr:rowOff>19050</xdr:rowOff>
                  </to>
                </anchor>
              </controlPr>
            </control>
          </mc:Choice>
        </mc:AlternateContent>
        <mc:AlternateContent xmlns:mc="http://schemas.openxmlformats.org/markup-compatibility/2006">
          <mc:Choice Requires="x14">
            <control shapeId="8235" r:id="rId46" name="Check Box 43">
              <controlPr locked="0" defaultSize="0" autoFill="0" autoLine="0" autoPict="0">
                <anchor moveWithCells="1">
                  <from>
                    <xdr:col>6</xdr:col>
                    <xdr:colOff>276225</xdr:colOff>
                    <xdr:row>52</xdr:row>
                    <xdr:rowOff>28575</xdr:rowOff>
                  </from>
                  <to>
                    <xdr:col>8</xdr:col>
                    <xdr:colOff>314325</xdr:colOff>
                    <xdr:row>53</xdr:row>
                    <xdr:rowOff>28575</xdr:rowOff>
                  </to>
                </anchor>
              </controlPr>
            </control>
          </mc:Choice>
        </mc:AlternateContent>
        <mc:AlternateContent xmlns:mc="http://schemas.openxmlformats.org/markup-compatibility/2006">
          <mc:Choice Requires="x14">
            <control shapeId="8236" r:id="rId47" name="Check Box 44">
              <controlPr locked="0" defaultSize="0" autoFill="0" autoLine="0" autoPict="0">
                <anchor moveWithCells="1">
                  <from>
                    <xdr:col>4</xdr:col>
                    <xdr:colOff>9525</xdr:colOff>
                    <xdr:row>43</xdr:row>
                    <xdr:rowOff>57150</xdr:rowOff>
                  </from>
                  <to>
                    <xdr:col>5</xdr:col>
                    <xdr:colOff>228600</xdr:colOff>
                    <xdr:row>43</xdr:row>
                    <xdr:rowOff>209550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T94"/>
  <sheetViews>
    <sheetView view="pageBreakPreview" topLeftCell="A49" zoomScale="80" zoomScaleNormal="100" zoomScaleSheetLayoutView="80" workbookViewId="0">
      <selection activeCell="F59" sqref="F59"/>
    </sheetView>
  </sheetViews>
  <sheetFormatPr defaultRowHeight="15.75"/>
  <cols>
    <col min="1" max="1" width="9.140625" style="206"/>
    <col min="2" max="3" width="10.140625" style="206" customWidth="1"/>
    <col min="4" max="4" width="15" style="206" customWidth="1"/>
    <col min="5" max="5" width="10.140625" style="206" customWidth="1"/>
    <col min="6" max="6" width="18.42578125" style="206" customWidth="1"/>
    <col min="7" max="7" width="8.5703125" style="206" customWidth="1"/>
    <col min="8" max="8" width="10.5703125" style="206" customWidth="1"/>
    <col min="9" max="9" width="8.5703125" style="206" customWidth="1"/>
    <col min="10" max="10" width="5.7109375" style="206" customWidth="1"/>
    <col min="11" max="11" width="14" style="206" customWidth="1"/>
    <col min="12" max="12" width="5.7109375" style="206" customWidth="1"/>
    <col min="13" max="13" width="12.28515625" style="206" customWidth="1"/>
    <col min="14" max="14" width="10.5703125" style="206" customWidth="1"/>
    <col min="15" max="15" width="4.42578125" style="206" customWidth="1"/>
    <col min="16" max="16" width="17" style="206" customWidth="1"/>
    <col min="17" max="17" width="20.85546875" style="206" customWidth="1"/>
    <col min="18" max="18" width="14.28515625" style="206" bestFit="1" customWidth="1"/>
    <col min="19" max="252" width="9.140625" style="206"/>
    <col min="253" max="255" width="0" style="206" hidden="1" customWidth="1"/>
    <col min="256" max="256" width="7.28515625" style="206" customWidth="1"/>
    <col min="257" max="257" width="7" style="206" customWidth="1"/>
    <col min="258" max="258" width="6.42578125" style="206" customWidth="1"/>
    <col min="259" max="259" width="8.140625" style="206" customWidth="1"/>
    <col min="260" max="260" width="12.42578125" style="206" customWidth="1"/>
    <col min="261" max="261" width="7.42578125" style="206" customWidth="1"/>
    <col min="262" max="262" width="7" style="206" customWidth="1"/>
    <col min="263" max="263" width="6.7109375" style="206" customWidth="1"/>
    <col min="264" max="264" width="6.28515625" style="206" customWidth="1"/>
    <col min="265" max="265" width="5.7109375" style="206" customWidth="1"/>
    <col min="266" max="266" width="17" style="206" customWidth="1"/>
    <col min="267" max="267" width="5.7109375" style="206" customWidth="1"/>
    <col min="268" max="268" width="7.85546875" style="206" customWidth="1"/>
    <col min="269" max="269" width="5.7109375" style="206" customWidth="1"/>
    <col min="270" max="270" width="5.85546875" style="206" customWidth="1"/>
    <col min="271" max="271" width="37.28515625" style="206" customWidth="1"/>
    <col min="272" max="272" width="12.5703125" style="206" customWidth="1"/>
    <col min="273" max="508" width="9.140625" style="206"/>
    <col min="509" max="511" width="0" style="206" hidden="1" customWidth="1"/>
    <col min="512" max="512" width="7.28515625" style="206" customWidth="1"/>
    <col min="513" max="513" width="7" style="206" customWidth="1"/>
    <col min="514" max="514" width="6.42578125" style="206" customWidth="1"/>
    <col min="515" max="515" width="8.140625" style="206" customWidth="1"/>
    <col min="516" max="516" width="12.42578125" style="206" customWidth="1"/>
    <col min="517" max="517" width="7.42578125" style="206" customWidth="1"/>
    <col min="518" max="518" width="7" style="206" customWidth="1"/>
    <col min="519" max="519" width="6.7109375" style="206" customWidth="1"/>
    <col min="520" max="520" width="6.28515625" style="206" customWidth="1"/>
    <col min="521" max="521" width="5.7109375" style="206" customWidth="1"/>
    <col min="522" max="522" width="17" style="206" customWidth="1"/>
    <col min="523" max="523" width="5.7109375" style="206" customWidth="1"/>
    <col min="524" max="524" width="7.85546875" style="206" customWidth="1"/>
    <col min="525" max="525" width="5.7109375" style="206" customWidth="1"/>
    <col min="526" max="526" width="5.85546875" style="206" customWidth="1"/>
    <col min="527" max="527" width="37.28515625" style="206" customWidth="1"/>
    <col min="528" max="528" width="12.5703125" style="206" customWidth="1"/>
    <col min="529" max="764" width="9.140625" style="206"/>
    <col min="765" max="767" width="0" style="206" hidden="1" customWidth="1"/>
    <col min="768" max="768" width="7.28515625" style="206" customWidth="1"/>
    <col min="769" max="769" width="7" style="206" customWidth="1"/>
    <col min="770" max="770" width="6.42578125" style="206" customWidth="1"/>
    <col min="771" max="771" width="8.140625" style="206" customWidth="1"/>
    <col min="772" max="772" width="12.42578125" style="206" customWidth="1"/>
    <col min="773" max="773" width="7.42578125" style="206" customWidth="1"/>
    <col min="774" max="774" width="7" style="206" customWidth="1"/>
    <col min="775" max="775" width="6.7109375" style="206" customWidth="1"/>
    <col min="776" max="776" width="6.28515625" style="206" customWidth="1"/>
    <col min="777" max="777" width="5.7109375" style="206" customWidth="1"/>
    <col min="778" max="778" width="17" style="206" customWidth="1"/>
    <col min="779" max="779" width="5.7109375" style="206" customWidth="1"/>
    <col min="780" max="780" width="7.85546875" style="206" customWidth="1"/>
    <col min="781" max="781" width="5.7109375" style="206" customWidth="1"/>
    <col min="782" max="782" width="5.85546875" style="206" customWidth="1"/>
    <col min="783" max="783" width="37.28515625" style="206" customWidth="1"/>
    <col min="784" max="784" width="12.5703125" style="206" customWidth="1"/>
    <col min="785" max="1020" width="9.140625" style="206"/>
    <col min="1021" max="1023" width="0" style="206" hidden="1" customWidth="1"/>
    <col min="1024" max="1024" width="7.28515625" style="206" customWidth="1"/>
    <col min="1025" max="1025" width="7" style="206" customWidth="1"/>
    <col min="1026" max="1026" width="6.42578125" style="206" customWidth="1"/>
    <col min="1027" max="1027" width="8.140625" style="206" customWidth="1"/>
    <col min="1028" max="1028" width="12.42578125" style="206" customWidth="1"/>
    <col min="1029" max="1029" width="7.42578125" style="206" customWidth="1"/>
    <col min="1030" max="1030" width="7" style="206" customWidth="1"/>
    <col min="1031" max="1031" width="6.7109375" style="206" customWidth="1"/>
    <col min="1032" max="1032" width="6.28515625" style="206" customWidth="1"/>
    <col min="1033" max="1033" width="5.7109375" style="206" customWidth="1"/>
    <col min="1034" max="1034" width="17" style="206" customWidth="1"/>
    <col min="1035" max="1035" width="5.7109375" style="206" customWidth="1"/>
    <col min="1036" max="1036" width="7.85546875" style="206" customWidth="1"/>
    <col min="1037" max="1037" width="5.7109375" style="206" customWidth="1"/>
    <col min="1038" max="1038" width="5.85546875" style="206" customWidth="1"/>
    <col min="1039" max="1039" width="37.28515625" style="206" customWidth="1"/>
    <col min="1040" max="1040" width="12.5703125" style="206" customWidth="1"/>
    <col min="1041" max="1276" width="9.140625" style="206"/>
    <col min="1277" max="1279" width="0" style="206" hidden="1" customWidth="1"/>
    <col min="1280" max="1280" width="7.28515625" style="206" customWidth="1"/>
    <col min="1281" max="1281" width="7" style="206" customWidth="1"/>
    <col min="1282" max="1282" width="6.42578125" style="206" customWidth="1"/>
    <col min="1283" max="1283" width="8.140625" style="206" customWidth="1"/>
    <col min="1284" max="1284" width="12.42578125" style="206" customWidth="1"/>
    <col min="1285" max="1285" width="7.42578125" style="206" customWidth="1"/>
    <col min="1286" max="1286" width="7" style="206" customWidth="1"/>
    <col min="1287" max="1287" width="6.7109375" style="206" customWidth="1"/>
    <col min="1288" max="1288" width="6.28515625" style="206" customWidth="1"/>
    <col min="1289" max="1289" width="5.7109375" style="206" customWidth="1"/>
    <col min="1290" max="1290" width="17" style="206" customWidth="1"/>
    <col min="1291" max="1291" width="5.7109375" style="206" customWidth="1"/>
    <col min="1292" max="1292" width="7.85546875" style="206" customWidth="1"/>
    <col min="1293" max="1293" width="5.7109375" style="206" customWidth="1"/>
    <col min="1294" max="1294" width="5.85546875" style="206" customWidth="1"/>
    <col min="1295" max="1295" width="37.28515625" style="206" customWidth="1"/>
    <col min="1296" max="1296" width="12.5703125" style="206" customWidth="1"/>
    <col min="1297" max="1532" width="9.140625" style="206"/>
    <col min="1533" max="1535" width="0" style="206" hidden="1" customWidth="1"/>
    <col min="1536" max="1536" width="7.28515625" style="206" customWidth="1"/>
    <col min="1537" max="1537" width="7" style="206" customWidth="1"/>
    <col min="1538" max="1538" width="6.42578125" style="206" customWidth="1"/>
    <col min="1539" max="1539" width="8.140625" style="206" customWidth="1"/>
    <col min="1540" max="1540" width="12.42578125" style="206" customWidth="1"/>
    <col min="1541" max="1541" width="7.42578125" style="206" customWidth="1"/>
    <col min="1542" max="1542" width="7" style="206" customWidth="1"/>
    <col min="1543" max="1543" width="6.7109375" style="206" customWidth="1"/>
    <col min="1544" max="1544" width="6.28515625" style="206" customWidth="1"/>
    <col min="1545" max="1545" width="5.7109375" style="206" customWidth="1"/>
    <col min="1546" max="1546" width="17" style="206" customWidth="1"/>
    <col min="1547" max="1547" width="5.7109375" style="206" customWidth="1"/>
    <col min="1548" max="1548" width="7.85546875" style="206" customWidth="1"/>
    <col min="1549" max="1549" width="5.7109375" style="206" customWidth="1"/>
    <col min="1550" max="1550" width="5.85546875" style="206" customWidth="1"/>
    <col min="1551" max="1551" width="37.28515625" style="206" customWidth="1"/>
    <col min="1552" max="1552" width="12.5703125" style="206" customWidth="1"/>
    <col min="1553" max="1788" width="9.140625" style="206"/>
    <col min="1789" max="1791" width="0" style="206" hidden="1" customWidth="1"/>
    <col min="1792" max="1792" width="7.28515625" style="206" customWidth="1"/>
    <col min="1793" max="1793" width="7" style="206" customWidth="1"/>
    <col min="1794" max="1794" width="6.42578125" style="206" customWidth="1"/>
    <col min="1795" max="1795" width="8.140625" style="206" customWidth="1"/>
    <col min="1796" max="1796" width="12.42578125" style="206" customWidth="1"/>
    <col min="1797" max="1797" width="7.42578125" style="206" customWidth="1"/>
    <col min="1798" max="1798" width="7" style="206" customWidth="1"/>
    <col min="1799" max="1799" width="6.7109375" style="206" customWidth="1"/>
    <col min="1800" max="1800" width="6.28515625" style="206" customWidth="1"/>
    <col min="1801" max="1801" width="5.7109375" style="206" customWidth="1"/>
    <col min="1802" max="1802" width="17" style="206" customWidth="1"/>
    <col min="1803" max="1803" width="5.7109375" style="206" customWidth="1"/>
    <col min="1804" max="1804" width="7.85546875" style="206" customWidth="1"/>
    <col min="1805" max="1805" width="5.7109375" style="206" customWidth="1"/>
    <col min="1806" max="1806" width="5.85546875" style="206" customWidth="1"/>
    <col min="1807" max="1807" width="37.28515625" style="206" customWidth="1"/>
    <col min="1808" max="1808" width="12.5703125" style="206" customWidth="1"/>
    <col min="1809" max="2044" width="9.140625" style="206"/>
    <col min="2045" max="2047" width="0" style="206" hidden="1" customWidth="1"/>
    <col min="2048" max="2048" width="7.28515625" style="206" customWidth="1"/>
    <col min="2049" max="2049" width="7" style="206" customWidth="1"/>
    <col min="2050" max="2050" width="6.42578125" style="206" customWidth="1"/>
    <col min="2051" max="2051" width="8.140625" style="206" customWidth="1"/>
    <col min="2052" max="2052" width="12.42578125" style="206" customWidth="1"/>
    <col min="2053" max="2053" width="7.42578125" style="206" customWidth="1"/>
    <col min="2054" max="2054" width="7" style="206" customWidth="1"/>
    <col min="2055" max="2055" width="6.7109375" style="206" customWidth="1"/>
    <col min="2056" max="2056" width="6.28515625" style="206" customWidth="1"/>
    <col min="2057" max="2057" width="5.7109375" style="206" customWidth="1"/>
    <col min="2058" max="2058" width="17" style="206" customWidth="1"/>
    <col min="2059" max="2059" width="5.7109375" style="206" customWidth="1"/>
    <col min="2060" max="2060" width="7.85546875" style="206" customWidth="1"/>
    <col min="2061" max="2061" width="5.7109375" style="206" customWidth="1"/>
    <col min="2062" max="2062" width="5.85546875" style="206" customWidth="1"/>
    <col min="2063" max="2063" width="37.28515625" style="206" customWidth="1"/>
    <col min="2064" max="2064" width="12.5703125" style="206" customWidth="1"/>
    <col min="2065" max="2300" width="9.140625" style="206"/>
    <col min="2301" max="2303" width="0" style="206" hidden="1" customWidth="1"/>
    <col min="2304" max="2304" width="7.28515625" style="206" customWidth="1"/>
    <col min="2305" max="2305" width="7" style="206" customWidth="1"/>
    <col min="2306" max="2306" width="6.42578125" style="206" customWidth="1"/>
    <col min="2307" max="2307" width="8.140625" style="206" customWidth="1"/>
    <col min="2308" max="2308" width="12.42578125" style="206" customWidth="1"/>
    <col min="2309" max="2309" width="7.42578125" style="206" customWidth="1"/>
    <col min="2310" max="2310" width="7" style="206" customWidth="1"/>
    <col min="2311" max="2311" width="6.7109375" style="206" customWidth="1"/>
    <col min="2312" max="2312" width="6.28515625" style="206" customWidth="1"/>
    <col min="2313" max="2313" width="5.7109375" style="206" customWidth="1"/>
    <col min="2314" max="2314" width="17" style="206" customWidth="1"/>
    <col min="2315" max="2315" width="5.7109375" style="206" customWidth="1"/>
    <col min="2316" max="2316" width="7.85546875" style="206" customWidth="1"/>
    <col min="2317" max="2317" width="5.7109375" style="206" customWidth="1"/>
    <col min="2318" max="2318" width="5.85546875" style="206" customWidth="1"/>
    <col min="2319" max="2319" width="37.28515625" style="206" customWidth="1"/>
    <col min="2320" max="2320" width="12.5703125" style="206" customWidth="1"/>
    <col min="2321" max="2556" width="9.140625" style="206"/>
    <col min="2557" max="2559" width="0" style="206" hidden="1" customWidth="1"/>
    <col min="2560" max="2560" width="7.28515625" style="206" customWidth="1"/>
    <col min="2561" max="2561" width="7" style="206" customWidth="1"/>
    <col min="2562" max="2562" width="6.42578125" style="206" customWidth="1"/>
    <col min="2563" max="2563" width="8.140625" style="206" customWidth="1"/>
    <col min="2564" max="2564" width="12.42578125" style="206" customWidth="1"/>
    <col min="2565" max="2565" width="7.42578125" style="206" customWidth="1"/>
    <col min="2566" max="2566" width="7" style="206" customWidth="1"/>
    <col min="2567" max="2567" width="6.7109375" style="206" customWidth="1"/>
    <col min="2568" max="2568" width="6.28515625" style="206" customWidth="1"/>
    <col min="2569" max="2569" width="5.7109375" style="206" customWidth="1"/>
    <col min="2570" max="2570" width="17" style="206" customWidth="1"/>
    <col min="2571" max="2571" width="5.7109375" style="206" customWidth="1"/>
    <col min="2572" max="2572" width="7.85546875" style="206" customWidth="1"/>
    <col min="2573" max="2573" width="5.7109375" style="206" customWidth="1"/>
    <col min="2574" max="2574" width="5.85546875" style="206" customWidth="1"/>
    <col min="2575" max="2575" width="37.28515625" style="206" customWidth="1"/>
    <col min="2576" max="2576" width="12.5703125" style="206" customWidth="1"/>
    <col min="2577" max="2812" width="9.140625" style="206"/>
    <col min="2813" max="2815" width="0" style="206" hidden="1" customWidth="1"/>
    <col min="2816" max="2816" width="7.28515625" style="206" customWidth="1"/>
    <col min="2817" max="2817" width="7" style="206" customWidth="1"/>
    <col min="2818" max="2818" width="6.42578125" style="206" customWidth="1"/>
    <col min="2819" max="2819" width="8.140625" style="206" customWidth="1"/>
    <col min="2820" max="2820" width="12.42578125" style="206" customWidth="1"/>
    <col min="2821" max="2821" width="7.42578125" style="206" customWidth="1"/>
    <col min="2822" max="2822" width="7" style="206" customWidth="1"/>
    <col min="2823" max="2823" width="6.7109375" style="206" customWidth="1"/>
    <col min="2824" max="2824" width="6.28515625" style="206" customWidth="1"/>
    <col min="2825" max="2825" width="5.7109375" style="206" customWidth="1"/>
    <col min="2826" max="2826" width="17" style="206" customWidth="1"/>
    <col min="2827" max="2827" width="5.7109375" style="206" customWidth="1"/>
    <col min="2828" max="2828" width="7.85546875" style="206" customWidth="1"/>
    <col min="2829" max="2829" width="5.7109375" style="206" customWidth="1"/>
    <col min="2830" max="2830" width="5.85546875" style="206" customWidth="1"/>
    <col min="2831" max="2831" width="37.28515625" style="206" customWidth="1"/>
    <col min="2832" max="2832" width="12.5703125" style="206" customWidth="1"/>
    <col min="2833" max="3068" width="9.140625" style="206"/>
    <col min="3069" max="3071" width="0" style="206" hidden="1" customWidth="1"/>
    <col min="3072" max="3072" width="7.28515625" style="206" customWidth="1"/>
    <col min="3073" max="3073" width="7" style="206" customWidth="1"/>
    <col min="3074" max="3074" width="6.42578125" style="206" customWidth="1"/>
    <col min="3075" max="3075" width="8.140625" style="206" customWidth="1"/>
    <col min="3076" max="3076" width="12.42578125" style="206" customWidth="1"/>
    <col min="3077" max="3077" width="7.42578125" style="206" customWidth="1"/>
    <col min="3078" max="3078" width="7" style="206" customWidth="1"/>
    <col min="3079" max="3079" width="6.7109375" style="206" customWidth="1"/>
    <col min="3080" max="3080" width="6.28515625" style="206" customWidth="1"/>
    <col min="3081" max="3081" width="5.7109375" style="206" customWidth="1"/>
    <col min="3082" max="3082" width="17" style="206" customWidth="1"/>
    <col min="3083" max="3083" width="5.7109375" style="206" customWidth="1"/>
    <col min="3084" max="3084" width="7.85546875" style="206" customWidth="1"/>
    <col min="3085" max="3085" width="5.7109375" style="206" customWidth="1"/>
    <col min="3086" max="3086" width="5.85546875" style="206" customWidth="1"/>
    <col min="3087" max="3087" width="37.28515625" style="206" customWidth="1"/>
    <col min="3088" max="3088" width="12.5703125" style="206" customWidth="1"/>
    <col min="3089" max="3324" width="9.140625" style="206"/>
    <col min="3325" max="3327" width="0" style="206" hidden="1" customWidth="1"/>
    <col min="3328" max="3328" width="7.28515625" style="206" customWidth="1"/>
    <col min="3329" max="3329" width="7" style="206" customWidth="1"/>
    <col min="3330" max="3330" width="6.42578125" style="206" customWidth="1"/>
    <col min="3331" max="3331" width="8.140625" style="206" customWidth="1"/>
    <col min="3332" max="3332" width="12.42578125" style="206" customWidth="1"/>
    <col min="3333" max="3333" width="7.42578125" style="206" customWidth="1"/>
    <col min="3334" max="3334" width="7" style="206" customWidth="1"/>
    <col min="3335" max="3335" width="6.7109375" style="206" customWidth="1"/>
    <col min="3336" max="3336" width="6.28515625" style="206" customWidth="1"/>
    <col min="3337" max="3337" width="5.7109375" style="206" customWidth="1"/>
    <col min="3338" max="3338" width="17" style="206" customWidth="1"/>
    <col min="3339" max="3339" width="5.7109375" style="206" customWidth="1"/>
    <col min="3340" max="3340" width="7.85546875" style="206" customWidth="1"/>
    <col min="3341" max="3341" width="5.7109375" style="206" customWidth="1"/>
    <col min="3342" max="3342" width="5.85546875" style="206" customWidth="1"/>
    <col min="3343" max="3343" width="37.28515625" style="206" customWidth="1"/>
    <col min="3344" max="3344" width="12.5703125" style="206" customWidth="1"/>
    <col min="3345" max="3580" width="9.140625" style="206"/>
    <col min="3581" max="3583" width="0" style="206" hidden="1" customWidth="1"/>
    <col min="3584" max="3584" width="7.28515625" style="206" customWidth="1"/>
    <col min="3585" max="3585" width="7" style="206" customWidth="1"/>
    <col min="3586" max="3586" width="6.42578125" style="206" customWidth="1"/>
    <col min="3587" max="3587" width="8.140625" style="206" customWidth="1"/>
    <col min="3588" max="3588" width="12.42578125" style="206" customWidth="1"/>
    <col min="3589" max="3589" width="7.42578125" style="206" customWidth="1"/>
    <col min="3590" max="3590" width="7" style="206" customWidth="1"/>
    <col min="3591" max="3591" width="6.7109375" style="206" customWidth="1"/>
    <col min="3592" max="3592" width="6.28515625" style="206" customWidth="1"/>
    <col min="3593" max="3593" width="5.7109375" style="206" customWidth="1"/>
    <col min="3594" max="3594" width="17" style="206" customWidth="1"/>
    <col min="3595" max="3595" width="5.7109375" style="206" customWidth="1"/>
    <col min="3596" max="3596" width="7.85546875" style="206" customWidth="1"/>
    <col min="3597" max="3597" width="5.7109375" style="206" customWidth="1"/>
    <col min="3598" max="3598" width="5.85546875" style="206" customWidth="1"/>
    <col min="3599" max="3599" width="37.28515625" style="206" customWidth="1"/>
    <col min="3600" max="3600" width="12.5703125" style="206" customWidth="1"/>
    <col min="3601" max="3836" width="9.140625" style="206"/>
    <col min="3837" max="3839" width="0" style="206" hidden="1" customWidth="1"/>
    <col min="3840" max="3840" width="7.28515625" style="206" customWidth="1"/>
    <col min="3841" max="3841" width="7" style="206" customWidth="1"/>
    <col min="3842" max="3842" width="6.42578125" style="206" customWidth="1"/>
    <col min="3843" max="3843" width="8.140625" style="206" customWidth="1"/>
    <col min="3844" max="3844" width="12.42578125" style="206" customWidth="1"/>
    <col min="3845" max="3845" width="7.42578125" style="206" customWidth="1"/>
    <col min="3846" max="3846" width="7" style="206" customWidth="1"/>
    <col min="3847" max="3847" width="6.7109375" style="206" customWidth="1"/>
    <col min="3848" max="3848" width="6.28515625" style="206" customWidth="1"/>
    <col min="3849" max="3849" width="5.7109375" style="206" customWidth="1"/>
    <col min="3850" max="3850" width="17" style="206" customWidth="1"/>
    <col min="3851" max="3851" width="5.7109375" style="206" customWidth="1"/>
    <col min="3852" max="3852" width="7.85546875" style="206" customWidth="1"/>
    <col min="3853" max="3853" width="5.7109375" style="206" customWidth="1"/>
    <col min="3854" max="3854" width="5.85546875" style="206" customWidth="1"/>
    <col min="3855" max="3855" width="37.28515625" style="206" customWidth="1"/>
    <col min="3856" max="3856" width="12.5703125" style="206" customWidth="1"/>
    <col min="3857" max="4092" width="9.140625" style="206"/>
    <col min="4093" max="4095" width="0" style="206" hidden="1" customWidth="1"/>
    <col min="4096" max="4096" width="7.28515625" style="206" customWidth="1"/>
    <col min="4097" max="4097" width="7" style="206" customWidth="1"/>
    <col min="4098" max="4098" width="6.42578125" style="206" customWidth="1"/>
    <col min="4099" max="4099" width="8.140625" style="206" customWidth="1"/>
    <col min="4100" max="4100" width="12.42578125" style="206" customWidth="1"/>
    <col min="4101" max="4101" width="7.42578125" style="206" customWidth="1"/>
    <col min="4102" max="4102" width="7" style="206" customWidth="1"/>
    <col min="4103" max="4103" width="6.7109375" style="206" customWidth="1"/>
    <col min="4104" max="4104" width="6.28515625" style="206" customWidth="1"/>
    <col min="4105" max="4105" width="5.7109375" style="206" customWidth="1"/>
    <col min="4106" max="4106" width="17" style="206" customWidth="1"/>
    <col min="4107" max="4107" width="5.7109375" style="206" customWidth="1"/>
    <col min="4108" max="4108" width="7.85546875" style="206" customWidth="1"/>
    <col min="4109" max="4109" width="5.7109375" style="206" customWidth="1"/>
    <col min="4110" max="4110" width="5.85546875" style="206" customWidth="1"/>
    <col min="4111" max="4111" width="37.28515625" style="206" customWidth="1"/>
    <col min="4112" max="4112" width="12.5703125" style="206" customWidth="1"/>
    <col min="4113" max="4348" width="9.140625" style="206"/>
    <col min="4349" max="4351" width="0" style="206" hidden="1" customWidth="1"/>
    <col min="4352" max="4352" width="7.28515625" style="206" customWidth="1"/>
    <col min="4353" max="4353" width="7" style="206" customWidth="1"/>
    <col min="4354" max="4354" width="6.42578125" style="206" customWidth="1"/>
    <col min="4355" max="4355" width="8.140625" style="206" customWidth="1"/>
    <col min="4356" max="4356" width="12.42578125" style="206" customWidth="1"/>
    <col min="4357" max="4357" width="7.42578125" style="206" customWidth="1"/>
    <col min="4358" max="4358" width="7" style="206" customWidth="1"/>
    <col min="4359" max="4359" width="6.7109375" style="206" customWidth="1"/>
    <col min="4360" max="4360" width="6.28515625" style="206" customWidth="1"/>
    <col min="4361" max="4361" width="5.7109375" style="206" customWidth="1"/>
    <col min="4362" max="4362" width="17" style="206" customWidth="1"/>
    <col min="4363" max="4363" width="5.7109375" style="206" customWidth="1"/>
    <col min="4364" max="4364" width="7.85546875" style="206" customWidth="1"/>
    <col min="4365" max="4365" width="5.7109375" style="206" customWidth="1"/>
    <col min="4366" max="4366" width="5.85546875" style="206" customWidth="1"/>
    <col min="4367" max="4367" width="37.28515625" style="206" customWidth="1"/>
    <col min="4368" max="4368" width="12.5703125" style="206" customWidth="1"/>
    <col min="4369" max="4604" width="9.140625" style="206"/>
    <col min="4605" max="4607" width="0" style="206" hidden="1" customWidth="1"/>
    <col min="4608" max="4608" width="7.28515625" style="206" customWidth="1"/>
    <col min="4609" max="4609" width="7" style="206" customWidth="1"/>
    <col min="4610" max="4610" width="6.42578125" style="206" customWidth="1"/>
    <col min="4611" max="4611" width="8.140625" style="206" customWidth="1"/>
    <col min="4612" max="4612" width="12.42578125" style="206" customWidth="1"/>
    <col min="4613" max="4613" width="7.42578125" style="206" customWidth="1"/>
    <col min="4614" max="4614" width="7" style="206" customWidth="1"/>
    <col min="4615" max="4615" width="6.7109375" style="206" customWidth="1"/>
    <col min="4616" max="4616" width="6.28515625" style="206" customWidth="1"/>
    <col min="4617" max="4617" width="5.7109375" style="206" customWidth="1"/>
    <col min="4618" max="4618" width="17" style="206" customWidth="1"/>
    <col min="4619" max="4619" width="5.7109375" style="206" customWidth="1"/>
    <col min="4620" max="4620" width="7.85546875" style="206" customWidth="1"/>
    <col min="4621" max="4621" width="5.7109375" style="206" customWidth="1"/>
    <col min="4622" max="4622" width="5.85546875" style="206" customWidth="1"/>
    <col min="4623" max="4623" width="37.28515625" style="206" customWidth="1"/>
    <col min="4624" max="4624" width="12.5703125" style="206" customWidth="1"/>
    <col min="4625" max="4860" width="9.140625" style="206"/>
    <col min="4861" max="4863" width="0" style="206" hidden="1" customWidth="1"/>
    <col min="4864" max="4864" width="7.28515625" style="206" customWidth="1"/>
    <col min="4865" max="4865" width="7" style="206" customWidth="1"/>
    <col min="4866" max="4866" width="6.42578125" style="206" customWidth="1"/>
    <col min="4867" max="4867" width="8.140625" style="206" customWidth="1"/>
    <col min="4868" max="4868" width="12.42578125" style="206" customWidth="1"/>
    <col min="4869" max="4869" width="7.42578125" style="206" customWidth="1"/>
    <col min="4870" max="4870" width="7" style="206" customWidth="1"/>
    <col min="4871" max="4871" width="6.7109375" style="206" customWidth="1"/>
    <col min="4872" max="4872" width="6.28515625" style="206" customWidth="1"/>
    <col min="4873" max="4873" width="5.7109375" style="206" customWidth="1"/>
    <col min="4874" max="4874" width="17" style="206" customWidth="1"/>
    <col min="4875" max="4875" width="5.7109375" style="206" customWidth="1"/>
    <col min="4876" max="4876" width="7.85546875" style="206" customWidth="1"/>
    <col min="4877" max="4877" width="5.7109375" style="206" customWidth="1"/>
    <col min="4878" max="4878" width="5.85546875" style="206" customWidth="1"/>
    <col min="4879" max="4879" width="37.28515625" style="206" customWidth="1"/>
    <col min="4880" max="4880" width="12.5703125" style="206" customWidth="1"/>
    <col min="4881" max="5116" width="9.140625" style="206"/>
    <col min="5117" max="5119" width="0" style="206" hidden="1" customWidth="1"/>
    <col min="5120" max="5120" width="7.28515625" style="206" customWidth="1"/>
    <col min="5121" max="5121" width="7" style="206" customWidth="1"/>
    <col min="5122" max="5122" width="6.42578125" style="206" customWidth="1"/>
    <col min="5123" max="5123" width="8.140625" style="206" customWidth="1"/>
    <col min="5124" max="5124" width="12.42578125" style="206" customWidth="1"/>
    <col min="5125" max="5125" width="7.42578125" style="206" customWidth="1"/>
    <col min="5126" max="5126" width="7" style="206" customWidth="1"/>
    <col min="5127" max="5127" width="6.7109375" style="206" customWidth="1"/>
    <col min="5128" max="5128" width="6.28515625" style="206" customWidth="1"/>
    <col min="5129" max="5129" width="5.7109375" style="206" customWidth="1"/>
    <col min="5130" max="5130" width="17" style="206" customWidth="1"/>
    <col min="5131" max="5131" width="5.7109375" style="206" customWidth="1"/>
    <col min="5132" max="5132" width="7.85546875" style="206" customWidth="1"/>
    <col min="5133" max="5133" width="5.7109375" style="206" customWidth="1"/>
    <col min="5134" max="5134" width="5.85546875" style="206" customWidth="1"/>
    <col min="5135" max="5135" width="37.28515625" style="206" customWidth="1"/>
    <col min="5136" max="5136" width="12.5703125" style="206" customWidth="1"/>
    <col min="5137" max="5372" width="9.140625" style="206"/>
    <col min="5373" max="5375" width="0" style="206" hidden="1" customWidth="1"/>
    <col min="5376" max="5376" width="7.28515625" style="206" customWidth="1"/>
    <col min="5377" max="5377" width="7" style="206" customWidth="1"/>
    <col min="5378" max="5378" width="6.42578125" style="206" customWidth="1"/>
    <col min="5379" max="5379" width="8.140625" style="206" customWidth="1"/>
    <col min="5380" max="5380" width="12.42578125" style="206" customWidth="1"/>
    <col min="5381" max="5381" width="7.42578125" style="206" customWidth="1"/>
    <col min="5382" max="5382" width="7" style="206" customWidth="1"/>
    <col min="5383" max="5383" width="6.7109375" style="206" customWidth="1"/>
    <col min="5384" max="5384" width="6.28515625" style="206" customWidth="1"/>
    <col min="5385" max="5385" width="5.7109375" style="206" customWidth="1"/>
    <col min="5386" max="5386" width="17" style="206" customWidth="1"/>
    <col min="5387" max="5387" width="5.7109375" style="206" customWidth="1"/>
    <col min="5388" max="5388" width="7.85546875" style="206" customWidth="1"/>
    <col min="5389" max="5389" width="5.7109375" style="206" customWidth="1"/>
    <col min="5390" max="5390" width="5.85546875" style="206" customWidth="1"/>
    <col min="5391" max="5391" width="37.28515625" style="206" customWidth="1"/>
    <col min="5392" max="5392" width="12.5703125" style="206" customWidth="1"/>
    <col min="5393" max="5628" width="9.140625" style="206"/>
    <col min="5629" max="5631" width="0" style="206" hidden="1" customWidth="1"/>
    <col min="5632" max="5632" width="7.28515625" style="206" customWidth="1"/>
    <col min="5633" max="5633" width="7" style="206" customWidth="1"/>
    <col min="5634" max="5634" width="6.42578125" style="206" customWidth="1"/>
    <col min="5635" max="5635" width="8.140625" style="206" customWidth="1"/>
    <col min="5636" max="5636" width="12.42578125" style="206" customWidth="1"/>
    <col min="5637" max="5637" width="7.42578125" style="206" customWidth="1"/>
    <col min="5638" max="5638" width="7" style="206" customWidth="1"/>
    <col min="5639" max="5639" width="6.7109375" style="206" customWidth="1"/>
    <col min="5640" max="5640" width="6.28515625" style="206" customWidth="1"/>
    <col min="5641" max="5641" width="5.7109375" style="206" customWidth="1"/>
    <col min="5642" max="5642" width="17" style="206" customWidth="1"/>
    <col min="5643" max="5643" width="5.7109375" style="206" customWidth="1"/>
    <col min="5644" max="5644" width="7.85546875" style="206" customWidth="1"/>
    <col min="5645" max="5645" width="5.7109375" style="206" customWidth="1"/>
    <col min="5646" max="5646" width="5.85546875" style="206" customWidth="1"/>
    <col min="5647" max="5647" width="37.28515625" style="206" customWidth="1"/>
    <col min="5648" max="5648" width="12.5703125" style="206" customWidth="1"/>
    <col min="5649" max="5884" width="9.140625" style="206"/>
    <col min="5885" max="5887" width="0" style="206" hidden="1" customWidth="1"/>
    <col min="5888" max="5888" width="7.28515625" style="206" customWidth="1"/>
    <col min="5889" max="5889" width="7" style="206" customWidth="1"/>
    <col min="5890" max="5890" width="6.42578125" style="206" customWidth="1"/>
    <col min="5891" max="5891" width="8.140625" style="206" customWidth="1"/>
    <col min="5892" max="5892" width="12.42578125" style="206" customWidth="1"/>
    <col min="5893" max="5893" width="7.42578125" style="206" customWidth="1"/>
    <col min="5894" max="5894" width="7" style="206" customWidth="1"/>
    <col min="5895" max="5895" width="6.7109375" style="206" customWidth="1"/>
    <col min="5896" max="5896" width="6.28515625" style="206" customWidth="1"/>
    <col min="5897" max="5897" width="5.7109375" style="206" customWidth="1"/>
    <col min="5898" max="5898" width="17" style="206" customWidth="1"/>
    <col min="5899" max="5899" width="5.7109375" style="206" customWidth="1"/>
    <col min="5900" max="5900" width="7.85546875" style="206" customWidth="1"/>
    <col min="5901" max="5901" width="5.7109375" style="206" customWidth="1"/>
    <col min="5902" max="5902" width="5.85546875" style="206" customWidth="1"/>
    <col min="5903" max="5903" width="37.28515625" style="206" customWidth="1"/>
    <col min="5904" max="5904" width="12.5703125" style="206" customWidth="1"/>
    <col min="5905" max="6140" width="9.140625" style="206"/>
    <col min="6141" max="6143" width="0" style="206" hidden="1" customWidth="1"/>
    <col min="6144" max="6144" width="7.28515625" style="206" customWidth="1"/>
    <col min="6145" max="6145" width="7" style="206" customWidth="1"/>
    <col min="6146" max="6146" width="6.42578125" style="206" customWidth="1"/>
    <col min="6147" max="6147" width="8.140625" style="206" customWidth="1"/>
    <col min="6148" max="6148" width="12.42578125" style="206" customWidth="1"/>
    <col min="6149" max="6149" width="7.42578125" style="206" customWidth="1"/>
    <col min="6150" max="6150" width="7" style="206" customWidth="1"/>
    <col min="6151" max="6151" width="6.7109375" style="206" customWidth="1"/>
    <col min="6152" max="6152" width="6.28515625" style="206" customWidth="1"/>
    <col min="6153" max="6153" width="5.7109375" style="206" customWidth="1"/>
    <col min="6154" max="6154" width="17" style="206" customWidth="1"/>
    <col min="6155" max="6155" width="5.7109375" style="206" customWidth="1"/>
    <col min="6156" max="6156" width="7.85546875" style="206" customWidth="1"/>
    <col min="6157" max="6157" width="5.7109375" style="206" customWidth="1"/>
    <col min="6158" max="6158" width="5.85546875" style="206" customWidth="1"/>
    <col min="6159" max="6159" width="37.28515625" style="206" customWidth="1"/>
    <col min="6160" max="6160" width="12.5703125" style="206" customWidth="1"/>
    <col min="6161" max="6396" width="9.140625" style="206"/>
    <col min="6397" max="6399" width="0" style="206" hidden="1" customWidth="1"/>
    <col min="6400" max="6400" width="7.28515625" style="206" customWidth="1"/>
    <col min="6401" max="6401" width="7" style="206" customWidth="1"/>
    <col min="6402" max="6402" width="6.42578125" style="206" customWidth="1"/>
    <col min="6403" max="6403" width="8.140625" style="206" customWidth="1"/>
    <col min="6404" max="6404" width="12.42578125" style="206" customWidth="1"/>
    <col min="6405" max="6405" width="7.42578125" style="206" customWidth="1"/>
    <col min="6406" max="6406" width="7" style="206" customWidth="1"/>
    <col min="6407" max="6407" width="6.7109375" style="206" customWidth="1"/>
    <col min="6408" max="6408" width="6.28515625" style="206" customWidth="1"/>
    <col min="6409" max="6409" width="5.7109375" style="206" customWidth="1"/>
    <col min="6410" max="6410" width="17" style="206" customWidth="1"/>
    <col min="6411" max="6411" width="5.7109375" style="206" customWidth="1"/>
    <col min="6412" max="6412" width="7.85546875" style="206" customWidth="1"/>
    <col min="6413" max="6413" width="5.7109375" style="206" customWidth="1"/>
    <col min="6414" max="6414" width="5.85546875" style="206" customWidth="1"/>
    <col min="6415" max="6415" width="37.28515625" style="206" customWidth="1"/>
    <col min="6416" max="6416" width="12.5703125" style="206" customWidth="1"/>
    <col min="6417" max="6652" width="9.140625" style="206"/>
    <col min="6653" max="6655" width="0" style="206" hidden="1" customWidth="1"/>
    <col min="6656" max="6656" width="7.28515625" style="206" customWidth="1"/>
    <col min="6657" max="6657" width="7" style="206" customWidth="1"/>
    <col min="6658" max="6658" width="6.42578125" style="206" customWidth="1"/>
    <col min="6659" max="6659" width="8.140625" style="206" customWidth="1"/>
    <col min="6660" max="6660" width="12.42578125" style="206" customWidth="1"/>
    <col min="6661" max="6661" width="7.42578125" style="206" customWidth="1"/>
    <col min="6662" max="6662" width="7" style="206" customWidth="1"/>
    <col min="6663" max="6663" width="6.7109375" style="206" customWidth="1"/>
    <col min="6664" max="6664" width="6.28515625" style="206" customWidth="1"/>
    <col min="6665" max="6665" width="5.7109375" style="206" customWidth="1"/>
    <col min="6666" max="6666" width="17" style="206" customWidth="1"/>
    <col min="6667" max="6667" width="5.7109375" style="206" customWidth="1"/>
    <col min="6668" max="6668" width="7.85546875" style="206" customWidth="1"/>
    <col min="6669" max="6669" width="5.7109375" style="206" customWidth="1"/>
    <col min="6670" max="6670" width="5.85546875" style="206" customWidth="1"/>
    <col min="6671" max="6671" width="37.28515625" style="206" customWidth="1"/>
    <col min="6672" max="6672" width="12.5703125" style="206" customWidth="1"/>
    <col min="6673" max="6908" width="9.140625" style="206"/>
    <col min="6909" max="6911" width="0" style="206" hidden="1" customWidth="1"/>
    <col min="6912" max="6912" width="7.28515625" style="206" customWidth="1"/>
    <col min="6913" max="6913" width="7" style="206" customWidth="1"/>
    <col min="6914" max="6914" width="6.42578125" style="206" customWidth="1"/>
    <col min="6915" max="6915" width="8.140625" style="206" customWidth="1"/>
    <col min="6916" max="6916" width="12.42578125" style="206" customWidth="1"/>
    <col min="6917" max="6917" width="7.42578125" style="206" customWidth="1"/>
    <col min="6918" max="6918" width="7" style="206" customWidth="1"/>
    <col min="6919" max="6919" width="6.7109375" style="206" customWidth="1"/>
    <col min="6920" max="6920" width="6.28515625" style="206" customWidth="1"/>
    <col min="6921" max="6921" width="5.7109375" style="206" customWidth="1"/>
    <col min="6922" max="6922" width="17" style="206" customWidth="1"/>
    <col min="6923" max="6923" width="5.7109375" style="206" customWidth="1"/>
    <col min="6924" max="6924" width="7.85546875" style="206" customWidth="1"/>
    <col min="6925" max="6925" width="5.7109375" style="206" customWidth="1"/>
    <col min="6926" max="6926" width="5.85546875" style="206" customWidth="1"/>
    <col min="6927" max="6927" width="37.28515625" style="206" customWidth="1"/>
    <col min="6928" max="6928" width="12.5703125" style="206" customWidth="1"/>
    <col min="6929" max="7164" width="9.140625" style="206"/>
    <col min="7165" max="7167" width="0" style="206" hidden="1" customWidth="1"/>
    <col min="7168" max="7168" width="7.28515625" style="206" customWidth="1"/>
    <col min="7169" max="7169" width="7" style="206" customWidth="1"/>
    <col min="7170" max="7170" width="6.42578125" style="206" customWidth="1"/>
    <col min="7171" max="7171" width="8.140625" style="206" customWidth="1"/>
    <col min="7172" max="7172" width="12.42578125" style="206" customWidth="1"/>
    <col min="7173" max="7173" width="7.42578125" style="206" customWidth="1"/>
    <col min="7174" max="7174" width="7" style="206" customWidth="1"/>
    <col min="7175" max="7175" width="6.7109375" style="206" customWidth="1"/>
    <col min="7176" max="7176" width="6.28515625" style="206" customWidth="1"/>
    <col min="7177" max="7177" width="5.7109375" style="206" customWidth="1"/>
    <col min="7178" max="7178" width="17" style="206" customWidth="1"/>
    <col min="7179" max="7179" width="5.7109375" style="206" customWidth="1"/>
    <col min="7180" max="7180" width="7.85546875" style="206" customWidth="1"/>
    <col min="7181" max="7181" width="5.7109375" style="206" customWidth="1"/>
    <col min="7182" max="7182" width="5.85546875" style="206" customWidth="1"/>
    <col min="7183" max="7183" width="37.28515625" style="206" customWidth="1"/>
    <col min="7184" max="7184" width="12.5703125" style="206" customWidth="1"/>
    <col min="7185" max="7420" width="9.140625" style="206"/>
    <col min="7421" max="7423" width="0" style="206" hidden="1" customWidth="1"/>
    <col min="7424" max="7424" width="7.28515625" style="206" customWidth="1"/>
    <col min="7425" max="7425" width="7" style="206" customWidth="1"/>
    <col min="7426" max="7426" width="6.42578125" style="206" customWidth="1"/>
    <col min="7427" max="7427" width="8.140625" style="206" customWidth="1"/>
    <col min="7428" max="7428" width="12.42578125" style="206" customWidth="1"/>
    <col min="7429" max="7429" width="7.42578125" style="206" customWidth="1"/>
    <col min="7430" max="7430" width="7" style="206" customWidth="1"/>
    <col min="7431" max="7431" width="6.7109375" style="206" customWidth="1"/>
    <col min="7432" max="7432" width="6.28515625" style="206" customWidth="1"/>
    <col min="7433" max="7433" width="5.7109375" style="206" customWidth="1"/>
    <col min="7434" max="7434" width="17" style="206" customWidth="1"/>
    <col min="7435" max="7435" width="5.7109375" style="206" customWidth="1"/>
    <col min="7436" max="7436" width="7.85546875" style="206" customWidth="1"/>
    <col min="7437" max="7437" width="5.7109375" style="206" customWidth="1"/>
    <col min="7438" max="7438" width="5.85546875" style="206" customWidth="1"/>
    <col min="7439" max="7439" width="37.28515625" style="206" customWidth="1"/>
    <col min="7440" max="7440" width="12.5703125" style="206" customWidth="1"/>
    <col min="7441" max="7676" width="9.140625" style="206"/>
    <col min="7677" max="7679" width="0" style="206" hidden="1" customWidth="1"/>
    <col min="7680" max="7680" width="7.28515625" style="206" customWidth="1"/>
    <col min="7681" max="7681" width="7" style="206" customWidth="1"/>
    <col min="7682" max="7682" width="6.42578125" style="206" customWidth="1"/>
    <col min="7683" max="7683" width="8.140625" style="206" customWidth="1"/>
    <col min="7684" max="7684" width="12.42578125" style="206" customWidth="1"/>
    <col min="7685" max="7685" width="7.42578125" style="206" customWidth="1"/>
    <col min="7686" max="7686" width="7" style="206" customWidth="1"/>
    <col min="7687" max="7687" width="6.7109375" style="206" customWidth="1"/>
    <col min="7688" max="7688" width="6.28515625" style="206" customWidth="1"/>
    <col min="7689" max="7689" width="5.7109375" style="206" customWidth="1"/>
    <col min="7690" max="7690" width="17" style="206" customWidth="1"/>
    <col min="7691" max="7691" width="5.7109375" style="206" customWidth="1"/>
    <col min="7692" max="7692" width="7.85546875" style="206" customWidth="1"/>
    <col min="7693" max="7693" width="5.7109375" style="206" customWidth="1"/>
    <col min="7694" max="7694" width="5.85546875" style="206" customWidth="1"/>
    <col min="7695" max="7695" width="37.28515625" style="206" customWidth="1"/>
    <col min="7696" max="7696" width="12.5703125" style="206" customWidth="1"/>
    <col min="7697" max="7932" width="9.140625" style="206"/>
    <col min="7933" max="7935" width="0" style="206" hidden="1" customWidth="1"/>
    <col min="7936" max="7936" width="7.28515625" style="206" customWidth="1"/>
    <col min="7937" max="7937" width="7" style="206" customWidth="1"/>
    <col min="7938" max="7938" width="6.42578125" style="206" customWidth="1"/>
    <col min="7939" max="7939" width="8.140625" style="206" customWidth="1"/>
    <col min="7940" max="7940" width="12.42578125" style="206" customWidth="1"/>
    <col min="7941" max="7941" width="7.42578125" style="206" customWidth="1"/>
    <col min="7942" max="7942" width="7" style="206" customWidth="1"/>
    <col min="7943" max="7943" width="6.7109375" style="206" customWidth="1"/>
    <col min="7944" max="7944" width="6.28515625" style="206" customWidth="1"/>
    <col min="7945" max="7945" width="5.7109375" style="206" customWidth="1"/>
    <col min="7946" max="7946" width="17" style="206" customWidth="1"/>
    <col min="7947" max="7947" width="5.7109375" style="206" customWidth="1"/>
    <col min="7948" max="7948" width="7.85546875" style="206" customWidth="1"/>
    <col min="7949" max="7949" width="5.7109375" style="206" customWidth="1"/>
    <col min="7950" max="7950" width="5.85546875" style="206" customWidth="1"/>
    <col min="7951" max="7951" width="37.28515625" style="206" customWidth="1"/>
    <col min="7952" max="7952" width="12.5703125" style="206" customWidth="1"/>
    <col min="7953" max="8188" width="9.140625" style="206"/>
    <col min="8189" max="8191" width="0" style="206" hidden="1" customWidth="1"/>
    <col min="8192" max="8192" width="7.28515625" style="206" customWidth="1"/>
    <col min="8193" max="8193" width="7" style="206" customWidth="1"/>
    <col min="8194" max="8194" width="6.42578125" style="206" customWidth="1"/>
    <col min="8195" max="8195" width="8.140625" style="206" customWidth="1"/>
    <col min="8196" max="8196" width="12.42578125" style="206" customWidth="1"/>
    <col min="8197" max="8197" width="7.42578125" style="206" customWidth="1"/>
    <col min="8198" max="8198" width="7" style="206" customWidth="1"/>
    <col min="8199" max="8199" width="6.7109375" style="206" customWidth="1"/>
    <col min="8200" max="8200" width="6.28515625" style="206" customWidth="1"/>
    <col min="8201" max="8201" width="5.7109375" style="206" customWidth="1"/>
    <col min="8202" max="8202" width="17" style="206" customWidth="1"/>
    <col min="8203" max="8203" width="5.7109375" style="206" customWidth="1"/>
    <col min="8204" max="8204" width="7.85546875" style="206" customWidth="1"/>
    <col min="8205" max="8205" width="5.7109375" style="206" customWidth="1"/>
    <col min="8206" max="8206" width="5.85546875" style="206" customWidth="1"/>
    <col min="8207" max="8207" width="37.28515625" style="206" customWidth="1"/>
    <col min="8208" max="8208" width="12.5703125" style="206" customWidth="1"/>
    <col min="8209" max="8444" width="9.140625" style="206"/>
    <col min="8445" max="8447" width="0" style="206" hidden="1" customWidth="1"/>
    <col min="8448" max="8448" width="7.28515625" style="206" customWidth="1"/>
    <col min="8449" max="8449" width="7" style="206" customWidth="1"/>
    <col min="8450" max="8450" width="6.42578125" style="206" customWidth="1"/>
    <col min="8451" max="8451" width="8.140625" style="206" customWidth="1"/>
    <col min="8452" max="8452" width="12.42578125" style="206" customWidth="1"/>
    <col min="8453" max="8453" width="7.42578125" style="206" customWidth="1"/>
    <col min="8454" max="8454" width="7" style="206" customWidth="1"/>
    <col min="8455" max="8455" width="6.7109375" style="206" customWidth="1"/>
    <col min="8456" max="8456" width="6.28515625" style="206" customWidth="1"/>
    <col min="8457" max="8457" width="5.7109375" style="206" customWidth="1"/>
    <col min="8458" max="8458" width="17" style="206" customWidth="1"/>
    <col min="8459" max="8459" width="5.7109375" style="206" customWidth="1"/>
    <col min="8460" max="8460" width="7.85546875" style="206" customWidth="1"/>
    <col min="8461" max="8461" width="5.7109375" style="206" customWidth="1"/>
    <col min="8462" max="8462" width="5.85546875" style="206" customWidth="1"/>
    <col min="8463" max="8463" width="37.28515625" style="206" customWidth="1"/>
    <col min="8464" max="8464" width="12.5703125" style="206" customWidth="1"/>
    <col min="8465" max="8700" width="9.140625" style="206"/>
    <col min="8701" max="8703" width="0" style="206" hidden="1" customWidth="1"/>
    <col min="8704" max="8704" width="7.28515625" style="206" customWidth="1"/>
    <col min="8705" max="8705" width="7" style="206" customWidth="1"/>
    <col min="8706" max="8706" width="6.42578125" style="206" customWidth="1"/>
    <col min="8707" max="8707" width="8.140625" style="206" customWidth="1"/>
    <col min="8708" max="8708" width="12.42578125" style="206" customWidth="1"/>
    <col min="8709" max="8709" width="7.42578125" style="206" customWidth="1"/>
    <col min="8710" max="8710" width="7" style="206" customWidth="1"/>
    <col min="8711" max="8711" width="6.7109375" style="206" customWidth="1"/>
    <col min="8712" max="8712" width="6.28515625" style="206" customWidth="1"/>
    <col min="8713" max="8713" width="5.7109375" style="206" customWidth="1"/>
    <col min="8714" max="8714" width="17" style="206" customWidth="1"/>
    <col min="8715" max="8715" width="5.7109375" style="206" customWidth="1"/>
    <col min="8716" max="8716" width="7.85546875" style="206" customWidth="1"/>
    <col min="8717" max="8717" width="5.7109375" style="206" customWidth="1"/>
    <col min="8718" max="8718" width="5.85546875" style="206" customWidth="1"/>
    <col min="8719" max="8719" width="37.28515625" style="206" customWidth="1"/>
    <col min="8720" max="8720" width="12.5703125" style="206" customWidth="1"/>
    <col min="8721" max="8956" width="9.140625" style="206"/>
    <col min="8957" max="8959" width="0" style="206" hidden="1" customWidth="1"/>
    <col min="8960" max="8960" width="7.28515625" style="206" customWidth="1"/>
    <col min="8961" max="8961" width="7" style="206" customWidth="1"/>
    <col min="8962" max="8962" width="6.42578125" style="206" customWidth="1"/>
    <col min="8963" max="8963" width="8.140625" style="206" customWidth="1"/>
    <col min="8964" max="8964" width="12.42578125" style="206" customWidth="1"/>
    <col min="8965" max="8965" width="7.42578125" style="206" customWidth="1"/>
    <col min="8966" max="8966" width="7" style="206" customWidth="1"/>
    <col min="8967" max="8967" width="6.7109375" style="206" customWidth="1"/>
    <col min="8968" max="8968" width="6.28515625" style="206" customWidth="1"/>
    <col min="8969" max="8969" width="5.7109375" style="206" customWidth="1"/>
    <col min="8970" max="8970" width="17" style="206" customWidth="1"/>
    <col min="8971" max="8971" width="5.7109375" style="206" customWidth="1"/>
    <col min="8972" max="8972" width="7.85546875" style="206" customWidth="1"/>
    <col min="8973" max="8973" width="5.7109375" style="206" customWidth="1"/>
    <col min="8974" max="8974" width="5.85546875" style="206" customWidth="1"/>
    <col min="8975" max="8975" width="37.28515625" style="206" customWidth="1"/>
    <col min="8976" max="8976" width="12.5703125" style="206" customWidth="1"/>
    <col min="8977" max="9212" width="9.140625" style="206"/>
    <col min="9213" max="9215" width="0" style="206" hidden="1" customWidth="1"/>
    <col min="9216" max="9216" width="7.28515625" style="206" customWidth="1"/>
    <col min="9217" max="9217" width="7" style="206" customWidth="1"/>
    <col min="9218" max="9218" width="6.42578125" style="206" customWidth="1"/>
    <col min="9219" max="9219" width="8.140625" style="206" customWidth="1"/>
    <col min="9220" max="9220" width="12.42578125" style="206" customWidth="1"/>
    <col min="9221" max="9221" width="7.42578125" style="206" customWidth="1"/>
    <col min="9222" max="9222" width="7" style="206" customWidth="1"/>
    <col min="9223" max="9223" width="6.7109375" style="206" customWidth="1"/>
    <col min="9224" max="9224" width="6.28515625" style="206" customWidth="1"/>
    <col min="9225" max="9225" width="5.7109375" style="206" customWidth="1"/>
    <col min="9226" max="9226" width="17" style="206" customWidth="1"/>
    <col min="9227" max="9227" width="5.7109375" style="206" customWidth="1"/>
    <col min="9228" max="9228" width="7.85546875" style="206" customWidth="1"/>
    <col min="9229" max="9229" width="5.7109375" style="206" customWidth="1"/>
    <col min="9230" max="9230" width="5.85546875" style="206" customWidth="1"/>
    <col min="9231" max="9231" width="37.28515625" style="206" customWidth="1"/>
    <col min="9232" max="9232" width="12.5703125" style="206" customWidth="1"/>
    <col min="9233" max="9468" width="9.140625" style="206"/>
    <col min="9469" max="9471" width="0" style="206" hidden="1" customWidth="1"/>
    <col min="9472" max="9472" width="7.28515625" style="206" customWidth="1"/>
    <col min="9473" max="9473" width="7" style="206" customWidth="1"/>
    <col min="9474" max="9474" width="6.42578125" style="206" customWidth="1"/>
    <col min="9475" max="9475" width="8.140625" style="206" customWidth="1"/>
    <col min="9476" max="9476" width="12.42578125" style="206" customWidth="1"/>
    <col min="9477" max="9477" width="7.42578125" style="206" customWidth="1"/>
    <col min="9478" max="9478" width="7" style="206" customWidth="1"/>
    <col min="9479" max="9479" width="6.7109375" style="206" customWidth="1"/>
    <col min="9480" max="9480" width="6.28515625" style="206" customWidth="1"/>
    <col min="9481" max="9481" width="5.7109375" style="206" customWidth="1"/>
    <col min="9482" max="9482" width="17" style="206" customWidth="1"/>
    <col min="9483" max="9483" width="5.7109375" style="206" customWidth="1"/>
    <col min="9484" max="9484" width="7.85546875" style="206" customWidth="1"/>
    <col min="9485" max="9485" width="5.7109375" style="206" customWidth="1"/>
    <col min="9486" max="9486" width="5.85546875" style="206" customWidth="1"/>
    <col min="9487" max="9487" width="37.28515625" style="206" customWidth="1"/>
    <col min="9488" max="9488" width="12.5703125" style="206" customWidth="1"/>
    <col min="9489" max="9724" width="9.140625" style="206"/>
    <col min="9725" max="9727" width="0" style="206" hidden="1" customWidth="1"/>
    <col min="9728" max="9728" width="7.28515625" style="206" customWidth="1"/>
    <col min="9729" max="9729" width="7" style="206" customWidth="1"/>
    <col min="9730" max="9730" width="6.42578125" style="206" customWidth="1"/>
    <col min="9731" max="9731" width="8.140625" style="206" customWidth="1"/>
    <col min="9732" max="9732" width="12.42578125" style="206" customWidth="1"/>
    <col min="9733" max="9733" width="7.42578125" style="206" customWidth="1"/>
    <col min="9734" max="9734" width="7" style="206" customWidth="1"/>
    <col min="9735" max="9735" width="6.7109375" style="206" customWidth="1"/>
    <col min="9736" max="9736" width="6.28515625" style="206" customWidth="1"/>
    <col min="9737" max="9737" width="5.7109375" style="206" customWidth="1"/>
    <col min="9738" max="9738" width="17" style="206" customWidth="1"/>
    <col min="9739" max="9739" width="5.7109375" style="206" customWidth="1"/>
    <col min="9740" max="9740" width="7.85546875" style="206" customWidth="1"/>
    <col min="9741" max="9741" width="5.7109375" style="206" customWidth="1"/>
    <col min="9742" max="9742" width="5.85546875" style="206" customWidth="1"/>
    <col min="9743" max="9743" width="37.28515625" style="206" customWidth="1"/>
    <col min="9744" max="9744" width="12.5703125" style="206" customWidth="1"/>
    <col min="9745" max="9980" width="9.140625" style="206"/>
    <col min="9981" max="9983" width="0" style="206" hidden="1" customWidth="1"/>
    <col min="9984" max="9984" width="7.28515625" style="206" customWidth="1"/>
    <col min="9985" max="9985" width="7" style="206" customWidth="1"/>
    <col min="9986" max="9986" width="6.42578125" style="206" customWidth="1"/>
    <col min="9987" max="9987" width="8.140625" style="206" customWidth="1"/>
    <col min="9988" max="9988" width="12.42578125" style="206" customWidth="1"/>
    <col min="9989" max="9989" width="7.42578125" style="206" customWidth="1"/>
    <col min="9990" max="9990" width="7" style="206" customWidth="1"/>
    <col min="9991" max="9991" width="6.7109375" style="206" customWidth="1"/>
    <col min="9992" max="9992" width="6.28515625" style="206" customWidth="1"/>
    <col min="9993" max="9993" width="5.7109375" style="206" customWidth="1"/>
    <col min="9994" max="9994" width="17" style="206" customWidth="1"/>
    <col min="9995" max="9995" width="5.7109375" style="206" customWidth="1"/>
    <col min="9996" max="9996" width="7.85546875" style="206" customWidth="1"/>
    <col min="9997" max="9997" width="5.7109375" style="206" customWidth="1"/>
    <col min="9998" max="9998" width="5.85546875" style="206" customWidth="1"/>
    <col min="9999" max="9999" width="37.28515625" style="206" customWidth="1"/>
    <col min="10000" max="10000" width="12.5703125" style="206" customWidth="1"/>
    <col min="10001" max="10236" width="9.140625" style="206"/>
    <col min="10237" max="10239" width="0" style="206" hidden="1" customWidth="1"/>
    <col min="10240" max="10240" width="7.28515625" style="206" customWidth="1"/>
    <col min="10241" max="10241" width="7" style="206" customWidth="1"/>
    <col min="10242" max="10242" width="6.42578125" style="206" customWidth="1"/>
    <col min="10243" max="10243" width="8.140625" style="206" customWidth="1"/>
    <col min="10244" max="10244" width="12.42578125" style="206" customWidth="1"/>
    <col min="10245" max="10245" width="7.42578125" style="206" customWidth="1"/>
    <col min="10246" max="10246" width="7" style="206" customWidth="1"/>
    <col min="10247" max="10247" width="6.7109375" style="206" customWidth="1"/>
    <col min="10248" max="10248" width="6.28515625" style="206" customWidth="1"/>
    <col min="10249" max="10249" width="5.7109375" style="206" customWidth="1"/>
    <col min="10250" max="10250" width="17" style="206" customWidth="1"/>
    <col min="10251" max="10251" width="5.7109375" style="206" customWidth="1"/>
    <col min="10252" max="10252" width="7.85546875" style="206" customWidth="1"/>
    <col min="10253" max="10253" width="5.7109375" style="206" customWidth="1"/>
    <col min="10254" max="10254" width="5.85546875" style="206" customWidth="1"/>
    <col min="10255" max="10255" width="37.28515625" style="206" customWidth="1"/>
    <col min="10256" max="10256" width="12.5703125" style="206" customWidth="1"/>
    <col min="10257" max="10492" width="9.140625" style="206"/>
    <col min="10493" max="10495" width="0" style="206" hidden="1" customWidth="1"/>
    <col min="10496" max="10496" width="7.28515625" style="206" customWidth="1"/>
    <col min="10497" max="10497" width="7" style="206" customWidth="1"/>
    <col min="10498" max="10498" width="6.42578125" style="206" customWidth="1"/>
    <col min="10499" max="10499" width="8.140625" style="206" customWidth="1"/>
    <col min="10500" max="10500" width="12.42578125" style="206" customWidth="1"/>
    <col min="10501" max="10501" width="7.42578125" style="206" customWidth="1"/>
    <col min="10502" max="10502" width="7" style="206" customWidth="1"/>
    <col min="10503" max="10503" width="6.7109375" style="206" customWidth="1"/>
    <col min="10504" max="10504" width="6.28515625" style="206" customWidth="1"/>
    <col min="10505" max="10505" width="5.7109375" style="206" customWidth="1"/>
    <col min="10506" max="10506" width="17" style="206" customWidth="1"/>
    <col min="10507" max="10507" width="5.7109375" style="206" customWidth="1"/>
    <col min="10508" max="10508" width="7.85546875" style="206" customWidth="1"/>
    <col min="10509" max="10509" width="5.7109375" style="206" customWidth="1"/>
    <col min="10510" max="10510" width="5.85546875" style="206" customWidth="1"/>
    <col min="10511" max="10511" width="37.28515625" style="206" customWidth="1"/>
    <col min="10512" max="10512" width="12.5703125" style="206" customWidth="1"/>
    <col min="10513" max="10748" width="9.140625" style="206"/>
    <col min="10749" max="10751" width="0" style="206" hidden="1" customWidth="1"/>
    <col min="10752" max="10752" width="7.28515625" style="206" customWidth="1"/>
    <col min="10753" max="10753" width="7" style="206" customWidth="1"/>
    <col min="10754" max="10754" width="6.42578125" style="206" customWidth="1"/>
    <col min="10755" max="10755" width="8.140625" style="206" customWidth="1"/>
    <col min="10756" max="10756" width="12.42578125" style="206" customWidth="1"/>
    <col min="10757" max="10757" width="7.42578125" style="206" customWidth="1"/>
    <col min="10758" max="10758" width="7" style="206" customWidth="1"/>
    <col min="10759" max="10759" width="6.7109375" style="206" customWidth="1"/>
    <col min="10760" max="10760" width="6.28515625" style="206" customWidth="1"/>
    <col min="10761" max="10761" width="5.7109375" style="206" customWidth="1"/>
    <col min="10762" max="10762" width="17" style="206" customWidth="1"/>
    <col min="10763" max="10763" width="5.7109375" style="206" customWidth="1"/>
    <col min="10764" max="10764" width="7.85546875" style="206" customWidth="1"/>
    <col min="10765" max="10765" width="5.7109375" style="206" customWidth="1"/>
    <col min="10766" max="10766" width="5.85546875" style="206" customWidth="1"/>
    <col min="10767" max="10767" width="37.28515625" style="206" customWidth="1"/>
    <col min="10768" max="10768" width="12.5703125" style="206" customWidth="1"/>
    <col min="10769" max="11004" width="9.140625" style="206"/>
    <col min="11005" max="11007" width="0" style="206" hidden="1" customWidth="1"/>
    <col min="11008" max="11008" width="7.28515625" style="206" customWidth="1"/>
    <col min="11009" max="11009" width="7" style="206" customWidth="1"/>
    <col min="11010" max="11010" width="6.42578125" style="206" customWidth="1"/>
    <col min="11011" max="11011" width="8.140625" style="206" customWidth="1"/>
    <col min="11012" max="11012" width="12.42578125" style="206" customWidth="1"/>
    <col min="11013" max="11013" width="7.42578125" style="206" customWidth="1"/>
    <col min="11014" max="11014" width="7" style="206" customWidth="1"/>
    <col min="11015" max="11015" width="6.7109375" style="206" customWidth="1"/>
    <col min="11016" max="11016" width="6.28515625" style="206" customWidth="1"/>
    <col min="11017" max="11017" width="5.7109375" style="206" customWidth="1"/>
    <col min="11018" max="11018" width="17" style="206" customWidth="1"/>
    <col min="11019" max="11019" width="5.7109375" style="206" customWidth="1"/>
    <col min="11020" max="11020" width="7.85546875" style="206" customWidth="1"/>
    <col min="11021" max="11021" width="5.7109375" style="206" customWidth="1"/>
    <col min="11022" max="11022" width="5.85546875" style="206" customWidth="1"/>
    <col min="11023" max="11023" width="37.28515625" style="206" customWidth="1"/>
    <col min="11024" max="11024" width="12.5703125" style="206" customWidth="1"/>
    <col min="11025" max="11260" width="9.140625" style="206"/>
    <col min="11261" max="11263" width="0" style="206" hidden="1" customWidth="1"/>
    <col min="11264" max="11264" width="7.28515625" style="206" customWidth="1"/>
    <col min="11265" max="11265" width="7" style="206" customWidth="1"/>
    <col min="11266" max="11266" width="6.42578125" style="206" customWidth="1"/>
    <col min="11267" max="11267" width="8.140625" style="206" customWidth="1"/>
    <col min="11268" max="11268" width="12.42578125" style="206" customWidth="1"/>
    <col min="11269" max="11269" width="7.42578125" style="206" customWidth="1"/>
    <col min="11270" max="11270" width="7" style="206" customWidth="1"/>
    <col min="11271" max="11271" width="6.7109375" style="206" customWidth="1"/>
    <col min="11272" max="11272" width="6.28515625" style="206" customWidth="1"/>
    <col min="11273" max="11273" width="5.7109375" style="206" customWidth="1"/>
    <col min="11274" max="11274" width="17" style="206" customWidth="1"/>
    <col min="11275" max="11275" width="5.7109375" style="206" customWidth="1"/>
    <col min="11276" max="11276" width="7.85546875" style="206" customWidth="1"/>
    <col min="11277" max="11277" width="5.7109375" style="206" customWidth="1"/>
    <col min="11278" max="11278" width="5.85546875" style="206" customWidth="1"/>
    <col min="11279" max="11279" width="37.28515625" style="206" customWidth="1"/>
    <col min="11280" max="11280" width="12.5703125" style="206" customWidth="1"/>
    <col min="11281" max="11516" width="9.140625" style="206"/>
    <col min="11517" max="11519" width="0" style="206" hidden="1" customWidth="1"/>
    <col min="11520" max="11520" width="7.28515625" style="206" customWidth="1"/>
    <col min="11521" max="11521" width="7" style="206" customWidth="1"/>
    <col min="11522" max="11522" width="6.42578125" style="206" customWidth="1"/>
    <col min="11523" max="11523" width="8.140625" style="206" customWidth="1"/>
    <col min="11524" max="11524" width="12.42578125" style="206" customWidth="1"/>
    <col min="11525" max="11525" width="7.42578125" style="206" customWidth="1"/>
    <col min="11526" max="11526" width="7" style="206" customWidth="1"/>
    <col min="11527" max="11527" width="6.7109375" style="206" customWidth="1"/>
    <col min="11528" max="11528" width="6.28515625" style="206" customWidth="1"/>
    <col min="11529" max="11529" width="5.7109375" style="206" customWidth="1"/>
    <col min="11530" max="11530" width="17" style="206" customWidth="1"/>
    <col min="11531" max="11531" width="5.7109375" style="206" customWidth="1"/>
    <col min="11532" max="11532" width="7.85546875" style="206" customWidth="1"/>
    <col min="11533" max="11533" width="5.7109375" style="206" customWidth="1"/>
    <col min="11534" max="11534" width="5.85546875" style="206" customWidth="1"/>
    <col min="11535" max="11535" width="37.28515625" style="206" customWidth="1"/>
    <col min="11536" max="11536" width="12.5703125" style="206" customWidth="1"/>
    <col min="11537" max="11772" width="9.140625" style="206"/>
    <col min="11773" max="11775" width="0" style="206" hidden="1" customWidth="1"/>
    <col min="11776" max="11776" width="7.28515625" style="206" customWidth="1"/>
    <col min="11777" max="11777" width="7" style="206" customWidth="1"/>
    <col min="11778" max="11778" width="6.42578125" style="206" customWidth="1"/>
    <col min="11779" max="11779" width="8.140625" style="206" customWidth="1"/>
    <col min="11780" max="11780" width="12.42578125" style="206" customWidth="1"/>
    <col min="11781" max="11781" width="7.42578125" style="206" customWidth="1"/>
    <col min="11782" max="11782" width="7" style="206" customWidth="1"/>
    <col min="11783" max="11783" width="6.7109375" style="206" customWidth="1"/>
    <col min="11784" max="11784" width="6.28515625" style="206" customWidth="1"/>
    <col min="11785" max="11785" width="5.7109375" style="206" customWidth="1"/>
    <col min="11786" max="11786" width="17" style="206" customWidth="1"/>
    <col min="11787" max="11787" width="5.7109375" style="206" customWidth="1"/>
    <col min="11788" max="11788" width="7.85546875" style="206" customWidth="1"/>
    <col min="11789" max="11789" width="5.7109375" style="206" customWidth="1"/>
    <col min="11790" max="11790" width="5.85546875" style="206" customWidth="1"/>
    <col min="11791" max="11791" width="37.28515625" style="206" customWidth="1"/>
    <col min="11792" max="11792" width="12.5703125" style="206" customWidth="1"/>
    <col min="11793" max="12028" width="9.140625" style="206"/>
    <col min="12029" max="12031" width="0" style="206" hidden="1" customWidth="1"/>
    <col min="12032" max="12032" width="7.28515625" style="206" customWidth="1"/>
    <col min="12033" max="12033" width="7" style="206" customWidth="1"/>
    <col min="12034" max="12034" width="6.42578125" style="206" customWidth="1"/>
    <col min="12035" max="12035" width="8.140625" style="206" customWidth="1"/>
    <col min="12036" max="12036" width="12.42578125" style="206" customWidth="1"/>
    <col min="12037" max="12037" width="7.42578125" style="206" customWidth="1"/>
    <col min="12038" max="12038" width="7" style="206" customWidth="1"/>
    <col min="12039" max="12039" width="6.7109375" style="206" customWidth="1"/>
    <col min="12040" max="12040" width="6.28515625" style="206" customWidth="1"/>
    <col min="12041" max="12041" width="5.7109375" style="206" customWidth="1"/>
    <col min="12042" max="12042" width="17" style="206" customWidth="1"/>
    <col min="12043" max="12043" width="5.7109375" style="206" customWidth="1"/>
    <col min="12044" max="12044" width="7.85546875" style="206" customWidth="1"/>
    <col min="12045" max="12045" width="5.7109375" style="206" customWidth="1"/>
    <col min="12046" max="12046" width="5.85546875" style="206" customWidth="1"/>
    <col min="12047" max="12047" width="37.28515625" style="206" customWidth="1"/>
    <col min="12048" max="12048" width="12.5703125" style="206" customWidth="1"/>
    <col min="12049" max="12284" width="9.140625" style="206"/>
    <col min="12285" max="12287" width="0" style="206" hidden="1" customWidth="1"/>
    <col min="12288" max="12288" width="7.28515625" style="206" customWidth="1"/>
    <col min="12289" max="12289" width="7" style="206" customWidth="1"/>
    <col min="12290" max="12290" width="6.42578125" style="206" customWidth="1"/>
    <col min="12291" max="12291" width="8.140625" style="206" customWidth="1"/>
    <col min="12292" max="12292" width="12.42578125" style="206" customWidth="1"/>
    <col min="12293" max="12293" width="7.42578125" style="206" customWidth="1"/>
    <col min="12294" max="12294" width="7" style="206" customWidth="1"/>
    <col min="12295" max="12295" width="6.7109375" style="206" customWidth="1"/>
    <col min="12296" max="12296" width="6.28515625" style="206" customWidth="1"/>
    <col min="12297" max="12297" width="5.7109375" style="206" customWidth="1"/>
    <col min="12298" max="12298" width="17" style="206" customWidth="1"/>
    <col min="12299" max="12299" width="5.7109375" style="206" customWidth="1"/>
    <col min="12300" max="12300" width="7.85546875" style="206" customWidth="1"/>
    <col min="12301" max="12301" width="5.7109375" style="206" customWidth="1"/>
    <col min="12302" max="12302" width="5.85546875" style="206" customWidth="1"/>
    <col min="12303" max="12303" width="37.28515625" style="206" customWidth="1"/>
    <col min="12304" max="12304" width="12.5703125" style="206" customWidth="1"/>
    <col min="12305" max="12540" width="9.140625" style="206"/>
    <col min="12541" max="12543" width="0" style="206" hidden="1" customWidth="1"/>
    <col min="12544" max="12544" width="7.28515625" style="206" customWidth="1"/>
    <col min="12545" max="12545" width="7" style="206" customWidth="1"/>
    <col min="12546" max="12546" width="6.42578125" style="206" customWidth="1"/>
    <col min="12547" max="12547" width="8.140625" style="206" customWidth="1"/>
    <col min="12548" max="12548" width="12.42578125" style="206" customWidth="1"/>
    <col min="12549" max="12549" width="7.42578125" style="206" customWidth="1"/>
    <col min="12550" max="12550" width="7" style="206" customWidth="1"/>
    <col min="12551" max="12551" width="6.7109375" style="206" customWidth="1"/>
    <col min="12552" max="12552" width="6.28515625" style="206" customWidth="1"/>
    <col min="12553" max="12553" width="5.7109375" style="206" customWidth="1"/>
    <col min="12554" max="12554" width="17" style="206" customWidth="1"/>
    <col min="12555" max="12555" width="5.7109375" style="206" customWidth="1"/>
    <col min="12556" max="12556" width="7.85546875" style="206" customWidth="1"/>
    <col min="12557" max="12557" width="5.7109375" style="206" customWidth="1"/>
    <col min="12558" max="12558" width="5.85546875" style="206" customWidth="1"/>
    <col min="12559" max="12559" width="37.28515625" style="206" customWidth="1"/>
    <col min="12560" max="12560" width="12.5703125" style="206" customWidth="1"/>
    <col min="12561" max="12796" width="9.140625" style="206"/>
    <col min="12797" max="12799" width="0" style="206" hidden="1" customWidth="1"/>
    <col min="12800" max="12800" width="7.28515625" style="206" customWidth="1"/>
    <col min="12801" max="12801" width="7" style="206" customWidth="1"/>
    <col min="12802" max="12802" width="6.42578125" style="206" customWidth="1"/>
    <col min="12803" max="12803" width="8.140625" style="206" customWidth="1"/>
    <col min="12804" max="12804" width="12.42578125" style="206" customWidth="1"/>
    <col min="12805" max="12805" width="7.42578125" style="206" customWidth="1"/>
    <col min="12806" max="12806" width="7" style="206" customWidth="1"/>
    <col min="12807" max="12807" width="6.7109375" style="206" customWidth="1"/>
    <col min="12808" max="12808" width="6.28515625" style="206" customWidth="1"/>
    <col min="12809" max="12809" width="5.7109375" style="206" customWidth="1"/>
    <col min="12810" max="12810" width="17" style="206" customWidth="1"/>
    <col min="12811" max="12811" width="5.7109375" style="206" customWidth="1"/>
    <col min="12812" max="12812" width="7.85546875" style="206" customWidth="1"/>
    <col min="12813" max="12813" width="5.7109375" style="206" customWidth="1"/>
    <col min="12814" max="12814" width="5.85546875" style="206" customWidth="1"/>
    <col min="12815" max="12815" width="37.28515625" style="206" customWidth="1"/>
    <col min="12816" max="12816" width="12.5703125" style="206" customWidth="1"/>
    <col min="12817" max="13052" width="9.140625" style="206"/>
    <col min="13053" max="13055" width="0" style="206" hidden="1" customWidth="1"/>
    <col min="13056" max="13056" width="7.28515625" style="206" customWidth="1"/>
    <col min="13057" max="13057" width="7" style="206" customWidth="1"/>
    <col min="13058" max="13058" width="6.42578125" style="206" customWidth="1"/>
    <col min="13059" max="13059" width="8.140625" style="206" customWidth="1"/>
    <col min="13060" max="13060" width="12.42578125" style="206" customWidth="1"/>
    <col min="13061" max="13061" width="7.42578125" style="206" customWidth="1"/>
    <col min="13062" max="13062" width="7" style="206" customWidth="1"/>
    <col min="13063" max="13063" width="6.7109375" style="206" customWidth="1"/>
    <col min="13064" max="13064" width="6.28515625" style="206" customWidth="1"/>
    <col min="13065" max="13065" width="5.7109375" style="206" customWidth="1"/>
    <col min="13066" max="13066" width="17" style="206" customWidth="1"/>
    <col min="13067" max="13067" width="5.7109375" style="206" customWidth="1"/>
    <col min="13068" max="13068" width="7.85546875" style="206" customWidth="1"/>
    <col min="13069" max="13069" width="5.7109375" style="206" customWidth="1"/>
    <col min="13070" max="13070" width="5.85546875" style="206" customWidth="1"/>
    <col min="13071" max="13071" width="37.28515625" style="206" customWidth="1"/>
    <col min="13072" max="13072" width="12.5703125" style="206" customWidth="1"/>
    <col min="13073" max="13308" width="9.140625" style="206"/>
    <col min="13309" max="13311" width="0" style="206" hidden="1" customWidth="1"/>
    <col min="13312" max="13312" width="7.28515625" style="206" customWidth="1"/>
    <col min="13313" max="13313" width="7" style="206" customWidth="1"/>
    <col min="13314" max="13314" width="6.42578125" style="206" customWidth="1"/>
    <col min="13315" max="13315" width="8.140625" style="206" customWidth="1"/>
    <col min="13316" max="13316" width="12.42578125" style="206" customWidth="1"/>
    <col min="13317" max="13317" width="7.42578125" style="206" customWidth="1"/>
    <col min="13318" max="13318" width="7" style="206" customWidth="1"/>
    <col min="13319" max="13319" width="6.7109375" style="206" customWidth="1"/>
    <col min="13320" max="13320" width="6.28515625" style="206" customWidth="1"/>
    <col min="13321" max="13321" width="5.7109375" style="206" customWidth="1"/>
    <col min="13322" max="13322" width="17" style="206" customWidth="1"/>
    <col min="13323" max="13323" width="5.7109375" style="206" customWidth="1"/>
    <col min="13324" max="13324" width="7.85546875" style="206" customWidth="1"/>
    <col min="13325" max="13325" width="5.7109375" style="206" customWidth="1"/>
    <col min="13326" max="13326" width="5.85546875" style="206" customWidth="1"/>
    <col min="13327" max="13327" width="37.28515625" style="206" customWidth="1"/>
    <col min="13328" max="13328" width="12.5703125" style="206" customWidth="1"/>
    <col min="13329" max="13564" width="9.140625" style="206"/>
    <col min="13565" max="13567" width="0" style="206" hidden="1" customWidth="1"/>
    <col min="13568" max="13568" width="7.28515625" style="206" customWidth="1"/>
    <col min="13569" max="13569" width="7" style="206" customWidth="1"/>
    <col min="13570" max="13570" width="6.42578125" style="206" customWidth="1"/>
    <col min="13571" max="13571" width="8.140625" style="206" customWidth="1"/>
    <col min="13572" max="13572" width="12.42578125" style="206" customWidth="1"/>
    <col min="13573" max="13573" width="7.42578125" style="206" customWidth="1"/>
    <col min="13574" max="13574" width="7" style="206" customWidth="1"/>
    <col min="13575" max="13575" width="6.7109375" style="206" customWidth="1"/>
    <col min="13576" max="13576" width="6.28515625" style="206" customWidth="1"/>
    <col min="13577" max="13577" width="5.7109375" style="206" customWidth="1"/>
    <col min="13578" max="13578" width="17" style="206" customWidth="1"/>
    <col min="13579" max="13579" width="5.7109375" style="206" customWidth="1"/>
    <col min="13580" max="13580" width="7.85546875" style="206" customWidth="1"/>
    <col min="13581" max="13581" width="5.7109375" style="206" customWidth="1"/>
    <col min="13582" max="13582" width="5.85546875" style="206" customWidth="1"/>
    <col min="13583" max="13583" width="37.28515625" style="206" customWidth="1"/>
    <col min="13584" max="13584" width="12.5703125" style="206" customWidth="1"/>
    <col min="13585" max="13820" width="9.140625" style="206"/>
    <col min="13821" max="13823" width="0" style="206" hidden="1" customWidth="1"/>
    <col min="13824" max="13824" width="7.28515625" style="206" customWidth="1"/>
    <col min="13825" max="13825" width="7" style="206" customWidth="1"/>
    <col min="13826" max="13826" width="6.42578125" style="206" customWidth="1"/>
    <col min="13827" max="13827" width="8.140625" style="206" customWidth="1"/>
    <col min="13828" max="13828" width="12.42578125" style="206" customWidth="1"/>
    <col min="13829" max="13829" width="7.42578125" style="206" customWidth="1"/>
    <col min="13830" max="13830" width="7" style="206" customWidth="1"/>
    <col min="13831" max="13831" width="6.7109375" style="206" customWidth="1"/>
    <col min="13832" max="13832" width="6.28515625" style="206" customWidth="1"/>
    <col min="13833" max="13833" width="5.7109375" style="206" customWidth="1"/>
    <col min="13834" max="13834" width="17" style="206" customWidth="1"/>
    <col min="13835" max="13835" width="5.7109375" style="206" customWidth="1"/>
    <col min="13836" max="13836" width="7.85546875" style="206" customWidth="1"/>
    <col min="13837" max="13837" width="5.7109375" style="206" customWidth="1"/>
    <col min="13838" max="13838" width="5.85546875" style="206" customWidth="1"/>
    <col min="13839" max="13839" width="37.28515625" style="206" customWidth="1"/>
    <col min="13840" max="13840" width="12.5703125" style="206" customWidth="1"/>
    <col min="13841" max="14076" width="9.140625" style="206"/>
    <col min="14077" max="14079" width="0" style="206" hidden="1" customWidth="1"/>
    <col min="14080" max="14080" width="7.28515625" style="206" customWidth="1"/>
    <col min="14081" max="14081" width="7" style="206" customWidth="1"/>
    <col min="14082" max="14082" width="6.42578125" style="206" customWidth="1"/>
    <col min="14083" max="14083" width="8.140625" style="206" customWidth="1"/>
    <col min="14084" max="14084" width="12.42578125" style="206" customWidth="1"/>
    <col min="14085" max="14085" width="7.42578125" style="206" customWidth="1"/>
    <col min="14086" max="14086" width="7" style="206" customWidth="1"/>
    <col min="14087" max="14087" width="6.7109375" style="206" customWidth="1"/>
    <col min="14088" max="14088" width="6.28515625" style="206" customWidth="1"/>
    <col min="14089" max="14089" width="5.7109375" style="206" customWidth="1"/>
    <col min="14090" max="14090" width="17" style="206" customWidth="1"/>
    <col min="14091" max="14091" width="5.7109375" style="206" customWidth="1"/>
    <col min="14092" max="14092" width="7.85546875" style="206" customWidth="1"/>
    <col min="14093" max="14093" width="5.7109375" style="206" customWidth="1"/>
    <col min="14094" max="14094" width="5.85546875" style="206" customWidth="1"/>
    <col min="14095" max="14095" width="37.28515625" style="206" customWidth="1"/>
    <col min="14096" max="14096" width="12.5703125" style="206" customWidth="1"/>
    <col min="14097" max="14332" width="9.140625" style="206"/>
    <col min="14333" max="14335" width="0" style="206" hidden="1" customWidth="1"/>
    <col min="14336" max="14336" width="7.28515625" style="206" customWidth="1"/>
    <col min="14337" max="14337" width="7" style="206" customWidth="1"/>
    <col min="14338" max="14338" width="6.42578125" style="206" customWidth="1"/>
    <col min="14339" max="14339" width="8.140625" style="206" customWidth="1"/>
    <col min="14340" max="14340" width="12.42578125" style="206" customWidth="1"/>
    <col min="14341" max="14341" width="7.42578125" style="206" customWidth="1"/>
    <col min="14342" max="14342" width="7" style="206" customWidth="1"/>
    <col min="14343" max="14343" width="6.7109375" style="206" customWidth="1"/>
    <col min="14344" max="14344" width="6.28515625" style="206" customWidth="1"/>
    <col min="14345" max="14345" width="5.7109375" style="206" customWidth="1"/>
    <col min="14346" max="14346" width="17" style="206" customWidth="1"/>
    <col min="14347" max="14347" width="5.7109375" style="206" customWidth="1"/>
    <col min="14348" max="14348" width="7.85546875" style="206" customWidth="1"/>
    <col min="14349" max="14349" width="5.7109375" style="206" customWidth="1"/>
    <col min="14350" max="14350" width="5.85546875" style="206" customWidth="1"/>
    <col min="14351" max="14351" width="37.28515625" style="206" customWidth="1"/>
    <col min="14352" max="14352" width="12.5703125" style="206" customWidth="1"/>
    <col min="14353" max="14588" width="9.140625" style="206"/>
    <col min="14589" max="14591" width="0" style="206" hidden="1" customWidth="1"/>
    <col min="14592" max="14592" width="7.28515625" style="206" customWidth="1"/>
    <col min="14593" max="14593" width="7" style="206" customWidth="1"/>
    <col min="14594" max="14594" width="6.42578125" style="206" customWidth="1"/>
    <col min="14595" max="14595" width="8.140625" style="206" customWidth="1"/>
    <col min="14596" max="14596" width="12.42578125" style="206" customWidth="1"/>
    <col min="14597" max="14597" width="7.42578125" style="206" customWidth="1"/>
    <col min="14598" max="14598" width="7" style="206" customWidth="1"/>
    <col min="14599" max="14599" width="6.7109375" style="206" customWidth="1"/>
    <col min="14600" max="14600" width="6.28515625" style="206" customWidth="1"/>
    <col min="14601" max="14601" width="5.7109375" style="206" customWidth="1"/>
    <col min="14602" max="14602" width="17" style="206" customWidth="1"/>
    <col min="14603" max="14603" width="5.7109375" style="206" customWidth="1"/>
    <col min="14604" max="14604" width="7.85546875" style="206" customWidth="1"/>
    <col min="14605" max="14605" width="5.7109375" style="206" customWidth="1"/>
    <col min="14606" max="14606" width="5.85546875" style="206" customWidth="1"/>
    <col min="14607" max="14607" width="37.28515625" style="206" customWidth="1"/>
    <col min="14608" max="14608" width="12.5703125" style="206" customWidth="1"/>
    <col min="14609" max="14844" width="9.140625" style="206"/>
    <col min="14845" max="14847" width="0" style="206" hidden="1" customWidth="1"/>
    <col min="14848" max="14848" width="7.28515625" style="206" customWidth="1"/>
    <col min="14849" max="14849" width="7" style="206" customWidth="1"/>
    <col min="14850" max="14850" width="6.42578125" style="206" customWidth="1"/>
    <col min="14851" max="14851" width="8.140625" style="206" customWidth="1"/>
    <col min="14852" max="14852" width="12.42578125" style="206" customWidth="1"/>
    <col min="14853" max="14853" width="7.42578125" style="206" customWidth="1"/>
    <col min="14854" max="14854" width="7" style="206" customWidth="1"/>
    <col min="14855" max="14855" width="6.7109375" style="206" customWidth="1"/>
    <col min="14856" max="14856" width="6.28515625" style="206" customWidth="1"/>
    <col min="14857" max="14857" width="5.7109375" style="206" customWidth="1"/>
    <col min="14858" max="14858" width="17" style="206" customWidth="1"/>
    <col min="14859" max="14859" width="5.7109375" style="206" customWidth="1"/>
    <col min="14860" max="14860" width="7.85546875" style="206" customWidth="1"/>
    <col min="14861" max="14861" width="5.7109375" style="206" customWidth="1"/>
    <col min="14862" max="14862" width="5.85546875" style="206" customWidth="1"/>
    <col min="14863" max="14863" width="37.28515625" style="206" customWidth="1"/>
    <col min="14864" max="14864" width="12.5703125" style="206" customWidth="1"/>
    <col min="14865" max="15100" width="9.140625" style="206"/>
    <col min="15101" max="15103" width="0" style="206" hidden="1" customWidth="1"/>
    <col min="15104" max="15104" width="7.28515625" style="206" customWidth="1"/>
    <col min="15105" max="15105" width="7" style="206" customWidth="1"/>
    <col min="15106" max="15106" width="6.42578125" style="206" customWidth="1"/>
    <col min="15107" max="15107" width="8.140625" style="206" customWidth="1"/>
    <col min="15108" max="15108" width="12.42578125" style="206" customWidth="1"/>
    <col min="15109" max="15109" width="7.42578125" style="206" customWidth="1"/>
    <col min="15110" max="15110" width="7" style="206" customWidth="1"/>
    <col min="15111" max="15111" width="6.7109375" style="206" customWidth="1"/>
    <col min="15112" max="15112" width="6.28515625" style="206" customWidth="1"/>
    <col min="15113" max="15113" width="5.7109375" style="206" customWidth="1"/>
    <col min="15114" max="15114" width="17" style="206" customWidth="1"/>
    <col min="15115" max="15115" width="5.7109375" style="206" customWidth="1"/>
    <col min="15116" max="15116" width="7.85546875" style="206" customWidth="1"/>
    <col min="15117" max="15117" width="5.7109375" style="206" customWidth="1"/>
    <col min="15118" max="15118" width="5.85546875" style="206" customWidth="1"/>
    <col min="15119" max="15119" width="37.28515625" style="206" customWidth="1"/>
    <col min="15120" max="15120" width="12.5703125" style="206" customWidth="1"/>
    <col min="15121" max="15356" width="9.140625" style="206"/>
    <col min="15357" max="15359" width="0" style="206" hidden="1" customWidth="1"/>
    <col min="15360" max="15360" width="7.28515625" style="206" customWidth="1"/>
    <col min="15361" max="15361" width="7" style="206" customWidth="1"/>
    <col min="15362" max="15362" width="6.42578125" style="206" customWidth="1"/>
    <col min="15363" max="15363" width="8.140625" style="206" customWidth="1"/>
    <col min="15364" max="15364" width="12.42578125" style="206" customWidth="1"/>
    <col min="15365" max="15365" width="7.42578125" style="206" customWidth="1"/>
    <col min="15366" max="15366" width="7" style="206" customWidth="1"/>
    <col min="15367" max="15367" width="6.7109375" style="206" customWidth="1"/>
    <col min="15368" max="15368" width="6.28515625" style="206" customWidth="1"/>
    <col min="15369" max="15369" width="5.7109375" style="206" customWidth="1"/>
    <col min="15370" max="15370" width="17" style="206" customWidth="1"/>
    <col min="15371" max="15371" width="5.7109375" style="206" customWidth="1"/>
    <col min="15372" max="15372" width="7.85546875" style="206" customWidth="1"/>
    <col min="15373" max="15373" width="5.7109375" style="206" customWidth="1"/>
    <col min="15374" max="15374" width="5.85546875" style="206" customWidth="1"/>
    <col min="15375" max="15375" width="37.28515625" style="206" customWidth="1"/>
    <col min="15376" max="15376" width="12.5703125" style="206" customWidth="1"/>
    <col min="15377" max="15612" width="9.140625" style="206"/>
    <col min="15613" max="15615" width="0" style="206" hidden="1" customWidth="1"/>
    <col min="15616" max="15616" width="7.28515625" style="206" customWidth="1"/>
    <col min="15617" max="15617" width="7" style="206" customWidth="1"/>
    <col min="15618" max="15618" width="6.42578125" style="206" customWidth="1"/>
    <col min="15619" max="15619" width="8.140625" style="206" customWidth="1"/>
    <col min="15620" max="15620" width="12.42578125" style="206" customWidth="1"/>
    <col min="15621" max="15621" width="7.42578125" style="206" customWidth="1"/>
    <col min="15622" max="15622" width="7" style="206" customWidth="1"/>
    <col min="15623" max="15623" width="6.7109375" style="206" customWidth="1"/>
    <col min="15624" max="15624" width="6.28515625" style="206" customWidth="1"/>
    <col min="15625" max="15625" width="5.7109375" style="206" customWidth="1"/>
    <col min="15626" max="15626" width="17" style="206" customWidth="1"/>
    <col min="15627" max="15627" width="5.7109375" style="206" customWidth="1"/>
    <col min="15628" max="15628" width="7.85546875" style="206" customWidth="1"/>
    <col min="15629" max="15629" width="5.7109375" style="206" customWidth="1"/>
    <col min="15630" max="15630" width="5.85546875" style="206" customWidth="1"/>
    <col min="15631" max="15631" width="37.28515625" style="206" customWidth="1"/>
    <col min="15632" max="15632" width="12.5703125" style="206" customWidth="1"/>
    <col min="15633" max="15868" width="9.140625" style="206"/>
    <col min="15869" max="15871" width="0" style="206" hidden="1" customWidth="1"/>
    <col min="15872" max="15872" width="7.28515625" style="206" customWidth="1"/>
    <col min="15873" max="15873" width="7" style="206" customWidth="1"/>
    <col min="15874" max="15874" width="6.42578125" style="206" customWidth="1"/>
    <col min="15875" max="15875" width="8.140625" style="206" customWidth="1"/>
    <col min="15876" max="15876" width="12.42578125" style="206" customWidth="1"/>
    <col min="15877" max="15877" width="7.42578125" style="206" customWidth="1"/>
    <col min="15878" max="15878" width="7" style="206" customWidth="1"/>
    <col min="15879" max="15879" width="6.7109375" style="206" customWidth="1"/>
    <col min="15880" max="15880" width="6.28515625" style="206" customWidth="1"/>
    <col min="15881" max="15881" width="5.7109375" style="206" customWidth="1"/>
    <col min="15882" max="15882" width="17" style="206" customWidth="1"/>
    <col min="15883" max="15883" width="5.7109375" style="206" customWidth="1"/>
    <col min="15884" max="15884" width="7.85546875" style="206" customWidth="1"/>
    <col min="15885" max="15885" width="5.7109375" style="206" customWidth="1"/>
    <col min="15886" max="15886" width="5.85546875" style="206" customWidth="1"/>
    <col min="15887" max="15887" width="37.28515625" style="206" customWidth="1"/>
    <col min="15888" max="15888" width="12.5703125" style="206" customWidth="1"/>
    <col min="15889" max="16124" width="9.140625" style="206"/>
    <col min="16125" max="16127" width="0" style="206" hidden="1" customWidth="1"/>
    <col min="16128" max="16128" width="7.28515625" style="206" customWidth="1"/>
    <col min="16129" max="16129" width="7" style="206" customWidth="1"/>
    <col min="16130" max="16130" width="6.42578125" style="206" customWidth="1"/>
    <col min="16131" max="16131" width="8.140625" style="206" customWidth="1"/>
    <col min="16132" max="16132" width="12.42578125" style="206" customWidth="1"/>
    <col min="16133" max="16133" width="7.42578125" style="206" customWidth="1"/>
    <col min="16134" max="16134" width="7" style="206" customWidth="1"/>
    <col min="16135" max="16135" width="6.7109375" style="206" customWidth="1"/>
    <col min="16136" max="16136" width="6.28515625" style="206" customWidth="1"/>
    <col min="16137" max="16137" width="5.7109375" style="206" customWidth="1"/>
    <col min="16138" max="16138" width="17" style="206" customWidth="1"/>
    <col min="16139" max="16139" width="5.7109375" style="206" customWidth="1"/>
    <col min="16140" max="16140" width="7.85546875" style="206" customWidth="1"/>
    <col min="16141" max="16141" width="5.7109375" style="206" customWidth="1"/>
    <col min="16142" max="16142" width="5.85546875" style="206" customWidth="1"/>
    <col min="16143" max="16143" width="37.28515625" style="206" customWidth="1"/>
    <col min="16144" max="16144" width="12.5703125" style="206" customWidth="1"/>
    <col min="16145" max="16380" width="9.140625" style="206"/>
    <col min="16381" max="16384" width="9" style="206" customWidth="1"/>
  </cols>
  <sheetData>
    <row r="1" spans="2:20" ht="20.25">
      <c r="B1" s="202" t="s">
        <v>228</v>
      </c>
      <c r="C1" s="203"/>
      <c r="D1" s="204" t="str">
        <f>ТЗ!G7</f>
        <v>082-0037487</v>
      </c>
      <c r="E1" s="205"/>
      <c r="F1" s="205"/>
      <c r="G1" s="205"/>
      <c r="K1" s="207"/>
      <c r="L1" s="207"/>
      <c r="M1" s="208"/>
      <c r="N1" s="208"/>
      <c r="O1" s="209" t="s">
        <v>102</v>
      </c>
      <c r="P1" s="209"/>
      <c r="Q1" s="210"/>
      <c r="S1" s="211"/>
    </row>
    <row r="2" spans="2:20" s="214" customFormat="1" ht="20.25">
      <c r="B2" s="212"/>
      <c r="C2" s="212"/>
      <c r="D2" s="212"/>
      <c r="E2" s="212"/>
      <c r="F2" s="212"/>
      <c r="G2" s="213"/>
      <c r="K2" s="215"/>
      <c r="L2" s="215"/>
      <c r="M2" s="216"/>
      <c r="N2" s="216"/>
      <c r="O2" s="217" t="s">
        <v>291</v>
      </c>
      <c r="P2" s="217"/>
      <c r="Q2" s="218"/>
      <c r="S2" s="219"/>
    </row>
    <row r="3" spans="2:20" s="214" customFormat="1" ht="20.25">
      <c r="B3" s="212"/>
      <c r="C3" s="212"/>
      <c r="D3" s="212"/>
      <c r="E3" s="212"/>
      <c r="F3" s="212"/>
      <c r="G3" s="213"/>
      <c r="K3" s="215"/>
      <c r="L3" s="215"/>
      <c r="M3" s="216"/>
      <c r="N3" s="216"/>
      <c r="O3" s="217"/>
      <c r="P3" s="217"/>
      <c r="Q3" s="218"/>
      <c r="S3" s="219"/>
    </row>
    <row r="4" spans="2:20" s="214" customFormat="1" ht="20.25">
      <c r="B4" s="213"/>
      <c r="C4" s="213"/>
      <c r="D4" s="213"/>
      <c r="E4" s="213"/>
      <c r="F4" s="213"/>
      <c r="G4" s="213"/>
      <c r="K4" s="215"/>
      <c r="L4" s="215"/>
      <c r="M4" s="216"/>
      <c r="N4" s="216"/>
      <c r="O4" s="217" t="s">
        <v>293</v>
      </c>
      <c r="P4" s="220"/>
      <c r="Q4" s="218"/>
      <c r="S4" s="221"/>
    </row>
    <row r="5" spans="2:20" s="214" customFormat="1" ht="20.25">
      <c r="B5" s="213"/>
      <c r="C5" s="213"/>
      <c r="D5" s="213"/>
      <c r="E5" s="213"/>
      <c r="F5" s="213"/>
      <c r="G5" s="213"/>
      <c r="K5" s="215"/>
      <c r="L5" s="215"/>
      <c r="M5" s="216"/>
      <c r="N5" s="216"/>
      <c r="O5" s="217" t="s">
        <v>308</v>
      </c>
      <c r="P5" s="217"/>
      <c r="Q5" s="218"/>
      <c r="S5" s="219"/>
    </row>
    <row r="6" spans="2:20" s="224" customFormat="1" ht="20.25">
      <c r="B6" s="213"/>
      <c r="C6" s="213"/>
      <c r="D6" s="213"/>
      <c r="E6" s="222"/>
      <c r="F6" s="222"/>
      <c r="G6" s="223"/>
      <c r="H6" s="223" t="s">
        <v>104</v>
      </c>
      <c r="I6" s="223"/>
      <c r="J6" s="222"/>
      <c r="K6" s="222"/>
      <c r="L6" s="222"/>
      <c r="M6" s="222"/>
      <c r="N6" s="222"/>
      <c r="O6" s="222"/>
      <c r="P6" s="222"/>
      <c r="Q6" s="222"/>
    </row>
    <row r="7" spans="2:20" s="224" customFormat="1" ht="20.25">
      <c r="B7" s="222"/>
      <c r="C7" s="222"/>
      <c r="D7" s="222"/>
      <c r="E7" s="222"/>
      <c r="F7" s="222"/>
      <c r="G7" s="223"/>
      <c r="H7" s="223" t="s">
        <v>105</v>
      </c>
      <c r="I7" s="223"/>
      <c r="J7" s="222"/>
      <c r="K7" s="222"/>
      <c r="L7" s="222"/>
      <c r="M7" s="222"/>
      <c r="N7" s="222"/>
      <c r="O7" s="222"/>
      <c r="P7" s="222"/>
      <c r="Q7" s="222"/>
    </row>
    <row r="9" spans="2:20" s="224" customFormat="1" ht="18">
      <c r="B9" s="225" t="s">
        <v>106</v>
      </c>
      <c r="C9" s="226"/>
      <c r="E9" s="227" t="s">
        <v>107</v>
      </c>
      <c r="F9" s="227"/>
      <c r="G9" s="228"/>
      <c r="H9" s="206"/>
      <c r="I9" s="206"/>
      <c r="J9" s="206"/>
      <c r="K9" s="206"/>
      <c r="L9" s="229"/>
      <c r="N9" s="230"/>
      <c r="O9" s="206"/>
      <c r="P9" s="206"/>
      <c r="Q9" s="206"/>
    </row>
    <row r="10" spans="2:20">
      <c r="B10" s="231"/>
      <c r="C10" s="231"/>
    </row>
    <row r="11" spans="2:20" s="235" customFormat="1" ht="18">
      <c r="B11" s="232" t="s">
        <v>110</v>
      </c>
      <c r="C11" s="233" t="str">
        <f>ТЗ!I14</f>
        <v>I-361042</v>
      </c>
      <c r="D11" s="234"/>
    </row>
    <row r="12" spans="2:20">
      <c r="B12" s="236" t="s">
        <v>229</v>
      </c>
      <c r="C12" s="236"/>
      <c r="D12" s="236"/>
      <c r="L12" s="235"/>
      <c r="M12" s="235"/>
      <c r="N12" s="235"/>
      <c r="O12" s="235"/>
      <c r="P12" s="235"/>
      <c r="Q12" s="235"/>
    </row>
    <row r="13" spans="2:20">
      <c r="B13" s="236"/>
      <c r="C13" s="236"/>
      <c r="D13" s="236"/>
      <c r="L13" s="235"/>
      <c r="M13" s="235"/>
      <c r="N13" s="235"/>
      <c r="O13" s="235"/>
      <c r="P13" s="235"/>
      <c r="Q13" s="235"/>
      <c r="R13" s="235"/>
      <c r="S13" s="235"/>
      <c r="T13" s="235"/>
    </row>
    <row r="14" spans="2:20" s="235" customFormat="1" ht="18">
      <c r="B14" s="237" t="s">
        <v>230</v>
      </c>
      <c r="D14" s="238"/>
      <c r="E14" s="239" t="s">
        <v>231</v>
      </c>
      <c r="F14" s="239"/>
      <c r="G14" s="240"/>
      <c r="H14" s="240"/>
      <c r="I14" s="240"/>
      <c r="K14" s="237" t="s">
        <v>232</v>
      </c>
      <c r="M14" s="238"/>
      <c r="N14" s="241"/>
      <c r="O14" s="242"/>
      <c r="P14" s="243"/>
      <c r="R14" s="206"/>
      <c r="S14" s="206"/>
      <c r="T14" s="206"/>
    </row>
    <row r="15" spans="2:20" s="244" customFormat="1">
      <c r="B15" s="225"/>
      <c r="D15" s="245"/>
      <c r="E15" s="246" t="s">
        <v>233</v>
      </c>
      <c r="F15" s="247"/>
      <c r="G15" s="247"/>
      <c r="H15" s="247"/>
      <c r="I15" s="247"/>
      <c r="K15" s="248"/>
      <c r="L15" s="206"/>
      <c r="M15" s="238"/>
      <c r="N15" s="518" t="s">
        <v>234</v>
      </c>
      <c r="O15" s="519"/>
      <c r="P15" s="519"/>
      <c r="Q15" s="235"/>
      <c r="R15" s="206"/>
      <c r="S15" s="206"/>
      <c r="T15" s="206"/>
    </row>
    <row r="16" spans="2:20" s="244" customFormat="1">
      <c r="B16" s="225"/>
      <c r="D16" s="245"/>
      <c r="E16" s="249"/>
      <c r="F16" s="250"/>
      <c r="G16" s="250"/>
      <c r="H16" s="250"/>
      <c r="I16" s="250"/>
    </row>
    <row r="17" spans="2:17">
      <c r="B17" s="237" t="s">
        <v>118</v>
      </c>
      <c r="C17" s="207"/>
      <c r="D17" s="237"/>
      <c r="E17" s="207"/>
      <c r="F17" s="207"/>
      <c r="G17" s="235"/>
      <c r="H17" s="235"/>
      <c r="I17" s="235"/>
      <c r="J17" s="207"/>
      <c r="K17" s="207"/>
      <c r="L17" s="207"/>
      <c r="M17" s="207"/>
      <c r="N17" s="207"/>
      <c r="O17" s="207"/>
      <c r="P17" s="207"/>
      <c r="Q17" s="207"/>
    </row>
    <row r="18" spans="2:17" ht="37.5" customHeight="1">
      <c r="B18" s="520" t="s">
        <v>24</v>
      </c>
      <c r="C18" s="521"/>
      <c r="D18" s="521"/>
      <c r="E18" s="251"/>
      <c r="F18" s="520"/>
      <c r="G18" s="520"/>
      <c r="H18" s="251"/>
      <c r="I18" s="520"/>
      <c r="J18" s="520"/>
      <c r="K18" s="520"/>
      <c r="L18" s="251"/>
      <c r="M18" s="522" t="str">
        <f>ТЗ!P19</f>
        <v>МО, г.о. Ленинский, д Мильково</v>
      </c>
      <c r="N18" s="523"/>
      <c r="O18" s="523"/>
      <c r="P18" s="523"/>
    </row>
    <row r="19" spans="2:17">
      <c r="B19" s="514" t="s">
        <v>119</v>
      </c>
      <c r="C19" s="514"/>
      <c r="D19" s="514"/>
      <c r="E19" s="252"/>
      <c r="F19" s="515" t="s">
        <v>120</v>
      </c>
      <c r="G19" s="485"/>
      <c r="H19" s="252"/>
      <c r="I19" s="515" t="s">
        <v>121</v>
      </c>
      <c r="J19" s="485"/>
      <c r="K19" s="485"/>
      <c r="L19" s="252"/>
      <c r="M19" s="516" t="s">
        <v>122</v>
      </c>
      <c r="N19" s="517"/>
      <c r="O19" s="517"/>
      <c r="P19" s="517"/>
      <c r="Q19" s="235"/>
    </row>
    <row r="20" spans="2:17">
      <c r="B20" s="253"/>
      <c r="C20" s="253"/>
      <c r="D20" s="253"/>
    </row>
    <row r="21" spans="2:17" ht="39.75" customHeight="1">
      <c r="B21" s="237" t="s">
        <v>123</v>
      </c>
      <c r="C21" s="254"/>
      <c r="D21" s="506" t="str">
        <f>ТЗ!G22</f>
        <v>Выполнение ПИР, СМР, ПНР по титулу: Строительство ЛЭП-0,4 кВ от сущ. ВЛ-0,38 кВ с КТП-256, ПС №755 "Молоково", в т.ч. ПИР, МО, г.о. Ленинский, д Мильково Ю8-26-302-302257(254186)</v>
      </c>
      <c r="E21" s="507"/>
      <c r="F21" s="507"/>
      <c r="G21" s="507"/>
      <c r="H21" s="507"/>
      <c r="I21" s="507"/>
      <c r="J21" s="507"/>
      <c r="K21" s="507"/>
      <c r="L21" s="507"/>
      <c r="M21" s="507"/>
      <c r="N21" s="507"/>
      <c r="O21" s="507"/>
      <c r="P21" s="507"/>
      <c r="Q21" s="507"/>
    </row>
    <row r="22" spans="2:17" ht="18.75">
      <c r="B22" s="231"/>
      <c r="C22" s="255"/>
      <c r="D22" s="508"/>
      <c r="E22" s="509"/>
      <c r="F22" s="509"/>
      <c r="G22" s="509"/>
      <c r="H22" s="509"/>
      <c r="I22" s="509"/>
      <c r="J22" s="509"/>
      <c r="K22" s="509"/>
      <c r="L22" s="509"/>
      <c r="M22" s="509"/>
      <c r="N22" s="509"/>
      <c r="O22" s="509"/>
      <c r="P22" s="509"/>
      <c r="Q22" s="509"/>
    </row>
    <row r="23" spans="2:17">
      <c r="B23" s="231"/>
      <c r="C23" s="231"/>
      <c r="D23" s="231"/>
      <c r="E23" s="235"/>
    </row>
    <row r="24" spans="2:17" ht="18">
      <c r="B24" s="237" t="s">
        <v>125</v>
      </c>
      <c r="C24" s="207"/>
      <c r="D24" s="207"/>
      <c r="E24" s="241" t="s">
        <v>278</v>
      </c>
      <c r="F24" s="256"/>
      <c r="G24" s="256"/>
      <c r="H24" s="256"/>
      <c r="I24" s="510" t="str">
        <f>ТЗ!O25</f>
        <v>Ю8-26-302-302257(254186) от 18.05.2026</v>
      </c>
      <c r="J24" s="511"/>
      <c r="K24" s="511"/>
      <c r="L24" s="511"/>
      <c r="M24" s="511"/>
      <c r="N24" s="511"/>
      <c r="O24" s="511"/>
      <c r="P24" s="256"/>
      <c r="Q24" s="256"/>
    </row>
    <row r="25" spans="2:17">
      <c r="B25" s="237"/>
      <c r="C25" s="207"/>
      <c r="D25" s="207"/>
      <c r="E25" s="254"/>
      <c r="F25" s="254"/>
      <c r="G25" s="254"/>
      <c r="H25" s="254"/>
      <c r="I25" s="254"/>
      <c r="J25" s="254"/>
      <c r="K25" s="254"/>
      <c r="L25" s="254"/>
      <c r="M25" s="254"/>
      <c r="N25" s="254"/>
      <c r="O25" s="254"/>
      <c r="P25" s="254"/>
      <c r="Q25" s="254"/>
    </row>
    <row r="26" spans="2:17" ht="18">
      <c r="B26" s="512" t="s">
        <v>127</v>
      </c>
      <c r="C26" s="512"/>
      <c r="D26" s="512"/>
      <c r="E26" s="512"/>
      <c r="F26" s="512"/>
      <c r="G26" s="512"/>
      <c r="H26" s="512"/>
      <c r="I26" s="512"/>
      <c r="J26" s="512"/>
      <c r="K26" s="512"/>
      <c r="L26" s="512"/>
      <c r="M26" s="512"/>
      <c r="N26" s="512"/>
      <c r="O26" s="512"/>
      <c r="P26" s="512"/>
      <c r="Q26" s="512"/>
    </row>
    <row r="27" spans="2:17" s="244" customFormat="1" ht="18">
      <c r="B27" s="513" t="s">
        <v>128</v>
      </c>
      <c r="C27" s="513"/>
      <c r="D27" s="513"/>
      <c r="E27" s="513"/>
      <c r="F27" s="513"/>
      <c r="G27" s="513"/>
      <c r="H27" s="513"/>
      <c r="I27" s="513" t="s">
        <v>129</v>
      </c>
      <c r="J27" s="513"/>
      <c r="K27" s="513"/>
      <c r="L27" s="513"/>
      <c r="M27" s="513"/>
      <c r="N27" s="513"/>
      <c r="O27" s="513"/>
      <c r="P27" s="513"/>
      <c r="Q27" s="513"/>
    </row>
    <row r="28" spans="2:17" s="258" customFormat="1" ht="18">
      <c r="B28" s="257"/>
      <c r="C28" s="475" t="s">
        <v>130</v>
      </c>
      <c r="D28" s="476"/>
      <c r="E28" s="476"/>
      <c r="F28" s="476"/>
      <c r="G28" s="476"/>
      <c r="H28" s="477"/>
      <c r="I28" s="478"/>
      <c r="J28" s="478"/>
      <c r="K28" s="478"/>
      <c r="L28" s="478"/>
      <c r="M28" s="478"/>
      <c r="N28" s="478"/>
      <c r="O28" s="478"/>
      <c r="P28" s="478"/>
      <c r="Q28" s="478"/>
    </row>
    <row r="29" spans="2:17" s="258" customFormat="1" ht="18">
      <c r="B29" s="257"/>
      <c r="C29" s="257"/>
      <c r="D29" s="475" t="s">
        <v>131</v>
      </c>
      <c r="E29" s="476"/>
      <c r="F29" s="476"/>
      <c r="G29" s="476"/>
      <c r="H29" s="477"/>
      <c r="I29" s="497"/>
      <c r="J29" s="497"/>
      <c r="K29" s="497"/>
      <c r="L29" s="497"/>
      <c r="M29" s="497"/>
      <c r="N29" s="497"/>
      <c r="O29" s="497"/>
      <c r="P29" s="497"/>
      <c r="Q29" s="497"/>
    </row>
    <row r="30" spans="2:17" s="258" customFormat="1" ht="18">
      <c r="B30" s="257"/>
      <c r="C30" s="257"/>
      <c r="D30" s="475" t="s">
        <v>132</v>
      </c>
      <c r="E30" s="476"/>
      <c r="F30" s="476"/>
      <c r="G30" s="476"/>
      <c r="H30" s="477"/>
      <c r="I30" s="478" t="s">
        <v>133</v>
      </c>
      <c r="J30" s="478"/>
      <c r="K30" s="478"/>
      <c r="L30" s="478"/>
      <c r="M30" s="478"/>
      <c r="N30" s="478"/>
      <c r="O30" s="478"/>
      <c r="P30" s="478"/>
      <c r="Q30" s="478"/>
    </row>
    <row r="31" spans="2:17" s="258" customFormat="1" ht="18">
      <c r="B31" s="257"/>
      <c r="C31" s="257"/>
      <c r="D31" s="475" t="s">
        <v>136</v>
      </c>
      <c r="E31" s="476"/>
      <c r="F31" s="476"/>
      <c r="G31" s="476"/>
      <c r="H31" s="477"/>
      <c r="I31" s="497"/>
      <c r="J31" s="497"/>
      <c r="K31" s="497"/>
      <c r="L31" s="497"/>
      <c r="M31" s="497"/>
      <c r="N31" s="497"/>
      <c r="O31" s="497"/>
      <c r="P31" s="497"/>
      <c r="Q31" s="497"/>
    </row>
    <row r="32" spans="2:17" s="260" customFormat="1" ht="42.75" customHeight="1">
      <c r="B32" s="259"/>
      <c r="C32" s="475" t="s">
        <v>235</v>
      </c>
      <c r="D32" s="476"/>
      <c r="E32" s="476"/>
      <c r="F32" s="476"/>
      <c r="G32" s="476"/>
      <c r="H32" s="477"/>
      <c r="I32" s="478" t="s">
        <v>139</v>
      </c>
      <c r="J32" s="478"/>
      <c r="K32" s="478"/>
      <c r="L32" s="478"/>
      <c r="M32" s="478"/>
      <c r="N32" s="478"/>
      <c r="O32" s="478"/>
      <c r="P32" s="478"/>
      <c r="Q32" s="478"/>
    </row>
    <row r="33" spans="2:19" s="258" customFormat="1" ht="175.5" customHeight="1">
      <c r="B33" s="257"/>
      <c r="C33" s="475" t="s">
        <v>138</v>
      </c>
      <c r="D33" s="476"/>
      <c r="E33" s="476"/>
      <c r="F33" s="476"/>
      <c r="G33" s="476"/>
      <c r="H33" s="477"/>
      <c r="I33" s="478" t="s">
        <v>236</v>
      </c>
      <c r="J33" s="478"/>
      <c r="K33" s="478"/>
      <c r="L33" s="478"/>
      <c r="M33" s="478"/>
      <c r="N33" s="478"/>
      <c r="O33" s="478"/>
      <c r="P33" s="478"/>
      <c r="Q33" s="478"/>
    </row>
    <row r="34" spans="2:19" s="258" customFormat="1" ht="18.75">
      <c r="B34" s="257"/>
      <c r="C34" s="475" t="s">
        <v>237</v>
      </c>
      <c r="D34" s="504"/>
      <c r="E34" s="504"/>
      <c r="F34" s="504"/>
      <c r="G34" s="504"/>
      <c r="H34" s="505"/>
      <c r="I34" s="497"/>
      <c r="J34" s="497"/>
      <c r="K34" s="497"/>
      <c r="L34" s="497"/>
      <c r="M34" s="497"/>
      <c r="N34" s="497"/>
      <c r="O34" s="497"/>
      <c r="P34" s="497"/>
      <c r="Q34" s="497"/>
    </row>
    <row r="35" spans="2:19" s="258" customFormat="1" ht="18.75">
      <c r="B35" s="257"/>
      <c r="C35" s="475" t="s">
        <v>143</v>
      </c>
      <c r="D35" s="504"/>
      <c r="E35" s="504"/>
      <c r="F35" s="504"/>
      <c r="G35" s="504"/>
      <c r="H35" s="505"/>
      <c r="I35" s="497"/>
      <c r="J35" s="497"/>
      <c r="K35" s="497"/>
      <c r="L35" s="497"/>
      <c r="M35" s="497"/>
      <c r="N35" s="497"/>
      <c r="O35" s="497"/>
      <c r="P35" s="497"/>
      <c r="Q35" s="497"/>
    </row>
    <row r="36" spans="2:19" s="258" customFormat="1" ht="18.75">
      <c r="B36" s="257"/>
      <c r="C36" s="475" t="s">
        <v>238</v>
      </c>
      <c r="D36" s="504"/>
      <c r="E36" s="504"/>
      <c r="F36" s="504"/>
      <c r="G36" s="504"/>
      <c r="H36" s="505"/>
      <c r="I36" s="497"/>
      <c r="J36" s="497"/>
      <c r="K36" s="497"/>
      <c r="L36" s="497"/>
      <c r="M36" s="497"/>
      <c r="N36" s="497"/>
      <c r="O36" s="497"/>
      <c r="P36" s="497"/>
      <c r="Q36" s="497"/>
    </row>
    <row r="37" spans="2:19" s="258" customFormat="1" ht="18">
      <c r="B37" s="257"/>
      <c r="C37" s="475" t="s">
        <v>144</v>
      </c>
      <c r="D37" s="476"/>
      <c r="E37" s="476"/>
      <c r="F37" s="476"/>
      <c r="G37" s="476"/>
      <c r="H37" s="477"/>
      <c r="I37" s="478" t="s">
        <v>145</v>
      </c>
      <c r="J37" s="478"/>
      <c r="K37" s="478"/>
      <c r="L37" s="478"/>
      <c r="M37" s="478"/>
      <c r="N37" s="478"/>
      <c r="O37" s="478"/>
      <c r="P37" s="478"/>
      <c r="Q37" s="478"/>
    </row>
    <row r="38" spans="2:19" s="258" customFormat="1" ht="18">
      <c r="B38" s="257"/>
      <c r="C38" s="257"/>
      <c r="D38" s="475" t="s">
        <v>146</v>
      </c>
      <c r="E38" s="476"/>
      <c r="F38" s="476"/>
      <c r="G38" s="476"/>
      <c r="H38" s="477"/>
      <c r="I38" s="497"/>
      <c r="J38" s="497"/>
      <c r="K38" s="497"/>
      <c r="L38" s="497"/>
      <c r="M38" s="497"/>
      <c r="N38" s="497"/>
      <c r="O38" s="497"/>
      <c r="P38" s="497"/>
      <c r="Q38" s="497"/>
    </row>
    <row r="39" spans="2:19" s="258" customFormat="1" ht="18">
      <c r="B39" s="257"/>
      <c r="C39" s="257"/>
      <c r="D39" s="475" t="s">
        <v>147</v>
      </c>
      <c r="E39" s="476"/>
      <c r="F39" s="476"/>
      <c r="G39" s="476"/>
      <c r="H39" s="477"/>
      <c r="I39" s="498" t="s">
        <v>148</v>
      </c>
      <c r="J39" s="499"/>
      <c r="K39" s="499"/>
      <c r="L39" s="499"/>
      <c r="M39" s="499"/>
      <c r="N39" s="499"/>
      <c r="O39" s="499"/>
      <c r="P39" s="499"/>
      <c r="Q39" s="500"/>
    </row>
    <row r="40" spans="2:19" s="258" customFormat="1" ht="18">
      <c r="B40" s="257"/>
      <c r="C40" s="257"/>
      <c r="D40" s="475" t="s">
        <v>149</v>
      </c>
      <c r="E40" s="476"/>
      <c r="F40" s="476"/>
      <c r="G40" s="476"/>
      <c r="H40" s="477"/>
      <c r="I40" s="501"/>
      <c r="J40" s="502"/>
      <c r="K40" s="502"/>
      <c r="L40" s="502"/>
      <c r="M40" s="502"/>
      <c r="N40" s="502"/>
      <c r="O40" s="502"/>
      <c r="P40" s="502"/>
      <c r="Q40" s="503"/>
    </row>
    <row r="41" spans="2:19" s="258" customFormat="1" ht="18">
      <c r="B41" s="257"/>
      <c r="C41" s="257"/>
      <c r="D41" s="475" t="s">
        <v>150</v>
      </c>
      <c r="E41" s="476"/>
      <c r="F41" s="476"/>
      <c r="G41" s="476"/>
      <c r="H41" s="477"/>
      <c r="I41" s="478" t="s">
        <v>151</v>
      </c>
      <c r="J41" s="478"/>
      <c r="K41" s="478"/>
      <c r="L41" s="478"/>
      <c r="M41" s="478"/>
      <c r="N41" s="478"/>
      <c r="O41" s="478"/>
      <c r="P41" s="478"/>
      <c r="Q41" s="478"/>
    </row>
    <row r="42" spans="2:19" s="258" customFormat="1" ht="18">
      <c r="B42" s="257"/>
      <c r="C42" s="257"/>
      <c r="D42" s="475" t="s">
        <v>152</v>
      </c>
      <c r="E42" s="476"/>
      <c r="F42" s="476"/>
      <c r="G42" s="476"/>
      <c r="H42" s="477"/>
      <c r="I42" s="478" t="s">
        <v>151</v>
      </c>
      <c r="J42" s="478"/>
      <c r="K42" s="478"/>
      <c r="L42" s="478"/>
      <c r="M42" s="478"/>
      <c r="N42" s="478"/>
      <c r="O42" s="478"/>
      <c r="P42" s="478"/>
      <c r="Q42" s="478"/>
    </row>
    <row r="43" spans="2:19" s="258" customFormat="1" ht="18">
      <c r="B43" s="257"/>
      <c r="C43" s="257"/>
      <c r="D43" s="475" t="s">
        <v>153</v>
      </c>
      <c r="E43" s="476"/>
      <c r="F43" s="476"/>
      <c r="G43" s="476"/>
      <c r="H43" s="477"/>
      <c r="I43" s="497"/>
      <c r="J43" s="497"/>
      <c r="K43" s="497"/>
      <c r="L43" s="497"/>
      <c r="M43" s="497"/>
      <c r="N43" s="497"/>
      <c r="O43" s="497"/>
      <c r="P43" s="497"/>
      <c r="Q43" s="497"/>
    </row>
    <row r="44" spans="2:19" s="258" customFormat="1" ht="18">
      <c r="B44" s="257"/>
      <c r="C44" s="257"/>
      <c r="D44" s="475" t="s">
        <v>154</v>
      </c>
      <c r="E44" s="476"/>
      <c r="F44" s="476"/>
      <c r="G44" s="476"/>
      <c r="H44" s="477"/>
      <c r="I44" s="497"/>
      <c r="J44" s="497"/>
      <c r="K44" s="497"/>
      <c r="L44" s="497"/>
      <c r="M44" s="497"/>
      <c r="N44" s="497"/>
      <c r="O44" s="497"/>
      <c r="P44" s="497"/>
      <c r="Q44" s="497"/>
    </row>
    <row r="45" spans="2:19" s="258" customFormat="1" ht="18">
      <c r="B45" s="257"/>
      <c r="C45" s="257"/>
      <c r="D45" s="475" t="s">
        <v>155</v>
      </c>
      <c r="E45" s="476"/>
      <c r="F45" s="476"/>
      <c r="G45" s="476"/>
      <c r="H45" s="477"/>
      <c r="I45" s="497"/>
      <c r="J45" s="497"/>
      <c r="K45" s="497"/>
      <c r="L45" s="497"/>
      <c r="M45" s="497"/>
      <c r="N45" s="497"/>
      <c r="O45" s="497"/>
      <c r="P45" s="497"/>
      <c r="Q45" s="497"/>
    </row>
    <row r="46" spans="2:19" s="258" customFormat="1" ht="18">
      <c r="B46" s="257"/>
      <c r="C46" s="257"/>
      <c r="D46" s="475" t="s">
        <v>156</v>
      </c>
      <c r="E46" s="476"/>
      <c r="F46" s="476"/>
      <c r="G46" s="476"/>
      <c r="H46" s="477"/>
      <c r="I46" s="478" t="s">
        <v>157</v>
      </c>
      <c r="J46" s="478"/>
      <c r="K46" s="478"/>
      <c r="L46" s="478"/>
      <c r="M46" s="478"/>
      <c r="N46" s="478"/>
      <c r="O46" s="478"/>
      <c r="P46" s="478"/>
      <c r="Q46" s="478"/>
    </row>
    <row r="47" spans="2:19" s="258" customFormat="1" ht="18">
      <c r="B47" s="257"/>
      <c r="C47" s="257"/>
      <c r="D47" s="475" t="s">
        <v>158</v>
      </c>
      <c r="E47" s="476"/>
      <c r="F47" s="476"/>
      <c r="G47" s="476"/>
      <c r="H47" s="477"/>
      <c r="I47" s="478" t="s">
        <v>239</v>
      </c>
      <c r="J47" s="478"/>
      <c r="K47" s="478"/>
      <c r="L47" s="478"/>
      <c r="M47" s="478"/>
      <c r="N47" s="478"/>
      <c r="O47" s="478"/>
      <c r="P47" s="478"/>
      <c r="Q47" s="478"/>
    </row>
    <row r="48" spans="2:19">
      <c r="R48" s="258"/>
      <c r="S48" s="258"/>
    </row>
    <row r="49" spans="2:20">
      <c r="B49" s="479" t="s">
        <v>240</v>
      </c>
      <c r="C49" s="457"/>
      <c r="D49" s="457"/>
      <c r="E49" s="457"/>
      <c r="F49" s="480"/>
      <c r="G49" s="261"/>
      <c r="H49" s="262" t="s">
        <v>241</v>
      </c>
      <c r="I49" s="263"/>
      <c r="J49" s="254"/>
      <c r="K49" s="235" t="s">
        <v>161</v>
      </c>
      <c r="N49" s="264" t="s">
        <v>242</v>
      </c>
      <c r="O49" s="264"/>
      <c r="P49" s="264"/>
      <c r="Q49" s="264"/>
      <c r="R49" s="258"/>
      <c r="S49" s="258"/>
      <c r="T49" s="265"/>
    </row>
    <row r="50" spans="2:20">
      <c r="B50" s="481"/>
      <c r="C50" s="482"/>
      <c r="D50" s="482"/>
      <c r="E50" s="482"/>
      <c r="F50" s="483"/>
      <c r="G50" s="261"/>
      <c r="H50" s="262" t="s">
        <v>116</v>
      </c>
      <c r="I50" s="263"/>
      <c r="J50" s="254"/>
      <c r="K50" s="266" t="s">
        <v>164</v>
      </c>
      <c r="O50" s="238"/>
      <c r="P50" s="238"/>
      <c r="Q50" s="238"/>
      <c r="R50" s="258"/>
      <c r="S50" s="258"/>
      <c r="T50" s="265"/>
    </row>
    <row r="51" spans="2:20">
      <c r="B51" s="267"/>
      <c r="C51" s="267"/>
      <c r="D51" s="267"/>
      <c r="E51" s="267"/>
      <c r="F51" s="267"/>
      <c r="G51" s="267"/>
      <c r="H51" s="267"/>
      <c r="I51" s="267"/>
      <c r="J51" s="254"/>
      <c r="K51" s="484"/>
      <c r="L51" s="485"/>
      <c r="M51" s="485"/>
      <c r="N51" s="485"/>
      <c r="O51" s="485"/>
      <c r="P51" s="485"/>
      <c r="Q51" s="486"/>
      <c r="R51" s="258"/>
      <c r="S51" s="258"/>
      <c r="T51" s="265"/>
    </row>
    <row r="52" spans="2:20">
      <c r="B52" s="267"/>
      <c r="C52" s="267"/>
      <c r="D52" s="267"/>
      <c r="E52" s="267"/>
      <c r="F52" s="267"/>
      <c r="G52" s="267"/>
      <c r="H52" s="267"/>
      <c r="I52" s="267"/>
      <c r="J52" s="254"/>
      <c r="K52" s="487"/>
      <c r="L52" s="488"/>
      <c r="M52" s="488"/>
      <c r="N52" s="488"/>
      <c r="O52" s="488"/>
      <c r="P52" s="488"/>
      <c r="Q52" s="489"/>
      <c r="R52" s="258"/>
      <c r="S52" s="258"/>
      <c r="T52" s="265"/>
    </row>
    <row r="53" spans="2:20">
      <c r="B53" s="267"/>
      <c r="C53" s="267"/>
      <c r="D53" s="267"/>
      <c r="E53" s="267"/>
      <c r="F53" s="267"/>
      <c r="G53" s="267"/>
      <c r="H53" s="254"/>
      <c r="I53" s="267"/>
      <c r="J53" s="267"/>
      <c r="K53" s="267"/>
      <c r="L53" s="267"/>
      <c r="M53" s="267"/>
      <c r="N53" s="267"/>
      <c r="O53" s="267"/>
      <c r="P53" s="267"/>
      <c r="Q53" s="267"/>
      <c r="R53" s="258"/>
      <c r="S53" s="258"/>
    </row>
    <row r="54" spans="2:20" s="269" customFormat="1" ht="18">
      <c r="B54" s="268" t="s">
        <v>170</v>
      </c>
      <c r="C54" s="268"/>
      <c r="D54" s="268"/>
      <c r="E54" s="490">
        <f>SUM(F56:F63)</f>
        <v>284304.4205876551</v>
      </c>
      <c r="F54" s="490"/>
      <c r="G54" s="268" t="s">
        <v>187</v>
      </c>
      <c r="H54" s="268" t="s">
        <v>301</v>
      </c>
      <c r="I54" s="268"/>
      <c r="J54" s="268"/>
      <c r="M54" s="267"/>
      <c r="N54" s="267"/>
      <c r="O54" s="267"/>
      <c r="P54" s="267"/>
      <c r="Q54" s="267"/>
      <c r="R54" s="270">
        <f>E54/1.2</f>
        <v>236920.35048971258</v>
      </c>
    </row>
    <row r="55" spans="2:20" s="235" customFormat="1" ht="17.25">
      <c r="D55" s="491" t="s">
        <v>243</v>
      </c>
      <c r="E55" s="492"/>
      <c r="F55" s="271"/>
      <c r="H55" s="232"/>
      <c r="M55" s="493"/>
      <c r="N55" s="494"/>
      <c r="O55" s="494"/>
      <c r="P55" s="494"/>
      <c r="Q55" s="494"/>
    </row>
    <row r="56" spans="2:20" ht="18.75">
      <c r="C56" s="464" t="s">
        <v>5</v>
      </c>
      <c r="D56" s="465"/>
      <c r="E56" s="465"/>
      <c r="F56" s="272">
        <f>ТЗ!O64</f>
        <v>8182.713706331554</v>
      </c>
      <c r="G56" s="273" t="s">
        <v>187</v>
      </c>
      <c r="H56" s="274"/>
      <c r="M56" s="495"/>
      <c r="N56" s="496"/>
      <c r="O56" s="496"/>
      <c r="P56" s="496"/>
      <c r="Q56" s="275"/>
      <c r="R56" s="276">
        <f>F56/1.2</f>
        <v>6818.9280886096285</v>
      </c>
    </row>
    <row r="57" spans="2:20" ht="18.75">
      <c r="C57" s="464" t="s">
        <v>244</v>
      </c>
      <c r="D57" s="465"/>
      <c r="E57" s="465"/>
      <c r="F57" s="272">
        <v>0</v>
      </c>
      <c r="G57" s="273" t="s">
        <v>187</v>
      </c>
      <c r="H57" s="274"/>
      <c r="M57" s="277"/>
      <c r="N57" s="278"/>
      <c r="O57" s="278"/>
      <c r="P57" s="277"/>
      <c r="Q57" s="275"/>
      <c r="R57" s="276">
        <f t="shared" ref="R57:R63" si="0">F57/1.2</f>
        <v>0</v>
      </c>
    </row>
    <row r="58" spans="2:20" ht="18.75">
      <c r="C58" s="464" t="s">
        <v>245</v>
      </c>
      <c r="D58" s="465"/>
      <c r="E58" s="465"/>
      <c r="F58" s="272">
        <v>0</v>
      </c>
      <c r="G58" s="273" t="s">
        <v>187</v>
      </c>
      <c r="H58" s="274"/>
      <c r="M58" s="277"/>
      <c r="N58" s="278"/>
      <c r="O58" s="278"/>
      <c r="P58" s="277"/>
      <c r="Q58" s="275"/>
      <c r="R58" s="276">
        <f t="shared" si="0"/>
        <v>0</v>
      </c>
    </row>
    <row r="59" spans="2:20" ht="18.75">
      <c r="C59" s="464" t="s">
        <v>2</v>
      </c>
      <c r="D59" s="465"/>
      <c r="E59" s="465"/>
      <c r="F59" s="272">
        <f>ТЗ!O61</f>
        <v>266631.0150174555</v>
      </c>
      <c r="G59" s="273" t="s">
        <v>187</v>
      </c>
      <c r="H59" s="274"/>
      <c r="M59" s="277"/>
      <c r="N59" s="278"/>
      <c r="O59" s="278"/>
      <c r="P59" s="277"/>
      <c r="Q59" s="275"/>
      <c r="R59" s="276">
        <f t="shared" si="0"/>
        <v>222192.51251454625</v>
      </c>
    </row>
    <row r="60" spans="2:20" ht="18.75">
      <c r="C60" s="464" t="s">
        <v>246</v>
      </c>
      <c r="D60" s="465"/>
      <c r="E60" s="465"/>
      <c r="F60" s="272">
        <f>ТЗ!O62</f>
        <v>0</v>
      </c>
      <c r="G60" s="273" t="s">
        <v>187</v>
      </c>
      <c r="H60" s="274"/>
      <c r="M60" s="277"/>
      <c r="N60" s="277"/>
      <c r="O60" s="278"/>
      <c r="P60" s="277"/>
      <c r="Q60" s="275"/>
      <c r="R60" s="276">
        <f t="shared" si="0"/>
        <v>0</v>
      </c>
    </row>
    <row r="61" spans="2:20" ht="18.75">
      <c r="C61" s="464" t="s">
        <v>4</v>
      </c>
      <c r="D61" s="465"/>
      <c r="E61" s="465"/>
      <c r="F61" s="272">
        <f>ТЗ!O63</f>
        <v>9490.6918638680345</v>
      </c>
      <c r="G61" s="273" t="s">
        <v>187</v>
      </c>
      <c r="H61" s="274"/>
      <c r="M61" s="279"/>
      <c r="N61" s="278"/>
      <c r="O61" s="278"/>
      <c r="P61" s="278"/>
      <c r="Q61" s="278"/>
      <c r="R61" s="276">
        <f t="shared" si="0"/>
        <v>7908.9098865566957</v>
      </c>
    </row>
    <row r="62" spans="2:20" ht="18.75">
      <c r="C62" s="464" t="s">
        <v>247</v>
      </c>
      <c r="D62" s="465"/>
      <c r="E62" s="465"/>
      <c r="F62" s="272">
        <f>ТЗ!O65</f>
        <v>0</v>
      </c>
      <c r="G62" s="273" t="s">
        <v>187</v>
      </c>
      <c r="H62" s="274"/>
      <c r="M62" s="254"/>
      <c r="N62" s="267"/>
      <c r="O62" s="267"/>
      <c r="P62" s="267"/>
      <c r="Q62" s="267"/>
      <c r="R62" s="276">
        <f t="shared" si="0"/>
        <v>0</v>
      </c>
    </row>
    <row r="63" spans="2:20" ht="18">
      <c r="B63" s="464" t="s">
        <v>248</v>
      </c>
      <c r="C63" s="466"/>
      <c r="D63" s="466"/>
      <c r="E63" s="466"/>
      <c r="F63" s="272">
        <v>0</v>
      </c>
      <c r="G63" s="273" t="s">
        <v>187</v>
      </c>
      <c r="H63" s="267"/>
      <c r="I63" s="267"/>
      <c r="J63" s="267"/>
      <c r="K63" s="267"/>
      <c r="L63" s="267"/>
      <c r="M63" s="267"/>
      <c r="N63" s="267"/>
      <c r="O63" s="267"/>
      <c r="P63" s="267"/>
      <c r="Q63" s="267"/>
      <c r="R63" s="276">
        <f t="shared" si="0"/>
        <v>0</v>
      </c>
    </row>
    <row r="64" spans="2:20">
      <c r="D64" s="280"/>
      <c r="E64" s="271"/>
      <c r="F64" s="271"/>
      <c r="H64" s="281"/>
      <c r="I64" s="238"/>
      <c r="J64" s="282"/>
      <c r="K64" s="283"/>
      <c r="L64" s="235"/>
      <c r="M64" s="267"/>
      <c r="N64" s="267"/>
      <c r="O64" s="267"/>
      <c r="P64" s="267"/>
      <c r="Q64" s="267"/>
    </row>
    <row r="65" spans="2:17">
      <c r="D65" s="280"/>
      <c r="E65" s="284"/>
      <c r="F65" s="284"/>
      <c r="M65" s="254"/>
      <c r="N65" s="254"/>
      <c r="O65" s="254"/>
      <c r="P65" s="254"/>
      <c r="Q65" s="254"/>
    </row>
    <row r="66" spans="2:17">
      <c r="D66" s="280"/>
      <c r="E66" s="284"/>
      <c r="F66" s="284"/>
      <c r="M66" s="254"/>
      <c r="N66" s="254"/>
      <c r="O66" s="254"/>
      <c r="P66" s="254"/>
      <c r="Q66" s="254"/>
    </row>
    <row r="67" spans="2:17">
      <c r="B67" s="237" t="s">
        <v>249</v>
      </c>
      <c r="D67" s="280"/>
      <c r="E67" s="284"/>
      <c r="F67" s="284"/>
      <c r="M67" s="254"/>
      <c r="N67" s="254"/>
      <c r="O67" s="254"/>
      <c r="P67" s="254"/>
      <c r="Q67" s="254"/>
    </row>
    <row r="68" spans="2:17">
      <c r="B68" s="237"/>
      <c r="D68" s="280"/>
      <c r="E68" s="284"/>
      <c r="F68" s="284"/>
      <c r="M68" s="254"/>
      <c r="N68" s="254"/>
      <c r="O68" s="254"/>
      <c r="P68" s="254"/>
      <c r="Q68" s="254"/>
    </row>
    <row r="69" spans="2:17" ht="18.75" thickBot="1">
      <c r="B69" s="467"/>
      <c r="C69" s="285" t="s">
        <v>250</v>
      </c>
      <c r="D69" s="285"/>
      <c r="E69" s="285"/>
      <c r="F69" s="285"/>
      <c r="G69" s="285"/>
      <c r="H69" s="285"/>
      <c r="I69" s="285"/>
      <c r="J69" s="286" t="s">
        <v>181</v>
      </c>
      <c r="K69" s="285" t="s">
        <v>182</v>
      </c>
      <c r="L69" s="285"/>
      <c r="M69" s="287"/>
      <c r="N69" s="285"/>
      <c r="O69" s="285"/>
      <c r="P69" s="285"/>
      <c r="Q69" s="288"/>
    </row>
    <row r="70" spans="2:17" ht="18">
      <c r="B70" s="468"/>
      <c r="C70" s="289" t="s">
        <v>251</v>
      </c>
      <c r="D70" s="277"/>
      <c r="E70" s="277"/>
      <c r="F70" s="277"/>
      <c r="G70" s="277"/>
      <c r="H70" s="277"/>
      <c r="I70" s="277"/>
      <c r="J70" s="277"/>
      <c r="K70" s="290"/>
      <c r="L70" s="277"/>
      <c r="M70" s="277"/>
      <c r="N70" s="277"/>
      <c r="O70" s="277"/>
      <c r="P70" s="277"/>
      <c r="Q70" s="291"/>
    </row>
    <row r="71" spans="2:17" ht="29.25" customHeight="1">
      <c r="B71" s="468"/>
      <c r="C71" s="289"/>
      <c r="D71" s="277"/>
      <c r="E71" s="277"/>
      <c r="F71" s="277"/>
      <c r="G71" s="277"/>
      <c r="H71" s="277"/>
      <c r="I71" s="277"/>
      <c r="J71" s="277"/>
      <c r="K71" s="290" t="s">
        <v>262</v>
      </c>
      <c r="L71" s="277"/>
      <c r="M71" s="277"/>
      <c r="N71" s="277"/>
      <c r="O71" s="277"/>
      <c r="P71" s="277"/>
      <c r="Q71" s="291"/>
    </row>
    <row r="72" spans="2:17" ht="18">
      <c r="B72" s="469"/>
      <c r="C72" s="292"/>
      <c r="D72" s="227"/>
      <c r="E72" s="227"/>
      <c r="F72" s="227"/>
      <c r="G72" s="227"/>
      <c r="H72" s="227"/>
      <c r="I72" s="227"/>
      <c r="J72" s="227"/>
      <c r="K72" s="227"/>
      <c r="L72" s="227"/>
      <c r="M72" s="227"/>
      <c r="N72" s="227"/>
      <c r="O72" s="227"/>
      <c r="P72" s="227"/>
      <c r="Q72" s="293"/>
    </row>
    <row r="73" spans="2:17" ht="32.25" customHeight="1" thickBot="1">
      <c r="B73" s="467"/>
      <c r="C73" s="285" t="s">
        <v>252</v>
      </c>
      <c r="D73" s="285"/>
      <c r="E73" s="285"/>
      <c r="F73" s="285"/>
      <c r="G73" s="285"/>
      <c r="H73" s="285"/>
      <c r="I73" s="285"/>
      <c r="J73" s="294" t="s">
        <v>181</v>
      </c>
      <c r="K73" s="470" t="s">
        <v>253</v>
      </c>
      <c r="L73" s="471"/>
      <c r="M73" s="471"/>
      <c r="N73" s="471"/>
      <c r="O73" s="471"/>
      <c r="P73" s="471"/>
      <c r="Q73" s="472"/>
    </row>
    <row r="74" spans="2:17" ht="18">
      <c r="B74" s="469"/>
      <c r="C74" s="227"/>
      <c r="D74" s="227"/>
      <c r="E74" s="227"/>
      <c r="F74" s="227"/>
      <c r="G74" s="227"/>
      <c r="H74" s="227"/>
      <c r="I74" s="227"/>
      <c r="J74" s="295"/>
      <c r="K74" s="227"/>
      <c r="L74" s="227"/>
      <c r="M74" s="227"/>
      <c r="N74" s="227"/>
      <c r="O74" s="227"/>
      <c r="P74" s="227"/>
      <c r="Q74" s="293"/>
    </row>
    <row r="75" spans="2:17" ht="18.75" thickBot="1">
      <c r="B75" s="467"/>
      <c r="C75" s="285" t="s">
        <v>254</v>
      </c>
      <c r="D75" s="285"/>
      <c r="E75" s="285"/>
      <c r="F75" s="285"/>
      <c r="G75" s="285"/>
      <c r="H75" s="285"/>
      <c r="I75" s="285"/>
      <c r="J75" s="286" t="s">
        <v>255</v>
      </c>
      <c r="K75" s="285" t="s">
        <v>256</v>
      </c>
      <c r="L75" s="285"/>
      <c r="M75" s="285"/>
      <c r="N75" s="285"/>
      <c r="O75" s="285"/>
      <c r="P75" s="285"/>
      <c r="Q75" s="288"/>
    </row>
    <row r="76" spans="2:17" ht="18">
      <c r="B76" s="469"/>
      <c r="C76" s="227"/>
      <c r="D76" s="227"/>
      <c r="E76" s="227"/>
      <c r="F76" s="227"/>
      <c r="G76" s="227"/>
      <c r="H76" s="227"/>
      <c r="I76" s="227"/>
      <c r="J76" s="295"/>
      <c r="K76" s="227"/>
      <c r="L76" s="227"/>
      <c r="M76" s="227"/>
      <c r="N76" s="227"/>
      <c r="O76" s="227"/>
      <c r="P76" s="227"/>
      <c r="Q76" s="293"/>
    </row>
    <row r="77" spans="2:17">
      <c r="B77" s="237"/>
      <c r="F77" s="254"/>
      <c r="J77" s="296"/>
    </row>
    <row r="78" spans="2:17" ht="18">
      <c r="B78" s="297" t="s">
        <v>257</v>
      </c>
      <c r="C78" s="298"/>
      <c r="D78" s="298"/>
      <c r="E78" s="298"/>
      <c r="F78" s="277"/>
      <c r="G78" s="273"/>
      <c r="H78" s="273"/>
      <c r="I78" s="273"/>
      <c r="J78" s="299"/>
      <c r="K78" s="273"/>
      <c r="L78" s="273"/>
      <c r="M78" s="273"/>
      <c r="N78" s="273"/>
      <c r="O78" s="273"/>
      <c r="P78" s="273"/>
    </row>
    <row r="79" spans="2:17" ht="18">
      <c r="B79" s="300" t="s">
        <v>258</v>
      </c>
      <c r="C79" s="273"/>
      <c r="D79" s="273" t="str">
        <f>+MID(ТЗ!O76,3,10)</f>
        <v>14.07.2026</v>
      </c>
      <c r="E79" s="273"/>
      <c r="F79" s="277"/>
      <c r="G79" s="273"/>
      <c r="H79" s="273"/>
      <c r="I79" s="273"/>
      <c r="J79" s="299"/>
      <c r="K79" s="273"/>
      <c r="L79" s="273"/>
      <c r="M79" s="273"/>
      <c r="N79" s="273"/>
      <c r="O79" s="273"/>
      <c r="P79" s="273"/>
    </row>
    <row r="80" spans="2:17" ht="18">
      <c r="B80" s="300" t="s">
        <v>259</v>
      </c>
      <c r="C80" s="273"/>
      <c r="D80" s="473" t="str">
        <f>MID(ТЗ!O76,16,20)</f>
        <v xml:space="preserve"> 18.09.2026</v>
      </c>
      <c r="E80" s="474"/>
      <c r="F80" s="277"/>
      <c r="G80" s="300"/>
      <c r="H80" s="273"/>
      <c r="I80" s="273"/>
      <c r="J80" s="299"/>
      <c r="K80" s="273"/>
      <c r="L80" s="273"/>
      <c r="M80" s="273"/>
      <c r="N80" s="273"/>
      <c r="O80" s="273"/>
      <c r="P80" s="273"/>
    </row>
    <row r="81" spans="2:20" ht="18">
      <c r="B81" s="273"/>
      <c r="C81" s="273"/>
      <c r="D81" s="273"/>
      <c r="E81" s="273"/>
      <c r="F81" s="273"/>
      <c r="G81" s="300"/>
      <c r="H81" s="273"/>
      <c r="I81" s="273"/>
      <c r="J81" s="273"/>
      <c r="K81" s="273"/>
      <c r="L81" s="273"/>
      <c r="M81" s="273"/>
      <c r="N81" s="273"/>
      <c r="O81" s="273"/>
      <c r="P81" s="273"/>
    </row>
    <row r="82" spans="2:20" hidden="1"/>
    <row r="83" spans="2:20" hidden="1"/>
    <row r="84" spans="2:20" hidden="1"/>
    <row r="86" spans="2:20" s="301" customFormat="1" hidden="1">
      <c r="B86" s="301" t="s">
        <v>260</v>
      </c>
    </row>
    <row r="87" spans="2:20" hidden="1"/>
    <row r="88" spans="2:20" s="235" customFormat="1" hidden="1">
      <c r="B88" s="460"/>
      <c r="C88" s="460"/>
      <c r="D88" s="460"/>
      <c r="E88" s="460"/>
      <c r="F88" s="460"/>
      <c r="G88" s="460"/>
      <c r="H88" s="302"/>
      <c r="I88" s="302"/>
      <c r="J88" s="461"/>
      <c r="K88" s="462"/>
      <c r="L88" s="462"/>
      <c r="M88" s="302"/>
      <c r="N88" s="463"/>
      <c r="O88" s="463"/>
      <c r="P88" s="463"/>
      <c r="Q88" s="238"/>
      <c r="R88" s="232"/>
      <c r="S88" s="232"/>
      <c r="T88" s="232"/>
    </row>
    <row r="89" spans="2:20" hidden="1">
      <c r="B89" s="251"/>
      <c r="C89" s="251"/>
      <c r="D89" s="251"/>
      <c r="E89" s="251"/>
      <c r="F89" s="251"/>
      <c r="G89" s="251"/>
      <c r="H89" s="251"/>
      <c r="I89" s="251"/>
      <c r="J89" s="456" t="s">
        <v>261</v>
      </c>
      <c r="K89" s="457"/>
      <c r="L89" s="457"/>
      <c r="M89" s="251"/>
      <c r="N89" s="458"/>
      <c r="O89" s="459"/>
      <c r="P89" s="459"/>
    </row>
    <row r="90" spans="2:20" s="235" customFormat="1" hidden="1">
      <c r="B90" s="460"/>
      <c r="C90" s="460"/>
      <c r="D90" s="460"/>
      <c r="E90" s="460"/>
      <c r="F90" s="460"/>
      <c r="G90" s="460"/>
      <c r="H90" s="302"/>
      <c r="I90" s="302"/>
      <c r="J90" s="461"/>
      <c r="K90" s="462"/>
      <c r="L90" s="462"/>
      <c r="M90" s="302"/>
      <c r="N90" s="463"/>
      <c r="O90" s="463"/>
      <c r="P90" s="463"/>
      <c r="Q90" s="238"/>
      <c r="R90" s="232"/>
      <c r="S90" s="232"/>
      <c r="T90" s="232"/>
    </row>
    <row r="91" spans="2:20" hidden="1">
      <c r="B91" s="251"/>
      <c r="C91" s="251"/>
      <c r="D91" s="251"/>
      <c r="E91" s="251"/>
      <c r="F91" s="251"/>
      <c r="G91" s="251"/>
      <c r="H91" s="251"/>
      <c r="I91" s="251"/>
      <c r="J91" s="456" t="s">
        <v>261</v>
      </c>
      <c r="K91" s="457"/>
      <c r="L91" s="457"/>
      <c r="M91" s="251"/>
      <c r="N91" s="458"/>
      <c r="O91" s="459"/>
      <c r="P91" s="459"/>
    </row>
    <row r="92" spans="2:20">
      <c r="B92" s="460" t="s">
        <v>287</v>
      </c>
      <c r="C92" s="460"/>
      <c r="D92" s="460"/>
      <c r="E92" s="460"/>
      <c r="F92" s="460"/>
      <c r="G92" s="460"/>
      <c r="H92" s="302"/>
      <c r="I92" s="302"/>
      <c r="J92" s="461"/>
      <c r="K92" s="462"/>
      <c r="L92" s="462"/>
      <c r="M92" s="302"/>
      <c r="N92" s="463" t="s">
        <v>286</v>
      </c>
      <c r="O92" s="463"/>
      <c r="P92" s="463"/>
    </row>
    <row r="93" spans="2:20">
      <c r="B93" s="251"/>
      <c r="C93" s="251"/>
      <c r="D93" s="251"/>
      <c r="E93" s="251"/>
      <c r="F93" s="251"/>
      <c r="G93" s="251"/>
      <c r="H93" s="251"/>
      <c r="I93" s="251"/>
      <c r="J93" s="456" t="s">
        <v>261</v>
      </c>
      <c r="K93" s="457"/>
      <c r="L93" s="457"/>
      <c r="M93" s="251"/>
      <c r="N93" s="458"/>
      <c r="O93" s="459"/>
      <c r="P93" s="459"/>
      <c r="Q93" s="235"/>
    </row>
    <row r="94" spans="2:20">
      <c r="B94" s="254"/>
      <c r="C94" s="254"/>
      <c r="D94" s="254"/>
      <c r="E94" s="254"/>
      <c r="F94" s="254"/>
      <c r="G94" s="254"/>
      <c r="I94" s="253"/>
      <c r="J94" s="253"/>
      <c r="K94" s="253"/>
      <c r="L94" s="253"/>
      <c r="O94" s="274"/>
      <c r="P94" s="274"/>
      <c r="Q94" s="274"/>
    </row>
  </sheetData>
  <mergeCells count="88">
    <mergeCell ref="B19:D19"/>
    <mergeCell ref="F19:G19"/>
    <mergeCell ref="I19:K19"/>
    <mergeCell ref="M19:P19"/>
    <mergeCell ref="N15:P15"/>
    <mergeCell ref="B18:D18"/>
    <mergeCell ref="F18:G18"/>
    <mergeCell ref="I18:K18"/>
    <mergeCell ref="M18:P18"/>
    <mergeCell ref="D21:Q21"/>
    <mergeCell ref="D22:Q22"/>
    <mergeCell ref="I24:O24"/>
    <mergeCell ref="B26:Q26"/>
    <mergeCell ref="B27:H27"/>
    <mergeCell ref="I27:Q27"/>
    <mergeCell ref="C28:H28"/>
    <mergeCell ref="I28:Q28"/>
    <mergeCell ref="D29:H29"/>
    <mergeCell ref="I29:Q29"/>
    <mergeCell ref="D30:H30"/>
    <mergeCell ref="I30:Q30"/>
    <mergeCell ref="D31:H31"/>
    <mergeCell ref="I31:Q31"/>
    <mergeCell ref="C32:H32"/>
    <mergeCell ref="I32:Q32"/>
    <mergeCell ref="C33:H33"/>
    <mergeCell ref="I33:Q33"/>
    <mergeCell ref="C34:H34"/>
    <mergeCell ref="I34:Q34"/>
    <mergeCell ref="C35:H35"/>
    <mergeCell ref="I35:Q35"/>
    <mergeCell ref="C36:H36"/>
    <mergeCell ref="I36:Q36"/>
    <mergeCell ref="C37:H37"/>
    <mergeCell ref="I37:Q37"/>
    <mergeCell ref="D38:H38"/>
    <mergeCell ref="I38:Q38"/>
    <mergeCell ref="D39:H39"/>
    <mergeCell ref="I39:Q40"/>
    <mergeCell ref="D40:H40"/>
    <mergeCell ref="D41:H41"/>
    <mergeCell ref="I41:Q41"/>
    <mergeCell ref="D42:H42"/>
    <mergeCell ref="I42:Q42"/>
    <mergeCell ref="D43:H43"/>
    <mergeCell ref="I43:Q43"/>
    <mergeCell ref="D44:H44"/>
    <mergeCell ref="I44:Q44"/>
    <mergeCell ref="D45:H45"/>
    <mergeCell ref="I45:Q45"/>
    <mergeCell ref="D46:H46"/>
    <mergeCell ref="I46:Q46"/>
    <mergeCell ref="C60:E60"/>
    <mergeCell ref="D47:H47"/>
    <mergeCell ref="I47:Q47"/>
    <mergeCell ref="B49:F50"/>
    <mergeCell ref="K51:Q52"/>
    <mergeCell ref="E54:F54"/>
    <mergeCell ref="D55:E55"/>
    <mergeCell ref="M55:Q55"/>
    <mergeCell ref="C56:E56"/>
    <mergeCell ref="M56:P56"/>
    <mergeCell ref="C57:E57"/>
    <mergeCell ref="C58:E58"/>
    <mergeCell ref="C59:E59"/>
    <mergeCell ref="J89:L89"/>
    <mergeCell ref="N89:P89"/>
    <mergeCell ref="C61:E61"/>
    <mergeCell ref="C62:E62"/>
    <mergeCell ref="B63:E63"/>
    <mergeCell ref="B69:B72"/>
    <mergeCell ref="B73:B74"/>
    <mergeCell ref="K73:Q73"/>
    <mergeCell ref="B75:B76"/>
    <mergeCell ref="D80:E80"/>
    <mergeCell ref="B88:G88"/>
    <mergeCell ref="J88:L88"/>
    <mergeCell ref="N88:P88"/>
    <mergeCell ref="J93:L93"/>
    <mergeCell ref="N93:P93"/>
    <mergeCell ref="B90:G90"/>
    <mergeCell ref="J90:L90"/>
    <mergeCell ref="N90:P90"/>
    <mergeCell ref="J91:L91"/>
    <mergeCell ref="N91:P91"/>
    <mergeCell ref="B92:G92"/>
    <mergeCell ref="J92:L92"/>
    <mergeCell ref="N92:P92"/>
  </mergeCells>
  <dataValidations count="4">
    <dataValidation errorStyle="warning" allowBlank="1" showInputMessage="1" showErrorMessage="1" sqref="N65579 JI65579 TE65579 ADA65579 AMW65579 AWS65579 BGO65579 BQK65579 CAG65579 CKC65579 CTY65579 DDU65579 DNQ65579 DXM65579 EHI65579 ERE65579 FBA65579 FKW65579 FUS65579 GEO65579 GOK65579 GYG65579 HIC65579 HRY65579 IBU65579 ILQ65579 IVM65579 JFI65579 JPE65579 JZA65579 KIW65579 KSS65579 LCO65579 LMK65579 LWG65579 MGC65579 MPY65579 MZU65579 NJQ65579 NTM65579 ODI65579 ONE65579 OXA65579 PGW65579 PQS65579 QAO65579 QKK65579 QUG65579 REC65579 RNY65579 RXU65579 SHQ65579 SRM65579 TBI65579 TLE65579 TVA65579 UEW65579 UOS65579 UYO65579 VIK65579 VSG65579 WCC65579 WLY65579 WVU65579 N131115 JI131115 TE131115 ADA131115 AMW131115 AWS131115 BGO131115 BQK131115 CAG131115 CKC131115 CTY131115 DDU131115 DNQ131115 DXM131115 EHI131115 ERE131115 FBA131115 FKW131115 FUS131115 GEO131115 GOK131115 GYG131115 HIC131115 HRY131115 IBU131115 ILQ131115 IVM131115 JFI131115 JPE131115 JZA131115 KIW131115 KSS131115 LCO131115 LMK131115 LWG131115 MGC131115 MPY131115 MZU131115 NJQ131115 NTM131115 ODI131115 ONE131115 OXA131115 PGW131115 PQS131115 QAO131115 QKK131115 QUG131115 REC131115 RNY131115 RXU131115 SHQ131115 SRM131115 TBI131115 TLE131115 TVA131115 UEW131115 UOS131115 UYO131115 VIK131115 VSG131115 WCC131115 WLY131115 WVU131115 N196651 JI196651 TE196651 ADA196651 AMW196651 AWS196651 BGO196651 BQK196651 CAG196651 CKC196651 CTY196651 DDU196651 DNQ196651 DXM196651 EHI196651 ERE196651 FBA196651 FKW196651 FUS196651 GEO196651 GOK196651 GYG196651 HIC196651 HRY196651 IBU196651 ILQ196651 IVM196651 JFI196651 JPE196651 JZA196651 KIW196651 KSS196651 LCO196651 LMK196651 LWG196651 MGC196651 MPY196651 MZU196651 NJQ196651 NTM196651 ODI196651 ONE196651 OXA196651 PGW196651 PQS196651 QAO196651 QKK196651 QUG196651 REC196651 RNY196651 RXU196651 SHQ196651 SRM196651 TBI196651 TLE196651 TVA196651 UEW196651 UOS196651 UYO196651 VIK196651 VSG196651 WCC196651 WLY196651 WVU196651 N262187 JI262187 TE262187 ADA262187 AMW262187 AWS262187 BGO262187 BQK262187 CAG262187 CKC262187 CTY262187 DDU262187 DNQ262187 DXM262187 EHI262187 ERE262187 FBA262187 FKW262187 FUS262187 GEO262187 GOK262187 GYG262187 HIC262187 HRY262187 IBU262187 ILQ262187 IVM262187 JFI262187 JPE262187 JZA262187 KIW262187 KSS262187 LCO262187 LMK262187 LWG262187 MGC262187 MPY262187 MZU262187 NJQ262187 NTM262187 ODI262187 ONE262187 OXA262187 PGW262187 PQS262187 QAO262187 QKK262187 QUG262187 REC262187 RNY262187 RXU262187 SHQ262187 SRM262187 TBI262187 TLE262187 TVA262187 UEW262187 UOS262187 UYO262187 VIK262187 VSG262187 WCC262187 WLY262187 WVU262187 N327723 JI327723 TE327723 ADA327723 AMW327723 AWS327723 BGO327723 BQK327723 CAG327723 CKC327723 CTY327723 DDU327723 DNQ327723 DXM327723 EHI327723 ERE327723 FBA327723 FKW327723 FUS327723 GEO327723 GOK327723 GYG327723 HIC327723 HRY327723 IBU327723 ILQ327723 IVM327723 JFI327723 JPE327723 JZA327723 KIW327723 KSS327723 LCO327723 LMK327723 LWG327723 MGC327723 MPY327723 MZU327723 NJQ327723 NTM327723 ODI327723 ONE327723 OXA327723 PGW327723 PQS327723 QAO327723 QKK327723 QUG327723 REC327723 RNY327723 RXU327723 SHQ327723 SRM327723 TBI327723 TLE327723 TVA327723 UEW327723 UOS327723 UYO327723 VIK327723 VSG327723 WCC327723 WLY327723 WVU327723 N393259 JI393259 TE393259 ADA393259 AMW393259 AWS393259 BGO393259 BQK393259 CAG393259 CKC393259 CTY393259 DDU393259 DNQ393259 DXM393259 EHI393259 ERE393259 FBA393259 FKW393259 FUS393259 GEO393259 GOK393259 GYG393259 HIC393259 HRY393259 IBU393259 ILQ393259 IVM393259 JFI393259 JPE393259 JZA393259 KIW393259 KSS393259 LCO393259 LMK393259 LWG393259 MGC393259 MPY393259 MZU393259 NJQ393259 NTM393259 ODI393259 ONE393259 OXA393259 PGW393259 PQS393259 QAO393259 QKK393259 QUG393259 REC393259 RNY393259 RXU393259 SHQ393259 SRM393259 TBI393259 TLE393259 TVA393259 UEW393259 UOS393259 UYO393259 VIK393259 VSG393259 WCC393259 WLY393259 WVU393259 N458795 JI458795 TE458795 ADA458795 AMW458795 AWS458795 BGO458795 BQK458795 CAG458795 CKC458795 CTY458795 DDU458795 DNQ458795 DXM458795 EHI458795 ERE458795 FBA458795 FKW458795 FUS458795 GEO458795 GOK458795 GYG458795 HIC458795 HRY458795 IBU458795 ILQ458795 IVM458795 JFI458795 JPE458795 JZA458795 KIW458795 KSS458795 LCO458795 LMK458795 LWG458795 MGC458795 MPY458795 MZU458795 NJQ458795 NTM458795 ODI458795 ONE458795 OXA458795 PGW458795 PQS458795 QAO458795 QKK458795 QUG458795 REC458795 RNY458795 RXU458795 SHQ458795 SRM458795 TBI458795 TLE458795 TVA458795 UEW458795 UOS458795 UYO458795 VIK458795 VSG458795 WCC458795 WLY458795 WVU458795 N524331 JI524331 TE524331 ADA524331 AMW524331 AWS524331 BGO524331 BQK524331 CAG524331 CKC524331 CTY524331 DDU524331 DNQ524331 DXM524331 EHI524331 ERE524331 FBA524331 FKW524331 FUS524331 GEO524331 GOK524331 GYG524331 HIC524331 HRY524331 IBU524331 ILQ524331 IVM524331 JFI524331 JPE524331 JZA524331 KIW524331 KSS524331 LCO524331 LMK524331 LWG524331 MGC524331 MPY524331 MZU524331 NJQ524331 NTM524331 ODI524331 ONE524331 OXA524331 PGW524331 PQS524331 QAO524331 QKK524331 QUG524331 REC524331 RNY524331 RXU524331 SHQ524331 SRM524331 TBI524331 TLE524331 TVA524331 UEW524331 UOS524331 UYO524331 VIK524331 VSG524331 WCC524331 WLY524331 WVU524331 N589867 JI589867 TE589867 ADA589867 AMW589867 AWS589867 BGO589867 BQK589867 CAG589867 CKC589867 CTY589867 DDU589867 DNQ589867 DXM589867 EHI589867 ERE589867 FBA589867 FKW589867 FUS589867 GEO589867 GOK589867 GYG589867 HIC589867 HRY589867 IBU589867 ILQ589867 IVM589867 JFI589867 JPE589867 JZA589867 KIW589867 KSS589867 LCO589867 LMK589867 LWG589867 MGC589867 MPY589867 MZU589867 NJQ589867 NTM589867 ODI589867 ONE589867 OXA589867 PGW589867 PQS589867 QAO589867 QKK589867 QUG589867 REC589867 RNY589867 RXU589867 SHQ589867 SRM589867 TBI589867 TLE589867 TVA589867 UEW589867 UOS589867 UYO589867 VIK589867 VSG589867 WCC589867 WLY589867 WVU589867 N655403 JI655403 TE655403 ADA655403 AMW655403 AWS655403 BGO655403 BQK655403 CAG655403 CKC655403 CTY655403 DDU655403 DNQ655403 DXM655403 EHI655403 ERE655403 FBA655403 FKW655403 FUS655403 GEO655403 GOK655403 GYG655403 HIC655403 HRY655403 IBU655403 ILQ655403 IVM655403 JFI655403 JPE655403 JZA655403 KIW655403 KSS655403 LCO655403 LMK655403 LWG655403 MGC655403 MPY655403 MZU655403 NJQ655403 NTM655403 ODI655403 ONE655403 OXA655403 PGW655403 PQS655403 QAO655403 QKK655403 QUG655403 REC655403 RNY655403 RXU655403 SHQ655403 SRM655403 TBI655403 TLE655403 TVA655403 UEW655403 UOS655403 UYO655403 VIK655403 VSG655403 WCC655403 WLY655403 WVU655403 N720939 JI720939 TE720939 ADA720939 AMW720939 AWS720939 BGO720939 BQK720939 CAG720939 CKC720939 CTY720939 DDU720939 DNQ720939 DXM720939 EHI720939 ERE720939 FBA720939 FKW720939 FUS720939 GEO720939 GOK720939 GYG720939 HIC720939 HRY720939 IBU720939 ILQ720939 IVM720939 JFI720939 JPE720939 JZA720939 KIW720939 KSS720939 LCO720939 LMK720939 LWG720939 MGC720939 MPY720939 MZU720939 NJQ720939 NTM720939 ODI720939 ONE720939 OXA720939 PGW720939 PQS720939 QAO720939 QKK720939 QUG720939 REC720939 RNY720939 RXU720939 SHQ720939 SRM720939 TBI720939 TLE720939 TVA720939 UEW720939 UOS720939 UYO720939 VIK720939 VSG720939 WCC720939 WLY720939 WVU720939 N786475 JI786475 TE786475 ADA786475 AMW786475 AWS786475 BGO786475 BQK786475 CAG786475 CKC786475 CTY786475 DDU786475 DNQ786475 DXM786475 EHI786475 ERE786475 FBA786475 FKW786475 FUS786475 GEO786475 GOK786475 GYG786475 HIC786475 HRY786475 IBU786475 ILQ786475 IVM786475 JFI786475 JPE786475 JZA786475 KIW786475 KSS786475 LCO786475 LMK786475 LWG786475 MGC786475 MPY786475 MZU786475 NJQ786475 NTM786475 ODI786475 ONE786475 OXA786475 PGW786475 PQS786475 QAO786475 QKK786475 QUG786475 REC786475 RNY786475 RXU786475 SHQ786475 SRM786475 TBI786475 TLE786475 TVA786475 UEW786475 UOS786475 UYO786475 VIK786475 VSG786475 WCC786475 WLY786475 WVU786475 N852011 JI852011 TE852011 ADA852011 AMW852011 AWS852011 BGO852011 BQK852011 CAG852011 CKC852011 CTY852011 DDU852011 DNQ852011 DXM852011 EHI852011 ERE852011 FBA852011 FKW852011 FUS852011 GEO852011 GOK852011 GYG852011 HIC852011 HRY852011 IBU852011 ILQ852011 IVM852011 JFI852011 JPE852011 JZA852011 KIW852011 KSS852011 LCO852011 LMK852011 LWG852011 MGC852011 MPY852011 MZU852011 NJQ852011 NTM852011 ODI852011 ONE852011 OXA852011 PGW852011 PQS852011 QAO852011 QKK852011 QUG852011 REC852011 RNY852011 RXU852011 SHQ852011 SRM852011 TBI852011 TLE852011 TVA852011 UEW852011 UOS852011 UYO852011 VIK852011 VSG852011 WCC852011 WLY852011 WVU852011 N917547 JI917547 TE917547 ADA917547 AMW917547 AWS917547 BGO917547 BQK917547 CAG917547 CKC917547 CTY917547 DDU917547 DNQ917547 DXM917547 EHI917547 ERE917547 FBA917547 FKW917547 FUS917547 GEO917547 GOK917547 GYG917547 HIC917547 HRY917547 IBU917547 ILQ917547 IVM917547 JFI917547 JPE917547 JZA917547 KIW917547 KSS917547 LCO917547 LMK917547 LWG917547 MGC917547 MPY917547 MZU917547 NJQ917547 NTM917547 ODI917547 ONE917547 OXA917547 PGW917547 PQS917547 QAO917547 QKK917547 QUG917547 REC917547 RNY917547 RXU917547 SHQ917547 SRM917547 TBI917547 TLE917547 TVA917547 UEW917547 UOS917547 UYO917547 VIK917547 VSG917547 WCC917547 WLY917547 WVU917547 N983083 JI983083 TE983083 ADA983083 AMW983083 AWS983083 BGO983083 BQK983083 CAG983083 CKC983083 CTY983083 DDU983083 DNQ983083 DXM983083 EHI983083 ERE983083 FBA983083 FKW983083 FUS983083 GEO983083 GOK983083 GYG983083 HIC983083 HRY983083 IBU983083 ILQ983083 IVM983083 JFI983083 JPE983083 JZA983083 KIW983083 KSS983083 LCO983083 LMK983083 LWG983083 MGC983083 MPY983083 MZU983083 NJQ983083 NTM983083 ODI983083 ONE983083 OXA983083 PGW983083 PQS983083 QAO983083 QKK983083 QUG983083 REC983083 RNY983083 RXU983083 SHQ983083 SRM983083 TBI983083 TLE983083 TVA983083 UEW983083 UOS983083 UYO983083 VIK983083 VSG983083 WCC983083 WLY983083 WVU983083 L65469 JG65469 TC65469 ACY65469 AMU65469 AWQ65469 BGM65469 BQI65469 CAE65469 CKA65469 CTW65469 DDS65469 DNO65469 DXK65469 EHG65469 ERC65469 FAY65469 FKU65469 FUQ65469 GEM65469 GOI65469 GYE65469 HIA65469 HRW65469 IBS65469 ILO65469 IVK65469 JFG65469 JPC65469 JYY65469 KIU65469 KSQ65469 LCM65469 LMI65469 LWE65469 MGA65469 MPW65469 MZS65469 NJO65469 NTK65469 ODG65469 ONC65469 OWY65469 PGU65469 PQQ65469 QAM65469 QKI65469 QUE65469 REA65469 RNW65469 RXS65469 SHO65469 SRK65469 TBG65469 TLC65469 TUY65469 UEU65469 UOQ65469 UYM65469 VII65469 VSE65469 WCA65469 WLW65469 WVS65469 L131005 JG131005 TC131005 ACY131005 AMU131005 AWQ131005 BGM131005 BQI131005 CAE131005 CKA131005 CTW131005 DDS131005 DNO131005 DXK131005 EHG131005 ERC131005 FAY131005 FKU131005 FUQ131005 GEM131005 GOI131005 GYE131005 HIA131005 HRW131005 IBS131005 ILO131005 IVK131005 JFG131005 JPC131005 JYY131005 KIU131005 KSQ131005 LCM131005 LMI131005 LWE131005 MGA131005 MPW131005 MZS131005 NJO131005 NTK131005 ODG131005 ONC131005 OWY131005 PGU131005 PQQ131005 QAM131005 QKI131005 QUE131005 REA131005 RNW131005 RXS131005 SHO131005 SRK131005 TBG131005 TLC131005 TUY131005 UEU131005 UOQ131005 UYM131005 VII131005 VSE131005 WCA131005 WLW131005 WVS131005 L196541 JG196541 TC196541 ACY196541 AMU196541 AWQ196541 BGM196541 BQI196541 CAE196541 CKA196541 CTW196541 DDS196541 DNO196541 DXK196541 EHG196541 ERC196541 FAY196541 FKU196541 FUQ196541 GEM196541 GOI196541 GYE196541 HIA196541 HRW196541 IBS196541 ILO196541 IVK196541 JFG196541 JPC196541 JYY196541 KIU196541 KSQ196541 LCM196541 LMI196541 LWE196541 MGA196541 MPW196541 MZS196541 NJO196541 NTK196541 ODG196541 ONC196541 OWY196541 PGU196541 PQQ196541 QAM196541 QKI196541 QUE196541 REA196541 RNW196541 RXS196541 SHO196541 SRK196541 TBG196541 TLC196541 TUY196541 UEU196541 UOQ196541 UYM196541 VII196541 VSE196541 WCA196541 WLW196541 WVS196541 L262077 JG262077 TC262077 ACY262077 AMU262077 AWQ262077 BGM262077 BQI262077 CAE262077 CKA262077 CTW262077 DDS262077 DNO262077 DXK262077 EHG262077 ERC262077 FAY262077 FKU262077 FUQ262077 GEM262077 GOI262077 GYE262077 HIA262077 HRW262077 IBS262077 ILO262077 IVK262077 JFG262077 JPC262077 JYY262077 KIU262077 KSQ262077 LCM262077 LMI262077 LWE262077 MGA262077 MPW262077 MZS262077 NJO262077 NTK262077 ODG262077 ONC262077 OWY262077 PGU262077 PQQ262077 QAM262077 QKI262077 QUE262077 REA262077 RNW262077 RXS262077 SHO262077 SRK262077 TBG262077 TLC262077 TUY262077 UEU262077 UOQ262077 UYM262077 VII262077 VSE262077 WCA262077 WLW262077 WVS262077 L327613 JG327613 TC327613 ACY327613 AMU327613 AWQ327613 BGM327613 BQI327613 CAE327613 CKA327613 CTW327613 DDS327613 DNO327613 DXK327613 EHG327613 ERC327613 FAY327613 FKU327613 FUQ327613 GEM327613 GOI327613 GYE327613 HIA327613 HRW327613 IBS327613 ILO327613 IVK327613 JFG327613 JPC327613 JYY327613 KIU327613 KSQ327613 LCM327613 LMI327613 LWE327613 MGA327613 MPW327613 MZS327613 NJO327613 NTK327613 ODG327613 ONC327613 OWY327613 PGU327613 PQQ327613 QAM327613 QKI327613 QUE327613 REA327613 RNW327613 RXS327613 SHO327613 SRK327613 TBG327613 TLC327613 TUY327613 UEU327613 UOQ327613 UYM327613 VII327613 VSE327613 WCA327613 WLW327613 WVS327613 L393149 JG393149 TC393149 ACY393149 AMU393149 AWQ393149 BGM393149 BQI393149 CAE393149 CKA393149 CTW393149 DDS393149 DNO393149 DXK393149 EHG393149 ERC393149 FAY393149 FKU393149 FUQ393149 GEM393149 GOI393149 GYE393149 HIA393149 HRW393149 IBS393149 ILO393149 IVK393149 JFG393149 JPC393149 JYY393149 KIU393149 KSQ393149 LCM393149 LMI393149 LWE393149 MGA393149 MPW393149 MZS393149 NJO393149 NTK393149 ODG393149 ONC393149 OWY393149 PGU393149 PQQ393149 QAM393149 QKI393149 QUE393149 REA393149 RNW393149 RXS393149 SHO393149 SRK393149 TBG393149 TLC393149 TUY393149 UEU393149 UOQ393149 UYM393149 VII393149 VSE393149 WCA393149 WLW393149 WVS393149 L458685 JG458685 TC458685 ACY458685 AMU458685 AWQ458685 BGM458685 BQI458685 CAE458685 CKA458685 CTW458685 DDS458685 DNO458685 DXK458685 EHG458685 ERC458685 FAY458685 FKU458685 FUQ458685 GEM458685 GOI458685 GYE458685 HIA458685 HRW458685 IBS458685 ILO458685 IVK458685 JFG458685 JPC458685 JYY458685 KIU458685 KSQ458685 LCM458685 LMI458685 LWE458685 MGA458685 MPW458685 MZS458685 NJO458685 NTK458685 ODG458685 ONC458685 OWY458685 PGU458685 PQQ458685 QAM458685 QKI458685 QUE458685 REA458685 RNW458685 RXS458685 SHO458685 SRK458685 TBG458685 TLC458685 TUY458685 UEU458685 UOQ458685 UYM458685 VII458685 VSE458685 WCA458685 WLW458685 WVS458685 L524221 JG524221 TC524221 ACY524221 AMU524221 AWQ524221 BGM524221 BQI524221 CAE524221 CKA524221 CTW524221 DDS524221 DNO524221 DXK524221 EHG524221 ERC524221 FAY524221 FKU524221 FUQ524221 GEM524221 GOI524221 GYE524221 HIA524221 HRW524221 IBS524221 ILO524221 IVK524221 JFG524221 JPC524221 JYY524221 KIU524221 KSQ524221 LCM524221 LMI524221 LWE524221 MGA524221 MPW524221 MZS524221 NJO524221 NTK524221 ODG524221 ONC524221 OWY524221 PGU524221 PQQ524221 QAM524221 QKI524221 QUE524221 REA524221 RNW524221 RXS524221 SHO524221 SRK524221 TBG524221 TLC524221 TUY524221 UEU524221 UOQ524221 UYM524221 VII524221 VSE524221 WCA524221 WLW524221 WVS524221 L589757 JG589757 TC589757 ACY589757 AMU589757 AWQ589757 BGM589757 BQI589757 CAE589757 CKA589757 CTW589757 DDS589757 DNO589757 DXK589757 EHG589757 ERC589757 FAY589757 FKU589757 FUQ589757 GEM589757 GOI589757 GYE589757 HIA589757 HRW589757 IBS589757 ILO589757 IVK589757 JFG589757 JPC589757 JYY589757 KIU589757 KSQ589757 LCM589757 LMI589757 LWE589757 MGA589757 MPW589757 MZS589757 NJO589757 NTK589757 ODG589757 ONC589757 OWY589757 PGU589757 PQQ589757 QAM589757 QKI589757 QUE589757 REA589757 RNW589757 RXS589757 SHO589757 SRK589757 TBG589757 TLC589757 TUY589757 UEU589757 UOQ589757 UYM589757 VII589757 VSE589757 WCA589757 WLW589757 WVS589757 L655293 JG655293 TC655293 ACY655293 AMU655293 AWQ655293 BGM655293 BQI655293 CAE655293 CKA655293 CTW655293 DDS655293 DNO655293 DXK655293 EHG655293 ERC655293 FAY655293 FKU655293 FUQ655293 GEM655293 GOI655293 GYE655293 HIA655293 HRW655293 IBS655293 ILO655293 IVK655293 JFG655293 JPC655293 JYY655293 KIU655293 KSQ655293 LCM655293 LMI655293 LWE655293 MGA655293 MPW655293 MZS655293 NJO655293 NTK655293 ODG655293 ONC655293 OWY655293 PGU655293 PQQ655293 QAM655293 QKI655293 QUE655293 REA655293 RNW655293 RXS655293 SHO655293 SRK655293 TBG655293 TLC655293 TUY655293 UEU655293 UOQ655293 UYM655293 VII655293 VSE655293 WCA655293 WLW655293 WVS655293 L720829 JG720829 TC720829 ACY720829 AMU720829 AWQ720829 BGM720829 BQI720829 CAE720829 CKA720829 CTW720829 DDS720829 DNO720829 DXK720829 EHG720829 ERC720829 FAY720829 FKU720829 FUQ720829 GEM720829 GOI720829 GYE720829 HIA720829 HRW720829 IBS720829 ILO720829 IVK720829 JFG720829 JPC720829 JYY720829 KIU720829 KSQ720829 LCM720829 LMI720829 LWE720829 MGA720829 MPW720829 MZS720829 NJO720829 NTK720829 ODG720829 ONC720829 OWY720829 PGU720829 PQQ720829 QAM720829 QKI720829 QUE720829 REA720829 RNW720829 RXS720829 SHO720829 SRK720829 TBG720829 TLC720829 TUY720829 UEU720829 UOQ720829 UYM720829 VII720829 VSE720829 WCA720829 WLW720829 WVS720829 L786365 JG786365 TC786365 ACY786365 AMU786365 AWQ786365 BGM786365 BQI786365 CAE786365 CKA786365 CTW786365 DDS786365 DNO786365 DXK786365 EHG786365 ERC786365 FAY786365 FKU786365 FUQ786365 GEM786365 GOI786365 GYE786365 HIA786365 HRW786365 IBS786365 ILO786365 IVK786365 JFG786365 JPC786365 JYY786365 KIU786365 KSQ786365 LCM786365 LMI786365 LWE786365 MGA786365 MPW786365 MZS786365 NJO786365 NTK786365 ODG786365 ONC786365 OWY786365 PGU786365 PQQ786365 QAM786365 QKI786365 QUE786365 REA786365 RNW786365 RXS786365 SHO786365 SRK786365 TBG786365 TLC786365 TUY786365 UEU786365 UOQ786365 UYM786365 VII786365 VSE786365 WCA786365 WLW786365 WVS786365 L851901 JG851901 TC851901 ACY851901 AMU851901 AWQ851901 BGM851901 BQI851901 CAE851901 CKA851901 CTW851901 DDS851901 DNO851901 DXK851901 EHG851901 ERC851901 FAY851901 FKU851901 FUQ851901 GEM851901 GOI851901 GYE851901 HIA851901 HRW851901 IBS851901 ILO851901 IVK851901 JFG851901 JPC851901 JYY851901 KIU851901 KSQ851901 LCM851901 LMI851901 LWE851901 MGA851901 MPW851901 MZS851901 NJO851901 NTK851901 ODG851901 ONC851901 OWY851901 PGU851901 PQQ851901 QAM851901 QKI851901 QUE851901 REA851901 RNW851901 RXS851901 SHO851901 SRK851901 TBG851901 TLC851901 TUY851901 UEU851901 UOQ851901 UYM851901 VII851901 VSE851901 WCA851901 WLW851901 WVS851901 L917437 JG917437 TC917437 ACY917437 AMU917437 AWQ917437 BGM917437 BQI917437 CAE917437 CKA917437 CTW917437 DDS917437 DNO917437 DXK917437 EHG917437 ERC917437 FAY917437 FKU917437 FUQ917437 GEM917437 GOI917437 GYE917437 HIA917437 HRW917437 IBS917437 ILO917437 IVK917437 JFG917437 JPC917437 JYY917437 KIU917437 KSQ917437 LCM917437 LMI917437 LWE917437 MGA917437 MPW917437 MZS917437 NJO917437 NTK917437 ODG917437 ONC917437 OWY917437 PGU917437 PQQ917437 QAM917437 QKI917437 QUE917437 REA917437 RNW917437 RXS917437 SHO917437 SRK917437 TBG917437 TLC917437 TUY917437 UEU917437 UOQ917437 UYM917437 VII917437 VSE917437 WCA917437 WLW917437 WVS917437 L982973 JG982973 TC982973 ACY982973 AMU982973 AWQ982973 BGM982973 BQI982973 CAE982973 CKA982973 CTW982973 DDS982973 DNO982973 DXK982973 EHG982973 ERC982973 FAY982973 FKU982973 FUQ982973 GEM982973 GOI982973 GYE982973 HIA982973 HRW982973 IBS982973 ILO982973 IVK982973 JFG982973 JPC982973 JYY982973 KIU982973 KSQ982973 LCM982973 LMI982973 LWE982973 MGA982973 MPW982973 MZS982973 NJO982973 NTK982973 ODG982973 ONC982973 OWY982973 PGU982973 PQQ982973 QAM982973 QKI982973 QUE982973 REA982973 RNW982973 RXS982973 SHO982973 SRK982973 TBG982973 TLC982973 TUY982973 UEU982973 UOQ982973 UYM982973 VII982973 VSE982973 WCA982973 WLW982973 WVS982973 N65469:Q65469 JI65469:JK65469 TE65469:TG65469 ADA65469:ADC65469 AMW65469:AMY65469 AWS65469:AWU65469 BGO65469:BGQ65469 BQK65469:BQM65469 CAG65469:CAI65469 CKC65469:CKE65469 CTY65469:CUA65469 DDU65469:DDW65469 DNQ65469:DNS65469 DXM65469:DXO65469 EHI65469:EHK65469 ERE65469:ERG65469 FBA65469:FBC65469 FKW65469:FKY65469 FUS65469:FUU65469 GEO65469:GEQ65469 GOK65469:GOM65469 GYG65469:GYI65469 HIC65469:HIE65469 HRY65469:HSA65469 IBU65469:IBW65469 ILQ65469:ILS65469 IVM65469:IVO65469 JFI65469:JFK65469 JPE65469:JPG65469 JZA65469:JZC65469 KIW65469:KIY65469 KSS65469:KSU65469 LCO65469:LCQ65469 LMK65469:LMM65469 LWG65469:LWI65469 MGC65469:MGE65469 MPY65469:MQA65469 MZU65469:MZW65469 NJQ65469:NJS65469 NTM65469:NTO65469 ODI65469:ODK65469 ONE65469:ONG65469 OXA65469:OXC65469 PGW65469:PGY65469 PQS65469:PQU65469 QAO65469:QAQ65469 QKK65469:QKM65469 QUG65469:QUI65469 REC65469:REE65469 RNY65469:ROA65469 RXU65469:RXW65469 SHQ65469:SHS65469 SRM65469:SRO65469 TBI65469:TBK65469 TLE65469:TLG65469 TVA65469:TVC65469 UEW65469:UEY65469 UOS65469:UOU65469 UYO65469:UYQ65469 VIK65469:VIM65469 VSG65469:VSI65469 WCC65469:WCE65469 WLY65469:WMA65469 WVU65469:WVW65469 N131005:Q131005 JI131005:JK131005 TE131005:TG131005 ADA131005:ADC131005 AMW131005:AMY131005 AWS131005:AWU131005 BGO131005:BGQ131005 BQK131005:BQM131005 CAG131005:CAI131005 CKC131005:CKE131005 CTY131005:CUA131005 DDU131005:DDW131005 DNQ131005:DNS131005 DXM131005:DXO131005 EHI131005:EHK131005 ERE131005:ERG131005 FBA131005:FBC131005 FKW131005:FKY131005 FUS131005:FUU131005 GEO131005:GEQ131005 GOK131005:GOM131005 GYG131005:GYI131005 HIC131005:HIE131005 HRY131005:HSA131005 IBU131005:IBW131005 ILQ131005:ILS131005 IVM131005:IVO131005 JFI131005:JFK131005 JPE131005:JPG131005 JZA131005:JZC131005 KIW131005:KIY131005 KSS131005:KSU131005 LCO131005:LCQ131005 LMK131005:LMM131005 LWG131005:LWI131005 MGC131005:MGE131005 MPY131005:MQA131005 MZU131005:MZW131005 NJQ131005:NJS131005 NTM131005:NTO131005 ODI131005:ODK131005 ONE131005:ONG131005 OXA131005:OXC131005 PGW131005:PGY131005 PQS131005:PQU131005 QAO131005:QAQ131005 QKK131005:QKM131005 QUG131005:QUI131005 REC131005:REE131005 RNY131005:ROA131005 RXU131005:RXW131005 SHQ131005:SHS131005 SRM131005:SRO131005 TBI131005:TBK131005 TLE131005:TLG131005 TVA131005:TVC131005 UEW131005:UEY131005 UOS131005:UOU131005 UYO131005:UYQ131005 VIK131005:VIM131005 VSG131005:VSI131005 WCC131005:WCE131005 WLY131005:WMA131005 WVU131005:WVW131005 N196541:Q196541 JI196541:JK196541 TE196541:TG196541 ADA196541:ADC196541 AMW196541:AMY196541 AWS196541:AWU196541 BGO196541:BGQ196541 BQK196541:BQM196541 CAG196541:CAI196541 CKC196541:CKE196541 CTY196541:CUA196541 DDU196541:DDW196541 DNQ196541:DNS196541 DXM196541:DXO196541 EHI196541:EHK196541 ERE196541:ERG196541 FBA196541:FBC196541 FKW196541:FKY196541 FUS196541:FUU196541 GEO196541:GEQ196541 GOK196541:GOM196541 GYG196541:GYI196541 HIC196541:HIE196541 HRY196541:HSA196541 IBU196541:IBW196541 ILQ196541:ILS196541 IVM196541:IVO196541 JFI196541:JFK196541 JPE196541:JPG196541 JZA196541:JZC196541 KIW196541:KIY196541 KSS196541:KSU196541 LCO196541:LCQ196541 LMK196541:LMM196541 LWG196541:LWI196541 MGC196541:MGE196541 MPY196541:MQA196541 MZU196541:MZW196541 NJQ196541:NJS196541 NTM196541:NTO196541 ODI196541:ODK196541 ONE196541:ONG196541 OXA196541:OXC196541 PGW196541:PGY196541 PQS196541:PQU196541 QAO196541:QAQ196541 QKK196541:QKM196541 QUG196541:QUI196541 REC196541:REE196541 RNY196541:ROA196541 RXU196541:RXW196541 SHQ196541:SHS196541 SRM196541:SRO196541 TBI196541:TBK196541 TLE196541:TLG196541 TVA196541:TVC196541 UEW196541:UEY196541 UOS196541:UOU196541 UYO196541:UYQ196541 VIK196541:VIM196541 VSG196541:VSI196541 WCC196541:WCE196541 WLY196541:WMA196541 WVU196541:WVW196541 N262077:Q262077 JI262077:JK262077 TE262077:TG262077 ADA262077:ADC262077 AMW262077:AMY262077 AWS262077:AWU262077 BGO262077:BGQ262077 BQK262077:BQM262077 CAG262077:CAI262077 CKC262077:CKE262077 CTY262077:CUA262077 DDU262077:DDW262077 DNQ262077:DNS262077 DXM262077:DXO262077 EHI262077:EHK262077 ERE262077:ERG262077 FBA262077:FBC262077 FKW262077:FKY262077 FUS262077:FUU262077 GEO262077:GEQ262077 GOK262077:GOM262077 GYG262077:GYI262077 HIC262077:HIE262077 HRY262077:HSA262077 IBU262077:IBW262077 ILQ262077:ILS262077 IVM262077:IVO262077 JFI262077:JFK262077 JPE262077:JPG262077 JZA262077:JZC262077 KIW262077:KIY262077 KSS262077:KSU262077 LCO262077:LCQ262077 LMK262077:LMM262077 LWG262077:LWI262077 MGC262077:MGE262077 MPY262077:MQA262077 MZU262077:MZW262077 NJQ262077:NJS262077 NTM262077:NTO262077 ODI262077:ODK262077 ONE262077:ONG262077 OXA262077:OXC262077 PGW262077:PGY262077 PQS262077:PQU262077 QAO262077:QAQ262077 QKK262077:QKM262077 QUG262077:QUI262077 REC262077:REE262077 RNY262077:ROA262077 RXU262077:RXW262077 SHQ262077:SHS262077 SRM262077:SRO262077 TBI262077:TBK262077 TLE262077:TLG262077 TVA262077:TVC262077 UEW262077:UEY262077 UOS262077:UOU262077 UYO262077:UYQ262077 VIK262077:VIM262077 VSG262077:VSI262077 WCC262077:WCE262077 WLY262077:WMA262077 WVU262077:WVW262077 N327613:Q327613 JI327613:JK327613 TE327613:TG327613 ADA327613:ADC327613 AMW327613:AMY327613 AWS327613:AWU327613 BGO327613:BGQ327613 BQK327613:BQM327613 CAG327613:CAI327613 CKC327613:CKE327613 CTY327613:CUA327613 DDU327613:DDW327613 DNQ327613:DNS327613 DXM327613:DXO327613 EHI327613:EHK327613 ERE327613:ERG327613 FBA327613:FBC327613 FKW327613:FKY327613 FUS327613:FUU327613 GEO327613:GEQ327613 GOK327613:GOM327613 GYG327613:GYI327613 HIC327613:HIE327613 HRY327613:HSA327613 IBU327613:IBW327613 ILQ327613:ILS327613 IVM327613:IVO327613 JFI327613:JFK327613 JPE327613:JPG327613 JZA327613:JZC327613 KIW327613:KIY327613 KSS327613:KSU327613 LCO327613:LCQ327613 LMK327613:LMM327613 LWG327613:LWI327613 MGC327613:MGE327613 MPY327613:MQA327613 MZU327613:MZW327613 NJQ327613:NJS327613 NTM327613:NTO327613 ODI327613:ODK327613 ONE327613:ONG327613 OXA327613:OXC327613 PGW327613:PGY327613 PQS327613:PQU327613 QAO327613:QAQ327613 QKK327613:QKM327613 QUG327613:QUI327613 REC327613:REE327613 RNY327613:ROA327613 RXU327613:RXW327613 SHQ327613:SHS327613 SRM327613:SRO327613 TBI327613:TBK327613 TLE327613:TLG327613 TVA327613:TVC327613 UEW327613:UEY327613 UOS327613:UOU327613 UYO327613:UYQ327613 VIK327613:VIM327613 VSG327613:VSI327613 WCC327613:WCE327613 WLY327613:WMA327613 WVU327613:WVW327613 N393149:Q393149 JI393149:JK393149 TE393149:TG393149 ADA393149:ADC393149 AMW393149:AMY393149 AWS393149:AWU393149 BGO393149:BGQ393149 BQK393149:BQM393149 CAG393149:CAI393149 CKC393149:CKE393149 CTY393149:CUA393149 DDU393149:DDW393149 DNQ393149:DNS393149 DXM393149:DXO393149 EHI393149:EHK393149 ERE393149:ERG393149 FBA393149:FBC393149 FKW393149:FKY393149 FUS393149:FUU393149 GEO393149:GEQ393149 GOK393149:GOM393149 GYG393149:GYI393149 HIC393149:HIE393149 HRY393149:HSA393149 IBU393149:IBW393149 ILQ393149:ILS393149 IVM393149:IVO393149 JFI393149:JFK393149 JPE393149:JPG393149 JZA393149:JZC393149 KIW393149:KIY393149 KSS393149:KSU393149 LCO393149:LCQ393149 LMK393149:LMM393149 LWG393149:LWI393149 MGC393149:MGE393149 MPY393149:MQA393149 MZU393149:MZW393149 NJQ393149:NJS393149 NTM393149:NTO393149 ODI393149:ODK393149 ONE393149:ONG393149 OXA393149:OXC393149 PGW393149:PGY393149 PQS393149:PQU393149 QAO393149:QAQ393149 QKK393149:QKM393149 QUG393149:QUI393149 REC393149:REE393149 RNY393149:ROA393149 RXU393149:RXW393149 SHQ393149:SHS393149 SRM393149:SRO393149 TBI393149:TBK393149 TLE393149:TLG393149 TVA393149:TVC393149 UEW393149:UEY393149 UOS393149:UOU393149 UYO393149:UYQ393149 VIK393149:VIM393149 VSG393149:VSI393149 WCC393149:WCE393149 WLY393149:WMA393149 WVU393149:WVW393149 N458685:Q458685 JI458685:JK458685 TE458685:TG458685 ADA458685:ADC458685 AMW458685:AMY458685 AWS458685:AWU458685 BGO458685:BGQ458685 BQK458685:BQM458685 CAG458685:CAI458685 CKC458685:CKE458685 CTY458685:CUA458685 DDU458685:DDW458685 DNQ458685:DNS458685 DXM458685:DXO458685 EHI458685:EHK458685 ERE458685:ERG458685 FBA458685:FBC458685 FKW458685:FKY458685 FUS458685:FUU458685 GEO458685:GEQ458685 GOK458685:GOM458685 GYG458685:GYI458685 HIC458685:HIE458685 HRY458685:HSA458685 IBU458685:IBW458685 ILQ458685:ILS458685 IVM458685:IVO458685 JFI458685:JFK458685 JPE458685:JPG458685 JZA458685:JZC458685 KIW458685:KIY458685 KSS458685:KSU458685 LCO458685:LCQ458685 LMK458685:LMM458685 LWG458685:LWI458685 MGC458685:MGE458685 MPY458685:MQA458685 MZU458685:MZW458685 NJQ458685:NJS458685 NTM458685:NTO458685 ODI458685:ODK458685 ONE458685:ONG458685 OXA458685:OXC458685 PGW458685:PGY458685 PQS458685:PQU458685 QAO458685:QAQ458685 QKK458685:QKM458685 QUG458685:QUI458685 REC458685:REE458685 RNY458685:ROA458685 RXU458685:RXW458685 SHQ458685:SHS458685 SRM458685:SRO458685 TBI458685:TBK458685 TLE458685:TLG458685 TVA458685:TVC458685 UEW458685:UEY458685 UOS458685:UOU458685 UYO458685:UYQ458685 VIK458685:VIM458685 VSG458685:VSI458685 WCC458685:WCE458685 WLY458685:WMA458685 WVU458685:WVW458685 N524221:Q524221 JI524221:JK524221 TE524221:TG524221 ADA524221:ADC524221 AMW524221:AMY524221 AWS524221:AWU524221 BGO524221:BGQ524221 BQK524221:BQM524221 CAG524221:CAI524221 CKC524221:CKE524221 CTY524221:CUA524221 DDU524221:DDW524221 DNQ524221:DNS524221 DXM524221:DXO524221 EHI524221:EHK524221 ERE524221:ERG524221 FBA524221:FBC524221 FKW524221:FKY524221 FUS524221:FUU524221 GEO524221:GEQ524221 GOK524221:GOM524221 GYG524221:GYI524221 HIC524221:HIE524221 HRY524221:HSA524221 IBU524221:IBW524221 ILQ524221:ILS524221 IVM524221:IVO524221 JFI524221:JFK524221 JPE524221:JPG524221 JZA524221:JZC524221 KIW524221:KIY524221 KSS524221:KSU524221 LCO524221:LCQ524221 LMK524221:LMM524221 LWG524221:LWI524221 MGC524221:MGE524221 MPY524221:MQA524221 MZU524221:MZW524221 NJQ524221:NJS524221 NTM524221:NTO524221 ODI524221:ODK524221 ONE524221:ONG524221 OXA524221:OXC524221 PGW524221:PGY524221 PQS524221:PQU524221 QAO524221:QAQ524221 QKK524221:QKM524221 QUG524221:QUI524221 REC524221:REE524221 RNY524221:ROA524221 RXU524221:RXW524221 SHQ524221:SHS524221 SRM524221:SRO524221 TBI524221:TBK524221 TLE524221:TLG524221 TVA524221:TVC524221 UEW524221:UEY524221 UOS524221:UOU524221 UYO524221:UYQ524221 VIK524221:VIM524221 VSG524221:VSI524221 WCC524221:WCE524221 WLY524221:WMA524221 WVU524221:WVW524221 N589757:Q589757 JI589757:JK589757 TE589757:TG589757 ADA589757:ADC589757 AMW589757:AMY589757 AWS589757:AWU589757 BGO589757:BGQ589757 BQK589757:BQM589757 CAG589757:CAI589757 CKC589757:CKE589757 CTY589757:CUA589757 DDU589757:DDW589757 DNQ589757:DNS589757 DXM589757:DXO589757 EHI589757:EHK589757 ERE589757:ERG589757 FBA589757:FBC589757 FKW589757:FKY589757 FUS589757:FUU589757 GEO589757:GEQ589757 GOK589757:GOM589757 GYG589757:GYI589757 HIC589757:HIE589757 HRY589757:HSA589757 IBU589757:IBW589757 ILQ589757:ILS589757 IVM589757:IVO589757 JFI589757:JFK589757 JPE589757:JPG589757 JZA589757:JZC589757 KIW589757:KIY589757 KSS589757:KSU589757 LCO589757:LCQ589757 LMK589757:LMM589757 LWG589757:LWI589757 MGC589757:MGE589757 MPY589757:MQA589757 MZU589757:MZW589757 NJQ589757:NJS589757 NTM589757:NTO589757 ODI589757:ODK589757 ONE589757:ONG589757 OXA589757:OXC589757 PGW589757:PGY589757 PQS589757:PQU589757 QAO589757:QAQ589757 QKK589757:QKM589757 QUG589757:QUI589757 REC589757:REE589757 RNY589757:ROA589757 RXU589757:RXW589757 SHQ589757:SHS589757 SRM589757:SRO589757 TBI589757:TBK589757 TLE589757:TLG589757 TVA589757:TVC589757 UEW589757:UEY589757 UOS589757:UOU589757 UYO589757:UYQ589757 VIK589757:VIM589757 VSG589757:VSI589757 WCC589757:WCE589757 WLY589757:WMA589757 WVU589757:WVW589757 N655293:Q655293 JI655293:JK655293 TE655293:TG655293 ADA655293:ADC655293 AMW655293:AMY655293 AWS655293:AWU655293 BGO655293:BGQ655293 BQK655293:BQM655293 CAG655293:CAI655293 CKC655293:CKE655293 CTY655293:CUA655293 DDU655293:DDW655293 DNQ655293:DNS655293 DXM655293:DXO655293 EHI655293:EHK655293 ERE655293:ERG655293 FBA655293:FBC655293 FKW655293:FKY655293 FUS655293:FUU655293 GEO655293:GEQ655293 GOK655293:GOM655293 GYG655293:GYI655293 HIC655293:HIE655293 HRY655293:HSA655293 IBU655293:IBW655293 ILQ655293:ILS655293 IVM655293:IVO655293 JFI655293:JFK655293 JPE655293:JPG655293 JZA655293:JZC655293 KIW655293:KIY655293 KSS655293:KSU655293 LCO655293:LCQ655293 LMK655293:LMM655293 LWG655293:LWI655293 MGC655293:MGE655293 MPY655293:MQA655293 MZU655293:MZW655293 NJQ655293:NJS655293 NTM655293:NTO655293 ODI655293:ODK655293 ONE655293:ONG655293 OXA655293:OXC655293 PGW655293:PGY655293 PQS655293:PQU655293 QAO655293:QAQ655293 QKK655293:QKM655293 QUG655293:QUI655293 REC655293:REE655293 RNY655293:ROA655293 RXU655293:RXW655293 SHQ655293:SHS655293 SRM655293:SRO655293 TBI655293:TBK655293 TLE655293:TLG655293 TVA655293:TVC655293 UEW655293:UEY655293 UOS655293:UOU655293 UYO655293:UYQ655293 VIK655293:VIM655293 VSG655293:VSI655293 WCC655293:WCE655293 WLY655293:WMA655293 WVU655293:WVW655293 N720829:Q720829 JI720829:JK720829 TE720829:TG720829 ADA720829:ADC720829 AMW720829:AMY720829 AWS720829:AWU720829 BGO720829:BGQ720829 BQK720829:BQM720829 CAG720829:CAI720829 CKC720829:CKE720829 CTY720829:CUA720829 DDU720829:DDW720829 DNQ720829:DNS720829 DXM720829:DXO720829 EHI720829:EHK720829 ERE720829:ERG720829 FBA720829:FBC720829 FKW720829:FKY720829 FUS720829:FUU720829 GEO720829:GEQ720829 GOK720829:GOM720829 GYG720829:GYI720829 HIC720829:HIE720829 HRY720829:HSA720829 IBU720829:IBW720829 ILQ720829:ILS720829 IVM720829:IVO720829 JFI720829:JFK720829 JPE720829:JPG720829 JZA720829:JZC720829 KIW720829:KIY720829 KSS720829:KSU720829 LCO720829:LCQ720829 LMK720829:LMM720829 LWG720829:LWI720829 MGC720829:MGE720829 MPY720829:MQA720829 MZU720829:MZW720829 NJQ720829:NJS720829 NTM720829:NTO720829 ODI720829:ODK720829 ONE720829:ONG720829 OXA720829:OXC720829 PGW720829:PGY720829 PQS720829:PQU720829 QAO720829:QAQ720829 QKK720829:QKM720829 QUG720829:QUI720829 REC720829:REE720829 RNY720829:ROA720829 RXU720829:RXW720829 SHQ720829:SHS720829 SRM720829:SRO720829 TBI720829:TBK720829 TLE720829:TLG720829 TVA720829:TVC720829 UEW720829:UEY720829 UOS720829:UOU720829 UYO720829:UYQ720829 VIK720829:VIM720829 VSG720829:VSI720829 WCC720829:WCE720829 WLY720829:WMA720829 WVU720829:WVW720829 N786365:Q786365 JI786365:JK786365 TE786365:TG786365 ADA786365:ADC786365 AMW786365:AMY786365 AWS786365:AWU786365 BGO786365:BGQ786365 BQK786365:BQM786365 CAG786365:CAI786365 CKC786365:CKE786365 CTY786365:CUA786365 DDU786365:DDW786365 DNQ786365:DNS786365 DXM786365:DXO786365 EHI786365:EHK786365 ERE786365:ERG786365 FBA786365:FBC786365 FKW786365:FKY786365 FUS786365:FUU786365 GEO786365:GEQ786365 GOK786365:GOM786365 GYG786365:GYI786365 HIC786365:HIE786365 HRY786365:HSA786365 IBU786365:IBW786365 ILQ786365:ILS786365 IVM786365:IVO786365 JFI786365:JFK786365 JPE786365:JPG786365 JZA786365:JZC786365 KIW786365:KIY786365 KSS786365:KSU786365 LCO786365:LCQ786365 LMK786365:LMM786365 LWG786365:LWI786365 MGC786365:MGE786365 MPY786365:MQA786365 MZU786365:MZW786365 NJQ786365:NJS786365 NTM786365:NTO786365 ODI786365:ODK786365 ONE786365:ONG786365 OXA786365:OXC786365 PGW786365:PGY786365 PQS786365:PQU786365 QAO786365:QAQ786365 QKK786365:QKM786365 QUG786365:QUI786365 REC786365:REE786365 RNY786365:ROA786365 RXU786365:RXW786365 SHQ786365:SHS786365 SRM786365:SRO786365 TBI786365:TBK786365 TLE786365:TLG786365 TVA786365:TVC786365 UEW786365:UEY786365 UOS786365:UOU786365 UYO786365:UYQ786365 VIK786365:VIM786365 VSG786365:VSI786365 WCC786365:WCE786365 WLY786365:WMA786365 WVU786365:WVW786365 N851901:Q851901 JI851901:JK851901 TE851901:TG851901 ADA851901:ADC851901 AMW851901:AMY851901 AWS851901:AWU851901 BGO851901:BGQ851901 BQK851901:BQM851901 CAG851901:CAI851901 CKC851901:CKE851901 CTY851901:CUA851901 DDU851901:DDW851901 DNQ851901:DNS851901 DXM851901:DXO851901 EHI851901:EHK851901 ERE851901:ERG851901 FBA851901:FBC851901 FKW851901:FKY851901 FUS851901:FUU851901 GEO851901:GEQ851901 GOK851901:GOM851901 GYG851901:GYI851901 HIC851901:HIE851901 HRY851901:HSA851901 IBU851901:IBW851901 ILQ851901:ILS851901 IVM851901:IVO851901 JFI851901:JFK851901 JPE851901:JPG851901 JZA851901:JZC851901 KIW851901:KIY851901 KSS851901:KSU851901 LCO851901:LCQ851901 LMK851901:LMM851901 LWG851901:LWI851901 MGC851901:MGE851901 MPY851901:MQA851901 MZU851901:MZW851901 NJQ851901:NJS851901 NTM851901:NTO851901 ODI851901:ODK851901 ONE851901:ONG851901 OXA851901:OXC851901 PGW851901:PGY851901 PQS851901:PQU851901 QAO851901:QAQ851901 QKK851901:QKM851901 QUG851901:QUI851901 REC851901:REE851901 RNY851901:ROA851901 RXU851901:RXW851901 SHQ851901:SHS851901 SRM851901:SRO851901 TBI851901:TBK851901 TLE851901:TLG851901 TVA851901:TVC851901 UEW851901:UEY851901 UOS851901:UOU851901 UYO851901:UYQ851901 VIK851901:VIM851901 VSG851901:VSI851901 WCC851901:WCE851901 WLY851901:WMA851901 WVU851901:WVW851901 N917437:Q917437 JI917437:JK917437 TE917437:TG917437 ADA917437:ADC917437 AMW917437:AMY917437 AWS917437:AWU917437 BGO917437:BGQ917437 BQK917437:BQM917437 CAG917437:CAI917437 CKC917437:CKE917437 CTY917437:CUA917437 DDU917437:DDW917437 DNQ917437:DNS917437 DXM917437:DXO917437 EHI917437:EHK917437 ERE917437:ERG917437 FBA917437:FBC917437 FKW917437:FKY917437 FUS917437:FUU917437 GEO917437:GEQ917437 GOK917437:GOM917437 GYG917437:GYI917437 HIC917437:HIE917437 HRY917437:HSA917437 IBU917437:IBW917437 ILQ917437:ILS917437 IVM917437:IVO917437 JFI917437:JFK917437 JPE917437:JPG917437 JZA917437:JZC917437 KIW917437:KIY917437 KSS917437:KSU917437 LCO917437:LCQ917437 LMK917437:LMM917437 LWG917437:LWI917437 MGC917437:MGE917437 MPY917437:MQA917437 MZU917437:MZW917437 NJQ917437:NJS917437 NTM917437:NTO917437 ODI917437:ODK917437 ONE917437:ONG917437 OXA917437:OXC917437 PGW917437:PGY917437 PQS917437:PQU917437 QAO917437:QAQ917437 QKK917437:QKM917437 QUG917437:QUI917437 REC917437:REE917437 RNY917437:ROA917437 RXU917437:RXW917437 SHQ917437:SHS917437 SRM917437:SRO917437 TBI917437:TBK917437 TLE917437:TLG917437 TVA917437:TVC917437 UEW917437:UEY917437 UOS917437:UOU917437 UYO917437:UYQ917437 VIK917437:VIM917437 VSG917437:VSI917437 WCC917437:WCE917437 WLY917437:WMA917437 WVU917437:WVW917437 N982973:Q982973 JI982973:JK982973 TE982973:TG982973 ADA982973:ADC982973 AMW982973:AMY982973 AWS982973:AWU982973 BGO982973:BGQ982973 BQK982973:BQM982973 CAG982973:CAI982973 CKC982973:CKE982973 CTY982973:CUA982973 DDU982973:DDW982973 DNQ982973:DNS982973 DXM982973:DXO982973 EHI982973:EHK982973 ERE982973:ERG982973 FBA982973:FBC982973 FKW982973:FKY982973 FUS982973:FUU982973 GEO982973:GEQ982973 GOK982973:GOM982973 GYG982973:GYI982973 HIC982973:HIE982973 HRY982973:HSA982973 IBU982973:IBW982973 ILQ982973:ILS982973 IVM982973:IVO982973 JFI982973:JFK982973 JPE982973:JPG982973 JZA982973:JZC982973 KIW982973:KIY982973 KSS982973:KSU982973 LCO982973:LCQ982973 LMK982973:LMM982973 LWG982973:LWI982973 MGC982973:MGE982973 MPY982973:MQA982973 MZU982973:MZW982973 NJQ982973:NJS982973 NTM982973:NTO982973 ODI982973:ODK982973 ONE982973:ONG982973 OXA982973:OXC982973 PGW982973:PGY982973 PQS982973:PQU982973 QAO982973:QAQ982973 QKK982973:QKM982973 QUG982973:QUI982973 REC982973:REE982973 RNY982973:ROA982973 RXU982973:RXW982973 SHQ982973:SHS982973 SRM982973:SRO982973 TBI982973:TBK982973 TLE982973:TLG982973 TVA982973:TVC982973 UEW982973:UEY982973 UOS982973:UOU982973 UYO982973:UYQ982973 VIK982973:VIM982973 VSG982973:VSI982973 WCC982973:WCE982973 WLY982973:WMA982973 WVU982973:WVW982973 WVU9:WVW9 WLY9:WMA9 WCC9:WCE9 VSG9:VSI9 VIK9:VIM9 UYO9:UYQ9 UOS9:UOU9 UEW9:UEY9 TVA9:TVC9 TLE9:TLG9 TBI9:TBK9 SRM9:SRO9 SHQ9:SHS9 RXU9:RXW9 RNY9:ROA9 REC9:REE9 QUG9:QUI9 QKK9:QKM9 QAO9:QAQ9 PQS9:PQU9 PGW9:PGY9 OXA9:OXC9 ONE9:ONG9 ODI9:ODK9 NTM9:NTO9 NJQ9:NJS9 MZU9:MZW9 MPY9:MQA9 MGC9:MGE9 LWG9:LWI9 LMK9:LMM9 LCO9:LCQ9 KSS9:KSU9 KIW9:KIY9 JZA9:JZC9 JPE9:JPG9 JFI9:JFK9 IVM9:IVO9 ILQ9:ILS9 IBU9:IBW9 HRY9:HSA9 HIC9:HIE9 GYG9:GYI9 GOK9:GOM9 GEO9:GEQ9 FUS9:FUU9 FKW9:FKY9 FBA9:FBC9 ERE9:ERG9 EHI9:EHK9 DXM9:DXO9 DNQ9:DNS9 DDU9:DDW9 CTY9:CUA9 CKC9:CKE9 CAG9:CAI9 BQK9:BQM9 BGO9:BGQ9 AWS9:AWU9 AMW9:AMY9 ADA9:ADC9 TE9:TG9 JI9:JK9 L9 WVS9 WLW9 WCA9 VSE9 VII9 UYM9 UOQ9 UEU9 TUY9 TLC9 TBG9 SRK9 SHO9 RXS9 RNW9 REA9 QUE9 QKI9 QAM9 PQQ9 PGU9 OWY9 ONC9 ODG9 NTK9 NJO9 MZS9 MPW9 MGA9 LWE9 LMI9 LCM9 KSQ9 KIU9 JYY9 JPC9 JFG9 IVK9 ILO9 IBS9 HRW9 HIA9 GYE9 GOI9 GEM9 FUQ9 FKU9 FAY9 ERC9 EHG9 DXK9 DNO9 DDS9 CTW9 CKA9 CAE9 BQI9 BGM9 AWQ9 AMU9 ACY9 TC9 JG9 N9"/>
    <dataValidation type="list" allowBlank="1" showInputMessage="1" showErrorMessage="1" sqref="WVN982979:WVO982979 SX14:SY16 ACT14:ACU16 AMP14:AMQ16 AWL14:AWM16 BGH14:BGI16 BQD14:BQE16 BZZ14:CAA16 CJV14:CJW16 CTR14:CTS16 DDN14:DDO16 DNJ14:DNK16 DXF14:DXG16 EHB14:EHC16 EQX14:EQY16 FAT14:FAU16 FKP14:FKQ16 FUL14:FUM16 GEH14:GEI16 GOD14:GOE16 GXZ14:GYA16 HHV14:HHW16 HRR14:HRS16 IBN14:IBO16 ILJ14:ILK16 IVF14:IVG16 JFB14:JFC16 JOX14:JOY16 JYT14:JYU16 KIP14:KIQ16 KSL14:KSM16 LCH14:LCI16 LMD14:LME16 LVZ14:LWA16 MFV14:MFW16 MPR14:MPS16 MZN14:MZO16 NJJ14:NJK16 NTF14:NTG16 ODB14:ODC16 OMX14:OMY16 OWT14:OWU16 PGP14:PGQ16 PQL14:PQM16 QAH14:QAI16 QKD14:QKE16 QTZ14:QUA16 RDV14:RDW16 RNR14:RNS16 RXN14:RXO16 SHJ14:SHK16 SRF14:SRG16 TBB14:TBC16 TKX14:TKY16 TUT14:TUU16 UEP14:UEQ16 UOL14:UOM16 UYH14:UYI16 VID14:VIE16 VRZ14:VSA16 WBV14:WBW16 WLR14:WLS16 WVN14:WVO16 JB65475:JC65475 SX65475:SY65475 ACT65475:ACU65475 AMP65475:AMQ65475 AWL65475:AWM65475 BGH65475:BGI65475 BQD65475:BQE65475 BZZ65475:CAA65475 CJV65475:CJW65475 CTR65475:CTS65475 DDN65475:DDO65475 DNJ65475:DNK65475 DXF65475:DXG65475 EHB65475:EHC65475 EQX65475:EQY65475 FAT65475:FAU65475 FKP65475:FKQ65475 FUL65475:FUM65475 GEH65475:GEI65475 GOD65475:GOE65475 GXZ65475:GYA65475 HHV65475:HHW65475 HRR65475:HRS65475 IBN65475:IBO65475 ILJ65475:ILK65475 IVF65475:IVG65475 JFB65475:JFC65475 JOX65475:JOY65475 JYT65475:JYU65475 KIP65475:KIQ65475 KSL65475:KSM65475 LCH65475:LCI65475 LMD65475:LME65475 LVZ65475:LWA65475 MFV65475:MFW65475 MPR65475:MPS65475 MZN65475:MZO65475 NJJ65475:NJK65475 NTF65475:NTG65475 ODB65475:ODC65475 OMX65475:OMY65475 OWT65475:OWU65475 PGP65475:PGQ65475 PQL65475:PQM65475 QAH65475:QAI65475 QKD65475:QKE65475 QTZ65475:QUA65475 RDV65475:RDW65475 RNR65475:RNS65475 RXN65475:RXO65475 SHJ65475:SHK65475 SRF65475:SRG65475 TBB65475:TBC65475 TKX65475:TKY65475 TUT65475:TUU65475 UEP65475:UEQ65475 UOL65475:UOM65475 UYH65475:UYI65475 VID65475:VIE65475 VRZ65475:VSA65475 WBV65475:WBW65475 WLR65475:WLS65475 WVN65475:WVO65475 JB131011:JC131011 SX131011:SY131011 ACT131011:ACU131011 AMP131011:AMQ131011 AWL131011:AWM131011 BGH131011:BGI131011 BQD131011:BQE131011 BZZ131011:CAA131011 CJV131011:CJW131011 CTR131011:CTS131011 DDN131011:DDO131011 DNJ131011:DNK131011 DXF131011:DXG131011 EHB131011:EHC131011 EQX131011:EQY131011 FAT131011:FAU131011 FKP131011:FKQ131011 FUL131011:FUM131011 GEH131011:GEI131011 GOD131011:GOE131011 GXZ131011:GYA131011 HHV131011:HHW131011 HRR131011:HRS131011 IBN131011:IBO131011 ILJ131011:ILK131011 IVF131011:IVG131011 JFB131011:JFC131011 JOX131011:JOY131011 JYT131011:JYU131011 KIP131011:KIQ131011 KSL131011:KSM131011 LCH131011:LCI131011 LMD131011:LME131011 LVZ131011:LWA131011 MFV131011:MFW131011 MPR131011:MPS131011 MZN131011:MZO131011 NJJ131011:NJK131011 NTF131011:NTG131011 ODB131011:ODC131011 OMX131011:OMY131011 OWT131011:OWU131011 PGP131011:PGQ131011 PQL131011:PQM131011 QAH131011:QAI131011 QKD131011:QKE131011 QTZ131011:QUA131011 RDV131011:RDW131011 RNR131011:RNS131011 RXN131011:RXO131011 SHJ131011:SHK131011 SRF131011:SRG131011 TBB131011:TBC131011 TKX131011:TKY131011 TUT131011:TUU131011 UEP131011:UEQ131011 UOL131011:UOM131011 UYH131011:UYI131011 VID131011:VIE131011 VRZ131011:VSA131011 WBV131011:WBW131011 WLR131011:WLS131011 WVN131011:WVO131011 JB196547:JC196547 SX196547:SY196547 ACT196547:ACU196547 AMP196547:AMQ196547 AWL196547:AWM196547 BGH196547:BGI196547 BQD196547:BQE196547 BZZ196547:CAA196547 CJV196547:CJW196547 CTR196547:CTS196547 DDN196547:DDO196547 DNJ196547:DNK196547 DXF196547:DXG196547 EHB196547:EHC196547 EQX196547:EQY196547 FAT196547:FAU196547 FKP196547:FKQ196547 FUL196547:FUM196547 GEH196547:GEI196547 GOD196547:GOE196547 GXZ196547:GYA196547 HHV196547:HHW196547 HRR196547:HRS196547 IBN196547:IBO196547 ILJ196547:ILK196547 IVF196547:IVG196547 JFB196547:JFC196547 JOX196547:JOY196547 JYT196547:JYU196547 KIP196547:KIQ196547 KSL196547:KSM196547 LCH196547:LCI196547 LMD196547:LME196547 LVZ196547:LWA196547 MFV196547:MFW196547 MPR196547:MPS196547 MZN196547:MZO196547 NJJ196547:NJK196547 NTF196547:NTG196547 ODB196547:ODC196547 OMX196547:OMY196547 OWT196547:OWU196547 PGP196547:PGQ196547 PQL196547:PQM196547 QAH196547:QAI196547 QKD196547:QKE196547 QTZ196547:QUA196547 RDV196547:RDW196547 RNR196547:RNS196547 RXN196547:RXO196547 SHJ196547:SHK196547 SRF196547:SRG196547 TBB196547:TBC196547 TKX196547:TKY196547 TUT196547:TUU196547 UEP196547:UEQ196547 UOL196547:UOM196547 UYH196547:UYI196547 VID196547:VIE196547 VRZ196547:VSA196547 WBV196547:WBW196547 WLR196547:WLS196547 WVN196547:WVO196547 JB262083:JC262083 SX262083:SY262083 ACT262083:ACU262083 AMP262083:AMQ262083 AWL262083:AWM262083 BGH262083:BGI262083 BQD262083:BQE262083 BZZ262083:CAA262083 CJV262083:CJW262083 CTR262083:CTS262083 DDN262083:DDO262083 DNJ262083:DNK262083 DXF262083:DXG262083 EHB262083:EHC262083 EQX262083:EQY262083 FAT262083:FAU262083 FKP262083:FKQ262083 FUL262083:FUM262083 GEH262083:GEI262083 GOD262083:GOE262083 GXZ262083:GYA262083 HHV262083:HHW262083 HRR262083:HRS262083 IBN262083:IBO262083 ILJ262083:ILK262083 IVF262083:IVG262083 JFB262083:JFC262083 JOX262083:JOY262083 JYT262083:JYU262083 KIP262083:KIQ262083 KSL262083:KSM262083 LCH262083:LCI262083 LMD262083:LME262083 LVZ262083:LWA262083 MFV262083:MFW262083 MPR262083:MPS262083 MZN262083:MZO262083 NJJ262083:NJK262083 NTF262083:NTG262083 ODB262083:ODC262083 OMX262083:OMY262083 OWT262083:OWU262083 PGP262083:PGQ262083 PQL262083:PQM262083 QAH262083:QAI262083 QKD262083:QKE262083 QTZ262083:QUA262083 RDV262083:RDW262083 RNR262083:RNS262083 RXN262083:RXO262083 SHJ262083:SHK262083 SRF262083:SRG262083 TBB262083:TBC262083 TKX262083:TKY262083 TUT262083:TUU262083 UEP262083:UEQ262083 UOL262083:UOM262083 UYH262083:UYI262083 VID262083:VIE262083 VRZ262083:VSA262083 WBV262083:WBW262083 WLR262083:WLS262083 WVN262083:WVO262083 JB327619:JC327619 SX327619:SY327619 ACT327619:ACU327619 AMP327619:AMQ327619 AWL327619:AWM327619 BGH327619:BGI327619 BQD327619:BQE327619 BZZ327619:CAA327619 CJV327619:CJW327619 CTR327619:CTS327619 DDN327619:DDO327619 DNJ327619:DNK327619 DXF327619:DXG327619 EHB327619:EHC327619 EQX327619:EQY327619 FAT327619:FAU327619 FKP327619:FKQ327619 FUL327619:FUM327619 GEH327619:GEI327619 GOD327619:GOE327619 GXZ327619:GYA327619 HHV327619:HHW327619 HRR327619:HRS327619 IBN327619:IBO327619 ILJ327619:ILK327619 IVF327619:IVG327619 JFB327619:JFC327619 JOX327619:JOY327619 JYT327619:JYU327619 KIP327619:KIQ327619 KSL327619:KSM327619 LCH327619:LCI327619 LMD327619:LME327619 LVZ327619:LWA327619 MFV327619:MFW327619 MPR327619:MPS327619 MZN327619:MZO327619 NJJ327619:NJK327619 NTF327619:NTG327619 ODB327619:ODC327619 OMX327619:OMY327619 OWT327619:OWU327619 PGP327619:PGQ327619 PQL327619:PQM327619 QAH327619:QAI327619 QKD327619:QKE327619 QTZ327619:QUA327619 RDV327619:RDW327619 RNR327619:RNS327619 RXN327619:RXO327619 SHJ327619:SHK327619 SRF327619:SRG327619 TBB327619:TBC327619 TKX327619:TKY327619 TUT327619:TUU327619 UEP327619:UEQ327619 UOL327619:UOM327619 UYH327619:UYI327619 VID327619:VIE327619 VRZ327619:VSA327619 WBV327619:WBW327619 WLR327619:WLS327619 WVN327619:WVO327619 JB393155:JC393155 SX393155:SY393155 ACT393155:ACU393155 AMP393155:AMQ393155 AWL393155:AWM393155 BGH393155:BGI393155 BQD393155:BQE393155 BZZ393155:CAA393155 CJV393155:CJW393155 CTR393155:CTS393155 DDN393155:DDO393155 DNJ393155:DNK393155 DXF393155:DXG393155 EHB393155:EHC393155 EQX393155:EQY393155 FAT393155:FAU393155 FKP393155:FKQ393155 FUL393155:FUM393155 GEH393155:GEI393155 GOD393155:GOE393155 GXZ393155:GYA393155 HHV393155:HHW393155 HRR393155:HRS393155 IBN393155:IBO393155 ILJ393155:ILK393155 IVF393155:IVG393155 JFB393155:JFC393155 JOX393155:JOY393155 JYT393155:JYU393155 KIP393155:KIQ393155 KSL393155:KSM393155 LCH393155:LCI393155 LMD393155:LME393155 LVZ393155:LWA393155 MFV393155:MFW393155 MPR393155:MPS393155 MZN393155:MZO393155 NJJ393155:NJK393155 NTF393155:NTG393155 ODB393155:ODC393155 OMX393155:OMY393155 OWT393155:OWU393155 PGP393155:PGQ393155 PQL393155:PQM393155 QAH393155:QAI393155 QKD393155:QKE393155 QTZ393155:QUA393155 RDV393155:RDW393155 RNR393155:RNS393155 RXN393155:RXO393155 SHJ393155:SHK393155 SRF393155:SRG393155 TBB393155:TBC393155 TKX393155:TKY393155 TUT393155:TUU393155 UEP393155:UEQ393155 UOL393155:UOM393155 UYH393155:UYI393155 VID393155:VIE393155 VRZ393155:VSA393155 WBV393155:WBW393155 WLR393155:WLS393155 WVN393155:WVO393155 JB458691:JC458691 SX458691:SY458691 ACT458691:ACU458691 AMP458691:AMQ458691 AWL458691:AWM458691 BGH458691:BGI458691 BQD458691:BQE458691 BZZ458691:CAA458691 CJV458691:CJW458691 CTR458691:CTS458691 DDN458691:DDO458691 DNJ458691:DNK458691 DXF458691:DXG458691 EHB458691:EHC458691 EQX458691:EQY458691 FAT458691:FAU458691 FKP458691:FKQ458691 FUL458691:FUM458691 GEH458691:GEI458691 GOD458691:GOE458691 GXZ458691:GYA458691 HHV458691:HHW458691 HRR458691:HRS458691 IBN458691:IBO458691 ILJ458691:ILK458691 IVF458691:IVG458691 JFB458691:JFC458691 JOX458691:JOY458691 JYT458691:JYU458691 KIP458691:KIQ458691 KSL458691:KSM458691 LCH458691:LCI458691 LMD458691:LME458691 LVZ458691:LWA458691 MFV458691:MFW458691 MPR458691:MPS458691 MZN458691:MZO458691 NJJ458691:NJK458691 NTF458691:NTG458691 ODB458691:ODC458691 OMX458691:OMY458691 OWT458691:OWU458691 PGP458691:PGQ458691 PQL458691:PQM458691 QAH458691:QAI458691 QKD458691:QKE458691 QTZ458691:QUA458691 RDV458691:RDW458691 RNR458691:RNS458691 RXN458691:RXO458691 SHJ458691:SHK458691 SRF458691:SRG458691 TBB458691:TBC458691 TKX458691:TKY458691 TUT458691:TUU458691 UEP458691:UEQ458691 UOL458691:UOM458691 UYH458691:UYI458691 VID458691:VIE458691 VRZ458691:VSA458691 WBV458691:WBW458691 WLR458691:WLS458691 WVN458691:WVO458691 JB524227:JC524227 SX524227:SY524227 ACT524227:ACU524227 AMP524227:AMQ524227 AWL524227:AWM524227 BGH524227:BGI524227 BQD524227:BQE524227 BZZ524227:CAA524227 CJV524227:CJW524227 CTR524227:CTS524227 DDN524227:DDO524227 DNJ524227:DNK524227 DXF524227:DXG524227 EHB524227:EHC524227 EQX524227:EQY524227 FAT524227:FAU524227 FKP524227:FKQ524227 FUL524227:FUM524227 GEH524227:GEI524227 GOD524227:GOE524227 GXZ524227:GYA524227 HHV524227:HHW524227 HRR524227:HRS524227 IBN524227:IBO524227 ILJ524227:ILK524227 IVF524227:IVG524227 JFB524227:JFC524227 JOX524227:JOY524227 JYT524227:JYU524227 KIP524227:KIQ524227 KSL524227:KSM524227 LCH524227:LCI524227 LMD524227:LME524227 LVZ524227:LWA524227 MFV524227:MFW524227 MPR524227:MPS524227 MZN524227:MZO524227 NJJ524227:NJK524227 NTF524227:NTG524227 ODB524227:ODC524227 OMX524227:OMY524227 OWT524227:OWU524227 PGP524227:PGQ524227 PQL524227:PQM524227 QAH524227:QAI524227 QKD524227:QKE524227 QTZ524227:QUA524227 RDV524227:RDW524227 RNR524227:RNS524227 RXN524227:RXO524227 SHJ524227:SHK524227 SRF524227:SRG524227 TBB524227:TBC524227 TKX524227:TKY524227 TUT524227:TUU524227 UEP524227:UEQ524227 UOL524227:UOM524227 UYH524227:UYI524227 VID524227:VIE524227 VRZ524227:VSA524227 WBV524227:WBW524227 WLR524227:WLS524227 WVN524227:WVO524227 JB589763:JC589763 SX589763:SY589763 ACT589763:ACU589763 AMP589763:AMQ589763 AWL589763:AWM589763 BGH589763:BGI589763 BQD589763:BQE589763 BZZ589763:CAA589763 CJV589763:CJW589763 CTR589763:CTS589763 DDN589763:DDO589763 DNJ589763:DNK589763 DXF589763:DXG589763 EHB589763:EHC589763 EQX589763:EQY589763 FAT589763:FAU589763 FKP589763:FKQ589763 FUL589763:FUM589763 GEH589763:GEI589763 GOD589763:GOE589763 GXZ589763:GYA589763 HHV589763:HHW589763 HRR589763:HRS589763 IBN589763:IBO589763 ILJ589763:ILK589763 IVF589763:IVG589763 JFB589763:JFC589763 JOX589763:JOY589763 JYT589763:JYU589763 KIP589763:KIQ589763 KSL589763:KSM589763 LCH589763:LCI589763 LMD589763:LME589763 LVZ589763:LWA589763 MFV589763:MFW589763 MPR589763:MPS589763 MZN589763:MZO589763 NJJ589763:NJK589763 NTF589763:NTG589763 ODB589763:ODC589763 OMX589763:OMY589763 OWT589763:OWU589763 PGP589763:PGQ589763 PQL589763:PQM589763 QAH589763:QAI589763 QKD589763:QKE589763 QTZ589763:QUA589763 RDV589763:RDW589763 RNR589763:RNS589763 RXN589763:RXO589763 SHJ589763:SHK589763 SRF589763:SRG589763 TBB589763:TBC589763 TKX589763:TKY589763 TUT589763:TUU589763 UEP589763:UEQ589763 UOL589763:UOM589763 UYH589763:UYI589763 VID589763:VIE589763 VRZ589763:VSA589763 WBV589763:WBW589763 WLR589763:WLS589763 WVN589763:WVO589763 JB655299:JC655299 SX655299:SY655299 ACT655299:ACU655299 AMP655299:AMQ655299 AWL655299:AWM655299 BGH655299:BGI655299 BQD655299:BQE655299 BZZ655299:CAA655299 CJV655299:CJW655299 CTR655299:CTS655299 DDN655299:DDO655299 DNJ655299:DNK655299 DXF655299:DXG655299 EHB655299:EHC655299 EQX655299:EQY655299 FAT655299:FAU655299 FKP655299:FKQ655299 FUL655299:FUM655299 GEH655299:GEI655299 GOD655299:GOE655299 GXZ655299:GYA655299 HHV655299:HHW655299 HRR655299:HRS655299 IBN655299:IBO655299 ILJ655299:ILK655299 IVF655299:IVG655299 JFB655299:JFC655299 JOX655299:JOY655299 JYT655299:JYU655299 KIP655299:KIQ655299 KSL655299:KSM655299 LCH655299:LCI655299 LMD655299:LME655299 LVZ655299:LWA655299 MFV655299:MFW655299 MPR655299:MPS655299 MZN655299:MZO655299 NJJ655299:NJK655299 NTF655299:NTG655299 ODB655299:ODC655299 OMX655299:OMY655299 OWT655299:OWU655299 PGP655299:PGQ655299 PQL655299:PQM655299 QAH655299:QAI655299 QKD655299:QKE655299 QTZ655299:QUA655299 RDV655299:RDW655299 RNR655299:RNS655299 RXN655299:RXO655299 SHJ655299:SHK655299 SRF655299:SRG655299 TBB655299:TBC655299 TKX655299:TKY655299 TUT655299:TUU655299 UEP655299:UEQ655299 UOL655299:UOM655299 UYH655299:UYI655299 VID655299:VIE655299 VRZ655299:VSA655299 WBV655299:WBW655299 WLR655299:WLS655299 WVN655299:WVO655299 JB720835:JC720835 SX720835:SY720835 ACT720835:ACU720835 AMP720835:AMQ720835 AWL720835:AWM720835 BGH720835:BGI720835 BQD720835:BQE720835 BZZ720835:CAA720835 CJV720835:CJW720835 CTR720835:CTS720835 DDN720835:DDO720835 DNJ720835:DNK720835 DXF720835:DXG720835 EHB720835:EHC720835 EQX720835:EQY720835 FAT720835:FAU720835 FKP720835:FKQ720835 FUL720835:FUM720835 GEH720835:GEI720835 GOD720835:GOE720835 GXZ720835:GYA720835 HHV720835:HHW720835 HRR720835:HRS720835 IBN720835:IBO720835 ILJ720835:ILK720835 IVF720835:IVG720835 JFB720835:JFC720835 JOX720835:JOY720835 JYT720835:JYU720835 KIP720835:KIQ720835 KSL720835:KSM720835 LCH720835:LCI720835 LMD720835:LME720835 LVZ720835:LWA720835 MFV720835:MFW720835 MPR720835:MPS720835 MZN720835:MZO720835 NJJ720835:NJK720835 NTF720835:NTG720835 ODB720835:ODC720835 OMX720835:OMY720835 OWT720835:OWU720835 PGP720835:PGQ720835 PQL720835:PQM720835 QAH720835:QAI720835 QKD720835:QKE720835 QTZ720835:QUA720835 RDV720835:RDW720835 RNR720835:RNS720835 RXN720835:RXO720835 SHJ720835:SHK720835 SRF720835:SRG720835 TBB720835:TBC720835 TKX720835:TKY720835 TUT720835:TUU720835 UEP720835:UEQ720835 UOL720835:UOM720835 UYH720835:UYI720835 VID720835:VIE720835 VRZ720835:VSA720835 WBV720835:WBW720835 WLR720835:WLS720835 WVN720835:WVO720835 JB786371:JC786371 SX786371:SY786371 ACT786371:ACU786371 AMP786371:AMQ786371 AWL786371:AWM786371 BGH786371:BGI786371 BQD786371:BQE786371 BZZ786371:CAA786371 CJV786371:CJW786371 CTR786371:CTS786371 DDN786371:DDO786371 DNJ786371:DNK786371 DXF786371:DXG786371 EHB786371:EHC786371 EQX786371:EQY786371 FAT786371:FAU786371 FKP786371:FKQ786371 FUL786371:FUM786371 GEH786371:GEI786371 GOD786371:GOE786371 GXZ786371:GYA786371 HHV786371:HHW786371 HRR786371:HRS786371 IBN786371:IBO786371 ILJ786371:ILK786371 IVF786371:IVG786371 JFB786371:JFC786371 JOX786371:JOY786371 JYT786371:JYU786371 KIP786371:KIQ786371 KSL786371:KSM786371 LCH786371:LCI786371 LMD786371:LME786371 LVZ786371:LWA786371 MFV786371:MFW786371 MPR786371:MPS786371 MZN786371:MZO786371 NJJ786371:NJK786371 NTF786371:NTG786371 ODB786371:ODC786371 OMX786371:OMY786371 OWT786371:OWU786371 PGP786371:PGQ786371 PQL786371:PQM786371 QAH786371:QAI786371 QKD786371:QKE786371 QTZ786371:QUA786371 RDV786371:RDW786371 RNR786371:RNS786371 RXN786371:RXO786371 SHJ786371:SHK786371 SRF786371:SRG786371 TBB786371:TBC786371 TKX786371:TKY786371 TUT786371:TUU786371 UEP786371:UEQ786371 UOL786371:UOM786371 UYH786371:UYI786371 VID786371:VIE786371 VRZ786371:VSA786371 WBV786371:WBW786371 WLR786371:WLS786371 WVN786371:WVO786371 JB851907:JC851907 SX851907:SY851907 ACT851907:ACU851907 AMP851907:AMQ851907 AWL851907:AWM851907 BGH851907:BGI851907 BQD851907:BQE851907 BZZ851907:CAA851907 CJV851907:CJW851907 CTR851907:CTS851907 DDN851907:DDO851907 DNJ851907:DNK851907 DXF851907:DXG851907 EHB851907:EHC851907 EQX851907:EQY851907 FAT851907:FAU851907 FKP851907:FKQ851907 FUL851907:FUM851907 GEH851907:GEI851907 GOD851907:GOE851907 GXZ851907:GYA851907 HHV851907:HHW851907 HRR851907:HRS851907 IBN851907:IBO851907 ILJ851907:ILK851907 IVF851907:IVG851907 JFB851907:JFC851907 JOX851907:JOY851907 JYT851907:JYU851907 KIP851907:KIQ851907 KSL851907:KSM851907 LCH851907:LCI851907 LMD851907:LME851907 LVZ851907:LWA851907 MFV851907:MFW851907 MPR851907:MPS851907 MZN851907:MZO851907 NJJ851907:NJK851907 NTF851907:NTG851907 ODB851907:ODC851907 OMX851907:OMY851907 OWT851907:OWU851907 PGP851907:PGQ851907 PQL851907:PQM851907 QAH851907:QAI851907 QKD851907:QKE851907 QTZ851907:QUA851907 RDV851907:RDW851907 RNR851907:RNS851907 RXN851907:RXO851907 SHJ851907:SHK851907 SRF851907:SRG851907 TBB851907:TBC851907 TKX851907:TKY851907 TUT851907:TUU851907 UEP851907:UEQ851907 UOL851907:UOM851907 UYH851907:UYI851907 VID851907:VIE851907 VRZ851907:VSA851907 WBV851907:WBW851907 WLR851907:WLS851907 WVN851907:WVO851907 JB917443:JC917443 SX917443:SY917443 ACT917443:ACU917443 AMP917443:AMQ917443 AWL917443:AWM917443 BGH917443:BGI917443 BQD917443:BQE917443 BZZ917443:CAA917443 CJV917443:CJW917443 CTR917443:CTS917443 DDN917443:DDO917443 DNJ917443:DNK917443 DXF917443:DXG917443 EHB917443:EHC917443 EQX917443:EQY917443 FAT917443:FAU917443 FKP917443:FKQ917443 FUL917443:FUM917443 GEH917443:GEI917443 GOD917443:GOE917443 GXZ917443:GYA917443 HHV917443:HHW917443 HRR917443:HRS917443 IBN917443:IBO917443 ILJ917443:ILK917443 IVF917443:IVG917443 JFB917443:JFC917443 JOX917443:JOY917443 JYT917443:JYU917443 KIP917443:KIQ917443 KSL917443:KSM917443 LCH917443:LCI917443 LMD917443:LME917443 LVZ917443:LWA917443 MFV917443:MFW917443 MPR917443:MPS917443 MZN917443:MZO917443 NJJ917443:NJK917443 NTF917443:NTG917443 ODB917443:ODC917443 OMX917443:OMY917443 OWT917443:OWU917443 PGP917443:PGQ917443 PQL917443:PQM917443 QAH917443:QAI917443 QKD917443:QKE917443 QTZ917443:QUA917443 RDV917443:RDW917443 RNR917443:RNS917443 RXN917443:RXO917443 SHJ917443:SHK917443 SRF917443:SRG917443 TBB917443:TBC917443 TKX917443:TKY917443 TUT917443:TUU917443 UEP917443:UEQ917443 UOL917443:UOM917443 UYH917443:UYI917443 VID917443:VIE917443 VRZ917443:VSA917443 WBV917443:WBW917443 WLR917443:WLS917443 WVN917443:WVO917443 JB982979:JC982979 SX982979:SY982979 ACT982979:ACU982979 AMP982979:AMQ982979 AWL982979:AWM982979 BGH982979:BGI982979 BQD982979:BQE982979 BZZ982979:CAA982979 CJV982979:CJW982979 CTR982979:CTS982979 DDN982979:DDO982979 DNJ982979:DNK982979 DXF982979:DXG982979 EHB982979:EHC982979 EQX982979:EQY982979 FAT982979:FAU982979 FKP982979:FKQ982979 FUL982979:FUM982979 GEH982979:GEI982979 GOD982979:GOE982979 GXZ982979:GYA982979 HHV982979:HHW982979 HRR982979:HRS982979 IBN982979:IBO982979 ILJ982979:ILK982979 IVF982979:IVG982979 JFB982979:JFC982979 JOX982979:JOY982979 JYT982979:JYU982979 KIP982979:KIQ982979 KSL982979:KSM982979 LCH982979:LCI982979 LMD982979:LME982979 LVZ982979:LWA982979 MFV982979:MFW982979 MPR982979:MPS982979 MZN982979:MZO982979 NJJ982979:NJK982979 NTF982979:NTG982979 ODB982979:ODC982979 OMX982979:OMY982979 OWT982979:OWU982979 PGP982979:PGQ982979 PQL982979:PQM982979 QAH982979:QAI982979 QKD982979:QKE982979 QTZ982979:QUA982979 RDV982979:RDW982979 RNR982979:RNS982979 RXN982979:RXO982979 SHJ982979:SHK982979 SRF982979:SRG982979 TBB982979:TBC982979 TKX982979:TKY982979 TUT982979:TUU982979 UEP982979:UEQ982979 UOL982979:UOM982979 UYH982979:UYI982979 VID982979:VIE982979 VRZ982979:VSA982979 WBV982979:WBW982979 WLR982979:WLS982979 JB14:JC16 H982979 H917443 H851907 H786371 H720835 H655299 H589763 H524227 H458691 H393155 H327619 H262083 H196547 H131011 H65475 F65534:G65534 IZ65534:JB65534 SV65534:SX65534 ACR65534:ACT65534 AMN65534:AMP65534 AWJ65534:AWL65534 BGF65534:BGH65534 BQB65534:BQD65534 BZX65534:BZZ65534 CJT65534:CJV65534 CTP65534:CTR65534 DDL65534:DDN65534 DNH65534:DNJ65534 DXD65534:DXF65534 EGZ65534:EHB65534 EQV65534:EQX65534 FAR65534:FAT65534 FKN65534:FKP65534 FUJ65534:FUL65534 GEF65534:GEH65534 GOB65534:GOD65534 GXX65534:GXZ65534 HHT65534:HHV65534 HRP65534:HRR65534 IBL65534:IBN65534 ILH65534:ILJ65534 IVD65534:IVF65534 JEZ65534:JFB65534 JOV65534:JOX65534 JYR65534:JYT65534 KIN65534:KIP65534 KSJ65534:KSL65534 LCF65534:LCH65534 LMB65534:LMD65534 LVX65534:LVZ65534 MFT65534:MFV65534 MPP65534:MPR65534 MZL65534:MZN65534 NJH65534:NJJ65534 NTD65534:NTF65534 OCZ65534:ODB65534 OMV65534:OMX65534 OWR65534:OWT65534 PGN65534:PGP65534 PQJ65534:PQL65534 QAF65534:QAH65534 QKB65534:QKD65534 QTX65534:QTZ65534 RDT65534:RDV65534 RNP65534:RNR65534 RXL65534:RXN65534 SHH65534:SHJ65534 SRD65534:SRF65534 TAZ65534:TBB65534 TKV65534:TKX65534 TUR65534:TUT65534 UEN65534:UEP65534 UOJ65534:UOL65534 UYF65534:UYH65534 VIB65534:VID65534 VRX65534:VRZ65534 WBT65534:WBV65534 WLP65534:WLR65534 WVL65534:WVN65534 F131070:G131070 IZ131070:JB131070 SV131070:SX131070 ACR131070:ACT131070 AMN131070:AMP131070 AWJ131070:AWL131070 BGF131070:BGH131070 BQB131070:BQD131070 BZX131070:BZZ131070 CJT131070:CJV131070 CTP131070:CTR131070 DDL131070:DDN131070 DNH131070:DNJ131070 DXD131070:DXF131070 EGZ131070:EHB131070 EQV131070:EQX131070 FAR131070:FAT131070 FKN131070:FKP131070 FUJ131070:FUL131070 GEF131070:GEH131070 GOB131070:GOD131070 GXX131070:GXZ131070 HHT131070:HHV131070 HRP131070:HRR131070 IBL131070:IBN131070 ILH131070:ILJ131070 IVD131070:IVF131070 JEZ131070:JFB131070 JOV131070:JOX131070 JYR131070:JYT131070 KIN131070:KIP131070 KSJ131070:KSL131070 LCF131070:LCH131070 LMB131070:LMD131070 LVX131070:LVZ131070 MFT131070:MFV131070 MPP131070:MPR131070 MZL131070:MZN131070 NJH131070:NJJ131070 NTD131070:NTF131070 OCZ131070:ODB131070 OMV131070:OMX131070 OWR131070:OWT131070 PGN131070:PGP131070 PQJ131070:PQL131070 QAF131070:QAH131070 QKB131070:QKD131070 QTX131070:QTZ131070 RDT131070:RDV131070 RNP131070:RNR131070 RXL131070:RXN131070 SHH131070:SHJ131070 SRD131070:SRF131070 TAZ131070:TBB131070 TKV131070:TKX131070 TUR131070:TUT131070 UEN131070:UEP131070 UOJ131070:UOL131070 UYF131070:UYH131070 VIB131070:VID131070 VRX131070:VRZ131070 WBT131070:WBV131070 WLP131070:WLR131070 WVL131070:WVN131070 F196606:G196606 IZ196606:JB196606 SV196606:SX196606 ACR196606:ACT196606 AMN196606:AMP196606 AWJ196606:AWL196606 BGF196606:BGH196606 BQB196606:BQD196606 BZX196606:BZZ196606 CJT196606:CJV196606 CTP196606:CTR196606 DDL196606:DDN196606 DNH196606:DNJ196606 DXD196606:DXF196606 EGZ196606:EHB196606 EQV196606:EQX196606 FAR196606:FAT196606 FKN196606:FKP196606 FUJ196606:FUL196606 GEF196606:GEH196606 GOB196606:GOD196606 GXX196606:GXZ196606 HHT196606:HHV196606 HRP196606:HRR196606 IBL196606:IBN196606 ILH196606:ILJ196606 IVD196606:IVF196606 JEZ196606:JFB196606 JOV196606:JOX196606 JYR196606:JYT196606 KIN196606:KIP196606 KSJ196606:KSL196606 LCF196606:LCH196606 LMB196606:LMD196606 LVX196606:LVZ196606 MFT196606:MFV196606 MPP196606:MPR196606 MZL196606:MZN196606 NJH196606:NJJ196606 NTD196606:NTF196606 OCZ196606:ODB196606 OMV196606:OMX196606 OWR196606:OWT196606 PGN196606:PGP196606 PQJ196606:PQL196606 QAF196606:QAH196606 QKB196606:QKD196606 QTX196606:QTZ196606 RDT196606:RDV196606 RNP196606:RNR196606 RXL196606:RXN196606 SHH196606:SHJ196606 SRD196606:SRF196606 TAZ196606:TBB196606 TKV196606:TKX196606 TUR196606:TUT196606 UEN196606:UEP196606 UOJ196606:UOL196606 UYF196606:UYH196606 VIB196606:VID196606 VRX196606:VRZ196606 WBT196606:WBV196606 WLP196606:WLR196606 WVL196606:WVN196606 F262142:G262142 IZ262142:JB262142 SV262142:SX262142 ACR262142:ACT262142 AMN262142:AMP262142 AWJ262142:AWL262142 BGF262142:BGH262142 BQB262142:BQD262142 BZX262142:BZZ262142 CJT262142:CJV262142 CTP262142:CTR262142 DDL262142:DDN262142 DNH262142:DNJ262142 DXD262142:DXF262142 EGZ262142:EHB262142 EQV262142:EQX262142 FAR262142:FAT262142 FKN262142:FKP262142 FUJ262142:FUL262142 GEF262142:GEH262142 GOB262142:GOD262142 GXX262142:GXZ262142 HHT262142:HHV262142 HRP262142:HRR262142 IBL262142:IBN262142 ILH262142:ILJ262142 IVD262142:IVF262142 JEZ262142:JFB262142 JOV262142:JOX262142 JYR262142:JYT262142 KIN262142:KIP262142 KSJ262142:KSL262142 LCF262142:LCH262142 LMB262142:LMD262142 LVX262142:LVZ262142 MFT262142:MFV262142 MPP262142:MPR262142 MZL262142:MZN262142 NJH262142:NJJ262142 NTD262142:NTF262142 OCZ262142:ODB262142 OMV262142:OMX262142 OWR262142:OWT262142 PGN262142:PGP262142 PQJ262142:PQL262142 QAF262142:QAH262142 QKB262142:QKD262142 QTX262142:QTZ262142 RDT262142:RDV262142 RNP262142:RNR262142 RXL262142:RXN262142 SHH262142:SHJ262142 SRD262142:SRF262142 TAZ262142:TBB262142 TKV262142:TKX262142 TUR262142:TUT262142 UEN262142:UEP262142 UOJ262142:UOL262142 UYF262142:UYH262142 VIB262142:VID262142 VRX262142:VRZ262142 WBT262142:WBV262142 WLP262142:WLR262142 WVL262142:WVN262142 F327678:G327678 IZ327678:JB327678 SV327678:SX327678 ACR327678:ACT327678 AMN327678:AMP327678 AWJ327678:AWL327678 BGF327678:BGH327678 BQB327678:BQD327678 BZX327678:BZZ327678 CJT327678:CJV327678 CTP327678:CTR327678 DDL327678:DDN327678 DNH327678:DNJ327678 DXD327678:DXF327678 EGZ327678:EHB327678 EQV327678:EQX327678 FAR327678:FAT327678 FKN327678:FKP327678 FUJ327678:FUL327678 GEF327678:GEH327678 GOB327678:GOD327678 GXX327678:GXZ327678 HHT327678:HHV327678 HRP327678:HRR327678 IBL327678:IBN327678 ILH327678:ILJ327678 IVD327678:IVF327678 JEZ327678:JFB327678 JOV327678:JOX327678 JYR327678:JYT327678 KIN327678:KIP327678 KSJ327678:KSL327678 LCF327678:LCH327678 LMB327678:LMD327678 LVX327678:LVZ327678 MFT327678:MFV327678 MPP327678:MPR327678 MZL327678:MZN327678 NJH327678:NJJ327678 NTD327678:NTF327678 OCZ327678:ODB327678 OMV327678:OMX327678 OWR327678:OWT327678 PGN327678:PGP327678 PQJ327678:PQL327678 QAF327678:QAH327678 QKB327678:QKD327678 QTX327678:QTZ327678 RDT327678:RDV327678 RNP327678:RNR327678 RXL327678:RXN327678 SHH327678:SHJ327678 SRD327678:SRF327678 TAZ327678:TBB327678 TKV327678:TKX327678 TUR327678:TUT327678 UEN327678:UEP327678 UOJ327678:UOL327678 UYF327678:UYH327678 VIB327678:VID327678 VRX327678:VRZ327678 WBT327678:WBV327678 WLP327678:WLR327678 WVL327678:WVN327678 F393214:G393214 IZ393214:JB393214 SV393214:SX393214 ACR393214:ACT393214 AMN393214:AMP393214 AWJ393214:AWL393214 BGF393214:BGH393214 BQB393214:BQD393214 BZX393214:BZZ393214 CJT393214:CJV393214 CTP393214:CTR393214 DDL393214:DDN393214 DNH393214:DNJ393214 DXD393214:DXF393214 EGZ393214:EHB393214 EQV393214:EQX393214 FAR393214:FAT393214 FKN393214:FKP393214 FUJ393214:FUL393214 GEF393214:GEH393214 GOB393214:GOD393214 GXX393214:GXZ393214 HHT393214:HHV393214 HRP393214:HRR393214 IBL393214:IBN393214 ILH393214:ILJ393214 IVD393214:IVF393214 JEZ393214:JFB393214 JOV393214:JOX393214 JYR393214:JYT393214 KIN393214:KIP393214 KSJ393214:KSL393214 LCF393214:LCH393214 LMB393214:LMD393214 LVX393214:LVZ393214 MFT393214:MFV393214 MPP393214:MPR393214 MZL393214:MZN393214 NJH393214:NJJ393214 NTD393214:NTF393214 OCZ393214:ODB393214 OMV393214:OMX393214 OWR393214:OWT393214 PGN393214:PGP393214 PQJ393214:PQL393214 QAF393214:QAH393214 QKB393214:QKD393214 QTX393214:QTZ393214 RDT393214:RDV393214 RNP393214:RNR393214 RXL393214:RXN393214 SHH393214:SHJ393214 SRD393214:SRF393214 TAZ393214:TBB393214 TKV393214:TKX393214 TUR393214:TUT393214 UEN393214:UEP393214 UOJ393214:UOL393214 UYF393214:UYH393214 VIB393214:VID393214 VRX393214:VRZ393214 WBT393214:WBV393214 WLP393214:WLR393214 WVL393214:WVN393214 F458750:G458750 IZ458750:JB458750 SV458750:SX458750 ACR458750:ACT458750 AMN458750:AMP458750 AWJ458750:AWL458750 BGF458750:BGH458750 BQB458750:BQD458750 BZX458750:BZZ458750 CJT458750:CJV458750 CTP458750:CTR458750 DDL458750:DDN458750 DNH458750:DNJ458750 DXD458750:DXF458750 EGZ458750:EHB458750 EQV458750:EQX458750 FAR458750:FAT458750 FKN458750:FKP458750 FUJ458750:FUL458750 GEF458750:GEH458750 GOB458750:GOD458750 GXX458750:GXZ458750 HHT458750:HHV458750 HRP458750:HRR458750 IBL458750:IBN458750 ILH458750:ILJ458750 IVD458750:IVF458750 JEZ458750:JFB458750 JOV458750:JOX458750 JYR458750:JYT458750 KIN458750:KIP458750 KSJ458750:KSL458750 LCF458750:LCH458750 LMB458750:LMD458750 LVX458750:LVZ458750 MFT458750:MFV458750 MPP458750:MPR458750 MZL458750:MZN458750 NJH458750:NJJ458750 NTD458750:NTF458750 OCZ458750:ODB458750 OMV458750:OMX458750 OWR458750:OWT458750 PGN458750:PGP458750 PQJ458750:PQL458750 QAF458750:QAH458750 QKB458750:QKD458750 QTX458750:QTZ458750 RDT458750:RDV458750 RNP458750:RNR458750 RXL458750:RXN458750 SHH458750:SHJ458750 SRD458750:SRF458750 TAZ458750:TBB458750 TKV458750:TKX458750 TUR458750:TUT458750 UEN458750:UEP458750 UOJ458750:UOL458750 UYF458750:UYH458750 VIB458750:VID458750 VRX458750:VRZ458750 WBT458750:WBV458750 WLP458750:WLR458750 WVL458750:WVN458750 F524286:G524286 IZ524286:JB524286 SV524286:SX524286 ACR524286:ACT524286 AMN524286:AMP524286 AWJ524286:AWL524286 BGF524286:BGH524286 BQB524286:BQD524286 BZX524286:BZZ524286 CJT524286:CJV524286 CTP524286:CTR524286 DDL524286:DDN524286 DNH524286:DNJ524286 DXD524286:DXF524286 EGZ524286:EHB524286 EQV524286:EQX524286 FAR524286:FAT524286 FKN524286:FKP524286 FUJ524286:FUL524286 GEF524286:GEH524286 GOB524286:GOD524286 GXX524286:GXZ524286 HHT524286:HHV524286 HRP524286:HRR524286 IBL524286:IBN524286 ILH524286:ILJ524286 IVD524286:IVF524286 JEZ524286:JFB524286 JOV524286:JOX524286 JYR524286:JYT524286 KIN524286:KIP524286 KSJ524286:KSL524286 LCF524286:LCH524286 LMB524286:LMD524286 LVX524286:LVZ524286 MFT524286:MFV524286 MPP524286:MPR524286 MZL524286:MZN524286 NJH524286:NJJ524286 NTD524286:NTF524286 OCZ524286:ODB524286 OMV524286:OMX524286 OWR524286:OWT524286 PGN524286:PGP524286 PQJ524286:PQL524286 QAF524286:QAH524286 QKB524286:QKD524286 QTX524286:QTZ524286 RDT524286:RDV524286 RNP524286:RNR524286 RXL524286:RXN524286 SHH524286:SHJ524286 SRD524286:SRF524286 TAZ524286:TBB524286 TKV524286:TKX524286 TUR524286:TUT524286 UEN524286:UEP524286 UOJ524286:UOL524286 UYF524286:UYH524286 VIB524286:VID524286 VRX524286:VRZ524286 WBT524286:WBV524286 WLP524286:WLR524286 WVL524286:WVN524286 F589822:G589822 IZ589822:JB589822 SV589822:SX589822 ACR589822:ACT589822 AMN589822:AMP589822 AWJ589822:AWL589822 BGF589822:BGH589822 BQB589822:BQD589822 BZX589822:BZZ589822 CJT589822:CJV589822 CTP589822:CTR589822 DDL589822:DDN589822 DNH589822:DNJ589822 DXD589822:DXF589822 EGZ589822:EHB589822 EQV589822:EQX589822 FAR589822:FAT589822 FKN589822:FKP589822 FUJ589822:FUL589822 GEF589822:GEH589822 GOB589822:GOD589822 GXX589822:GXZ589822 HHT589822:HHV589822 HRP589822:HRR589822 IBL589822:IBN589822 ILH589822:ILJ589822 IVD589822:IVF589822 JEZ589822:JFB589822 JOV589822:JOX589822 JYR589822:JYT589822 KIN589822:KIP589822 KSJ589822:KSL589822 LCF589822:LCH589822 LMB589822:LMD589822 LVX589822:LVZ589822 MFT589822:MFV589822 MPP589822:MPR589822 MZL589822:MZN589822 NJH589822:NJJ589822 NTD589822:NTF589822 OCZ589822:ODB589822 OMV589822:OMX589822 OWR589822:OWT589822 PGN589822:PGP589822 PQJ589822:PQL589822 QAF589822:QAH589822 QKB589822:QKD589822 QTX589822:QTZ589822 RDT589822:RDV589822 RNP589822:RNR589822 RXL589822:RXN589822 SHH589822:SHJ589822 SRD589822:SRF589822 TAZ589822:TBB589822 TKV589822:TKX589822 TUR589822:TUT589822 UEN589822:UEP589822 UOJ589822:UOL589822 UYF589822:UYH589822 VIB589822:VID589822 VRX589822:VRZ589822 WBT589822:WBV589822 WLP589822:WLR589822 WVL589822:WVN589822 F655358:G655358 IZ655358:JB655358 SV655358:SX655358 ACR655358:ACT655358 AMN655358:AMP655358 AWJ655358:AWL655358 BGF655358:BGH655358 BQB655358:BQD655358 BZX655358:BZZ655358 CJT655358:CJV655358 CTP655358:CTR655358 DDL655358:DDN655358 DNH655358:DNJ655358 DXD655358:DXF655358 EGZ655358:EHB655358 EQV655358:EQX655358 FAR655358:FAT655358 FKN655358:FKP655358 FUJ655358:FUL655358 GEF655358:GEH655358 GOB655358:GOD655358 GXX655358:GXZ655358 HHT655358:HHV655358 HRP655358:HRR655358 IBL655358:IBN655358 ILH655358:ILJ655358 IVD655358:IVF655358 JEZ655358:JFB655358 JOV655358:JOX655358 JYR655358:JYT655358 KIN655358:KIP655358 KSJ655358:KSL655358 LCF655358:LCH655358 LMB655358:LMD655358 LVX655358:LVZ655358 MFT655358:MFV655358 MPP655358:MPR655358 MZL655358:MZN655358 NJH655358:NJJ655358 NTD655358:NTF655358 OCZ655358:ODB655358 OMV655358:OMX655358 OWR655358:OWT655358 PGN655358:PGP655358 PQJ655358:PQL655358 QAF655358:QAH655358 QKB655358:QKD655358 QTX655358:QTZ655358 RDT655358:RDV655358 RNP655358:RNR655358 RXL655358:RXN655358 SHH655358:SHJ655358 SRD655358:SRF655358 TAZ655358:TBB655358 TKV655358:TKX655358 TUR655358:TUT655358 UEN655358:UEP655358 UOJ655358:UOL655358 UYF655358:UYH655358 VIB655358:VID655358 VRX655358:VRZ655358 WBT655358:WBV655358 WLP655358:WLR655358 WVL655358:WVN655358 F720894:G720894 IZ720894:JB720894 SV720894:SX720894 ACR720894:ACT720894 AMN720894:AMP720894 AWJ720894:AWL720894 BGF720894:BGH720894 BQB720894:BQD720894 BZX720894:BZZ720894 CJT720894:CJV720894 CTP720894:CTR720894 DDL720894:DDN720894 DNH720894:DNJ720894 DXD720894:DXF720894 EGZ720894:EHB720894 EQV720894:EQX720894 FAR720894:FAT720894 FKN720894:FKP720894 FUJ720894:FUL720894 GEF720894:GEH720894 GOB720894:GOD720894 GXX720894:GXZ720894 HHT720894:HHV720894 HRP720894:HRR720894 IBL720894:IBN720894 ILH720894:ILJ720894 IVD720894:IVF720894 JEZ720894:JFB720894 JOV720894:JOX720894 JYR720894:JYT720894 KIN720894:KIP720894 KSJ720894:KSL720894 LCF720894:LCH720894 LMB720894:LMD720894 LVX720894:LVZ720894 MFT720894:MFV720894 MPP720894:MPR720894 MZL720894:MZN720894 NJH720894:NJJ720894 NTD720894:NTF720894 OCZ720894:ODB720894 OMV720894:OMX720894 OWR720894:OWT720894 PGN720894:PGP720894 PQJ720894:PQL720894 QAF720894:QAH720894 QKB720894:QKD720894 QTX720894:QTZ720894 RDT720894:RDV720894 RNP720894:RNR720894 RXL720894:RXN720894 SHH720894:SHJ720894 SRD720894:SRF720894 TAZ720894:TBB720894 TKV720894:TKX720894 TUR720894:TUT720894 UEN720894:UEP720894 UOJ720894:UOL720894 UYF720894:UYH720894 VIB720894:VID720894 VRX720894:VRZ720894 WBT720894:WBV720894 WLP720894:WLR720894 WVL720894:WVN720894 F786430:G786430 IZ786430:JB786430 SV786430:SX786430 ACR786430:ACT786430 AMN786430:AMP786430 AWJ786430:AWL786430 BGF786430:BGH786430 BQB786430:BQD786430 BZX786430:BZZ786430 CJT786430:CJV786430 CTP786430:CTR786430 DDL786430:DDN786430 DNH786430:DNJ786430 DXD786430:DXF786430 EGZ786430:EHB786430 EQV786430:EQX786430 FAR786430:FAT786430 FKN786430:FKP786430 FUJ786430:FUL786430 GEF786430:GEH786430 GOB786430:GOD786430 GXX786430:GXZ786430 HHT786430:HHV786430 HRP786430:HRR786430 IBL786430:IBN786430 ILH786430:ILJ786430 IVD786430:IVF786430 JEZ786430:JFB786430 JOV786430:JOX786430 JYR786430:JYT786430 KIN786430:KIP786430 KSJ786430:KSL786430 LCF786430:LCH786430 LMB786430:LMD786430 LVX786430:LVZ786430 MFT786430:MFV786430 MPP786430:MPR786430 MZL786430:MZN786430 NJH786430:NJJ786430 NTD786430:NTF786430 OCZ786430:ODB786430 OMV786430:OMX786430 OWR786430:OWT786430 PGN786430:PGP786430 PQJ786430:PQL786430 QAF786430:QAH786430 QKB786430:QKD786430 QTX786430:QTZ786430 RDT786430:RDV786430 RNP786430:RNR786430 RXL786430:RXN786430 SHH786430:SHJ786430 SRD786430:SRF786430 TAZ786430:TBB786430 TKV786430:TKX786430 TUR786430:TUT786430 UEN786430:UEP786430 UOJ786430:UOL786430 UYF786430:UYH786430 VIB786430:VID786430 VRX786430:VRZ786430 WBT786430:WBV786430 WLP786430:WLR786430 WVL786430:WVN786430 F851966:G851966 IZ851966:JB851966 SV851966:SX851966 ACR851966:ACT851966 AMN851966:AMP851966 AWJ851966:AWL851966 BGF851966:BGH851966 BQB851966:BQD851966 BZX851966:BZZ851966 CJT851966:CJV851966 CTP851966:CTR851966 DDL851966:DDN851966 DNH851966:DNJ851966 DXD851966:DXF851966 EGZ851966:EHB851966 EQV851966:EQX851966 FAR851966:FAT851966 FKN851966:FKP851966 FUJ851966:FUL851966 GEF851966:GEH851966 GOB851966:GOD851966 GXX851966:GXZ851966 HHT851966:HHV851966 HRP851966:HRR851966 IBL851966:IBN851966 ILH851966:ILJ851966 IVD851966:IVF851966 JEZ851966:JFB851966 JOV851966:JOX851966 JYR851966:JYT851966 KIN851966:KIP851966 KSJ851966:KSL851966 LCF851966:LCH851966 LMB851966:LMD851966 LVX851966:LVZ851966 MFT851966:MFV851966 MPP851966:MPR851966 MZL851966:MZN851966 NJH851966:NJJ851966 NTD851966:NTF851966 OCZ851966:ODB851966 OMV851966:OMX851966 OWR851966:OWT851966 PGN851966:PGP851966 PQJ851966:PQL851966 QAF851966:QAH851966 QKB851966:QKD851966 QTX851966:QTZ851966 RDT851966:RDV851966 RNP851966:RNR851966 RXL851966:RXN851966 SHH851966:SHJ851966 SRD851966:SRF851966 TAZ851966:TBB851966 TKV851966:TKX851966 TUR851966:TUT851966 UEN851966:UEP851966 UOJ851966:UOL851966 UYF851966:UYH851966 VIB851966:VID851966 VRX851966:VRZ851966 WBT851966:WBV851966 WLP851966:WLR851966 WVL851966:WVN851966 F917502:G917502 IZ917502:JB917502 SV917502:SX917502 ACR917502:ACT917502 AMN917502:AMP917502 AWJ917502:AWL917502 BGF917502:BGH917502 BQB917502:BQD917502 BZX917502:BZZ917502 CJT917502:CJV917502 CTP917502:CTR917502 DDL917502:DDN917502 DNH917502:DNJ917502 DXD917502:DXF917502 EGZ917502:EHB917502 EQV917502:EQX917502 FAR917502:FAT917502 FKN917502:FKP917502 FUJ917502:FUL917502 GEF917502:GEH917502 GOB917502:GOD917502 GXX917502:GXZ917502 HHT917502:HHV917502 HRP917502:HRR917502 IBL917502:IBN917502 ILH917502:ILJ917502 IVD917502:IVF917502 JEZ917502:JFB917502 JOV917502:JOX917502 JYR917502:JYT917502 KIN917502:KIP917502 KSJ917502:KSL917502 LCF917502:LCH917502 LMB917502:LMD917502 LVX917502:LVZ917502 MFT917502:MFV917502 MPP917502:MPR917502 MZL917502:MZN917502 NJH917502:NJJ917502 NTD917502:NTF917502 OCZ917502:ODB917502 OMV917502:OMX917502 OWR917502:OWT917502 PGN917502:PGP917502 PQJ917502:PQL917502 QAF917502:QAH917502 QKB917502:QKD917502 QTX917502:QTZ917502 RDT917502:RDV917502 RNP917502:RNR917502 RXL917502:RXN917502 SHH917502:SHJ917502 SRD917502:SRF917502 TAZ917502:TBB917502 TKV917502:TKX917502 TUR917502:TUT917502 UEN917502:UEP917502 UOJ917502:UOL917502 UYF917502:UYH917502 VIB917502:VID917502 VRX917502:VRZ917502 WBT917502:WBV917502 WLP917502:WLR917502 WVL917502:WVN917502 F983038:G983038 IZ983038:JB983038 SV983038:SX983038 ACR983038:ACT983038 AMN983038:AMP983038 AWJ983038:AWL983038 BGF983038:BGH983038 BQB983038:BQD983038 BZX983038:BZZ983038 CJT983038:CJV983038 CTP983038:CTR983038 DDL983038:DDN983038 DNH983038:DNJ983038 DXD983038:DXF983038 EGZ983038:EHB983038 EQV983038:EQX983038 FAR983038:FAT983038 FKN983038:FKP983038 FUJ983038:FUL983038 GEF983038:GEH983038 GOB983038:GOD983038 GXX983038:GXZ983038 HHT983038:HHV983038 HRP983038:HRR983038 IBL983038:IBN983038 ILH983038:ILJ983038 IVD983038:IVF983038 JEZ983038:JFB983038 JOV983038:JOX983038 JYR983038:JYT983038 KIN983038:KIP983038 KSJ983038:KSL983038 LCF983038:LCH983038 LMB983038:LMD983038 LVX983038:LVZ983038 MFT983038:MFV983038 MPP983038:MPR983038 MZL983038:MZN983038 NJH983038:NJJ983038 NTD983038:NTF983038 OCZ983038:ODB983038 OMV983038:OMX983038 OWR983038:OWT983038 PGN983038:PGP983038 PQJ983038:PQL983038 QAF983038:QAH983038 QKB983038:QKD983038 QTX983038:QTZ983038 RDT983038:RDV983038 RNP983038:RNR983038 RXL983038:RXN983038 SHH983038:SHJ983038 SRD983038:SRF983038 TAZ983038:TBB983038 TKV983038:TKX983038 TUR983038:TUT983038 UEN983038:UEP983038 UOJ983038:UOL983038 UYF983038:UYH983038 VIB983038:VID983038 VRX983038:VRZ983038 WBT983038:WBV983038 WLP983038:WLR983038 WVL983038:WVN983038 WVL982978:WVM982978 F65474:G65474 IZ65474:JA65474 SV65474:SW65474 ACR65474:ACS65474 AMN65474:AMO65474 AWJ65474:AWK65474 BGF65474:BGG65474 BQB65474:BQC65474 BZX65474:BZY65474 CJT65474:CJU65474 CTP65474:CTQ65474 DDL65474:DDM65474 DNH65474:DNI65474 DXD65474:DXE65474 EGZ65474:EHA65474 EQV65474:EQW65474 FAR65474:FAS65474 FKN65474:FKO65474 FUJ65474:FUK65474 GEF65474:GEG65474 GOB65474:GOC65474 GXX65474:GXY65474 HHT65474:HHU65474 HRP65474:HRQ65474 IBL65474:IBM65474 ILH65474:ILI65474 IVD65474:IVE65474 JEZ65474:JFA65474 JOV65474:JOW65474 JYR65474:JYS65474 KIN65474:KIO65474 KSJ65474:KSK65474 LCF65474:LCG65474 LMB65474:LMC65474 LVX65474:LVY65474 MFT65474:MFU65474 MPP65474:MPQ65474 MZL65474:MZM65474 NJH65474:NJI65474 NTD65474:NTE65474 OCZ65474:ODA65474 OMV65474:OMW65474 OWR65474:OWS65474 PGN65474:PGO65474 PQJ65474:PQK65474 QAF65474:QAG65474 QKB65474:QKC65474 QTX65474:QTY65474 RDT65474:RDU65474 RNP65474:RNQ65474 RXL65474:RXM65474 SHH65474:SHI65474 SRD65474:SRE65474 TAZ65474:TBA65474 TKV65474:TKW65474 TUR65474:TUS65474 UEN65474:UEO65474 UOJ65474:UOK65474 UYF65474:UYG65474 VIB65474:VIC65474 VRX65474:VRY65474 WBT65474:WBU65474 WLP65474:WLQ65474 WVL65474:WVM65474 F131010:G131010 IZ131010:JA131010 SV131010:SW131010 ACR131010:ACS131010 AMN131010:AMO131010 AWJ131010:AWK131010 BGF131010:BGG131010 BQB131010:BQC131010 BZX131010:BZY131010 CJT131010:CJU131010 CTP131010:CTQ131010 DDL131010:DDM131010 DNH131010:DNI131010 DXD131010:DXE131010 EGZ131010:EHA131010 EQV131010:EQW131010 FAR131010:FAS131010 FKN131010:FKO131010 FUJ131010:FUK131010 GEF131010:GEG131010 GOB131010:GOC131010 GXX131010:GXY131010 HHT131010:HHU131010 HRP131010:HRQ131010 IBL131010:IBM131010 ILH131010:ILI131010 IVD131010:IVE131010 JEZ131010:JFA131010 JOV131010:JOW131010 JYR131010:JYS131010 KIN131010:KIO131010 KSJ131010:KSK131010 LCF131010:LCG131010 LMB131010:LMC131010 LVX131010:LVY131010 MFT131010:MFU131010 MPP131010:MPQ131010 MZL131010:MZM131010 NJH131010:NJI131010 NTD131010:NTE131010 OCZ131010:ODA131010 OMV131010:OMW131010 OWR131010:OWS131010 PGN131010:PGO131010 PQJ131010:PQK131010 QAF131010:QAG131010 QKB131010:QKC131010 QTX131010:QTY131010 RDT131010:RDU131010 RNP131010:RNQ131010 RXL131010:RXM131010 SHH131010:SHI131010 SRD131010:SRE131010 TAZ131010:TBA131010 TKV131010:TKW131010 TUR131010:TUS131010 UEN131010:UEO131010 UOJ131010:UOK131010 UYF131010:UYG131010 VIB131010:VIC131010 VRX131010:VRY131010 WBT131010:WBU131010 WLP131010:WLQ131010 WVL131010:WVM131010 F196546:G196546 IZ196546:JA196546 SV196546:SW196546 ACR196546:ACS196546 AMN196546:AMO196546 AWJ196546:AWK196546 BGF196546:BGG196546 BQB196546:BQC196546 BZX196546:BZY196546 CJT196546:CJU196546 CTP196546:CTQ196546 DDL196546:DDM196546 DNH196546:DNI196546 DXD196546:DXE196546 EGZ196546:EHA196546 EQV196546:EQW196546 FAR196546:FAS196546 FKN196546:FKO196546 FUJ196546:FUK196546 GEF196546:GEG196546 GOB196546:GOC196546 GXX196546:GXY196546 HHT196546:HHU196546 HRP196546:HRQ196546 IBL196546:IBM196546 ILH196546:ILI196546 IVD196546:IVE196546 JEZ196546:JFA196546 JOV196546:JOW196546 JYR196546:JYS196546 KIN196546:KIO196546 KSJ196546:KSK196546 LCF196546:LCG196546 LMB196546:LMC196546 LVX196546:LVY196546 MFT196546:MFU196546 MPP196546:MPQ196546 MZL196546:MZM196546 NJH196546:NJI196546 NTD196546:NTE196546 OCZ196546:ODA196546 OMV196546:OMW196546 OWR196546:OWS196546 PGN196546:PGO196546 PQJ196546:PQK196546 QAF196546:QAG196546 QKB196546:QKC196546 QTX196546:QTY196546 RDT196546:RDU196546 RNP196546:RNQ196546 RXL196546:RXM196546 SHH196546:SHI196546 SRD196546:SRE196546 TAZ196546:TBA196546 TKV196546:TKW196546 TUR196546:TUS196546 UEN196546:UEO196546 UOJ196546:UOK196546 UYF196546:UYG196546 VIB196546:VIC196546 VRX196546:VRY196546 WBT196546:WBU196546 WLP196546:WLQ196546 WVL196546:WVM196546 F262082:G262082 IZ262082:JA262082 SV262082:SW262082 ACR262082:ACS262082 AMN262082:AMO262082 AWJ262082:AWK262082 BGF262082:BGG262082 BQB262082:BQC262082 BZX262082:BZY262082 CJT262082:CJU262082 CTP262082:CTQ262082 DDL262082:DDM262082 DNH262082:DNI262082 DXD262082:DXE262082 EGZ262082:EHA262082 EQV262082:EQW262082 FAR262082:FAS262082 FKN262082:FKO262082 FUJ262082:FUK262082 GEF262082:GEG262082 GOB262082:GOC262082 GXX262082:GXY262082 HHT262082:HHU262082 HRP262082:HRQ262082 IBL262082:IBM262082 ILH262082:ILI262082 IVD262082:IVE262082 JEZ262082:JFA262082 JOV262082:JOW262082 JYR262082:JYS262082 KIN262082:KIO262082 KSJ262082:KSK262082 LCF262082:LCG262082 LMB262082:LMC262082 LVX262082:LVY262082 MFT262082:MFU262082 MPP262082:MPQ262082 MZL262082:MZM262082 NJH262082:NJI262082 NTD262082:NTE262082 OCZ262082:ODA262082 OMV262082:OMW262082 OWR262082:OWS262082 PGN262082:PGO262082 PQJ262082:PQK262082 QAF262082:QAG262082 QKB262082:QKC262082 QTX262082:QTY262082 RDT262082:RDU262082 RNP262082:RNQ262082 RXL262082:RXM262082 SHH262082:SHI262082 SRD262082:SRE262082 TAZ262082:TBA262082 TKV262082:TKW262082 TUR262082:TUS262082 UEN262082:UEO262082 UOJ262082:UOK262082 UYF262082:UYG262082 VIB262082:VIC262082 VRX262082:VRY262082 WBT262082:WBU262082 WLP262082:WLQ262082 WVL262082:WVM262082 F327618:G327618 IZ327618:JA327618 SV327618:SW327618 ACR327618:ACS327618 AMN327618:AMO327618 AWJ327618:AWK327618 BGF327618:BGG327618 BQB327618:BQC327618 BZX327618:BZY327618 CJT327618:CJU327618 CTP327618:CTQ327618 DDL327618:DDM327618 DNH327618:DNI327618 DXD327618:DXE327618 EGZ327618:EHA327618 EQV327618:EQW327618 FAR327618:FAS327618 FKN327618:FKO327618 FUJ327618:FUK327618 GEF327618:GEG327618 GOB327618:GOC327618 GXX327618:GXY327618 HHT327618:HHU327618 HRP327618:HRQ327618 IBL327618:IBM327618 ILH327618:ILI327618 IVD327618:IVE327618 JEZ327618:JFA327618 JOV327618:JOW327618 JYR327618:JYS327618 KIN327618:KIO327618 KSJ327618:KSK327618 LCF327618:LCG327618 LMB327618:LMC327618 LVX327618:LVY327618 MFT327618:MFU327618 MPP327618:MPQ327618 MZL327618:MZM327618 NJH327618:NJI327618 NTD327618:NTE327618 OCZ327618:ODA327618 OMV327618:OMW327618 OWR327618:OWS327618 PGN327618:PGO327618 PQJ327618:PQK327618 QAF327618:QAG327618 QKB327618:QKC327618 QTX327618:QTY327618 RDT327618:RDU327618 RNP327618:RNQ327618 RXL327618:RXM327618 SHH327618:SHI327618 SRD327618:SRE327618 TAZ327618:TBA327618 TKV327618:TKW327618 TUR327618:TUS327618 UEN327618:UEO327618 UOJ327618:UOK327618 UYF327618:UYG327618 VIB327618:VIC327618 VRX327618:VRY327618 WBT327618:WBU327618 WLP327618:WLQ327618 WVL327618:WVM327618 F393154:G393154 IZ393154:JA393154 SV393154:SW393154 ACR393154:ACS393154 AMN393154:AMO393154 AWJ393154:AWK393154 BGF393154:BGG393154 BQB393154:BQC393154 BZX393154:BZY393154 CJT393154:CJU393154 CTP393154:CTQ393154 DDL393154:DDM393154 DNH393154:DNI393154 DXD393154:DXE393154 EGZ393154:EHA393154 EQV393154:EQW393154 FAR393154:FAS393154 FKN393154:FKO393154 FUJ393154:FUK393154 GEF393154:GEG393154 GOB393154:GOC393154 GXX393154:GXY393154 HHT393154:HHU393154 HRP393154:HRQ393154 IBL393154:IBM393154 ILH393154:ILI393154 IVD393154:IVE393154 JEZ393154:JFA393154 JOV393154:JOW393154 JYR393154:JYS393154 KIN393154:KIO393154 KSJ393154:KSK393154 LCF393154:LCG393154 LMB393154:LMC393154 LVX393154:LVY393154 MFT393154:MFU393154 MPP393154:MPQ393154 MZL393154:MZM393154 NJH393154:NJI393154 NTD393154:NTE393154 OCZ393154:ODA393154 OMV393154:OMW393154 OWR393154:OWS393154 PGN393154:PGO393154 PQJ393154:PQK393154 QAF393154:QAG393154 QKB393154:QKC393154 QTX393154:QTY393154 RDT393154:RDU393154 RNP393154:RNQ393154 RXL393154:RXM393154 SHH393154:SHI393154 SRD393154:SRE393154 TAZ393154:TBA393154 TKV393154:TKW393154 TUR393154:TUS393154 UEN393154:UEO393154 UOJ393154:UOK393154 UYF393154:UYG393154 VIB393154:VIC393154 VRX393154:VRY393154 WBT393154:WBU393154 WLP393154:WLQ393154 WVL393154:WVM393154 F458690:G458690 IZ458690:JA458690 SV458690:SW458690 ACR458690:ACS458690 AMN458690:AMO458690 AWJ458690:AWK458690 BGF458690:BGG458690 BQB458690:BQC458690 BZX458690:BZY458690 CJT458690:CJU458690 CTP458690:CTQ458690 DDL458690:DDM458690 DNH458690:DNI458690 DXD458690:DXE458690 EGZ458690:EHA458690 EQV458690:EQW458690 FAR458690:FAS458690 FKN458690:FKO458690 FUJ458690:FUK458690 GEF458690:GEG458690 GOB458690:GOC458690 GXX458690:GXY458690 HHT458690:HHU458690 HRP458690:HRQ458690 IBL458690:IBM458690 ILH458690:ILI458690 IVD458690:IVE458690 JEZ458690:JFA458690 JOV458690:JOW458690 JYR458690:JYS458690 KIN458690:KIO458690 KSJ458690:KSK458690 LCF458690:LCG458690 LMB458690:LMC458690 LVX458690:LVY458690 MFT458690:MFU458690 MPP458690:MPQ458690 MZL458690:MZM458690 NJH458690:NJI458690 NTD458690:NTE458690 OCZ458690:ODA458690 OMV458690:OMW458690 OWR458690:OWS458690 PGN458690:PGO458690 PQJ458690:PQK458690 QAF458690:QAG458690 QKB458690:QKC458690 QTX458690:QTY458690 RDT458690:RDU458690 RNP458690:RNQ458690 RXL458690:RXM458690 SHH458690:SHI458690 SRD458690:SRE458690 TAZ458690:TBA458690 TKV458690:TKW458690 TUR458690:TUS458690 UEN458690:UEO458690 UOJ458690:UOK458690 UYF458690:UYG458690 VIB458690:VIC458690 VRX458690:VRY458690 WBT458690:WBU458690 WLP458690:WLQ458690 WVL458690:WVM458690 F524226:G524226 IZ524226:JA524226 SV524226:SW524226 ACR524226:ACS524226 AMN524226:AMO524226 AWJ524226:AWK524226 BGF524226:BGG524226 BQB524226:BQC524226 BZX524226:BZY524226 CJT524226:CJU524226 CTP524226:CTQ524226 DDL524226:DDM524226 DNH524226:DNI524226 DXD524226:DXE524226 EGZ524226:EHA524226 EQV524226:EQW524226 FAR524226:FAS524226 FKN524226:FKO524226 FUJ524226:FUK524226 GEF524226:GEG524226 GOB524226:GOC524226 GXX524226:GXY524226 HHT524226:HHU524226 HRP524226:HRQ524226 IBL524226:IBM524226 ILH524226:ILI524226 IVD524226:IVE524226 JEZ524226:JFA524226 JOV524226:JOW524226 JYR524226:JYS524226 KIN524226:KIO524226 KSJ524226:KSK524226 LCF524226:LCG524226 LMB524226:LMC524226 LVX524226:LVY524226 MFT524226:MFU524226 MPP524226:MPQ524226 MZL524226:MZM524226 NJH524226:NJI524226 NTD524226:NTE524226 OCZ524226:ODA524226 OMV524226:OMW524226 OWR524226:OWS524226 PGN524226:PGO524226 PQJ524226:PQK524226 QAF524226:QAG524226 QKB524226:QKC524226 QTX524226:QTY524226 RDT524226:RDU524226 RNP524226:RNQ524226 RXL524226:RXM524226 SHH524226:SHI524226 SRD524226:SRE524226 TAZ524226:TBA524226 TKV524226:TKW524226 TUR524226:TUS524226 UEN524226:UEO524226 UOJ524226:UOK524226 UYF524226:UYG524226 VIB524226:VIC524226 VRX524226:VRY524226 WBT524226:WBU524226 WLP524226:WLQ524226 WVL524226:WVM524226 F589762:G589762 IZ589762:JA589762 SV589762:SW589762 ACR589762:ACS589762 AMN589762:AMO589762 AWJ589762:AWK589762 BGF589762:BGG589762 BQB589762:BQC589762 BZX589762:BZY589762 CJT589762:CJU589762 CTP589762:CTQ589762 DDL589762:DDM589762 DNH589762:DNI589762 DXD589762:DXE589762 EGZ589762:EHA589762 EQV589762:EQW589762 FAR589762:FAS589762 FKN589762:FKO589762 FUJ589762:FUK589762 GEF589762:GEG589762 GOB589762:GOC589762 GXX589762:GXY589762 HHT589762:HHU589762 HRP589762:HRQ589762 IBL589762:IBM589762 ILH589762:ILI589762 IVD589762:IVE589762 JEZ589762:JFA589762 JOV589762:JOW589762 JYR589762:JYS589762 KIN589762:KIO589762 KSJ589762:KSK589762 LCF589762:LCG589762 LMB589762:LMC589762 LVX589762:LVY589762 MFT589762:MFU589762 MPP589762:MPQ589762 MZL589762:MZM589762 NJH589762:NJI589762 NTD589762:NTE589762 OCZ589762:ODA589762 OMV589762:OMW589762 OWR589762:OWS589762 PGN589762:PGO589762 PQJ589762:PQK589762 QAF589762:QAG589762 QKB589762:QKC589762 QTX589762:QTY589762 RDT589762:RDU589762 RNP589762:RNQ589762 RXL589762:RXM589762 SHH589762:SHI589762 SRD589762:SRE589762 TAZ589762:TBA589762 TKV589762:TKW589762 TUR589762:TUS589762 UEN589762:UEO589762 UOJ589762:UOK589762 UYF589762:UYG589762 VIB589762:VIC589762 VRX589762:VRY589762 WBT589762:WBU589762 WLP589762:WLQ589762 WVL589762:WVM589762 F655298:G655298 IZ655298:JA655298 SV655298:SW655298 ACR655298:ACS655298 AMN655298:AMO655298 AWJ655298:AWK655298 BGF655298:BGG655298 BQB655298:BQC655298 BZX655298:BZY655298 CJT655298:CJU655298 CTP655298:CTQ655298 DDL655298:DDM655298 DNH655298:DNI655298 DXD655298:DXE655298 EGZ655298:EHA655298 EQV655298:EQW655298 FAR655298:FAS655298 FKN655298:FKO655298 FUJ655298:FUK655298 GEF655298:GEG655298 GOB655298:GOC655298 GXX655298:GXY655298 HHT655298:HHU655298 HRP655298:HRQ655298 IBL655298:IBM655298 ILH655298:ILI655298 IVD655298:IVE655298 JEZ655298:JFA655298 JOV655298:JOW655298 JYR655298:JYS655298 KIN655298:KIO655298 KSJ655298:KSK655298 LCF655298:LCG655298 LMB655298:LMC655298 LVX655298:LVY655298 MFT655298:MFU655298 MPP655298:MPQ655298 MZL655298:MZM655298 NJH655298:NJI655298 NTD655298:NTE655298 OCZ655298:ODA655298 OMV655298:OMW655298 OWR655298:OWS655298 PGN655298:PGO655298 PQJ655298:PQK655298 QAF655298:QAG655298 QKB655298:QKC655298 QTX655298:QTY655298 RDT655298:RDU655298 RNP655298:RNQ655298 RXL655298:RXM655298 SHH655298:SHI655298 SRD655298:SRE655298 TAZ655298:TBA655298 TKV655298:TKW655298 TUR655298:TUS655298 UEN655298:UEO655298 UOJ655298:UOK655298 UYF655298:UYG655298 VIB655298:VIC655298 VRX655298:VRY655298 WBT655298:WBU655298 WLP655298:WLQ655298 WVL655298:WVM655298 F720834:G720834 IZ720834:JA720834 SV720834:SW720834 ACR720834:ACS720834 AMN720834:AMO720834 AWJ720834:AWK720834 BGF720834:BGG720834 BQB720834:BQC720834 BZX720834:BZY720834 CJT720834:CJU720834 CTP720834:CTQ720834 DDL720834:DDM720834 DNH720834:DNI720834 DXD720834:DXE720834 EGZ720834:EHA720834 EQV720834:EQW720834 FAR720834:FAS720834 FKN720834:FKO720834 FUJ720834:FUK720834 GEF720834:GEG720834 GOB720834:GOC720834 GXX720834:GXY720834 HHT720834:HHU720834 HRP720834:HRQ720834 IBL720834:IBM720834 ILH720834:ILI720834 IVD720834:IVE720834 JEZ720834:JFA720834 JOV720834:JOW720834 JYR720834:JYS720834 KIN720834:KIO720834 KSJ720834:KSK720834 LCF720834:LCG720834 LMB720834:LMC720834 LVX720834:LVY720834 MFT720834:MFU720834 MPP720834:MPQ720834 MZL720834:MZM720834 NJH720834:NJI720834 NTD720834:NTE720834 OCZ720834:ODA720834 OMV720834:OMW720834 OWR720834:OWS720834 PGN720834:PGO720834 PQJ720834:PQK720834 QAF720834:QAG720834 QKB720834:QKC720834 QTX720834:QTY720834 RDT720834:RDU720834 RNP720834:RNQ720834 RXL720834:RXM720834 SHH720834:SHI720834 SRD720834:SRE720834 TAZ720834:TBA720834 TKV720834:TKW720834 TUR720834:TUS720834 UEN720834:UEO720834 UOJ720834:UOK720834 UYF720834:UYG720834 VIB720834:VIC720834 VRX720834:VRY720834 WBT720834:WBU720834 WLP720834:WLQ720834 WVL720834:WVM720834 F786370:G786370 IZ786370:JA786370 SV786370:SW786370 ACR786370:ACS786370 AMN786370:AMO786370 AWJ786370:AWK786370 BGF786370:BGG786370 BQB786370:BQC786370 BZX786370:BZY786370 CJT786370:CJU786370 CTP786370:CTQ786370 DDL786370:DDM786370 DNH786370:DNI786370 DXD786370:DXE786370 EGZ786370:EHA786370 EQV786370:EQW786370 FAR786370:FAS786370 FKN786370:FKO786370 FUJ786370:FUK786370 GEF786370:GEG786370 GOB786370:GOC786370 GXX786370:GXY786370 HHT786370:HHU786370 HRP786370:HRQ786370 IBL786370:IBM786370 ILH786370:ILI786370 IVD786370:IVE786370 JEZ786370:JFA786370 JOV786370:JOW786370 JYR786370:JYS786370 KIN786370:KIO786370 KSJ786370:KSK786370 LCF786370:LCG786370 LMB786370:LMC786370 LVX786370:LVY786370 MFT786370:MFU786370 MPP786370:MPQ786370 MZL786370:MZM786370 NJH786370:NJI786370 NTD786370:NTE786370 OCZ786370:ODA786370 OMV786370:OMW786370 OWR786370:OWS786370 PGN786370:PGO786370 PQJ786370:PQK786370 QAF786370:QAG786370 QKB786370:QKC786370 QTX786370:QTY786370 RDT786370:RDU786370 RNP786370:RNQ786370 RXL786370:RXM786370 SHH786370:SHI786370 SRD786370:SRE786370 TAZ786370:TBA786370 TKV786370:TKW786370 TUR786370:TUS786370 UEN786370:UEO786370 UOJ786370:UOK786370 UYF786370:UYG786370 VIB786370:VIC786370 VRX786370:VRY786370 WBT786370:WBU786370 WLP786370:WLQ786370 WVL786370:WVM786370 F851906:G851906 IZ851906:JA851906 SV851906:SW851906 ACR851906:ACS851906 AMN851906:AMO851906 AWJ851906:AWK851906 BGF851906:BGG851906 BQB851906:BQC851906 BZX851906:BZY851906 CJT851906:CJU851906 CTP851906:CTQ851906 DDL851906:DDM851906 DNH851906:DNI851906 DXD851906:DXE851906 EGZ851906:EHA851906 EQV851906:EQW851906 FAR851906:FAS851906 FKN851906:FKO851906 FUJ851906:FUK851906 GEF851906:GEG851906 GOB851906:GOC851906 GXX851906:GXY851906 HHT851906:HHU851906 HRP851906:HRQ851906 IBL851906:IBM851906 ILH851906:ILI851906 IVD851906:IVE851906 JEZ851906:JFA851906 JOV851906:JOW851906 JYR851906:JYS851906 KIN851906:KIO851906 KSJ851906:KSK851906 LCF851906:LCG851906 LMB851906:LMC851906 LVX851906:LVY851906 MFT851906:MFU851906 MPP851906:MPQ851906 MZL851906:MZM851906 NJH851906:NJI851906 NTD851906:NTE851906 OCZ851906:ODA851906 OMV851906:OMW851906 OWR851906:OWS851906 PGN851906:PGO851906 PQJ851906:PQK851906 QAF851906:QAG851906 QKB851906:QKC851906 QTX851906:QTY851906 RDT851906:RDU851906 RNP851906:RNQ851906 RXL851906:RXM851906 SHH851906:SHI851906 SRD851906:SRE851906 TAZ851906:TBA851906 TKV851906:TKW851906 TUR851906:TUS851906 UEN851906:UEO851906 UOJ851906:UOK851906 UYF851906:UYG851906 VIB851906:VIC851906 VRX851906:VRY851906 WBT851906:WBU851906 WLP851906:WLQ851906 WVL851906:WVM851906 F917442:G917442 IZ917442:JA917442 SV917442:SW917442 ACR917442:ACS917442 AMN917442:AMO917442 AWJ917442:AWK917442 BGF917442:BGG917442 BQB917442:BQC917442 BZX917442:BZY917442 CJT917442:CJU917442 CTP917442:CTQ917442 DDL917442:DDM917442 DNH917442:DNI917442 DXD917442:DXE917442 EGZ917442:EHA917442 EQV917442:EQW917442 FAR917442:FAS917442 FKN917442:FKO917442 FUJ917442:FUK917442 GEF917442:GEG917442 GOB917442:GOC917442 GXX917442:GXY917442 HHT917442:HHU917442 HRP917442:HRQ917442 IBL917442:IBM917442 ILH917442:ILI917442 IVD917442:IVE917442 JEZ917442:JFA917442 JOV917442:JOW917442 JYR917442:JYS917442 KIN917442:KIO917442 KSJ917442:KSK917442 LCF917442:LCG917442 LMB917442:LMC917442 LVX917442:LVY917442 MFT917442:MFU917442 MPP917442:MPQ917442 MZL917442:MZM917442 NJH917442:NJI917442 NTD917442:NTE917442 OCZ917442:ODA917442 OMV917442:OMW917442 OWR917442:OWS917442 PGN917442:PGO917442 PQJ917442:PQK917442 QAF917442:QAG917442 QKB917442:QKC917442 QTX917442:QTY917442 RDT917442:RDU917442 RNP917442:RNQ917442 RXL917442:RXM917442 SHH917442:SHI917442 SRD917442:SRE917442 TAZ917442:TBA917442 TKV917442:TKW917442 TUR917442:TUS917442 UEN917442:UEO917442 UOJ917442:UOK917442 UYF917442:UYG917442 VIB917442:VIC917442 VRX917442:VRY917442 WBT917442:WBU917442 WLP917442:WLQ917442 WVL917442:WVM917442 F982978:G982978 IZ982978:JA982978 SV982978:SW982978 ACR982978:ACS982978 AMN982978:AMO982978 AWJ982978:AWK982978 BGF982978:BGG982978 BQB982978:BQC982978 BZX982978:BZY982978 CJT982978:CJU982978 CTP982978:CTQ982978 DDL982978:DDM982978 DNH982978:DNI982978 DXD982978:DXE982978 EGZ982978:EHA982978 EQV982978:EQW982978 FAR982978:FAS982978 FKN982978:FKO982978 FUJ982978:FUK982978 GEF982978:GEG982978 GOB982978:GOC982978 GXX982978:GXY982978 HHT982978:HHU982978 HRP982978:HRQ982978 IBL982978:IBM982978 ILH982978:ILI982978 IVD982978:IVE982978 JEZ982978:JFA982978 JOV982978:JOW982978 JYR982978:JYS982978 KIN982978:KIO982978 KSJ982978:KSK982978 LCF982978:LCG982978 LMB982978:LMC982978 LVX982978:LVY982978 MFT982978:MFU982978 MPP982978:MPQ982978 MZL982978:MZM982978 NJH982978:NJI982978 NTD982978:NTE982978 OCZ982978:ODA982978 OMV982978:OMW982978 OWR982978:OWS982978 PGN982978:PGO982978 PQJ982978:PQK982978 QAF982978:QAG982978 QKB982978:QKC982978 QTX982978:QTY982978 RDT982978:RDU982978 RNP982978:RNQ982978 RXL982978:RXM982978 SHH982978:SHI982978 SRD982978:SRE982978 TAZ982978:TBA982978 TKV982978:TKW982978 TUR982978:TUS982978 UEN982978:UEO982978 UOJ982978:UOK982978 UYF982978:UYG982978 VIB982978:VIC982978 VRX982978:VRY982978 WBT982978:WBU982978 WLP982978:WLQ982978 WVU982978 N65474 JI65474 TE65474 ADA65474 AMW65474 AWS65474 BGO65474 BQK65474 CAG65474 CKC65474 CTY65474 DDU65474 DNQ65474 DXM65474 EHI65474 ERE65474 FBA65474 FKW65474 FUS65474 GEO65474 GOK65474 GYG65474 HIC65474 HRY65474 IBU65474 ILQ65474 IVM65474 JFI65474 JPE65474 JZA65474 KIW65474 KSS65474 LCO65474 LMK65474 LWG65474 MGC65474 MPY65474 MZU65474 NJQ65474 NTM65474 ODI65474 ONE65474 OXA65474 PGW65474 PQS65474 QAO65474 QKK65474 QUG65474 REC65474 RNY65474 RXU65474 SHQ65474 SRM65474 TBI65474 TLE65474 TVA65474 UEW65474 UOS65474 UYO65474 VIK65474 VSG65474 WCC65474 WLY65474 WVU65474 N131010 JI131010 TE131010 ADA131010 AMW131010 AWS131010 BGO131010 BQK131010 CAG131010 CKC131010 CTY131010 DDU131010 DNQ131010 DXM131010 EHI131010 ERE131010 FBA131010 FKW131010 FUS131010 GEO131010 GOK131010 GYG131010 HIC131010 HRY131010 IBU131010 ILQ131010 IVM131010 JFI131010 JPE131010 JZA131010 KIW131010 KSS131010 LCO131010 LMK131010 LWG131010 MGC131010 MPY131010 MZU131010 NJQ131010 NTM131010 ODI131010 ONE131010 OXA131010 PGW131010 PQS131010 QAO131010 QKK131010 QUG131010 REC131010 RNY131010 RXU131010 SHQ131010 SRM131010 TBI131010 TLE131010 TVA131010 UEW131010 UOS131010 UYO131010 VIK131010 VSG131010 WCC131010 WLY131010 WVU131010 N196546 JI196546 TE196546 ADA196546 AMW196546 AWS196546 BGO196546 BQK196546 CAG196546 CKC196546 CTY196546 DDU196546 DNQ196546 DXM196546 EHI196546 ERE196546 FBA196546 FKW196546 FUS196546 GEO196546 GOK196546 GYG196546 HIC196546 HRY196546 IBU196546 ILQ196546 IVM196546 JFI196546 JPE196546 JZA196546 KIW196546 KSS196546 LCO196546 LMK196546 LWG196546 MGC196546 MPY196546 MZU196546 NJQ196546 NTM196546 ODI196546 ONE196546 OXA196546 PGW196546 PQS196546 QAO196546 QKK196546 QUG196546 REC196546 RNY196546 RXU196546 SHQ196546 SRM196546 TBI196546 TLE196546 TVA196546 UEW196546 UOS196546 UYO196546 VIK196546 VSG196546 WCC196546 WLY196546 WVU196546 N262082 JI262082 TE262082 ADA262082 AMW262082 AWS262082 BGO262082 BQK262082 CAG262082 CKC262082 CTY262082 DDU262082 DNQ262082 DXM262082 EHI262082 ERE262082 FBA262082 FKW262082 FUS262082 GEO262082 GOK262082 GYG262082 HIC262082 HRY262082 IBU262082 ILQ262082 IVM262082 JFI262082 JPE262082 JZA262082 KIW262082 KSS262082 LCO262082 LMK262082 LWG262082 MGC262082 MPY262082 MZU262082 NJQ262082 NTM262082 ODI262082 ONE262082 OXA262082 PGW262082 PQS262082 QAO262082 QKK262082 QUG262082 REC262082 RNY262082 RXU262082 SHQ262082 SRM262082 TBI262082 TLE262082 TVA262082 UEW262082 UOS262082 UYO262082 VIK262082 VSG262082 WCC262082 WLY262082 WVU262082 N327618 JI327618 TE327618 ADA327618 AMW327618 AWS327618 BGO327618 BQK327618 CAG327618 CKC327618 CTY327618 DDU327618 DNQ327618 DXM327618 EHI327618 ERE327618 FBA327618 FKW327618 FUS327618 GEO327618 GOK327618 GYG327618 HIC327618 HRY327618 IBU327618 ILQ327618 IVM327618 JFI327618 JPE327618 JZA327618 KIW327618 KSS327618 LCO327618 LMK327618 LWG327618 MGC327618 MPY327618 MZU327618 NJQ327618 NTM327618 ODI327618 ONE327618 OXA327618 PGW327618 PQS327618 QAO327618 QKK327618 QUG327618 REC327618 RNY327618 RXU327618 SHQ327618 SRM327618 TBI327618 TLE327618 TVA327618 UEW327618 UOS327618 UYO327618 VIK327618 VSG327618 WCC327618 WLY327618 WVU327618 N393154 JI393154 TE393154 ADA393154 AMW393154 AWS393154 BGO393154 BQK393154 CAG393154 CKC393154 CTY393154 DDU393154 DNQ393154 DXM393154 EHI393154 ERE393154 FBA393154 FKW393154 FUS393154 GEO393154 GOK393154 GYG393154 HIC393154 HRY393154 IBU393154 ILQ393154 IVM393154 JFI393154 JPE393154 JZA393154 KIW393154 KSS393154 LCO393154 LMK393154 LWG393154 MGC393154 MPY393154 MZU393154 NJQ393154 NTM393154 ODI393154 ONE393154 OXA393154 PGW393154 PQS393154 QAO393154 QKK393154 QUG393154 REC393154 RNY393154 RXU393154 SHQ393154 SRM393154 TBI393154 TLE393154 TVA393154 UEW393154 UOS393154 UYO393154 VIK393154 VSG393154 WCC393154 WLY393154 WVU393154 N458690 JI458690 TE458690 ADA458690 AMW458690 AWS458690 BGO458690 BQK458690 CAG458690 CKC458690 CTY458690 DDU458690 DNQ458690 DXM458690 EHI458690 ERE458690 FBA458690 FKW458690 FUS458690 GEO458690 GOK458690 GYG458690 HIC458690 HRY458690 IBU458690 ILQ458690 IVM458690 JFI458690 JPE458690 JZA458690 KIW458690 KSS458690 LCO458690 LMK458690 LWG458690 MGC458690 MPY458690 MZU458690 NJQ458690 NTM458690 ODI458690 ONE458690 OXA458690 PGW458690 PQS458690 QAO458690 QKK458690 QUG458690 REC458690 RNY458690 RXU458690 SHQ458690 SRM458690 TBI458690 TLE458690 TVA458690 UEW458690 UOS458690 UYO458690 VIK458690 VSG458690 WCC458690 WLY458690 WVU458690 N524226 JI524226 TE524226 ADA524226 AMW524226 AWS524226 BGO524226 BQK524226 CAG524226 CKC524226 CTY524226 DDU524226 DNQ524226 DXM524226 EHI524226 ERE524226 FBA524226 FKW524226 FUS524226 GEO524226 GOK524226 GYG524226 HIC524226 HRY524226 IBU524226 ILQ524226 IVM524226 JFI524226 JPE524226 JZA524226 KIW524226 KSS524226 LCO524226 LMK524226 LWG524226 MGC524226 MPY524226 MZU524226 NJQ524226 NTM524226 ODI524226 ONE524226 OXA524226 PGW524226 PQS524226 QAO524226 QKK524226 QUG524226 REC524226 RNY524226 RXU524226 SHQ524226 SRM524226 TBI524226 TLE524226 TVA524226 UEW524226 UOS524226 UYO524226 VIK524226 VSG524226 WCC524226 WLY524226 WVU524226 N589762 JI589762 TE589762 ADA589762 AMW589762 AWS589762 BGO589762 BQK589762 CAG589762 CKC589762 CTY589762 DDU589762 DNQ589762 DXM589762 EHI589762 ERE589762 FBA589762 FKW589762 FUS589762 GEO589762 GOK589762 GYG589762 HIC589762 HRY589762 IBU589762 ILQ589762 IVM589762 JFI589762 JPE589762 JZA589762 KIW589762 KSS589762 LCO589762 LMK589762 LWG589762 MGC589762 MPY589762 MZU589762 NJQ589762 NTM589762 ODI589762 ONE589762 OXA589762 PGW589762 PQS589762 QAO589762 QKK589762 QUG589762 REC589762 RNY589762 RXU589762 SHQ589762 SRM589762 TBI589762 TLE589762 TVA589762 UEW589762 UOS589762 UYO589762 VIK589762 VSG589762 WCC589762 WLY589762 WVU589762 N655298 JI655298 TE655298 ADA655298 AMW655298 AWS655298 BGO655298 BQK655298 CAG655298 CKC655298 CTY655298 DDU655298 DNQ655298 DXM655298 EHI655298 ERE655298 FBA655298 FKW655298 FUS655298 GEO655298 GOK655298 GYG655298 HIC655298 HRY655298 IBU655298 ILQ655298 IVM655298 JFI655298 JPE655298 JZA655298 KIW655298 KSS655298 LCO655298 LMK655298 LWG655298 MGC655298 MPY655298 MZU655298 NJQ655298 NTM655298 ODI655298 ONE655298 OXA655298 PGW655298 PQS655298 QAO655298 QKK655298 QUG655298 REC655298 RNY655298 RXU655298 SHQ655298 SRM655298 TBI655298 TLE655298 TVA655298 UEW655298 UOS655298 UYO655298 VIK655298 VSG655298 WCC655298 WLY655298 WVU655298 N720834 JI720834 TE720834 ADA720834 AMW720834 AWS720834 BGO720834 BQK720834 CAG720834 CKC720834 CTY720834 DDU720834 DNQ720834 DXM720834 EHI720834 ERE720834 FBA720834 FKW720834 FUS720834 GEO720834 GOK720834 GYG720834 HIC720834 HRY720834 IBU720834 ILQ720834 IVM720834 JFI720834 JPE720834 JZA720834 KIW720834 KSS720834 LCO720834 LMK720834 LWG720834 MGC720834 MPY720834 MZU720834 NJQ720834 NTM720834 ODI720834 ONE720834 OXA720834 PGW720834 PQS720834 QAO720834 QKK720834 QUG720834 REC720834 RNY720834 RXU720834 SHQ720834 SRM720834 TBI720834 TLE720834 TVA720834 UEW720834 UOS720834 UYO720834 VIK720834 VSG720834 WCC720834 WLY720834 WVU720834 N786370 JI786370 TE786370 ADA786370 AMW786370 AWS786370 BGO786370 BQK786370 CAG786370 CKC786370 CTY786370 DDU786370 DNQ786370 DXM786370 EHI786370 ERE786370 FBA786370 FKW786370 FUS786370 GEO786370 GOK786370 GYG786370 HIC786370 HRY786370 IBU786370 ILQ786370 IVM786370 JFI786370 JPE786370 JZA786370 KIW786370 KSS786370 LCO786370 LMK786370 LWG786370 MGC786370 MPY786370 MZU786370 NJQ786370 NTM786370 ODI786370 ONE786370 OXA786370 PGW786370 PQS786370 QAO786370 QKK786370 QUG786370 REC786370 RNY786370 RXU786370 SHQ786370 SRM786370 TBI786370 TLE786370 TVA786370 UEW786370 UOS786370 UYO786370 VIK786370 VSG786370 WCC786370 WLY786370 WVU786370 N851906 JI851906 TE851906 ADA851906 AMW851906 AWS851906 BGO851906 BQK851906 CAG851906 CKC851906 CTY851906 DDU851906 DNQ851906 DXM851906 EHI851906 ERE851906 FBA851906 FKW851906 FUS851906 GEO851906 GOK851906 GYG851906 HIC851906 HRY851906 IBU851906 ILQ851906 IVM851906 JFI851906 JPE851906 JZA851906 KIW851906 KSS851906 LCO851906 LMK851906 LWG851906 MGC851906 MPY851906 MZU851906 NJQ851906 NTM851906 ODI851906 ONE851906 OXA851906 PGW851906 PQS851906 QAO851906 QKK851906 QUG851906 REC851906 RNY851906 RXU851906 SHQ851906 SRM851906 TBI851906 TLE851906 TVA851906 UEW851906 UOS851906 UYO851906 VIK851906 VSG851906 WCC851906 WLY851906 WVU851906 N917442 JI917442 TE917442 ADA917442 AMW917442 AWS917442 BGO917442 BQK917442 CAG917442 CKC917442 CTY917442 DDU917442 DNQ917442 DXM917442 EHI917442 ERE917442 FBA917442 FKW917442 FUS917442 GEO917442 GOK917442 GYG917442 HIC917442 HRY917442 IBU917442 ILQ917442 IVM917442 JFI917442 JPE917442 JZA917442 KIW917442 KSS917442 LCO917442 LMK917442 LWG917442 MGC917442 MPY917442 MZU917442 NJQ917442 NTM917442 ODI917442 ONE917442 OXA917442 PGW917442 PQS917442 QAO917442 QKK917442 QUG917442 REC917442 RNY917442 RXU917442 SHQ917442 SRM917442 TBI917442 TLE917442 TVA917442 UEW917442 UOS917442 UYO917442 VIK917442 VSG917442 WCC917442 WLY917442 WVU917442 N982978 JI982978 TE982978 ADA982978 AMW982978 AWS982978 BGO982978 BQK982978 CAG982978 CKC982978 CTY982978 DDU982978 DNQ982978 DXM982978 EHI982978 ERE982978 FBA982978 FKW982978 FUS982978 GEO982978 GOK982978 GYG982978 HIC982978 HRY982978 IBU982978 ILQ982978 IVM982978 JFI982978 JPE982978 JZA982978 KIW982978 KSS982978 LCO982978 LMK982978 LWG982978 MGC982978 MPY982978 MZU982978 NJQ982978 NTM982978 ODI982978 ONE982978 OXA982978 PGW982978 PQS982978 QAO982978 QKK982978 QUG982978 REC982978 RNY982978 RXU982978 SHQ982978 SRM982978 TBI982978 TLE982978 TVA982978 UEW982978 UOS982978 UYO982978 VIK982978 VSG982978 WCC982978 WLY982978">
      <formula1>#REF!</formula1>
    </dataValidation>
    <dataValidation type="list" errorStyle="warning" allowBlank="1" showInputMessage="1" showErrorMessage="1" sqref="WVN982973:WVR982973 JB9:JF9 SX9:TB9 ACT9:ACX9 AMP9:AMT9 AWL9:AWP9 BGH9:BGL9 BQD9:BQH9 BZZ9:CAD9 CJV9:CJZ9 CTR9:CTV9 DDN9:DDR9 DNJ9:DNN9 DXF9:DXJ9 EHB9:EHF9 EQX9:ERB9 FAT9:FAX9 FKP9:FKT9 FUL9:FUP9 GEH9:GEL9 GOD9:GOH9 GXZ9:GYD9 HHV9:HHZ9 HRR9:HRV9 IBN9:IBR9 ILJ9:ILN9 IVF9:IVJ9 JFB9:JFF9 JOX9:JPB9 JYT9:JYX9 KIP9:KIT9 KSL9:KSP9 LCH9:LCL9 LMD9:LMH9 LVZ9:LWD9 MFV9:MFZ9 MPR9:MPV9 MZN9:MZR9 NJJ9:NJN9 NTF9:NTJ9 ODB9:ODF9 OMX9:ONB9 OWT9:OWX9 PGP9:PGT9 PQL9:PQP9 QAH9:QAL9 QKD9:QKH9 QTZ9:QUD9 RDV9:RDZ9 RNR9:RNV9 RXN9:RXR9 SHJ9:SHN9 SRF9:SRJ9 TBB9:TBF9 TKX9:TLB9 TUT9:TUX9 UEP9:UET9 UOL9:UOP9 UYH9:UYL9 VID9:VIH9 VRZ9:VSD9 WBV9:WBZ9 WLR9:WLV9 WVN9:WVR9 JB65469:JF65469 SX65469:TB65469 ACT65469:ACX65469 AMP65469:AMT65469 AWL65469:AWP65469 BGH65469:BGL65469 BQD65469:BQH65469 BZZ65469:CAD65469 CJV65469:CJZ65469 CTR65469:CTV65469 DDN65469:DDR65469 DNJ65469:DNN65469 DXF65469:DXJ65469 EHB65469:EHF65469 EQX65469:ERB65469 FAT65469:FAX65469 FKP65469:FKT65469 FUL65469:FUP65469 GEH65469:GEL65469 GOD65469:GOH65469 GXZ65469:GYD65469 HHV65469:HHZ65469 HRR65469:HRV65469 IBN65469:IBR65469 ILJ65469:ILN65469 IVF65469:IVJ65469 JFB65469:JFF65469 JOX65469:JPB65469 JYT65469:JYX65469 KIP65469:KIT65469 KSL65469:KSP65469 LCH65469:LCL65469 LMD65469:LMH65469 LVZ65469:LWD65469 MFV65469:MFZ65469 MPR65469:MPV65469 MZN65469:MZR65469 NJJ65469:NJN65469 NTF65469:NTJ65469 ODB65469:ODF65469 OMX65469:ONB65469 OWT65469:OWX65469 PGP65469:PGT65469 PQL65469:PQP65469 QAH65469:QAL65469 QKD65469:QKH65469 QTZ65469:QUD65469 RDV65469:RDZ65469 RNR65469:RNV65469 RXN65469:RXR65469 SHJ65469:SHN65469 SRF65469:SRJ65469 TBB65469:TBF65469 TKX65469:TLB65469 TUT65469:TUX65469 UEP65469:UET65469 UOL65469:UOP65469 UYH65469:UYL65469 VID65469:VIH65469 VRZ65469:VSD65469 WBV65469:WBZ65469 WLR65469:WLV65469 WVN65469:WVR65469 JB131005:JF131005 SX131005:TB131005 ACT131005:ACX131005 AMP131005:AMT131005 AWL131005:AWP131005 BGH131005:BGL131005 BQD131005:BQH131005 BZZ131005:CAD131005 CJV131005:CJZ131005 CTR131005:CTV131005 DDN131005:DDR131005 DNJ131005:DNN131005 DXF131005:DXJ131005 EHB131005:EHF131005 EQX131005:ERB131005 FAT131005:FAX131005 FKP131005:FKT131005 FUL131005:FUP131005 GEH131005:GEL131005 GOD131005:GOH131005 GXZ131005:GYD131005 HHV131005:HHZ131005 HRR131005:HRV131005 IBN131005:IBR131005 ILJ131005:ILN131005 IVF131005:IVJ131005 JFB131005:JFF131005 JOX131005:JPB131005 JYT131005:JYX131005 KIP131005:KIT131005 KSL131005:KSP131005 LCH131005:LCL131005 LMD131005:LMH131005 LVZ131005:LWD131005 MFV131005:MFZ131005 MPR131005:MPV131005 MZN131005:MZR131005 NJJ131005:NJN131005 NTF131005:NTJ131005 ODB131005:ODF131005 OMX131005:ONB131005 OWT131005:OWX131005 PGP131005:PGT131005 PQL131005:PQP131005 QAH131005:QAL131005 QKD131005:QKH131005 QTZ131005:QUD131005 RDV131005:RDZ131005 RNR131005:RNV131005 RXN131005:RXR131005 SHJ131005:SHN131005 SRF131005:SRJ131005 TBB131005:TBF131005 TKX131005:TLB131005 TUT131005:TUX131005 UEP131005:UET131005 UOL131005:UOP131005 UYH131005:UYL131005 VID131005:VIH131005 VRZ131005:VSD131005 WBV131005:WBZ131005 WLR131005:WLV131005 WVN131005:WVR131005 JB196541:JF196541 SX196541:TB196541 ACT196541:ACX196541 AMP196541:AMT196541 AWL196541:AWP196541 BGH196541:BGL196541 BQD196541:BQH196541 BZZ196541:CAD196541 CJV196541:CJZ196541 CTR196541:CTV196541 DDN196541:DDR196541 DNJ196541:DNN196541 DXF196541:DXJ196541 EHB196541:EHF196541 EQX196541:ERB196541 FAT196541:FAX196541 FKP196541:FKT196541 FUL196541:FUP196541 GEH196541:GEL196541 GOD196541:GOH196541 GXZ196541:GYD196541 HHV196541:HHZ196541 HRR196541:HRV196541 IBN196541:IBR196541 ILJ196541:ILN196541 IVF196541:IVJ196541 JFB196541:JFF196541 JOX196541:JPB196541 JYT196541:JYX196541 KIP196541:KIT196541 KSL196541:KSP196541 LCH196541:LCL196541 LMD196541:LMH196541 LVZ196541:LWD196541 MFV196541:MFZ196541 MPR196541:MPV196541 MZN196541:MZR196541 NJJ196541:NJN196541 NTF196541:NTJ196541 ODB196541:ODF196541 OMX196541:ONB196541 OWT196541:OWX196541 PGP196541:PGT196541 PQL196541:PQP196541 QAH196541:QAL196541 QKD196541:QKH196541 QTZ196541:QUD196541 RDV196541:RDZ196541 RNR196541:RNV196541 RXN196541:RXR196541 SHJ196541:SHN196541 SRF196541:SRJ196541 TBB196541:TBF196541 TKX196541:TLB196541 TUT196541:TUX196541 UEP196541:UET196541 UOL196541:UOP196541 UYH196541:UYL196541 VID196541:VIH196541 VRZ196541:VSD196541 WBV196541:WBZ196541 WLR196541:WLV196541 WVN196541:WVR196541 JB262077:JF262077 SX262077:TB262077 ACT262077:ACX262077 AMP262077:AMT262077 AWL262077:AWP262077 BGH262077:BGL262077 BQD262077:BQH262077 BZZ262077:CAD262077 CJV262077:CJZ262077 CTR262077:CTV262077 DDN262077:DDR262077 DNJ262077:DNN262077 DXF262077:DXJ262077 EHB262077:EHF262077 EQX262077:ERB262077 FAT262077:FAX262077 FKP262077:FKT262077 FUL262077:FUP262077 GEH262077:GEL262077 GOD262077:GOH262077 GXZ262077:GYD262077 HHV262077:HHZ262077 HRR262077:HRV262077 IBN262077:IBR262077 ILJ262077:ILN262077 IVF262077:IVJ262077 JFB262077:JFF262077 JOX262077:JPB262077 JYT262077:JYX262077 KIP262077:KIT262077 KSL262077:KSP262077 LCH262077:LCL262077 LMD262077:LMH262077 LVZ262077:LWD262077 MFV262077:MFZ262077 MPR262077:MPV262077 MZN262077:MZR262077 NJJ262077:NJN262077 NTF262077:NTJ262077 ODB262077:ODF262077 OMX262077:ONB262077 OWT262077:OWX262077 PGP262077:PGT262077 PQL262077:PQP262077 QAH262077:QAL262077 QKD262077:QKH262077 QTZ262077:QUD262077 RDV262077:RDZ262077 RNR262077:RNV262077 RXN262077:RXR262077 SHJ262077:SHN262077 SRF262077:SRJ262077 TBB262077:TBF262077 TKX262077:TLB262077 TUT262077:TUX262077 UEP262077:UET262077 UOL262077:UOP262077 UYH262077:UYL262077 VID262077:VIH262077 VRZ262077:VSD262077 WBV262077:WBZ262077 WLR262077:WLV262077 WVN262077:WVR262077 JB327613:JF327613 SX327613:TB327613 ACT327613:ACX327613 AMP327613:AMT327613 AWL327613:AWP327613 BGH327613:BGL327613 BQD327613:BQH327613 BZZ327613:CAD327613 CJV327613:CJZ327613 CTR327613:CTV327613 DDN327613:DDR327613 DNJ327613:DNN327613 DXF327613:DXJ327613 EHB327613:EHF327613 EQX327613:ERB327613 FAT327613:FAX327613 FKP327613:FKT327613 FUL327613:FUP327613 GEH327613:GEL327613 GOD327613:GOH327613 GXZ327613:GYD327613 HHV327613:HHZ327613 HRR327613:HRV327613 IBN327613:IBR327613 ILJ327613:ILN327613 IVF327613:IVJ327613 JFB327613:JFF327613 JOX327613:JPB327613 JYT327613:JYX327613 KIP327613:KIT327613 KSL327613:KSP327613 LCH327613:LCL327613 LMD327613:LMH327613 LVZ327613:LWD327613 MFV327613:MFZ327613 MPR327613:MPV327613 MZN327613:MZR327613 NJJ327613:NJN327613 NTF327613:NTJ327613 ODB327613:ODF327613 OMX327613:ONB327613 OWT327613:OWX327613 PGP327613:PGT327613 PQL327613:PQP327613 QAH327613:QAL327613 QKD327613:QKH327613 QTZ327613:QUD327613 RDV327613:RDZ327613 RNR327613:RNV327613 RXN327613:RXR327613 SHJ327613:SHN327613 SRF327613:SRJ327613 TBB327613:TBF327613 TKX327613:TLB327613 TUT327613:TUX327613 UEP327613:UET327613 UOL327613:UOP327613 UYH327613:UYL327613 VID327613:VIH327613 VRZ327613:VSD327613 WBV327613:WBZ327613 WLR327613:WLV327613 WVN327613:WVR327613 JB393149:JF393149 SX393149:TB393149 ACT393149:ACX393149 AMP393149:AMT393149 AWL393149:AWP393149 BGH393149:BGL393149 BQD393149:BQH393149 BZZ393149:CAD393149 CJV393149:CJZ393149 CTR393149:CTV393149 DDN393149:DDR393149 DNJ393149:DNN393149 DXF393149:DXJ393149 EHB393149:EHF393149 EQX393149:ERB393149 FAT393149:FAX393149 FKP393149:FKT393149 FUL393149:FUP393149 GEH393149:GEL393149 GOD393149:GOH393149 GXZ393149:GYD393149 HHV393149:HHZ393149 HRR393149:HRV393149 IBN393149:IBR393149 ILJ393149:ILN393149 IVF393149:IVJ393149 JFB393149:JFF393149 JOX393149:JPB393149 JYT393149:JYX393149 KIP393149:KIT393149 KSL393149:KSP393149 LCH393149:LCL393149 LMD393149:LMH393149 LVZ393149:LWD393149 MFV393149:MFZ393149 MPR393149:MPV393149 MZN393149:MZR393149 NJJ393149:NJN393149 NTF393149:NTJ393149 ODB393149:ODF393149 OMX393149:ONB393149 OWT393149:OWX393149 PGP393149:PGT393149 PQL393149:PQP393149 QAH393149:QAL393149 QKD393149:QKH393149 QTZ393149:QUD393149 RDV393149:RDZ393149 RNR393149:RNV393149 RXN393149:RXR393149 SHJ393149:SHN393149 SRF393149:SRJ393149 TBB393149:TBF393149 TKX393149:TLB393149 TUT393149:TUX393149 UEP393149:UET393149 UOL393149:UOP393149 UYH393149:UYL393149 VID393149:VIH393149 VRZ393149:VSD393149 WBV393149:WBZ393149 WLR393149:WLV393149 WVN393149:WVR393149 JB458685:JF458685 SX458685:TB458685 ACT458685:ACX458685 AMP458685:AMT458685 AWL458685:AWP458685 BGH458685:BGL458685 BQD458685:BQH458685 BZZ458685:CAD458685 CJV458685:CJZ458685 CTR458685:CTV458685 DDN458685:DDR458685 DNJ458685:DNN458685 DXF458685:DXJ458685 EHB458685:EHF458685 EQX458685:ERB458685 FAT458685:FAX458685 FKP458685:FKT458685 FUL458685:FUP458685 GEH458685:GEL458685 GOD458685:GOH458685 GXZ458685:GYD458685 HHV458685:HHZ458685 HRR458685:HRV458685 IBN458685:IBR458685 ILJ458685:ILN458685 IVF458685:IVJ458685 JFB458685:JFF458685 JOX458685:JPB458685 JYT458685:JYX458685 KIP458685:KIT458685 KSL458685:KSP458685 LCH458685:LCL458685 LMD458685:LMH458685 LVZ458685:LWD458685 MFV458685:MFZ458685 MPR458685:MPV458685 MZN458685:MZR458685 NJJ458685:NJN458685 NTF458685:NTJ458685 ODB458685:ODF458685 OMX458685:ONB458685 OWT458685:OWX458685 PGP458685:PGT458685 PQL458685:PQP458685 QAH458685:QAL458685 QKD458685:QKH458685 QTZ458685:QUD458685 RDV458685:RDZ458685 RNR458685:RNV458685 RXN458685:RXR458685 SHJ458685:SHN458685 SRF458685:SRJ458685 TBB458685:TBF458685 TKX458685:TLB458685 TUT458685:TUX458685 UEP458685:UET458685 UOL458685:UOP458685 UYH458685:UYL458685 VID458685:VIH458685 VRZ458685:VSD458685 WBV458685:WBZ458685 WLR458685:WLV458685 WVN458685:WVR458685 JB524221:JF524221 SX524221:TB524221 ACT524221:ACX524221 AMP524221:AMT524221 AWL524221:AWP524221 BGH524221:BGL524221 BQD524221:BQH524221 BZZ524221:CAD524221 CJV524221:CJZ524221 CTR524221:CTV524221 DDN524221:DDR524221 DNJ524221:DNN524221 DXF524221:DXJ524221 EHB524221:EHF524221 EQX524221:ERB524221 FAT524221:FAX524221 FKP524221:FKT524221 FUL524221:FUP524221 GEH524221:GEL524221 GOD524221:GOH524221 GXZ524221:GYD524221 HHV524221:HHZ524221 HRR524221:HRV524221 IBN524221:IBR524221 ILJ524221:ILN524221 IVF524221:IVJ524221 JFB524221:JFF524221 JOX524221:JPB524221 JYT524221:JYX524221 KIP524221:KIT524221 KSL524221:KSP524221 LCH524221:LCL524221 LMD524221:LMH524221 LVZ524221:LWD524221 MFV524221:MFZ524221 MPR524221:MPV524221 MZN524221:MZR524221 NJJ524221:NJN524221 NTF524221:NTJ524221 ODB524221:ODF524221 OMX524221:ONB524221 OWT524221:OWX524221 PGP524221:PGT524221 PQL524221:PQP524221 QAH524221:QAL524221 QKD524221:QKH524221 QTZ524221:QUD524221 RDV524221:RDZ524221 RNR524221:RNV524221 RXN524221:RXR524221 SHJ524221:SHN524221 SRF524221:SRJ524221 TBB524221:TBF524221 TKX524221:TLB524221 TUT524221:TUX524221 UEP524221:UET524221 UOL524221:UOP524221 UYH524221:UYL524221 VID524221:VIH524221 VRZ524221:VSD524221 WBV524221:WBZ524221 WLR524221:WLV524221 WVN524221:WVR524221 JB589757:JF589757 SX589757:TB589757 ACT589757:ACX589757 AMP589757:AMT589757 AWL589757:AWP589757 BGH589757:BGL589757 BQD589757:BQH589757 BZZ589757:CAD589757 CJV589757:CJZ589757 CTR589757:CTV589757 DDN589757:DDR589757 DNJ589757:DNN589757 DXF589757:DXJ589757 EHB589757:EHF589757 EQX589757:ERB589757 FAT589757:FAX589757 FKP589757:FKT589757 FUL589757:FUP589757 GEH589757:GEL589757 GOD589757:GOH589757 GXZ589757:GYD589757 HHV589757:HHZ589757 HRR589757:HRV589757 IBN589757:IBR589757 ILJ589757:ILN589757 IVF589757:IVJ589757 JFB589757:JFF589757 JOX589757:JPB589757 JYT589757:JYX589757 KIP589757:KIT589757 KSL589757:KSP589757 LCH589757:LCL589757 LMD589757:LMH589757 LVZ589757:LWD589757 MFV589757:MFZ589757 MPR589757:MPV589757 MZN589757:MZR589757 NJJ589757:NJN589757 NTF589757:NTJ589757 ODB589757:ODF589757 OMX589757:ONB589757 OWT589757:OWX589757 PGP589757:PGT589757 PQL589757:PQP589757 QAH589757:QAL589757 QKD589757:QKH589757 QTZ589757:QUD589757 RDV589757:RDZ589757 RNR589757:RNV589757 RXN589757:RXR589757 SHJ589757:SHN589757 SRF589757:SRJ589757 TBB589757:TBF589757 TKX589757:TLB589757 TUT589757:TUX589757 UEP589757:UET589757 UOL589757:UOP589757 UYH589757:UYL589757 VID589757:VIH589757 VRZ589757:VSD589757 WBV589757:WBZ589757 WLR589757:WLV589757 WVN589757:WVR589757 JB655293:JF655293 SX655293:TB655293 ACT655293:ACX655293 AMP655293:AMT655293 AWL655293:AWP655293 BGH655293:BGL655293 BQD655293:BQH655293 BZZ655293:CAD655293 CJV655293:CJZ655293 CTR655293:CTV655293 DDN655293:DDR655293 DNJ655293:DNN655293 DXF655293:DXJ655293 EHB655293:EHF655293 EQX655293:ERB655293 FAT655293:FAX655293 FKP655293:FKT655293 FUL655293:FUP655293 GEH655293:GEL655293 GOD655293:GOH655293 GXZ655293:GYD655293 HHV655293:HHZ655293 HRR655293:HRV655293 IBN655293:IBR655293 ILJ655293:ILN655293 IVF655293:IVJ655293 JFB655293:JFF655293 JOX655293:JPB655293 JYT655293:JYX655293 KIP655293:KIT655293 KSL655293:KSP655293 LCH655293:LCL655293 LMD655293:LMH655293 LVZ655293:LWD655293 MFV655293:MFZ655293 MPR655293:MPV655293 MZN655293:MZR655293 NJJ655293:NJN655293 NTF655293:NTJ655293 ODB655293:ODF655293 OMX655293:ONB655293 OWT655293:OWX655293 PGP655293:PGT655293 PQL655293:PQP655293 QAH655293:QAL655293 QKD655293:QKH655293 QTZ655293:QUD655293 RDV655293:RDZ655293 RNR655293:RNV655293 RXN655293:RXR655293 SHJ655293:SHN655293 SRF655293:SRJ655293 TBB655293:TBF655293 TKX655293:TLB655293 TUT655293:TUX655293 UEP655293:UET655293 UOL655293:UOP655293 UYH655293:UYL655293 VID655293:VIH655293 VRZ655293:VSD655293 WBV655293:WBZ655293 WLR655293:WLV655293 WVN655293:WVR655293 JB720829:JF720829 SX720829:TB720829 ACT720829:ACX720829 AMP720829:AMT720829 AWL720829:AWP720829 BGH720829:BGL720829 BQD720829:BQH720829 BZZ720829:CAD720829 CJV720829:CJZ720829 CTR720829:CTV720829 DDN720829:DDR720829 DNJ720829:DNN720829 DXF720829:DXJ720829 EHB720829:EHF720829 EQX720829:ERB720829 FAT720829:FAX720829 FKP720829:FKT720829 FUL720829:FUP720829 GEH720829:GEL720829 GOD720829:GOH720829 GXZ720829:GYD720829 HHV720829:HHZ720829 HRR720829:HRV720829 IBN720829:IBR720829 ILJ720829:ILN720829 IVF720829:IVJ720829 JFB720829:JFF720829 JOX720829:JPB720829 JYT720829:JYX720829 KIP720829:KIT720829 KSL720829:KSP720829 LCH720829:LCL720829 LMD720829:LMH720829 LVZ720829:LWD720829 MFV720829:MFZ720829 MPR720829:MPV720829 MZN720829:MZR720829 NJJ720829:NJN720829 NTF720829:NTJ720829 ODB720829:ODF720829 OMX720829:ONB720829 OWT720829:OWX720829 PGP720829:PGT720829 PQL720829:PQP720829 QAH720829:QAL720829 QKD720829:QKH720829 QTZ720829:QUD720829 RDV720829:RDZ720829 RNR720829:RNV720829 RXN720829:RXR720829 SHJ720829:SHN720829 SRF720829:SRJ720829 TBB720829:TBF720829 TKX720829:TLB720829 TUT720829:TUX720829 UEP720829:UET720829 UOL720829:UOP720829 UYH720829:UYL720829 VID720829:VIH720829 VRZ720829:VSD720829 WBV720829:WBZ720829 WLR720829:WLV720829 WVN720829:WVR720829 JB786365:JF786365 SX786365:TB786365 ACT786365:ACX786365 AMP786365:AMT786365 AWL786365:AWP786365 BGH786365:BGL786365 BQD786365:BQH786365 BZZ786365:CAD786365 CJV786365:CJZ786365 CTR786365:CTV786365 DDN786365:DDR786365 DNJ786365:DNN786365 DXF786365:DXJ786365 EHB786365:EHF786365 EQX786365:ERB786365 FAT786365:FAX786365 FKP786365:FKT786365 FUL786365:FUP786365 GEH786365:GEL786365 GOD786365:GOH786365 GXZ786365:GYD786365 HHV786365:HHZ786365 HRR786365:HRV786365 IBN786365:IBR786365 ILJ786365:ILN786365 IVF786365:IVJ786365 JFB786365:JFF786365 JOX786365:JPB786365 JYT786365:JYX786365 KIP786365:KIT786365 KSL786365:KSP786365 LCH786365:LCL786365 LMD786365:LMH786365 LVZ786365:LWD786365 MFV786365:MFZ786365 MPR786365:MPV786365 MZN786365:MZR786365 NJJ786365:NJN786365 NTF786365:NTJ786365 ODB786365:ODF786365 OMX786365:ONB786365 OWT786365:OWX786365 PGP786365:PGT786365 PQL786365:PQP786365 QAH786365:QAL786365 QKD786365:QKH786365 QTZ786365:QUD786365 RDV786365:RDZ786365 RNR786365:RNV786365 RXN786365:RXR786365 SHJ786365:SHN786365 SRF786365:SRJ786365 TBB786365:TBF786365 TKX786365:TLB786365 TUT786365:TUX786365 UEP786365:UET786365 UOL786365:UOP786365 UYH786365:UYL786365 VID786365:VIH786365 VRZ786365:VSD786365 WBV786365:WBZ786365 WLR786365:WLV786365 WVN786365:WVR786365 JB851901:JF851901 SX851901:TB851901 ACT851901:ACX851901 AMP851901:AMT851901 AWL851901:AWP851901 BGH851901:BGL851901 BQD851901:BQH851901 BZZ851901:CAD851901 CJV851901:CJZ851901 CTR851901:CTV851901 DDN851901:DDR851901 DNJ851901:DNN851901 DXF851901:DXJ851901 EHB851901:EHF851901 EQX851901:ERB851901 FAT851901:FAX851901 FKP851901:FKT851901 FUL851901:FUP851901 GEH851901:GEL851901 GOD851901:GOH851901 GXZ851901:GYD851901 HHV851901:HHZ851901 HRR851901:HRV851901 IBN851901:IBR851901 ILJ851901:ILN851901 IVF851901:IVJ851901 JFB851901:JFF851901 JOX851901:JPB851901 JYT851901:JYX851901 KIP851901:KIT851901 KSL851901:KSP851901 LCH851901:LCL851901 LMD851901:LMH851901 LVZ851901:LWD851901 MFV851901:MFZ851901 MPR851901:MPV851901 MZN851901:MZR851901 NJJ851901:NJN851901 NTF851901:NTJ851901 ODB851901:ODF851901 OMX851901:ONB851901 OWT851901:OWX851901 PGP851901:PGT851901 PQL851901:PQP851901 QAH851901:QAL851901 QKD851901:QKH851901 QTZ851901:QUD851901 RDV851901:RDZ851901 RNR851901:RNV851901 RXN851901:RXR851901 SHJ851901:SHN851901 SRF851901:SRJ851901 TBB851901:TBF851901 TKX851901:TLB851901 TUT851901:TUX851901 UEP851901:UET851901 UOL851901:UOP851901 UYH851901:UYL851901 VID851901:VIH851901 VRZ851901:VSD851901 WBV851901:WBZ851901 WLR851901:WLV851901 WVN851901:WVR851901 JB917437:JF917437 SX917437:TB917437 ACT917437:ACX917437 AMP917437:AMT917437 AWL917437:AWP917437 BGH917437:BGL917437 BQD917437:BQH917437 BZZ917437:CAD917437 CJV917437:CJZ917437 CTR917437:CTV917437 DDN917437:DDR917437 DNJ917437:DNN917437 DXF917437:DXJ917437 EHB917437:EHF917437 EQX917437:ERB917437 FAT917437:FAX917437 FKP917437:FKT917437 FUL917437:FUP917437 GEH917437:GEL917437 GOD917437:GOH917437 GXZ917437:GYD917437 HHV917437:HHZ917437 HRR917437:HRV917437 IBN917437:IBR917437 ILJ917437:ILN917437 IVF917437:IVJ917437 JFB917437:JFF917437 JOX917437:JPB917437 JYT917437:JYX917437 KIP917437:KIT917437 KSL917437:KSP917437 LCH917437:LCL917437 LMD917437:LMH917437 LVZ917437:LWD917437 MFV917437:MFZ917437 MPR917437:MPV917437 MZN917437:MZR917437 NJJ917437:NJN917437 NTF917437:NTJ917437 ODB917437:ODF917437 OMX917437:ONB917437 OWT917437:OWX917437 PGP917437:PGT917437 PQL917437:PQP917437 QAH917437:QAL917437 QKD917437:QKH917437 QTZ917437:QUD917437 RDV917437:RDZ917437 RNR917437:RNV917437 RXN917437:RXR917437 SHJ917437:SHN917437 SRF917437:SRJ917437 TBB917437:TBF917437 TKX917437:TLB917437 TUT917437:TUX917437 UEP917437:UET917437 UOL917437:UOP917437 UYH917437:UYL917437 VID917437:VIH917437 VRZ917437:VSD917437 WBV917437:WBZ917437 WLR917437:WLV917437 WVN917437:WVR917437 JB982973:JF982973 SX982973:TB982973 ACT982973:ACX982973 AMP982973:AMT982973 AWL982973:AWP982973 BGH982973:BGL982973 BQD982973:BQH982973 BZZ982973:CAD982973 CJV982973:CJZ982973 CTR982973:CTV982973 DDN982973:DDR982973 DNJ982973:DNN982973 DXF982973:DXJ982973 EHB982973:EHF982973 EQX982973:ERB982973 FAT982973:FAX982973 FKP982973:FKT982973 FUL982973:FUP982973 GEH982973:GEL982973 GOD982973:GOH982973 GXZ982973:GYD982973 HHV982973:HHZ982973 HRR982973:HRV982973 IBN982973:IBR982973 ILJ982973:ILN982973 IVF982973:IVJ982973 JFB982973:JFF982973 JOX982973:JPB982973 JYT982973:JYX982973 KIP982973:KIT982973 KSL982973:KSP982973 LCH982973:LCL982973 LMD982973:LMH982973 LVZ982973:LWD982973 MFV982973:MFZ982973 MPR982973:MPV982973 MZN982973:MZR982973 NJJ982973:NJN982973 NTF982973:NTJ982973 ODB982973:ODF982973 OMX982973:ONB982973 OWT982973:OWX982973 PGP982973:PGT982973 PQL982973:PQP982973 QAH982973:QAL982973 QKD982973:QKH982973 QTZ982973:QUD982973 RDV982973:RDZ982973 RNR982973:RNV982973 RXN982973:RXR982973 SHJ982973:SHN982973 SRF982973:SRJ982973 TBB982973:TBF982973 TKX982973:TLB982973 TUT982973:TUX982973 UEP982973:UET982973 UOL982973:UOP982973 UYH982973:UYL982973 VID982973:VIH982973 VRZ982973:VSD982973 WBV982973:WBZ982973 WLR982973:WLV982973 H982973:K982973 H917437:K917437 H851901:K851901 H786365:K786365 H720829:K720829 H655293:K655293 H589757:K589757 H524221:K524221 H458685:K458685 H393149:K393149 H327613:K327613 H262077:K262077 H196541:K196541 H131005:K131005 H65469:K65469 M65534:Q65534 JH65534:JK65534 TD65534:TG65534 ACZ65534:ADC65534 AMV65534:AMY65534 AWR65534:AWU65534 BGN65534:BGQ65534 BQJ65534:BQM65534 CAF65534:CAI65534 CKB65534:CKE65534 CTX65534:CUA65534 DDT65534:DDW65534 DNP65534:DNS65534 DXL65534:DXO65534 EHH65534:EHK65534 ERD65534:ERG65534 FAZ65534:FBC65534 FKV65534:FKY65534 FUR65534:FUU65534 GEN65534:GEQ65534 GOJ65534:GOM65534 GYF65534:GYI65534 HIB65534:HIE65534 HRX65534:HSA65534 IBT65534:IBW65534 ILP65534:ILS65534 IVL65534:IVO65534 JFH65534:JFK65534 JPD65534:JPG65534 JYZ65534:JZC65534 KIV65534:KIY65534 KSR65534:KSU65534 LCN65534:LCQ65534 LMJ65534:LMM65534 LWF65534:LWI65534 MGB65534:MGE65534 MPX65534:MQA65534 MZT65534:MZW65534 NJP65534:NJS65534 NTL65534:NTO65534 ODH65534:ODK65534 OND65534:ONG65534 OWZ65534:OXC65534 PGV65534:PGY65534 PQR65534:PQU65534 QAN65534:QAQ65534 QKJ65534:QKM65534 QUF65534:QUI65534 REB65534:REE65534 RNX65534:ROA65534 RXT65534:RXW65534 SHP65534:SHS65534 SRL65534:SRO65534 TBH65534:TBK65534 TLD65534:TLG65534 TUZ65534:TVC65534 UEV65534:UEY65534 UOR65534:UOU65534 UYN65534:UYQ65534 VIJ65534:VIM65534 VSF65534:VSI65534 WCB65534:WCE65534 WLX65534:WMA65534 WVT65534:WVW65534 M131070:Q131070 JH131070:JK131070 TD131070:TG131070 ACZ131070:ADC131070 AMV131070:AMY131070 AWR131070:AWU131070 BGN131070:BGQ131070 BQJ131070:BQM131070 CAF131070:CAI131070 CKB131070:CKE131070 CTX131070:CUA131070 DDT131070:DDW131070 DNP131070:DNS131070 DXL131070:DXO131070 EHH131070:EHK131070 ERD131070:ERG131070 FAZ131070:FBC131070 FKV131070:FKY131070 FUR131070:FUU131070 GEN131070:GEQ131070 GOJ131070:GOM131070 GYF131070:GYI131070 HIB131070:HIE131070 HRX131070:HSA131070 IBT131070:IBW131070 ILP131070:ILS131070 IVL131070:IVO131070 JFH131070:JFK131070 JPD131070:JPG131070 JYZ131070:JZC131070 KIV131070:KIY131070 KSR131070:KSU131070 LCN131070:LCQ131070 LMJ131070:LMM131070 LWF131070:LWI131070 MGB131070:MGE131070 MPX131070:MQA131070 MZT131070:MZW131070 NJP131070:NJS131070 NTL131070:NTO131070 ODH131070:ODK131070 OND131070:ONG131070 OWZ131070:OXC131070 PGV131070:PGY131070 PQR131070:PQU131070 QAN131070:QAQ131070 QKJ131070:QKM131070 QUF131070:QUI131070 REB131070:REE131070 RNX131070:ROA131070 RXT131070:RXW131070 SHP131070:SHS131070 SRL131070:SRO131070 TBH131070:TBK131070 TLD131070:TLG131070 TUZ131070:TVC131070 UEV131070:UEY131070 UOR131070:UOU131070 UYN131070:UYQ131070 VIJ131070:VIM131070 VSF131070:VSI131070 WCB131070:WCE131070 WLX131070:WMA131070 WVT131070:WVW131070 M196606:Q196606 JH196606:JK196606 TD196606:TG196606 ACZ196606:ADC196606 AMV196606:AMY196606 AWR196606:AWU196606 BGN196606:BGQ196606 BQJ196606:BQM196606 CAF196606:CAI196606 CKB196606:CKE196606 CTX196606:CUA196606 DDT196606:DDW196606 DNP196606:DNS196606 DXL196606:DXO196606 EHH196606:EHK196606 ERD196606:ERG196606 FAZ196606:FBC196606 FKV196606:FKY196606 FUR196606:FUU196606 GEN196606:GEQ196606 GOJ196606:GOM196606 GYF196606:GYI196606 HIB196606:HIE196606 HRX196606:HSA196606 IBT196606:IBW196606 ILP196606:ILS196606 IVL196606:IVO196606 JFH196606:JFK196606 JPD196606:JPG196606 JYZ196606:JZC196606 KIV196606:KIY196606 KSR196606:KSU196606 LCN196606:LCQ196606 LMJ196606:LMM196606 LWF196606:LWI196606 MGB196606:MGE196606 MPX196606:MQA196606 MZT196606:MZW196606 NJP196606:NJS196606 NTL196606:NTO196606 ODH196606:ODK196606 OND196606:ONG196606 OWZ196606:OXC196606 PGV196606:PGY196606 PQR196606:PQU196606 QAN196606:QAQ196606 QKJ196606:QKM196606 QUF196606:QUI196606 REB196606:REE196606 RNX196606:ROA196606 RXT196606:RXW196606 SHP196606:SHS196606 SRL196606:SRO196606 TBH196606:TBK196606 TLD196606:TLG196606 TUZ196606:TVC196606 UEV196606:UEY196606 UOR196606:UOU196606 UYN196606:UYQ196606 VIJ196606:VIM196606 VSF196606:VSI196606 WCB196606:WCE196606 WLX196606:WMA196606 WVT196606:WVW196606 M262142:Q262142 JH262142:JK262142 TD262142:TG262142 ACZ262142:ADC262142 AMV262142:AMY262142 AWR262142:AWU262142 BGN262142:BGQ262142 BQJ262142:BQM262142 CAF262142:CAI262142 CKB262142:CKE262142 CTX262142:CUA262142 DDT262142:DDW262142 DNP262142:DNS262142 DXL262142:DXO262142 EHH262142:EHK262142 ERD262142:ERG262142 FAZ262142:FBC262142 FKV262142:FKY262142 FUR262142:FUU262142 GEN262142:GEQ262142 GOJ262142:GOM262142 GYF262142:GYI262142 HIB262142:HIE262142 HRX262142:HSA262142 IBT262142:IBW262142 ILP262142:ILS262142 IVL262142:IVO262142 JFH262142:JFK262142 JPD262142:JPG262142 JYZ262142:JZC262142 KIV262142:KIY262142 KSR262142:KSU262142 LCN262142:LCQ262142 LMJ262142:LMM262142 LWF262142:LWI262142 MGB262142:MGE262142 MPX262142:MQA262142 MZT262142:MZW262142 NJP262142:NJS262142 NTL262142:NTO262142 ODH262142:ODK262142 OND262142:ONG262142 OWZ262142:OXC262142 PGV262142:PGY262142 PQR262142:PQU262142 QAN262142:QAQ262142 QKJ262142:QKM262142 QUF262142:QUI262142 REB262142:REE262142 RNX262142:ROA262142 RXT262142:RXW262142 SHP262142:SHS262142 SRL262142:SRO262142 TBH262142:TBK262142 TLD262142:TLG262142 TUZ262142:TVC262142 UEV262142:UEY262142 UOR262142:UOU262142 UYN262142:UYQ262142 VIJ262142:VIM262142 VSF262142:VSI262142 WCB262142:WCE262142 WLX262142:WMA262142 WVT262142:WVW262142 M327678:Q327678 JH327678:JK327678 TD327678:TG327678 ACZ327678:ADC327678 AMV327678:AMY327678 AWR327678:AWU327678 BGN327678:BGQ327678 BQJ327678:BQM327678 CAF327678:CAI327678 CKB327678:CKE327678 CTX327678:CUA327678 DDT327678:DDW327678 DNP327678:DNS327678 DXL327678:DXO327678 EHH327678:EHK327678 ERD327678:ERG327678 FAZ327678:FBC327678 FKV327678:FKY327678 FUR327678:FUU327678 GEN327678:GEQ327678 GOJ327678:GOM327678 GYF327678:GYI327678 HIB327678:HIE327678 HRX327678:HSA327678 IBT327678:IBW327678 ILP327678:ILS327678 IVL327678:IVO327678 JFH327678:JFK327678 JPD327678:JPG327678 JYZ327678:JZC327678 KIV327678:KIY327678 KSR327678:KSU327678 LCN327678:LCQ327678 LMJ327678:LMM327678 LWF327678:LWI327678 MGB327678:MGE327678 MPX327678:MQA327678 MZT327678:MZW327678 NJP327678:NJS327678 NTL327678:NTO327678 ODH327678:ODK327678 OND327678:ONG327678 OWZ327678:OXC327678 PGV327678:PGY327678 PQR327678:PQU327678 QAN327678:QAQ327678 QKJ327678:QKM327678 QUF327678:QUI327678 REB327678:REE327678 RNX327678:ROA327678 RXT327678:RXW327678 SHP327678:SHS327678 SRL327678:SRO327678 TBH327678:TBK327678 TLD327678:TLG327678 TUZ327678:TVC327678 UEV327678:UEY327678 UOR327678:UOU327678 UYN327678:UYQ327678 VIJ327678:VIM327678 VSF327678:VSI327678 WCB327678:WCE327678 WLX327678:WMA327678 WVT327678:WVW327678 M393214:Q393214 JH393214:JK393214 TD393214:TG393214 ACZ393214:ADC393214 AMV393214:AMY393214 AWR393214:AWU393214 BGN393214:BGQ393214 BQJ393214:BQM393214 CAF393214:CAI393214 CKB393214:CKE393214 CTX393214:CUA393214 DDT393214:DDW393214 DNP393214:DNS393214 DXL393214:DXO393214 EHH393214:EHK393214 ERD393214:ERG393214 FAZ393214:FBC393214 FKV393214:FKY393214 FUR393214:FUU393214 GEN393214:GEQ393214 GOJ393214:GOM393214 GYF393214:GYI393214 HIB393214:HIE393214 HRX393214:HSA393214 IBT393214:IBW393214 ILP393214:ILS393214 IVL393214:IVO393214 JFH393214:JFK393214 JPD393214:JPG393214 JYZ393214:JZC393214 KIV393214:KIY393214 KSR393214:KSU393214 LCN393214:LCQ393214 LMJ393214:LMM393214 LWF393214:LWI393214 MGB393214:MGE393214 MPX393214:MQA393214 MZT393214:MZW393214 NJP393214:NJS393214 NTL393214:NTO393214 ODH393214:ODK393214 OND393214:ONG393214 OWZ393214:OXC393214 PGV393214:PGY393214 PQR393214:PQU393214 QAN393214:QAQ393214 QKJ393214:QKM393214 QUF393214:QUI393214 REB393214:REE393214 RNX393214:ROA393214 RXT393214:RXW393214 SHP393214:SHS393214 SRL393214:SRO393214 TBH393214:TBK393214 TLD393214:TLG393214 TUZ393214:TVC393214 UEV393214:UEY393214 UOR393214:UOU393214 UYN393214:UYQ393214 VIJ393214:VIM393214 VSF393214:VSI393214 WCB393214:WCE393214 WLX393214:WMA393214 WVT393214:WVW393214 M458750:Q458750 JH458750:JK458750 TD458750:TG458750 ACZ458750:ADC458750 AMV458750:AMY458750 AWR458750:AWU458750 BGN458750:BGQ458750 BQJ458750:BQM458750 CAF458750:CAI458750 CKB458750:CKE458750 CTX458750:CUA458750 DDT458750:DDW458750 DNP458750:DNS458750 DXL458750:DXO458750 EHH458750:EHK458750 ERD458750:ERG458750 FAZ458750:FBC458750 FKV458750:FKY458750 FUR458750:FUU458750 GEN458750:GEQ458750 GOJ458750:GOM458750 GYF458750:GYI458750 HIB458750:HIE458750 HRX458750:HSA458750 IBT458750:IBW458750 ILP458750:ILS458750 IVL458750:IVO458750 JFH458750:JFK458750 JPD458750:JPG458750 JYZ458750:JZC458750 KIV458750:KIY458750 KSR458750:KSU458750 LCN458750:LCQ458750 LMJ458750:LMM458750 LWF458750:LWI458750 MGB458750:MGE458750 MPX458750:MQA458750 MZT458750:MZW458750 NJP458750:NJS458750 NTL458750:NTO458750 ODH458750:ODK458750 OND458750:ONG458750 OWZ458750:OXC458750 PGV458750:PGY458750 PQR458750:PQU458750 QAN458750:QAQ458750 QKJ458750:QKM458750 QUF458750:QUI458750 REB458750:REE458750 RNX458750:ROA458750 RXT458750:RXW458750 SHP458750:SHS458750 SRL458750:SRO458750 TBH458750:TBK458750 TLD458750:TLG458750 TUZ458750:TVC458750 UEV458750:UEY458750 UOR458750:UOU458750 UYN458750:UYQ458750 VIJ458750:VIM458750 VSF458750:VSI458750 WCB458750:WCE458750 WLX458750:WMA458750 WVT458750:WVW458750 M524286:Q524286 JH524286:JK524286 TD524286:TG524286 ACZ524286:ADC524286 AMV524286:AMY524286 AWR524286:AWU524286 BGN524286:BGQ524286 BQJ524286:BQM524286 CAF524286:CAI524286 CKB524286:CKE524286 CTX524286:CUA524286 DDT524286:DDW524286 DNP524286:DNS524286 DXL524286:DXO524286 EHH524286:EHK524286 ERD524286:ERG524286 FAZ524286:FBC524286 FKV524286:FKY524286 FUR524286:FUU524286 GEN524286:GEQ524286 GOJ524286:GOM524286 GYF524286:GYI524286 HIB524286:HIE524286 HRX524286:HSA524286 IBT524286:IBW524286 ILP524286:ILS524286 IVL524286:IVO524286 JFH524286:JFK524286 JPD524286:JPG524286 JYZ524286:JZC524286 KIV524286:KIY524286 KSR524286:KSU524286 LCN524286:LCQ524286 LMJ524286:LMM524286 LWF524286:LWI524286 MGB524286:MGE524286 MPX524286:MQA524286 MZT524286:MZW524286 NJP524286:NJS524286 NTL524286:NTO524286 ODH524286:ODK524286 OND524286:ONG524286 OWZ524286:OXC524286 PGV524286:PGY524286 PQR524286:PQU524286 QAN524286:QAQ524286 QKJ524286:QKM524286 QUF524286:QUI524286 REB524286:REE524286 RNX524286:ROA524286 RXT524286:RXW524286 SHP524286:SHS524286 SRL524286:SRO524286 TBH524286:TBK524286 TLD524286:TLG524286 TUZ524286:TVC524286 UEV524286:UEY524286 UOR524286:UOU524286 UYN524286:UYQ524286 VIJ524286:VIM524286 VSF524286:VSI524286 WCB524286:WCE524286 WLX524286:WMA524286 WVT524286:WVW524286 M589822:Q589822 JH589822:JK589822 TD589822:TG589822 ACZ589822:ADC589822 AMV589822:AMY589822 AWR589822:AWU589822 BGN589822:BGQ589822 BQJ589822:BQM589822 CAF589822:CAI589822 CKB589822:CKE589822 CTX589822:CUA589822 DDT589822:DDW589822 DNP589822:DNS589822 DXL589822:DXO589822 EHH589822:EHK589822 ERD589822:ERG589822 FAZ589822:FBC589822 FKV589822:FKY589822 FUR589822:FUU589822 GEN589822:GEQ589822 GOJ589822:GOM589822 GYF589822:GYI589822 HIB589822:HIE589822 HRX589822:HSA589822 IBT589822:IBW589822 ILP589822:ILS589822 IVL589822:IVO589822 JFH589822:JFK589822 JPD589822:JPG589822 JYZ589822:JZC589822 KIV589822:KIY589822 KSR589822:KSU589822 LCN589822:LCQ589822 LMJ589822:LMM589822 LWF589822:LWI589822 MGB589822:MGE589822 MPX589822:MQA589822 MZT589822:MZW589822 NJP589822:NJS589822 NTL589822:NTO589822 ODH589822:ODK589822 OND589822:ONG589822 OWZ589822:OXC589822 PGV589822:PGY589822 PQR589822:PQU589822 QAN589822:QAQ589822 QKJ589822:QKM589822 QUF589822:QUI589822 REB589822:REE589822 RNX589822:ROA589822 RXT589822:RXW589822 SHP589822:SHS589822 SRL589822:SRO589822 TBH589822:TBK589822 TLD589822:TLG589822 TUZ589822:TVC589822 UEV589822:UEY589822 UOR589822:UOU589822 UYN589822:UYQ589822 VIJ589822:VIM589822 VSF589822:VSI589822 WCB589822:WCE589822 WLX589822:WMA589822 WVT589822:WVW589822 M655358:Q655358 JH655358:JK655358 TD655358:TG655358 ACZ655358:ADC655358 AMV655358:AMY655358 AWR655358:AWU655358 BGN655358:BGQ655358 BQJ655358:BQM655358 CAF655358:CAI655358 CKB655358:CKE655358 CTX655358:CUA655358 DDT655358:DDW655358 DNP655358:DNS655358 DXL655358:DXO655358 EHH655358:EHK655358 ERD655358:ERG655358 FAZ655358:FBC655358 FKV655358:FKY655358 FUR655358:FUU655358 GEN655358:GEQ655358 GOJ655358:GOM655358 GYF655358:GYI655358 HIB655358:HIE655358 HRX655358:HSA655358 IBT655358:IBW655358 ILP655358:ILS655358 IVL655358:IVO655358 JFH655358:JFK655358 JPD655358:JPG655358 JYZ655358:JZC655358 KIV655358:KIY655358 KSR655358:KSU655358 LCN655358:LCQ655358 LMJ655358:LMM655358 LWF655358:LWI655358 MGB655358:MGE655358 MPX655358:MQA655358 MZT655358:MZW655358 NJP655358:NJS655358 NTL655358:NTO655358 ODH655358:ODK655358 OND655358:ONG655358 OWZ655358:OXC655358 PGV655358:PGY655358 PQR655358:PQU655358 QAN655358:QAQ655358 QKJ655358:QKM655358 QUF655358:QUI655358 REB655358:REE655358 RNX655358:ROA655358 RXT655358:RXW655358 SHP655358:SHS655358 SRL655358:SRO655358 TBH655358:TBK655358 TLD655358:TLG655358 TUZ655358:TVC655358 UEV655358:UEY655358 UOR655358:UOU655358 UYN655358:UYQ655358 VIJ655358:VIM655358 VSF655358:VSI655358 WCB655358:WCE655358 WLX655358:WMA655358 WVT655358:WVW655358 M720894:Q720894 JH720894:JK720894 TD720894:TG720894 ACZ720894:ADC720894 AMV720894:AMY720894 AWR720894:AWU720894 BGN720894:BGQ720894 BQJ720894:BQM720894 CAF720894:CAI720894 CKB720894:CKE720894 CTX720894:CUA720894 DDT720894:DDW720894 DNP720894:DNS720894 DXL720894:DXO720894 EHH720894:EHK720894 ERD720894:ERG720894 FAZ720894:FBC720894 FKV720894:FKY720894 FUR720894:FUU720894 GEN720894:GEQ720894 GOJ720894:GOM720894 GYF720894:GYI720894 HIB720894:HIE720894 HRX720894:HSA720894 IBT720894:IBW720894 ILP720894:ILS720894 IVL720894:IVO720894 JFH720894:JFK720894 JPD720894:JPG720894 JYZ720894:JZC720894 KIV720894:KIY720894 KSR720894:KSU720894 LCN720894:LCQ720894 LMJ720894:LMM720894 LWF720894:LWI720894 MGB720894:MGE720894 MPX720894:MQA720894 MZT720894:MZW720894 NJP720894:NJS720894 NTL720894:NTO720894 ODH720894:ODK720894 OND720894:ONG720894 OWZ720894:OXC720894 PGV720894:PGY720894 PQR720894:PQU720894 QAN720894:QAQ720894 QKJ720894:QKM720894 QUF720894:QUI720894 REB720894:REE720894 RNX720894:ROA720894 RXT720894:RXW720894 SHP720894:SHS720894 SRL720894:SRO720894 TBH720894:TBK720894 TLD720894:TLG720894 TUZ720894:TVC720894 UEV720894:UEY720894 UOR720894:UOU720894 UYN720894:UYQ720894 VIJ720894:VIM720894 VSF720894:VSI720894 WCB720894:WCE720894 WLX720894:WMA720894 WVT720894:WVW720894 M786430:Q786430 JH786430:JK786430 TD786430:TG786430 ACZ786430:ADC786430 AMV786430:AMY786430 AWR786430:AWU786430 BGN786430:BGQ786430 BQJ786430:BQM786430 CAF786430:CAI786430 CKB786430:CKE786430 CTX786430:CUA786430 DDT786430:DDW786430 DNP786430:DNS786430 DXL786430:DXO786430 EHH786430:EHK786430 ERD786430:ERG786430 FAZ786430:FBC786430 FKV786430:FKY786430 FUR786430:FUU786430 GEN786430:GEQ786430 GOJ786430:GOM786430 GYF786430:GYI786430 HIB786430:HIE786430 HRX786430:HSA786430 IBT786430:IBW786430 ILP786430:ILS786430 IVL786430:IVO786430 JFH786430:JFK786430 JPD786430:JPG786430 JYZ786430:JZC786430 KIV786430:KIY786430 KSR786430:KSU786430 LCN786430:LCQ786430 LMJ786430:LMM786430 LWF786430:LWI786430 MGB786430:MGE786430 MPX786430:MQA786430 MZT786430:MZW786430 NJP786430:NJS786430 NTL786430:NTO786430 ODH786430:ODK786430 OND786430:ONG786430 OWZ786430:OXC786430 PGV786430:PGY786430 PQR786430:PQU786430 QAN786430:QAQ786430 QKJ786430:QKM786430 QUF786430:QUI786430 REB786430:REE786430 RNX786430:ROA786430 RXT786430:RXW786430 SHP786430:SHS786430 SRL786430:SRO786430 TBH786430:TBK786430 TLD786430:TLG786430 TUZ786430:TVC786430 UEV786430:UEY786430 UOR786430:UOU786430 UYN786430:UYQ786430 VIJ786430:VIM786430 VSF786430:VSI786430 WCB786430:WCE786430 WLX786430:WMA786430 WVT786430:WVW786430 M851966:Q851966 JH851966:JK851966 TD851966:TG851966 ACZ851966:ADC851966 AMV851966:AMY851966 AWR851966:AWU851966 BGN851966:BGQ851966 BQJ851966:BQM851966 CAF851966:CAI851966 CKB851966:CKE851966 CTX851966:CUA851966 DDT851966:DDW851966 DNP851966:DNS851966 DXL851966:DXO851966 EHH851966:EHK851966 ERD851966:ERG851966 FAZ851966:FBC851966 FKV851966:FKY851966 FUR851966:FUU851966 GEN851966:GEQ851966 GOJ851966:GOM851966 GYF851966:GYI851966 HIB851966:HIE851966 HRX851966:HSA851966 IBT851966:IBW851966 ILP851966:ILS851966 IVL851966:IVO851966 JFH851966:JFK851966 JPD851966:JPG851966 JYZ851966:JZC851966 KIV851966:KIY851966 KSR851966:KSU851966 LCN851966:LCQ851966 LMJ851966:LMM851966 LWF851966:LWI851966 MGB851966:MGE851966 MPX851966:MQA851966 MZT851966:MZW851966 NJP851966:NJS851966 NTL851966:NTO851966 ODH851966:ODK851966 OND851966:ONG851966 OWZ851966:OXC851966 PGV851966:PGY851966 PQR851966:PQU851966 QAN851966:QAQ851966 QKJ851966:QKM851966 QUF851966:QUI851966 REB851966:REE851966 RNX851966:ROA851966 RXT851966:RXW851966 SHP851966:SHS851966 SRL851966:SRO851966 TBH851966:TBK851966 TLD851966:TLG851966 TUZ851966:TVC851966 UEV851966:UEY851966 UOR851966:UOU851966 UYN851966:UYQ851966 VIJ851966:VIM851966 VSF851966:VSI851966 WCB851966:WCE851966 WLX851966:WMA851966 WVT851966:WVW851966 M917502:Q917502 JH917502:JK917502 TD917502:TG917502 ACZ917502:ADC917502 AMV917502:AMY917502 AWR917502:AWU917502 BGN917502:BGQ917502 BQJ917502:BQM917502 CAF917502:CAI917502 CKB917502:CKE917502 CTX917502:CUA917502 DDT917502:DDW917502 DNP917502:DNS917502 DXL917502:DXO917502 EHH917502:EHK917502 ERD917502:ERG917502 FAZ917502:FBC917502 FKV917502:FKY917502 FUR917502:FUU917502 GEN917502:GEQ917502 GOJ917502:GOM917502 GYF917502:GYI917502 HIB917502:HIE917502 HRX917502:HSA917502 IBT917502:IBW917502 ILP917502:ILS917502 IVL917502:IVO917502 JFH917502:JFK917502 JPD917502:JPG917502 JYZ917502:JZC917502 KIV917502:KIY917502 KSR917502:KSU917502 LCN917502:LCQ917502 LMJ917502:LMM917502 LWF917502:LWI917502 MGB917502:MGE917502 MPX917502:MQA917502 MZT917502:MZW917502 NJP917502:NJS917502 NTL917502:NTO917502 ODH917502:ODK917502 OND917502:ONG917502 OWZ917502:OXC917502 PGV917502:PGY917502 PQR917502:PQU917502 QAN917502:QAQ917502 QKJ917502:QKM917502 QUF917502:QUI917502 REB917502:REE917502 RNX917502:ROA917502 RXT917502:RXW917502 SHP917502:SHS917502 SRL917502:SRO917502 TBH917502:TBK917502 TLD917502:TLG917502 TUZ917502:TVC917502 UEV917502:UEY917502 UOR917502:UOU917502 UYN917502:UYQ917502 VIJ917502:VIM917502 VSF917502:VSI917502 WCB917502:WCE917502 WLX917502:WMA917502 WVT917502:WVW917502 M983038:Q983038 JH983038:JK983038 TD983038:TG983038 ACZ983038:ADC983038 AMV983038:AMY983038 AWR983038:AWU983038 BGN983038:BGQ983038 BQJ983038:BQM983038 CAF983038:CAI983038 CKB983038:CKE983038 CTX983038:CUA983038 DDT983038:DDW983038 DNP983038:DNS983038 DXL983038:DXO983038 EHH983038:EHK983038 ERD983038:ERG983038 FAZ983038:FBC983038 FKV983038:FKY983038 FUR983038:FUU983038 GEN983038:GEQ983038 GOJ983038:GOM983038 GYF983038:GYI983038 HIB983038:HIE983038 HRX983038:HSA983038 IBT983038:IBW983038 ILP983038:ILS983038 IVL983038:IVO983038 JFH983038:JFK983038 JPD983038:JPG983038 JYZ983038:JZC983038 KIV983038:KIY983038 KSR983038:KSU983038 LCN983038:LCQ983038 LMJ983038:LMM983038 LWF983038:LWI983038 MGB983038:MGE983038 MPX983038:MQA983038 MZT983038:MZW983038 NJP983038:NJS983038 NTL983038:NTO983038 ODH983038:ODK983038 OND983038:ONG983038 OWZ983038:OXC983038 PGV983038:PGY983038 PQR983038:PQU983038 QAN983038:QAQ983038 QKJ983038:QKM983038 QUF983038:QUI983038 REB983038:REE983038 RNX983038:ROA983038 RXT983038:RXW983038 SHP983038:SHS983038 SRL983038:SRO983038 TBH983038:TBK983038 TLD983038:TLG983038 TUZ983038:TVC983038 UEV983038:UEY983038 UOR983038:UOU983038 UYN983038:UYQ983038 VIJ983038:VIM983038 VSF983038:VSI983038 WCB983038:WCE983038 WLX983038:WMA983038 WVT983038:WVW983038">
      <formula1>#REF!</formula1>
    </dataValidation>
    <dataValidation type="list" allowBlank="1" showInputMessage="1" showErrorMessage="1" sqref="WVU983012 JJ49:JJ50 TF49:TF50 ADB49:ADB50 AMX49:AMX50 AWT49:AWT50 BGP49:BGP50 BQL49:BQL50 CAH49:CAH50 CKD49:CKD50 CTZ49:CTZ50 DDV49:DDV50 DNR49:DNR50 DXN49:DXN50 EHJ49:EHJ50 ERF49:ERF50 FBB49:FBB50 FKX49:FKX50 FUT49:FUT50 GEP49:GEP50 GOL49:GOL50 GYH49:GYH50 HID49:HID50 HRZ49:HRZ50 IBV49:IBV50 ILR49:ILR50 IVN49:IVN50 JFJ49:JFJ50 JPF49:JPF50 JZB49:JZB50 KIX49:KIX50 KST49:KST50 LCP49:LCP50 LML49:LML50 LWH49:LWH50 MGD49:MGD50 MPZ49:MPZ50 MZV49:MZV50 NJR49:NJR50 NTN49:NTN50 ODJ49:ODJ50 ONF49:ONF50 OXB49:OXB50 PGX49:PGX50 PQT49:PQT50 QAP49:QAP50 QKL49:QKL50 QUH49:QUH50 RED49:RED50 RNZ49:RNZ50 RXV49:RXV50 SHR49:SHR50 SRN49:SRN50 TBJ49:TBJ50 TLF49:TLF50 TVB49:TVB50 UEX49:UEX50 UOT49:UOT50 UYP49:UYP50 VIL49:VIL50 VSH49:VSH50 WCD49:WCD50 WLZ49:WLZ50 WVV49:WVV50 M65508:M65509 JH65508:JH65509 TD65508:TD65509 ACZ65508:ACZ65509 AMV65508:AMV65509 AWR65508:AWR65509 BGN65508:BGN65509 BQJ65508:BQJ65509 CAF65508:CAF65509 CKB65508:CKB65509 CTX65508:CTX65509 DDT65508:DDT65509 DNP65508:DNP65509 DXL65508:DXL65509 EHH65508:EHH65509 ERD65508:ERD65509 FAZ65508:FAZ65509 FKV65508:FKV65509 FUR65508:FUR65509 GEN65508:GEN65509 GOJ65508:GOJ65509 GYF65508:GYF65509 HIB65508:HIB65509 HRX65508:HRX65509 IBT65508:IBT65509 ILP65508:ILP65509 IVL65508:IVL65509 JFH65508:JFH65509 JPD65508:JPD65509 JYZ65508:JYZ65509 KIV65508:KIV65509 KSR65508:KSR65509 LCN65508:LCN65509 LMJ65508:LMJ65509 LWF65508:LWF65509 MGB65508:MGB65509 MPX65508:MPX65509 MZT65508:MZT65509 NJP65508:NJP65509 NTL65508:NTL65509 ODH65508:ODH65509 OND65508:OND65509 OWZ65508:OWZ65509 PGV65508:PGV65509 PQR65508:PQR65509 QAN65508:QAN65509 QKJ65508:QKJ65509 QUF65508:QUF65509 REB65508:REB65509 RNX65508:RNX65509 RXT65508:RXT65509 SHP65508:SHP65509 SRL65508:SRL65509 TBH65508:TBH65509 TLD65508:TLD65509 TUZ65508:TUZ65509 UEV65508:UEV65509 UOR65508:UOR65509 UYN65508:UYN65509 VIJ65508:VIJ65509 VSF65508:VSF65509 WCB65508:WCB65509 WLX65508:WLX65509 WVT65508:WVT65509 M131044:M131045 JH131044:JH131045 TD131044:TD131045 ACZ131044:ACZ131045 AMV131044:AMV131045 AWR131044:AWR131045 BGN131044:BGN131045 BQJ131044:BQJ131045 CAF131044:CAF131045 CKB131044:CKB131045 CTX131044:CTX131045 DDT131044:DDT131045 DNP131044:DNP131045 DXL131044:DXL131045 EHH131044:EHH131045 ERD131044:ERD131045 FAZ131044:FAZ131045 FKV131044:FKV131045 FUR131044:FUR131045 GEN131044:GEN131045 GOJ131044:GOJ131045 GYF131044:GYF131045 HIB131044:HIB131045 HRX131044:HRX131045 IBT131044:IBT131045 ILP131044:ILP131045 IVL131044:IVL131045 JFH131044:JFH131045 JPD131044:JPD131045 JYZ131044:JYZ131045 KIV131044:KIV131045 KSR131044:KSR131045 LCN131044:LCN131045 LMJ131044:LMJ131045 LWF131044:LWF131045 MGB131044:MGB131045 MPX131044:MPX131045 MZT131044:MZT131045 NJP131044:NJP131045 NTL131044:NTL131045 ODH131044:ODH131045 OND131044:OND131045 OWZ131044:OWZ131045 PGV131044:PGV131045 PQR131044:PQR131045 QAN131044:QAN131045 QKJ131044:QKJ131045 QUF131044:QUF131045 REB131044:REB131045 RNX131044:RNX131045 RXT131044:RXT131045 SHP131044:SHP131045 SRL131044:SRL131045 TBH131044:TBH131045 TLD131044:TLD131045 TUZ131044:TUZ131045 UEV131044:UEV131045 UOR131044:UOR131045 UYN131044:UYN131045 VIJ131044:VIJ131045 VSF131044:VSF131045 WCB131044:WCB131045 WLX131044:WLX131045 WVT131044:WVT131045 M196580:M196581 JH196580:JH196581 TD196580:TD196581 ACZ196580:ACZ196581 AMV196580:AMV196581 AWR196580:AWR196581 BGN196580:BGN196581 BQJ196580:BQJ196581 CAF196580:CAF196581 CKB196580:CKB196581 CTX196580:CTX196581 DDT196580:DDT196581 DNP196580:DNP196581 DXL196580:DXL196581 EHH196580:EHH196581 ERD196580:ERD196581 FAZ196580:FAZ196581 FKV196580:FKV196581 FUR196580:FUR196581 GEN196580:GEN196581 GOJ196580:GOJ196581 GYF196580:GYF196581 HIB196580:HIB196581 HRX196580:HRX196581 IBT196580:IBT196581 ILP196580:ILP196581 IVL196580:IVL196581 JFH196580:JFH196581 JPD196580:JPD196581 JYZ196580:JYZ196581 KIV196580:KIV196581 KSR196580:KSR196581 LCN196580:LCN196581 LMJ196580:LMJ196581 LWF196580:LWF196581 MGB196580:MGB196581 MPX196580:MPX196581 MZT196580:MZT196581 NJP196580:NJP196581 NTL196580:NTL196581 ODH196580:ODH196581 OND196580:OND196581 OWZ196580:OWZ196581 PGV196580:PGV196581 PQR196580:PQR196581 QAN196580:QAN196581 QKJ196580:QKJ196581 QUF196580:QUF196581 REB196580:REB196581 RNX196580:RNX196581 RXT196580:RXT196581 SHP196580:SHP196581 SRL196580:SRL196581 TBH196580:TBH196581 TLD196580:TLD196581 TUZ196580:TUZ196581 UEV196580:UEV196581 UOR196580:UOR196581 UYN196580:UYN196581 VIJ196580:VIJ196581 VSF196580:VSF196581 WCB196580:WCB196581 WLX196580:WLX196581 WVT196580:WVT196581 M262116:M262117 JH262116:JH262117 TD262116:TD262117 ACZ262116:ACZ262117 AMV262116:AMV262117 AWR262116:AWR262117 BGN262116:BGN262117 BQJ262116:BQJ262117 CAF262116:CAF262117 CKB262116:CKB262117 CTX262116:CTX262117 DDT262116:DDT262117 DNP262116:DNP262117 DXL262116:DXL262117 EHH262116:EHH262117 ERD262116:ERD262117 FAZ262116:FAZ262117 FKV262116:FKV262117 FUR262116:FUR262117 GEN262116:GEN262117 GOJ262116:GOJ262117 GYF262116:GYF262117 HIB262116:HIB262117 HRX262116:HRX262117 IBT262116:IBT262117 ILP262116:ILP262117 IVL262116:IVL262117 JFH262116:JFH262117 JPD262116:JPD262117 JYZ262116:JYZ262117 KIV262116:KIV262117 KSR262116:KSR262117 LCN262116:LCN262117 LMJ262116:LMJ262117 LWF262116:LWF262117 MGB262116:MGB262117 MPX262116:MPX262117 MZT262116:MZT262117 NJP262116:NJP262117 NTL262116:NTL262117 ODH262116:ODH262117 OND262116:OND262117 OWZ262116:OWZ262117 PGV262116:PGV262117 PQR262116:PQR262117 QAN262116:QAN262117 QKJ262116:QKJ262117 QUF262116:QUF262117 REB262116:REB262117 RNX262116:RNX262117 RXT262116:RXT262117 SHP262116:SHP262117 SRL262116:SRL262117 TBH262116:TBH262117 TLD262116:TLD262117 TUZ262116:TUZ262117 UEV262116:UEV262117 UOR262116:UOR262117 UYN262116:UYN262117 VIJ262116:VIJ262117 VSF262116:VSF262117 WCB262116:WCB262117 WLX262116:WLX262117 WVT262116:WVT262117 M327652:M327653 JH327652:JH327653 TD327652:TD327653 ACZ327652:ACZ327653 AMV327652:AMV327653 AWR327652:AWR327653 BGN327652:BGN327653 BQJ327652:BQJ327653 CAF327652:CAF327653 CKB327652:CKB327653 CTX327652:CTX327653 DDT327652:DDT327653 DNP327652:DNP327653 DXL327652:DXL327653 EHH327652:EHH327653 ERD327652:ERD327653 FAZ327652:FAZ327653 FKV327652:FKV327653 FUR327652:FUR327653 GEN327652:GEN327653 GOJ327652:GOJ327653 GYF327652:GYF327653 HIB327652:HIB327653 HRX327652:HRX327653 IBT327652:IBT327653 ILP327652:ILP327653 IVL327652:IVL327653 JFH327652:JFH327653 JPD327652:JPD327653 JYZ327652:JYZ327653 KIV327652:KIV327653 KSR327652:KSR327653 LCN327652:LCN327653 LMJ327652:LMJ327653 LWF327652:LWF327653 MGB327652:MGB327653 MPX327652:MPX327653 MZT327652:MZT327653 NJP327652:NJP327653 NTL327652:NTL327653 ODH327652:ODH327653 OND327652:OND327653 OWZ327652:OWZ327653 PGV327652:PGV327653 PQR327652:PQR327653 QAN327652:QAN327653 QKJ327652:QKJ327653 QUF327652:QUF327653 REB327652:REB327653 RNX327652:RNX327653 RXT327652:RXT327653 SHP327652:SHP327653 SRL327652:SRL327653 TBH327652:TBH327653 TLD327652:TLD327653 TUZ327652:TUZ327653 UEV327652:UEV327653 UOR327652:UOR327653 UYN327652:UYN327653 VIJ327652:VIJ327653 VSF327652:VSF327653 WCB327652:WCB327653 WLX327652:WLX327653 WVT327652:WVT327653 M393188:M393189 JH393188:JH393189 TD393188:TD393189 ACZ393188:ACZ393189 AMV393188:AMV393189 AWR393188:AWR393189 BGN393188:BGN393189 BQJ393188:BQJ393189 CAF393188:CAF393189 CKB393188:CKB393189 CTX393188:CTX393189 DDT393188:DDT393189 DNP393188:DNP393189 DXL393188:DXL393189 EHH393188:EHH393189 ERD393188:ERD393189 FAZ393188:FAZ393189 FKV393188:FKV393189 FUR393188:FUR393189 GEN393188:GEN393189 GOJ393188:GOJ393189 GYF393188:GYF393189 HIB393188:HIB393189 HRX393188:HRX393189 IBT393188:IBT393189 ILP393188:ILP393189 IVL393188:IVL393189 JFH393188:JFH393189 JPD393188:JPD393189 JYZ393188:JYZ393189 KIV393188:KIV393189 KSR393188:KSR393189 LCN393188:LCN393189 LMJ393188:LMJ393189 LWF393188:LWF393189 MGB393188:MGB393189 MPX393188:MPX393189 MZT393188:MZT393189 NJP393188:NJP393189 NTL393188:NTL393189 ODH393188:ODH393189 OND393188:OND393189 OWZ393188:OWZ393189 PGV393188:PGV393189 PQR393188:PQR393189 QAN393188:QAN393189 QKJ393188:QKJ393189 QUF393188:QUF393189 REB393188:REB393189 RNX393188:RNX393189 RXT393188:RXT393189 SHP393188:SHP393189 SRL393188:SRL393189 TBH393188:TBH393189 TLD393188:TLD393189 TUZ393188:TUZ393189 UEV393188:UEV393189 UOR393188:UOR393189 UYN393188:UYN393189 VIJ393188:VIJ393189 VSF393188:VSF393189 WCB393188:WCB393189 WLX393188:WLX393189 WVT393188:WVT393189 M458724:M458725 JH458724:JH458725 TD458724:TD458725 ACZ458724:ACZ458725 AMV458724:AMV458725 AWR458724:AWR458725 BGN458724:BGN458725 BQJ458724:BQJ458725 CAF458724:CAF458725 CKB458724:CKB458725 CTX458724:CTX458725 DDT458724:DDT458725 DNP458724:DNP458725 DXL458724:DXL458725 EHH458724:EHH458725 ERD458724:ERD458725 FAZ458724:FAZ458725 FKV458724:FKV458725 FUR458724:FUR458725 GEN458724:GEN458725 GOJ458724:GOJ458725 GYF458724:GYF458725 HIB458724:HIB458725 HRX458724:HRX458725 IBT458724:IBT458725 ILP458724:ILP458725 IVL458724:IVL458725 JFH458724:JFH458725 JPD458724:JPD458725 JYZ458724:JYZ458725 KIV458724:KIV458725 KSR458724:KSR458725 LCN458724:LCN458725 LMJ458724:LMJ458725 LWF458724:LWF458725 MGB458724:MGB458725 MPX458724:MPX458725 MZT458724:MZT458725 NJP458724:NJP458725 NTL458724:NTL458725 ODH458724:ODH458725 OND458724:OND458725 OWZ458724:OWZ458725 PGV458724:PGV458725 PQR458724:PQR458725 QAN458724:QAN458725 QKJ458724:QKJ458725 QUF458724:QUF458725 REB458724:REB458725 RNX458724:RNX458725 RXT458724:RXT458725 SHP458724:SHP458725 SRL458724:SRL458725 TBH458724:TBH458725 TLD458724:TLD458725 TUZ458724:TUZ458725 UEV458724:UEV458725 UOR458724:UOR458725 UYN458724:UYN458725 VIJ458724:VIJ458725 VSF458724:VSF458725 WCB458724:WCB458725 WLX458724:WLX458725 WVT458724:WVT458725 M524260:M524261 JH524260:JH524261 TD524260:TD524261 ACZ524260:ACZ524261 AMV524260:AMV524261 AWR524260:AWR524261 BGN524260:BGN524261 BQJ524260:BQJ524261 CAF524260:CAF524261 CKB524260:CKB524261 CTX524260:CTX524261 DDT524260:DDT524261 DNP524260:DNP524261 DXL524260:DXL524261 EHH524260:EHH524261 ERD524260:ERD524261 FAZ524260:FAZ524261 FKV524260:FKV524261 FUR524260:FUR524261 GEN524260:GEN524261 GOJ524260:GOJ524261 GYF524260:GYF524261 HIB524260:HIB524261 HRX524260:HRX524261 IBT524260:IBT524261 ILP524260:ILP524261 IVL524260:IVL524261 JFH524260:JFH524261 JPD524260:JPD524261 JYZ524260:JYZ524261 KIV524260:KIV524261 KSR524260:KSR524261 LCN524260:LCN524261 LMJ524260:LMJ524261 LWF524260:LWF524261 MGB524260:MGB524261 MPX524260:MPX524261 MZT524260:MZT524261 NJP524260:NJP524261 NTL524260:NTL524261 ODH524260:ODH524261 OND524260:OND524261 OWZ524260:OWZ524261 PGV524260:PGV524261 PQR524260:PQR524261 QAN524260:QAN524261 QKJ524260:QKJ524261 QUF524260:QUF524261 REB524260:REB524261 RNX524260:RNX524261 RXT524260:RXT524261 SHP524260:SHP524261 SRL524260:SRL524261 TBH524260:TBH524261 TLD524260:TLD524261 TUZ524260:TUZ524261 UEV524260:UEV524261 UOR524260:UOR524261 UYN524260:UYN524261 VIJ524260:VIJ524261 VSF524260:VSF524261 WCB524260:WCB524261 WLX524260:WLX524261 WVT524260:WVT524261 M589796:M589797 JH589796:JH589797 TD589796:TD589797 ACZ589796:ACZ589797 AMV589796:AMV589797 AWR589796:AWR589797 BGN589796:BGN589797 BQJ589796:BQJ589797 CAF589796:CAF589797 CKB589796:CKB589797 CTX589796:CTX589797 DDT589796:DDT589797 DNP589796:DNP589797 DXL589796:DXL589797 EHH589796:EHH589797 ERD589796:ERD589797 FAZ589796:FAZ589797 FKV589796:FKV589797 FUR589796:FUR589797 GEN589796:GEN589797 GOJ589796:GOJ589797 GYF589796:GYF589797 HIB589796:HIB589797 HRX589796:HRX589797 IBT589796:IBT589797 ILP589796:ILP589797 IVL589796:IVL589797 JFH589796:JFH589797 JPD589796:JPD589797 JYZ589796:JYZ589797 KIV589796:KIV589797 KSR589796:KSR589797 LCN589796:LCN589797 LMJ589796:LMJ589797 LWF589796:LWF589797 MGB589796:MGB589797 MPX589796:MPX589797 MZT589796:MZT589797 NJP589796:NJP589797 NTL589796:NTL589797 ODH589796:ODH589797 OND589796:OND589797 OWZ589796:OWZ589797 PGV589796:PGV589797 PQR589796:PQR589797 QAN589796:QAN589797 QKJ589796:QKJ589797 QUF589796:QUF589797 REB589796:REB589797 RNX589796:RNX589797 RXT589796:RXT589797 SHP589796:SHP589797 SRL589796:SRL589797 TBH589796:TBH589797 TLD589796:TLD589797 TUZ589796:TUZ589797 UEV589796:UEV589797 UOR589796:UOR589797 UYN589796:UYN589797 VIJ589796:VIJ589797 VSF589796:VSF589797 WCB589796:WCB589797 WLX589796:WLX589797 WVT589796:WVT589797 M655332:M655333 JH655332:JH655333 TD655332:TD655333 ACZ655332:ACZ655333 AMV655332:AMV655333 AWR655332:AWR655333 BGN655332:BGN655333 BQJ655332:BQJ655333 CAF655332:CAF655333 CKB655332:CKB655333 CTX655332:CTX655333 DDT655332:DDT655333 DNP655332:DNP655333 DXL655332:DXL655333 EHH655332:EHH655333 ERD655332:ERD655333 FAZ655332:FAZ655333 FKV655332:FKV655333 FUR655332:FUR655333 GEN655332:GEN655333 GOJ655332:GOJ655333 GYF655332:GYF655333 HIB655332:HIB655333 HRX655332:HRX655333 IBT655332:IBT655333 ILP655332:ILP655333 IVL655332:IVL655333 JFH655332:JFH655333 JPD655332:JPD655333 JYZ655332:JYZ655333 KIV655332:KIV655333 KSR655332:KSR655333 LCN655332:LCN655333 LMJ655332:LMJ655333 LWF655332:LWF655333 MGB655332:MGB655333 MPX655332:MPX655333 MZT655332:MZT655333 NJP655332:NJP655333 NTL655332:NTL655333 ODH655332:ODH655333 OND655332:OND655333 OWZ655332:OWZ655333 PGV655332:PGV655333 PQR655332:PQR655333 QAN655332:QAN655333 QKJ655332:QKJ655333 QUF655332:QUF655333 REB655332:REB655333 RNX655332:RNX655333 RXT655332:RXT655333 SHP655332:SHP655333 SRL655332:SRL655333 TBH655332:TBH655333 TLD655332:TLD655333 TUZ655332:TUZ655333 UEV655332:UEV655333 UOR655332:UOR655333 UYN655332:UYN655333 VIJ655332:VIJ655333 VSF655332:VSF655333 WCB655332:WCB655333 WLX655332:WLX655333 WVT655332:WVT655333 M720868:M720869 JH720868:JH720869 TD720868:TD720869 ACZ720868:ACZ720869 AMV720868:AMV720869 AWR720868:AWR720869 BGN720868:BGN720869 BQJ720868:BQJ720869 CAF720868:CAF720869 CKB720868:CKB720869 CTX720868:CTX720869 DDT720868:DDT720869 DNP720868:DNP720869 DXL720868:DXL720869 EHH720868:EHH720869 ERD720868:ERD720869 FAZ720868:FAZ720869 FKV720868:FKV720869 FUR720868:FUR720869 GEN720868:GEN720869 GOJ720868:GOJ720869 GYF720868:GYF720869 HIB720868:HIB720869 HRX720868:HRX720869 IBT720868:IBT720869 ILP720868:ILP720869 IVL720868:IVL720869 JFH720868:JFH720869 JPD720868:JPD720869 JYZ720868:JYZ720869 KIV720868:KIV720869 KSR720868:KSR720869 LCN720868:LCN720869 LMJ720868:LMJ720869 LWF720868:LWF720869 MGB720868:MGB720869 MPX720868:MPX720869 MZT720868:MZT720869 NJP720868:NJP720869 NTL720868:NTL720869 ODH720868:ODH720869 OND720868:OND720869 OWZ720868:OWZ720869 PGV720868:PGV720869 PQR720868:PQR720869 QAN720868:QAN720869 QKJ720868:QKJ720869 QUF720868:QUF720869 REB720868:REB720869 RNX720868:RNX720869 RXT720868:RXT720869 SHP720868:SHP720869 SRL720868:SRL720869 TBH720868:TBH720869 TLD720868:TLD720869 TUZ720868:TUZ720869 UEV720868:UEV720869 UOR720868:UOR720869 UYN720868:UYN720869 VIJ720868:VIJ720869 VSF720868:VSF720869 WCB720868:WCB720869 WLX720868:WLX720869 WVT720868:WVT720869 M786404:M786405 JH786404:JH786405 TD786404:TD786405 ACZ786404:ACZ786405 AMV786404:AMV786405 AWR786404:AWR786405 BGN786404:BGN786405 BQJ786404:BQJ786405 CAF786404:CAF786405 CKB786404:CKB786405 CTX786404:CTX786405 DDT786404:DDT786405 DNP786404:DNP786405 DXL786404:DXL786405 EHH786404:EHH786405 ERD786404:ERD786405 FAZ786404:FAZ786405 FKV786404:FKV786405 FUR786404:FUR786405 GEN786404:GEN786405 GOJ786404:GOJ786405 GYF786404:GYF786405 HIB786404:HIB786405 HRX786404:HRX786405 IBT786404:IBT786405 ILP786404:ILP786405 IVL786404:IVL786405 JFH786404:JFH786405 JPD786404:JPD786405 JYZ786404:JYZ786405 KIV786404:KIV786405 KSR786404:KSR786405 LCN786404:LCN786405 LMJ786404:LMJ786405 LWF786404:LWF786405 MGB786404:MGB786405 MPX786404:MPX786405 MZT786404:MZT786405 NJP786404:NJP786405 NTL786404:NTL786405 ODH786404:ODH786405 OND786404:OND786405 OWZ786404:OWZ786405 PGV786404:PGV786405 PQR786404:PQR786405 QAN786404:QAN786405 QKJ786404:QKJ786405 QUF786404:QUF786405 REB786404:REB786405 RNX786404:RNX786405 RXT786404:RXT786405 SHP786404:SHP786405 SRL786404:SRL786405 TBH786404:TBH786405 TLD786404:TLD786405 TUZ786404:TUZ786405 UEV786404:UEV786405 UOR786404:UOR786405 UYN786404:UYN786405 VIJ786404:VIJ786405 VSF786404:VSF786405 WCB786404:WCB786405 WLX786404:WLX786405 WVT786404:WVT786405 M851940:M851941 JH851940:JH851941 TD851940:TD851941 ACZ851940:ACZ851941 AMV851940:AMV851941 AWR851940:AWR851941 BGN851940:BGN851941 BQJ851940:BQJ851941 CAF851940:CAF851941 CKB851940:CKB851941 CTX851940:CTX851941 DDT851940:DDT851941 DNP851940:DNP851941 DXL851940:DXL851941 EHH851940:EHH851941 ERD851940:ERD851941 FAZ851940:FAZ851941 FKV851940:FKV851941 FUR851940:FUR851941 GEN851940:GEN851941 GOJ851940:GOJ851941 GYF851940:GYF851941 HIB851940:HIB851941 HRX851940:HRX851941 IBT851940:IBT851941 ILP851940:ILP851941 IVL851940:IVL851941 JFH851940:JFH851941 JPD851940:JPD851941 JYZ851940:JYZ851941 KIV851940:KIV851941 KSR851940:KSR851941 LCN851940:LCN851941 LMJ851940:LMJ851941 LWF851940:LWF851941 MGB851940:MGB851941 MPX851940:MPX851941 MZT851940:MZT851941 NJP851940:NJP851941 NTL851940:NTL851941 ODH851940:ODH851941 OND851940:OND851941 OWZ851940:OWZ851941 PGV851940:PGV851941 PQR851940:PQR851941 QAN851940:QAN851941 QKJ851940:QKJ851941 QUF851940:QUF851941 REB851940:REB851941 RNX851940:RNX851941 RXT851940:RXT851941 SHP851940:SHP851941 SRL851940:SRL851941 TBH851940:TBH851941 TLD851940:TLD851941 TUZ851940:TUZ851941 UEV851940:UEV851941 UOR851940:UOR851941 UYN851940:UYN851941 VIJ851940:VIJ851941 VSF851940:VSF851941 WCB851940:WCB851941 WLX851940:WLX851941 WVT851940:WVT851941 M917476:M917477 JH917476:JH917477 TD917476:TD917477 ACZ917476:ACZ917477 AMV917476:AMV917477 AWR917476:AWR917477 BGN917476:BGN917477 BQJ917476:BQJ917477 CAF917476:CAF917477 CKB917476:CKB917477 CTX917476:CTX917477 DDT917476:DDT917477 DNP917476:DNP917477 DXL917476:DXL917477 EHH917476:EHH917477 ERD917476:ERD917477 FAZ917476:FAZ917477 FKV917476:FKV917477 FUR917476:FUR917477 GEN917476:GEN917477 GOJ917476:GOJ917477 GYF917476:GYF917477 HIB917476:HIB917477 HRX917476:HRX917477 IBT917476:IBT917477 ILP917476:ILP917477 IVL917476:IVL917477 JFH917476:JFH917477 JPD917476:JPD917477 JYZ917476:JYZ917477 KIV917476:KIV917477 KSR917476:KSR917477 LCN917476:LCN917477 LMJ917476:LMJ917477 LWF917476:LWF917477 MGB917476:MGB917477 MPX917476:MPX917477 MZT917476:MZT917477 NJP917476:NJP917477 NTL917476:NTL917477 ODH917476:ODH917477 OND917476:OND917477 OWZ917476:OWZ917477 PGV917476:PGV917477 PQR917476:PQR917477 QAN917476:QAN917477 QKJ917476:QKJ917477 QUF917476:QUF917477 REB917476:REB917477 RNX917476:RNX917477 RXT917476:RXT917477 SHP917476:SHP917477 SRL917476:SRL917477 TBH917476:TBH917477 TLD917476:TLD917477 TUZ917476:TUZ917477 UEV917476:UEV917477 UOR917476:UOR917477 UYN917476:UYN917477 VIJ917476:VIJ917477 VSF917476:VSF917477 WCB917476:WCB917477 WLX917476:WLX917477 WVT917476:WVT917477 M983012:M983013 JH983012:JH983013 TD983012:TD983013 ACZ983012:ACZ983013 AMV983012:AMV983013 AWR983012:AWR983013 BGN983012:BGN983013 BQJ983012:BQJ983013 CAF983012:CAF983013 CKB983012:CKB983013 CTX983012:CTX983013 DDT983012:DDT983013 DNP983012:DNP983013 DXL983012:DXL983013 EHH983012:EHH983013 ERD983012:ERD983013 FAZ983012:FAZ983013 FKV983012:FKV983013 FUR983012:FUR983013 GEN983012:GEN983013 GOJ983012:GOJ983013 GYF983012:GYF983013 HIB983012:HIB983013 HRX983012:HRX983013 IBT983012:IBT983013 ILP983012:ILP983013 IVL983012:IVL983013 JFH983012:JFH983013 JPD983012:JPD983013 JYZ983012:JYZ983013 KIV983012:KIV983013 KSR983012:KSR983013 LCN983012:LCN983013 LMJ983012:LMJ983013 LWF983012:LWF983013 MGB983012:MGB983013 MPX983012:MPX983013 MZT983012:MZT983013 NJP983012:NJP983013 NTL983012:NTL983013 ODH983012:ODH983013 OND983012:OND983013 OWZ983012:OWZ983013 PGV983012:PGV983013 PQR983012:PQR983013 QAN983012:QAN983013 QKJ983012:QKJ983013 QUF983012:QUF983013 REB983012:REB983013 RNX983012:RNX983013 RXT983012:RXT983013 SHP983012:SHP983013 SRL983012:SRL983013 TBH983012:TBH983013 TLD983012:TLD983013 TUZ983012:TUZ983013 UEV983012:UEV983013 UOR983012:UOR983013 UYN983012:UYN983013 VIJ983012:VIJ983013 VSF983012:VSF983013 WCB983012:WCB983013 WLX983012:WLX983013 WVT983012:WVT983013 P49 JK49 TG49 ADC49 AMY49 AWU49 BGQ49 BQM49 CAI49 CKE49 CUA49 DDW49 DNS49 DXO49 EHK49 ERG49 FBC49 FKY49 FUU49 GEQ49 GOM49 GYI49 HIE49 HSA49 IBW49 ILS49 IVO49 JFK49 JPG49 JZC49 KIY49 KSU49 LCQ49 LMM49 LWI49 MGE49 MQA49 MZW49 NJS49 NTO49 ODK49 ONG49 OXC49 PGY49 PQU49 QAQ49 QKM49 QUI49 REE49 ROA49 RXW49 SHS49 SRO49 TBK49 TLG49 TVC49 UEY49 UOU49 UYQ49 VIM49 VSI49 WCE49 WMA49 WVW49 N65508 JI65508 TE65508 ADA65508 AMW65508 AWS65508 BGO65508 BQK65508 CAG65508 CKC65508 CTY65508 DDU65508 DNQ65508 DXM65508 EHI65508 ERE65508 FBA65508 FKW65508 FUS65508 GEO65508 GOK65508 GYG65508 HIC65508 HRY65508 IBU65508 ILQ65508 IVM65508 JFI65508 JPE65508 JZA65508 KIW65508 KSS65508 LCO65508 LMK65508 LWG65508 MGC65508 MPY65508 MZU65508 NJQ65508 NTM65508 ODI65508 ONE65508 OXA65508 PGW65508 PQS65508 QAO65508 QKK65508 QUG65508 REC65508 RNY65508 RXU65508 SHQ65508 SRM65508 TBI65508 TLE65508 TVA65508 UEW65508 UOS65508 UYO65508 VIK65508 VSG65508 WCC65508 WLY65508 WVU65508 N131044 JI131044 TE131044 ADA131044 AMW131044 AWS131044 BGO131044 BQK131044 CAG131044 CKC131044 CTY131044 DDU131044 DNQ131044 DXM131044 EHI131044 ERE131044 FBA131044 FKW131044 FUS131044 GEO131044 GOK131044 GYG131044 HIC131044 HRY131044 IBU131044 ILQ131044 IVM131044 JFI131044 JPE131044 JZA131044 KIW131044 KSS131044 LCO131044 LMK131044 LWG131044 MGC131044 MPY131044 MZU131044 NJQ131044 NTM131044 ODI131044 ONE131044 OXA131044 PGW131044 PQS131044 QAO131044 QKK131044 QUG131044 REC131044 RNY131044 RXU131044 SHQ131044 SRM131044 TBI131044 TLE131044 TVA131044 UEW131044 UOS131044 UYO131044 VIK131044 VSG131044 WCC131044 WLY131044 WVU131044 N196580 JI196580 TE196580 ADA196580 AMW196580 AWS196580 BGO196580 BQK196580 CAG196580 CKC196580 CTY196580 DDU196580 DNQ196580 DXM196580 EHI196580 ERE196580 FBA196580 FKW196580 FUS196580 GEO196580 GOK196580 GYG196580 HIC196580 HRY196580 IBU196580 ILQ196580 IVM196580 JFI196580 JPE196580 JZA196580 KIW196580 KSS196580 LCO196580 LMK196580 LWG196580 MGC196580 MPY196580 MZU196580 NJQ196580 NTM196580 ODI196580 ONE196580 OXA196580 PGW196580 PQS196580 QAO196580 QKK196580 QUG196580 REC196580 RNY196580 RXU196580 SHQ196580 SRM196580 TBI196580 TLE196580 TVA196580 UEW196580 UOS196580 UYO196580 VIK196580 VSG196580 WCC196580 WLY196580 WVU196580 N262116 JI262116 TE262116 ADA262116 AMW262116 AWS262116 BGO262116 BQK262116 CAG262116 CKC262116 CTY262116 DDU262116 DNQ262116 DXM262116 EHI262116 ERE262116 FBA262116 FKW262116 FUS262116 GEO262116 GOK262116 GYG262116 HIC262116 HRY262116 IBU262116 ILQ262116 IVM262116 JFI262116 JPE262116 JZA262116 KIW262116 KSS262116 LCO262116 LMK262116 LWG262116 MGC262116 MPY262116 MZU262116 NJQ262116 NTM262116 ODI262116 ONE262116 OXA262116 PGW262116 PQS262116 QAO262116 QKK262116 QUG262116 REC262116 RNY262116 RXU262116 SHQ262116 SRM262116 TBI262116 TLE262116 TVA262116 UEW262116 UOS262116 UYO262116 VIK262116 VSG262116 WCC262116 WLY262116 WVU262116 N327652 JI327652 TE327652 ADA327652 AMW327652 AWS327652 BGO327652 BQK327652 CAG327652 CKC327652 CTY327652 DDU327652 DNQ327652 DXM327652 EHI327652 ERE327652 FBA327652 FKW327652 FUS327652 GEO327652 GOK327652 GYG327652 HIC327652 HRY327652 IBU327652 ILQ327652 IVM327652 JFI327652 JPE327652 JZA327652 KIW327652 KSS327652 LCO327652 LMK327652 LWG327652 MGC327652 MPY327652 MZU327652 NJQ327652 NTM327652 ODI327652 ONE327652 OXA327652 PGW327652 PQS327652 QAO327652 QKK327652 QUG327652 REC327652 RNY327652 RXU327652 SHQ327652 SRM327652 TBI327652 TLE327652 TVA327652 UEW327652 UOS327652 UYO327652 VIK327652 VSG327652 WCC327652 WLY327652 WVU327652 N393188 JI393188 TE393188 ADA393188 AMW393188 AWS393188 BGO393188 BQK393188 CAG393188 CKC393188 CTY393188 DDU393188 DNQ393188 DXM393188 EHI393188 ERE393188 FBA393188 FKW393188 FUS393188 GEO393188 GOK393188 GYG393188 HIC393188 HRY393188 IBU393188 ILQ393188 IVM393188 JFI393188 JPE393188 JZA393188 KIW393188 KSS393188 LCO393188 LMK393188 LWG393188 MGC393188 MPY393188 MZU393188 NJQ393188 NTM393188 ODI393188 ONE393188 OXA393188 PGW393188 PQS393188 QAO393188 QKK393188 QUG393188 REC393188 RNY393188 RXU393188 SHQ393188 SRM393188 TBI393188 TLE393188 TVA393188 UEW393188 UOS393188 UYO393188 VIK393188 VSG393188 WCC393188 WLY393188 WVU393188 N458724 JI458724 TE458724 ADA458724 AMW458724 AWS458724 BGO458724 BQK458724 CAG458724 CKC458724 CTY458724 DDU458724 DNQ458724 DXM458724 EHI458724 ERE458724 FBA458724 FKW458724 FUS458724 GEO458724 GOK458724 GYG458724 HIC458724 HRY458724 IBU458724 ILQ458724 IVM458724 JFI458724 JPE458724 JZA458724 KIW458724 KSS458724 LCO458724 LMK458724 LWG458724 MGC458724 MPY458724 MZU458724 NJQ458724 NTM458724 ODI458724 ONE458724 OXA458724 PGW458724 PQS458724 QAO458724 QKK458724 QUG458724 REC458724 RNY458724 RXU458724 SHQ458724 SRM458724 TBI458724 TLE458724 TVA458724 UEW458724 UOS458724 UYO458724 VIK458724 VSG458724 WCC458724 WLY458724 WVU458724 N524260 JI524260 TE524260 ADA524260 AMW524260 AWS524260 BGO524260 BQK524260 CAG524260 CKC524260 CTY524260 DDU524260 DNQ524260 DXM524260 EHI524260 ERE524260 FBA524260 FKW524260 FUS524260 GEO524260 GOK524260 GYG524260 HIC524260 HRY524260 IBU524260 ILQ524260 IVM524260 JFI524260 JPE524260 JZA524260 KIW524260 KSS524260 LCO524260 LMK524260 LWG524260 MGC524260 MPY524260 MZU524260 NJQ524260 NTM524260 ODI524260 ONE524260 OXA524260 PGW524260 PQS524260 QAO524260 QKK524260 QUG524260 REC524260 RNY524260 RXU524260 SHQ524260 SRM524260 TBI524260 TLE524260 TVA524260 UEW524260 UOS524260 UYO524260 VIK524260 VSG524260 WCC524260 WLY524260 WVU524260 N589796 JI589796 TE589796 ADA589796 AMW589796 AWS589796 BGO589796 BQK589796 CAG589796 CKC589796 CTY589796 DDU589796 DNQ589796 DXM589796 EHI589796 ERE589796 FBA589796 FKW589796 FUS589796 GEO589796 GOK589796 GYG589796 HIC589796 HRY589796 IBU589796 ILQ589796 IVM589796 JFI589796 JPE589796 JZA589796 KIW589796 KSS589796 LCO589796 LMK589796 LWG589796 MGC589796 MPY589796 MZU589796 NJQ589796 NTM589796 ODI589796 ONE589796 OXA589796 PGW589796 PQS589796 QAO589796 QKK589796 QUG589796 REC589796 RNY589796 RXU589796 SHQ589796 SRM589796 TBI589796 TLE589796 TVA589796 UEW589796 UOS589796 UYO589796 VIK589796 VSG589796 WCC589796 WLY589796 WVU589796 N655332 JI655332 TE655332 ADA655332 AMW655332 AWS655332 BGO655332 BQK655332 CAG655332 CKC655332 CTY655332 DDU655332 DNQ655332 DXM655332 EHI655332 ERE655332 FBA655332 FKW655332 FUS655332 GEO655332 GOK655332 GYG655332 HIC655332 HRY655332 IBU655332 ILQ655332 IVM655332 JFI655332 JPE655332 JZA655332 KIW655332 KSS655332 LCO655332 LMK655332 LWG655332 MGC655332 MPY655332 MZU655332 NJQ655332 NTM655332 ODI655332 ONE655332 OXA655332 PGW655332 PQS655332 QAO655332 QKK655332 QUG655332 REC655332 RNY655332 RXU655332 SHQ655332 SRM655332 TBI655332 TLE655332 TVA655332 UEW655332 UOS655332 UYO655332 VIK655332 VSG655332 WCC655332 WLY655332 WVU655332 N720868 JI720868 TE720868 ADA720868 AMW720868 AWS720868 BGO720868 BQK720868 CAG720868 CKC720868 CTY720868 DDU720868 DNQ720868 DXM720868 EHI720868 ERE720868 FBA720868 FKW720868 FUS720868 GEO720868 GOK720868 GYG720868 HIC720868 HRY720868 IBU720868 ILQ720868 IVM720868 JFI720868 JPE720868 JZA720868 KIW720868 KSS720868 LCO720868 LMK720868 LWG720868 MGC720868 MPY720868 MZU720868 NJQ720868 NTM720868 ODI720868 ONE720868 OXA720868 PGW720868 PQS720868 QAO720868 QKK720868 QUG720868 REC720868 RNY720868 RXU720868 SHQ720868 SRM720868 TBI720868 TLE720868 TVA720868 UEW720868 UOS720868 UYO720868 VIK720868 VSG720868 WCC720868 WLY720868 WVU720868 N786404 JI786404 TE786404 ADA786404 AMW786404 AWS786404 BGO786404 BQK786404 CAG786404 CKC786404 CTY786404 DDU786404 DNQ786404 DXM786404 EHI786404 ERE786404 FBA786404 FKW786404 FUS786404 GEO786404 GOK786404 GYG786404 HIC786404 HRY786404 IBU786404 ILQ786404 IVM786404 JFI786404 JPE786404 JZA786404 KIW786404 KSS786404 LCO786404 LMK786404 LWG786404 MGC786404 MPY786404 MZU786404 NJQ786404 NTM786404 ODI786404 ONE786404 OXA786404 PGW786404 PQS786404 QAO786404 QKK786404 QUG786404 REC786404 RNY786404 RXU786404 SHQ786404 SRM786404 TBI786404 TLE786404 TVA786404 UEW786404 UOS786404 UYO786404 VIK786404 VSG786404 WCC786404 WLY786404 WVU786404 N851940 JI851940 TE851940 ADA851940 AMW851940 AWS851940 BGO851940 BQK851940 CAG851940 CKC851940 CTY851940 DDU851940 DNQ851940 DXM851940 EHI851940 ERE851940 FBA851940 FKW851940 FUS851940 GEO851940 GOK851940 GYG851940 HIC851940 HRY851940 IBU851940 ILQ851940 IVM851940 JFI851940 JPE851940 JZA851940 KIW851940 KSS851940 LCO851940 LMK851940 LWG851940 MGC851940 MPY851940 MZU851940 NJQ851940 NTM851940 ODI851940 ONE851940 OXA851940 PGW851940 PQS851940 QAO851940 QKK851940 QUG851940 REC851940 RNY851940 RXU851940 SHQ851940 SRM851940 TBI851940 TLE851940 TVA851940 UEW851940 UOS851940 UYO851940 VIK851940 VSG851940 WCC851940 WLY851940 WVU851940 N917476 JI917476 TE917476 ADA917476 AMW917476 AWS917476 BGO917476 BQK917476 CAG917476 CKC917476 CTY917476 DDU917476 DNQ917476 DXM917476 EHI917476 ERE917476 FBA917476 FKW917476 FUS917476 GEO917476 GOK917476 GYG917476 HIC917476 HRY917476 IBU917476 ILQ917476 IVM917476 JFI917476 JPE917476 JZA917476 KIW917476 KSS917476 LCO917476 LMK917476 LWG917476 MGC917476 MPY917476 MZU917476 NJQ917476 NTM917476 ODI917476 ONE917476 OXA917476 PGW917476 PQS917476 QAO917476 QKK917476 QUG917476 REC917476 RNY917476 RXU917476 SHQ917476 SRM917476 TBI917476 TLE917476 TVA917476 UEW917476 UOS917476 UYO917476 VIK917476 VSG917476 WCC917476 WLY917476 WVU917476 N983012 JI983012 TE983012 ADA983012 AMW983012 AWS983012 BGO983012 BQK983012 CAG983012 CKC983012 CTY983012 DDU983012 DNQ983012 DXM983012 EHI983012 ERE983012 FBA983012 FKW983012 FUS983012 GEO983012 GOK983012 GYG983012 HIC983012 HRY983012 IBU983012 ILQ983012 IVM983012 JFI983012 JPE983012 JZA983012 KIW983012 KSS983012 LCO983012 LMK983012 LWG983012 MGC983012 MPY983012 MZU983012 NJQ983012 NTM983012 ODI983012 ONE983012 OXA983012 PGW983012 PQS983012 QAO983012 QKK983012 QUG983012 REC983012 RNY983012 RXU983012 SHQ983012 SRM983012 TBI983012 TLE983012 TVA983012 UEW983012 UOS983012 UYO983012 VIK983012 VSG983012 WCC983012 WLY983012 O50">
      <formula1>#REF!</formula1>
    </dataValidation>
  </dataValidations>
  <pageMargins left="0.7" right="0.7" top="0.75" bottom="0.75" header="0.3" footer="0.3"/>
  <pageSetup paperSize="9" scale="4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1</xdr:col>
                    <xdr:colOff>238125</xdr:colOff>
                    <xdr:row>27</xdr:row>
                    <xdr:rowOff>9525</xdr:rowOff>
                  </from>
                  <to>
                    <xdr:col>2</xdr:col>
                    <xdr:colOff>76200</xdr:colOff>
                    <xdr:row>27</xdr:row>
                    <xdr:rowOff>190500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2</xdr:col>
                    <xdr:colOff>228600</xdr:colOff>
                    <xdr:row>28</xdr:row>
                    <xdr:rowOff>0</xdr:rowOff>
                  </from>
                  <to>
                    <xdr:col>3</xdr:col>
                    <xdr:colOff>66675</xdr:colOff>
                    <xdr:row>28</xdr:row>
                    <xdr:rowOff>190500</xdr:rowOff>
                  </to>
                </anchor>
              </controlPr>
            </control>
          </mc:Choice>
        </mc:AlternateContent>
        <mc:AlternateContent xmlns:mc="http://schemas.openxmlformats.org/markup-compatibility/2006">
          <mc:Choice Requires="x14">
            <control shapeId="11267" r:id="rId6" name="Check Box 3">
              <controlPr defaultSize="0" autoFill="0" autoLine="0" autoPict="0">
                <anchor moveWithCells="1">
                  <from>
                    <xdr:col>2</xdr:col>
                    <xdr:colOff>228600</xdr:colOff>
                    <xdr:row>29</xdr:row>
                    <xdr:rowOff>0</xdr:rowOff>
                  </from>
                  <to>
                    <xdr:col>3</xdr:col>
                    <xdr:colOff>76200</xdr:colOff>
                    <xdr:row>29</xdr:row>
                    <xdr:rowOff>190500</xdr:rowOff>
                  </to>
                </anchor>
              </controlPr>
            </control>
          </mc:Choice>
        </mc:AlternateContent>
        <mc:AlternateContent xmlns:mc="http://schemas.openxmlformats.org/markup-compatibility/2006">
          <mc:Choice Requires="x14">
            <control shapeId="11268" r:id="rId7" name="Check Box 4">
              <controlPr defaultSize="0" autoFill="0" autoLine="0" autoPict="0">
                <anchor moveWithCells="1">
                  <from>
                    <xdr:col>2</xdr:col>
                    <xdr:colOff>228600</xdr:colOff>
                    <xdr:row>30</xdr:row>
                    <xdr:rowOff>0</xdr:rowOff>
                  </from>
                  <to>
                    <xdr:col>3</xdr:col>
                    <xdr:colOff>76200</xdr:colOff>
                    <xdr:row>30</xdr:row>
                    <xdr:rowOff>190500</xdr:rowOff>
                  </to>
                </anchor>
              </controlPr>
            </control>
          </mc:Choice>
        </mc:AlternateContent>
        <mc:AlternateContent xmlns:mc="http://schemas.openxmlformats.org/markup-compatibility/2006">
          <mc:Choice Requires="x14">
            <control shapeId="11269" r:id="rId8" name="Check Box 5">
              <controlPr defaultSize="0" autoFill="0" autoLine="0" autoPict="0">
                <anchor moveWithCells="1">
                  <from>
                    <xdr:col>1</xdr:col>
                    <xdr:colOff>228600</xdr:colOff>
                    <xdr:row>31</xdr:row>
                    <xdr:rowOff>0</xdr:rowOff>
                  </from>
                  <to>
                    <xdr:col>2</xdr:col>
                    <xdr:colOff>76200</xdr:colOff>
                    <xdr:row>31</xdr:row>
                    <xdr:rowOff>190500</xdr:rowOff>
                  </to>
                </anchor>
              </controlPr>
            </control>
          </mc:Choice>
        </mc:AlternateContent>
        <mc:AlternateContent xmlns:mc="http://schemas.openxmlformats.org/markup-compatibility/2006">
          <mc:Choice Requires="x14">
            <control shapeId="11270" r:id="rId9" name="Check Box 6">
              <controlPr defaultSize="0" autoFill="0" autoLine="0" autoPict="0">
                <anchor moveWithCells="1">
                  <from>
                    <xdr:col>1</xdr:col>
                    <xdr:colOff>238125</xdr:colOff>
                    <xdr:row>32</xdr:row>
                    <xdr:rowOff>9525</xdr:rowOff>
                  </from>
                  <to>
                    <xdr:col>2</xdr:col>
                    <xdr:colOff>85725</xdr:colOff>
                    <xdr:row>32</xdr:row>
                    <xdr:rowOff>190500</xdr:rowOff>
                  </to>
                </anchor>
              </controlPr>
            </control>
          </mc:Choice>
        </mc:AlternateContent>
        <mc:AlternateContent xmlns:mc="http://schemas.openxmlformats.org/markup-compatibility/2006">
          <mc:Choice Requires="x14">
            <control shapeId="11271" r:id="rId10" name="Check Box 7">
              <controlPr defaultSize="0" autoFill="0" autoLine="0" autoPict="0">
                <anchor moveWithCells="1">
                  <from>
                    <xdr:col>1</xdr:col>
                    <xdr:colOff>238125</xdr:colOff>
                    <xdr:row>33</xdr:row>
                    <xdr:rowOff>0</xdr:rowOff>
                  </from>
                  <to>
                    <xdr:col>2</xdr:col>
                    <xdr:colOff>85725</xdr:colOff>
                    <xdr:row>33</xdr:row>
                    <xdr:rowOff>190500</xdr:rowOff>
                  </to>
                </anchor>
              </controlPr>
            </control>
          </mc:Choice>
        </mc:AlternateContent>
        <mc:AlternateContent xmlns:mc="http://schemas.openxmlformats.org/markup-compatibility/2006">
          <mc:Choice Requires="x14">
            <control shapeId="11272" r:id="rId11" name="Check Box 8">
              <controlPr defaultSize="0" autoFill="0" autoLine="0" autoPict="0">
                <anchor moveWithCells="1">
                  <from>
                    <xdr:col>1</xdr:col>
                    <xdr:colOff>238125</xdr:colOff>
                    <xdr:row>34</xdr:row>
                    <xdr:rowOff>0</xdr:rowOff>
                  </from>
                  <to>
                    <xdr:col>2</xdr:col>
                    <xdr:colOff>85725</xdr:colOff>
                    <xdr:row>34</xdr:row>
                    <xdr:rowOff>190500</xdr:rowOff>
                  </to>
                </anchor>
              </controlPr>
            </control>
          </mc:Choice>
        </mc:AlternateContent>
        <mc:AlternateContent xmlns:mc="http://schemas.openxmlformats.org/markup-compatibility/2006">
          <mc:Choice Requires="x14">
            <control shapeId="11273" r:id="rId12" name="Check Box 9">
              <controlPr defaultSize="0" autoFill="0" autoLine="0" autoPict="0">
                <anchor moveWithCells="1">
                  <from>
                    <xdr:col>1</xdr:col>
                    <xdr:colOff>238125</xdr:colOff>
                    <xdr:row>35</xdr:row>
                    <xdr:rowOff>9525</xdr:rowOff>
                  </from>
                  <to>
                    <xdr:col>2</xdr:col>
                    <xdr:colOff>85725</xdr:colOff>
                    <xdr:row>35</xdr:row>
                    <xdr:rowOff>190500</xdr:rowOff>
                  </to>
                </anchor>
              </controlPr>
            </control>
          </mc:Choice>
        </mc:AlternateContent>
        <mc:AlternateContent xmlns:mc="http://schemas.openxmlformats.org/markup-compatibility/2006">
          <mc:Choice Requires="x14">
            <control shapeId="11274" r:id="rId13" name="Check Box 10">
              <controlPr defaultSize="0" autoFill="0" autoLine="0" autoPict="0">
                <anchor moveWithCells="1">
                  <from>
                    <xdr:col>1</xdr:col>
                    <xdr:colOff>238125</xdr:colOff>
                    <xdr:row>36</xdr:row>
                    <xdr:rowOff>9525</xdr:rowOff>
                  </from>
                  <to>
                    <xdr:col>2</xdr:col>
                    <xdr:colOff>76200</xdr:colOff>
                    <xdr:row>36</xdr:row>
                    <xdr:rowOff>190500</xdr:rowOff>
                  </to>
                </anchor>
              </controlPr>
            </control>
          </mc:Choice>
        </mc:AlternateContent>
        <mc:AlternateContent xmlns:mc="http://schemas.openxmlformats.org/markup-compatibility/2006">
          <mc:Choice Requires="x14">
            <control shapeId="11275" r:id="rId14" name="Check Box 11">
              <controlPr defaultSize="0" autoFill="0" autoLine="0" autoPict="0">
                <anchor moveWithCells="1">
                  <from>
                    <xdr:col>2</xdr:col>
                    <xdr:colOff>228600</xdr:colOff>
                    <xdr:row>30</xdr:row>
                    <xdr:rowOff>0</xdr:rowOff>
                  </from>
                  <to>
                    <xdr:col>3</xdr:col>
                    <xdr:colOff>76200</xdr:colOff>
                    <xdr:row>30</xdr:row>
                    <xdr:rowOff>190500</xdr:rowOff>
                  </to>
                </anchor>
              </controlPr>
            </control>
          </mc:Choice>
        </mc:AlternateContent>
        <mc:AlternateContent xmlns:mc="http://schemas.openxmlformats.org/markup-compatibility/2006">
          <mc:Choice Requires="x14">
            <control shapeId="11276" r:id="rId15" name="Check Box 12">
              <controlPr defaultSize="0" autoFill="0" autoLine="0" autoPict="0">
                <anchor moveWithCells="1">
                  <from>
                    <xdr:col>2</xdr:col>
                    <xdr:colOff>247650</xdr:colOff>
                    <xdr:row>37</xdr:row>
                    <xdr:rowOff>9525</xdr:rowOff>
                  </from>
                  <to>
                    <xdr:col>3</xdr:col>
                    <xdr:colOff>95250</xdr:colOff>
                    <xdr:row>37</xdr:row>
                    <xdr:rowOff>190500</xdr:rowOff>
                  </to>
                </anchor>
              </controlPr>
            </control>
          </mc:Choice>
        </mc:AlternateContent>
        <mc:AlternateContent xmlns:mc="http://schemas.openxmlformats.org/markup-compatibility/2006">
          <mc:Choice Requires="x14">
            <control shapeId="11277" r:id="rId16" name="Check Box 13">
              <controlPr defaultSize="0" autoFill="0" autoLine="0" autoPict="0">
                <anchor moveWithCells="1">
                  <from>
                    <xdr:col>2</xdr:col>
                    <xdr:colOff>247650</xdr:colOff>
                    <xdr:row>38</xdr:row>
                    <xdr:rowOff>9525</xdr:rowOff>
                  </from>
                  <to>
                    <xdr:col>3</xdr:col>
                    <xdr:colOff>95250</xdr:colOff>
                    <xdr:row>38</xdr:row>
                    <xdr:rowOff>190500</xdr:rowOff>
                  </to>
                </anchor>
              </controlPr>
            </control>
          </mc:Choice>
        </mc:AlternateContent>
        <mc:AlternateContent xmlns:mc="http://schemas.openxmlformats.org/markup-compatibility/2006">
          <mc:Choice Requires="x14">
            <control shapeId="11278" r:id="rId17" name="Check Box 14">
              <controlPr defaultSize="0" autoFill="0" autoLine="0" autoPict="0">
                <anchor moveWithCells="1">
                  <from>
                    <xdr:col>2</xdr:col>
                    <xdr:colOff>247650</xdr:colOff>
                    <xdr:row>39</xdr:row>
                    <xdr:rowOff>9525</xdr:rowOff>
                  </from>
                  <to>
                    <xdr:col>3</xdr:col>
                    <xdr:colOff>85725</xdr:colOff>
                    <xdr:row>39</xdr:row>
                    <xdr:rowOff>190500</xdr:rowOff>
                  </to>
                </anchor>
              </controlPr>
            </control>
          </mc:Choice>
        </mc:AlternateContent>
        <mc:AlternateContent xmlns:mc="http://schemas.openxmlformats.org/markup-compatibility/2006">
          <mc:Choice Requires="x14">
            <control shapeId="11279" r:id="rId18" name="Check Box 15">
              <controlPr defaultSize="0" autoFill="0" autoLine="0" autoPict="0">
                <anchor moveWithCells="1">
                  <from>
                    <xdr:col>2</xdr:col>
                    <xdr:colOff>247650</xdr:colOff>
                    <xdr:row>40</xdr:row>
                    <xdr:rowOff>9525</xdr:rowOff>
                  </from>
                  <to>
                    <xdr:col>3</xdr:col>
                    <xdr:colOff>95250</xdr:colOff>
                    <xdr:row>40</xdr:row>
                    <xdr:rowOff>190500</xdr:rowOff>
                  </to>
                </anchor>
              </controlPr>
            </control>
          </mc:Choice>
        </mc:AlternateContent>
        <mc:AlternateContent xmlns:mc="http://schemas.openxmlformats.org/markup-compatibility/2006">
          <mc:Choice Requires="x14">
            <control shapeId="11280" r:id="rId19" name="Check Box 16">
              <controlPr defaultSize="0" autoFill="0" autoLine="0" autoPict="0">
                <anchor moveWithCells="1">
                  <from>
                    <xdr:col>2</xdr:col>
                    <xdr:colOff>247650</xdr:colOff>
                    <xdr:row>41</xdr:row>
                    <xdr:rowOff>0</xdr:rowOff>
                  </from>
                  <to>
                    <xdr:col>3</xdr:col>
                    <xdr:colOff>95250</xdr:colOff>
                    <xdr:row>41</xdr:row>
                    <xdr:rowOff>190500</xdr:rowOff>
                  </to>
                </anchor>
              </controlPr>
            </control>
          </mc:Choice>
        </mc:AlternateContent>
        <mc:AlternateContent xmlns:mc="http://schemas.openxmlformats.org/markup-compatibility/2006">
          <mc:Choice Requires="x14">
            <control shapeId="11281" r:id="rId20" name="Check Box 17">
              <controlPr defaultSize="0" autoFill="0" autoLine="0" autoPict="0">
                <anchor moveWithCells="1">
                  <from>
                    <xdr:col>2</xdr:col>
                    <xdr:colOff>257175</xdr:colOff>
                    <xdr:row>42</xdr:row>
                    <xdr:rowOff>9525</xdr:rowOff>
                  </from>
                  <to>
                    <xdr:col>3</xdr:col>
                    <xdr:colOff>104775</xdr:colOff>
                    <xdr:row>42</xdr:row>
                    <xdr:rowOff>190500</xdr:rowOff>
                  </to>
                </anchor>
              </controlPr>
            </control>
          </mc:Choice>
        </mc:AlternateContent>
        <mc:AlternateContent xmlns:mc="http://schemas.openxmlformats.org/markup-compatibility/2006">
          <mc:Choice Requires="x14">
            <control shapeId="11282" r:id="rId21" name="Check Box 18">
              <controlPr defaultSize="0" autoFill="0" autoLine="0" autoPict="0">
                <anchor moveWithCells="1">
                  <from>
                    <xdr:col>2</xdr:col>
                    <xdr:colOff>257175</xdr:colOff>
                    <xdr:row>43</xdr:row>
                    <xdr:rowOff>9525</xdr:rowOff>
                  </from>
                  <to>
                    <xdr:col>3</xdr:col>
                    <xdr:colOff>104775</xdr:colOff>
                    <xdr:row>43</xdr:row>
                    <xdr:rowOff>190500</xdr:rowOff>
                  </to>
                </anchor>
              </controlPr>
            </control>
          </mc:Choice>
        </mc:AlternateContent>
        <mc:AlternateContent xmlns:mc="http://schemas.openxmlformats.org/markup-compatibility/2006">
          <mc:Choice Requires="x14">
            <control shapeId="11283" r:id="rId22" name="Check Box 19">
              <controlPr defaultSize="0" autoFill="0" autoLine="0" autoPict="0">
                <anchor moveWithCells="1">
                  <from>
                    <xdr:col>2</xdr:col>
                    <xdr:colOff>257175</xdr:colOff>
                    <xdr:row>44</xdr:row>
                    <xdr:rowOff>9525</xdr:rowOff>
                  </from>
                  <to>
                    <xdr:col>3</xdr:col>
                    <xdr:colOff>104775</xdr:colOff>
                    <xdr:row>44</xdr:row>
                    <xdr:rowOff>190500</xdr:rowOff>
                  </to>
                </anchor>
              </controlPr>
            </control>
          </mc:Choice>
        </mc:AlternateContent>
        <mc:AlternateContent xmlns:mc="http://schemas.openxmlformats.org/markup-compatibility/2006">
          <mc:Choice Requires="x14">
            <control shapeId="11284" r:id="rId23" name="Check Box 20">
              <controlPr defaultSize="0" autoFill="0" autoLine="0" autoPict="0">
                <anchor moveWithCells="1">
                  <from>
                    <xdr:col>2</xdr:col>
                    <xdr:colOff>257175</xdr:colOff>
                    <xdr:row>45</xdr:row>
                    <xdr:rowOff>9525</xdr:rowOff>
                  </from>
                  <to>
                    <xdr:col>3</xdr:col>
                    <xdr:colOff>104775</xdr:colOff>
                    <xdr:row>45</xdr:row>
                    <xdr:rowOff>190500</xdr:rowOff>
                  </to>
                </anchor>
              </controlPr>
            </control>
          </mc:Choice>
        </mc:AlternateContent>
        <mc:AlternateContent xmlns:mc="http://schemas.openxmlformats.org/markup-compatibility/2006">
          <mc:Choice Requires="x14">
            <control shapeId="11285" r:id="rId24" name="Check Box 21">
              <controlPr defaultSize="0" autoFill="0" autoLine="0" autoPict="0">
                <anchor moveWithCells="1">
                  <from>
                    <xdr:col>2</xdr:col>
                    <xdr:colOff>257175</xdr:colOff>
                    <xdr:row>46</xdr:row>
                    <xdr:rowOff>9525</xdr:rowOff>
                  </from>
                  <to>
                    <xdr:col>3</xdr:col>
                    <xdr:colOff>104775</xdr:colOff>
                    <xdr:row>46</xdr:row>
                    <xdr:rowOff>190500</xdr:rowOff>
                  </to>
                </anchor>
              </controlPr>
            </control>
          </mc:Choice>
        </mc:AlternateContent>
        <mc:AlternateContent xmlns:mc="http://schemas.openxmlformats.org/markup-compatibility/2006">
          <mc:Choice Requires="x14">
            <control shapeId="11286" r:id="rId25" name="Check Box 22">
              <controlPr defaultSize="0" autoFill="0" autoLine="0" autoPict="0">
                <anchor moveWithCells="1">
                  <from>
                    <xdr:col>6</xdr:col>
                    <xdr:colOff>171450</xdr:colOff>
                    <xdr:row>48</xdr:row>
                    <xdr:rowOff>114300</xdr:rowOff>
                  </from>
                  <to>
                    <xdr:col>7</xdr:col>
                    <xdr:colOff>466725</xdr:colOff>
                    <xdr:row>48</xdr:row>
                    <xdr:rowOff>190500</xdr:rowOff>
                  </to>
                </anchor>
              </controlPr>
            </control>
          </mc:Choice>
        </mc:AlternateContent>
        <mc:AlternateContent xmlns:mc="http://schemas.openxmlformats.org/markup-compatibility/2006">
          <mc:Choice Requires="x14">
            <control shapeId="11287" r:id="rId26" name="Check Box 23">
              <controlPr defaultSize="0" autoFill="0" autoLine="0" autoPict="0">
                <anchor moveWithCells="1">
                  <from>
                    <xdr:col>6</xdr:col>
                    <xdr:colOff>171450</xdr:colOff>
                    <xdr:row>49</xdr:row>
                    <xdr:rowOff>104775</xdr:rowOff>
                  </from>
                  <to>
                    <xdr:col>7</xdr:col>
                    <xdr:colOff>466725</xdr:colOff>
                    <xdr:row>49</xdr:row>
                    <xdr:rowOff>190500</xdr:rowOff>
                  </to>
                </anchor>
              </controlPr>
            </control>
          </mc:Choice>
        </mc:AlternateContent>
        <mc:AlternateContent xmlns:mc="http://schemas.openxmlformats.org/markup-compatibility/2006">
          <mc:Choice Requires="x14">
            <control shapeId="11288" r:id="rId27" name="Check Box 24">
              <controlPr defaultSize="0" autoFill="0" autoLine="0" autoPict="0">
                <anchor moveWithCells="1">
                  <from>
                    <xdr:col>1</xdr:col>
                    <xdr:colOff>209550</xdr:colOff>
                    <xdr:row>69</xdr:row>
                    <xdr:rowOff>104775</xdr:rowOff>
                  </from>
                  <to>
                    <xdr:col>2</xdr:col>
                    <xdr:colOff>85725</xdr:colOff>
                    <xdr:row>69</xdr:row>
                    <xdr:rowOff>200025</xdr:rowOff>
                  </to>
                </anchor>
              </controlPr>
            </control>
          </mc:Choice>
        </mc:AlternateContent>
        <mc:AlternateContent xmlns:mc="http://schemas.openxmlformats.org/markup-compatibility/2006">
          <mc:Choice Requires="x14">
            <control shapeId="11289" r:id="rId28" name="Check Box 25">
              <controlPr defaultSize="0" autoFill="0" autoLine="0" autoPict="0">
                <anchor moveWithCells="1">
                  <from>
                    <xdr:col>1</xdr:col>
                    <xdr:colOff>228600</xdr:colOff>
                    <xdr:row>72</xdr:row>
                    <xdr:rowOff>85725</xdr:rowOff>
                  </from>
                  <to>
                    <xdr:col>2</xdr:col>
                    <xdr:colOff>104775</xdr:colOff>
                    <xdr:row>72</xdr:row>
                    <xdr:rowOff>190500</xdr:rowOff>
                  </to>
                </anchor>
              </controlPr>
            </control>
          </mc:Choice>
        </mc:AlternateContent>
        <mc:AlternateContent xmlns:mc="http://schemas.openxmlformats.org/markup-compatibility/2006">
          <mc:Choice Requires="x14">
            <control shapeId="11290" r:id="rId29" name="Check Box 26">
              <controlPr defaultSize="0" autoFill="0" autoLine="0" autoPict="0">
                <anchor moveWithCells="1">
                  <from>
                    <xdr:col>1</xdr:col>
                    <xdr:colOff>228600</xdr:colOff>
                    <xdr:row>74</xdr:row>
                    <xdr:rowOff>85725</xdr:rowOff>
                  </from>
                  <to>
                    <xdr:col>2</xdr:col>
                    <xdr:colOff>104775</xdr:colOff>
                    <xdr:row>74</xdr:row>
                    <xdr:rowOff>190500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58"/>
  <sheetViews>
    <sheetView view="pageBreakPreview" topLeftCell="A17" zoomScaleNormal="100" zoomScaleSheetLayoutView="100" workbookViewId="0">
      <selection activeCell="C27" sqref="C27"/>
    </sheetView>
  </sheetViews>
  <sheetFormatPr defaultRowHeight="16.5"/>
  <cols>
    <col min="1" max="1" width="55.140625" style="2" customWidth="1"/>
    <col min="2" max="2" width="25.42578125" style="2" customWidth="1"/>
    <col min="3" max="3" width="92.5703125" style="2" customWidth="1"/>
    <col min="4" max="16384" width="9.140625" style="3"/>
  </cols>
  <sheetData>
    <row r="1" spans="1:3" ht="21" customHeight="1">
      <c r="A1" s="131" t="str">
        <f>ТЗ!I14</f>
        <v>I-361042</v>
      </c>
      <c r="B1" s="534"/>
      <c r="C1" s="534"/>
    </row>
    <row r="2" spans="1:3" ht="13.5" customHeight="1">
      <c r="A2" s="194" t="s">
        <v>223</v>
      </c>
      <c r="B2" s="195">
        <f>B27</f>
        <v>46202</v>
      </c>
      <c r="C2" s="136" t="str">
        <f>ТЗ!G7</f>
        <v>082-0037487</v>
      </c>
    </row>
    <row r="3" spans="1:3" ht="26.25" customHeight="1">
      <c r="A3" s="532" t="s">
        <v>224</v>
      </c>
      <c r="B3" s="532"/>
      <c r="C3" s="532"/>
    </row>
    <row r="4" spans="1:3" hidden="1">
      <c r="A4" s="4"/>
      <c r="B4" s="4"/>
      <c r="C4" s="4"/>
    </row>
    <row r="5" spans="1:3" s="14" customFormat="1" ht="76.5" customHeight="1">
      <c r="A5" s="525" t="s">
        <v>263</v>
      </c>
      <c r="B5" s="525"/>
      <c r="C5" s="525"/>
    </row>
    <row r="6" spans="1:3" ht="0.75" customHeight="1">
      <c r="A6" s="529"/>
      <c r="B6" s="529"/>
      <c r="C6" s="529"/>
    </row>
    <row r="7" spans="1:3" ht="40.5" customHeight="1">
      <c r="A7" s="526" t="str">
        <f>ТЗ!G22</f>
        <v>Выполнение ПИР, СМР, ПНР по титулу: Строительство ЛЭП-0,4 кВ от сущ. ВЛ-0,38 кВ с КТП-256, ПС №755 "Молоково", в т.ч. ПИР, МО, г.о. Ленинский, д Мильково Ю8-26-302-302257(254186)</v>
      </c>
      <c r="B7" s="526"/>
      <c r="C7" s="526"/>
    </row>
    <row r="8" spans="1:3" ht="21" customHeight="1">
      <c r="A8" s="15" t="s">
        <v>63</v>
      </c>
      <c r="B8" s="16"/>
      <c r="C8" s="16"/>
    </row>
    <row r="9" spans="1:3" ht="83.25" customHeight="1">
      <c r="A9" s="525" t="s">
        <v>264</v>
      </c>
      <c r="B9" s="525"/>
      <c r="C9" s="525"/>
    </row>
    <row r="10" spans="1:3" ht="164.25" customHeight="1">
      <c r="A10" s="527" t="s">
        <v>64</v>
      </c>
      <c r="B10" s="527"/>
      <c r="C10" s="527"/>
    </row>
    <row r="11" spans="1:3" ht="18" customHeight="1">
      <c r="A11" s="532" t="s">
        <v>26</v>
      </c>
      <c r="B11" s="533"/>
      <c r="C11" s="533"/>
    </row>
    <row r="12" spans="1:3" ht="44.25" customHeight="1">
      <c r="A12" s="525" t="s">
        <v>65</v>
      </c>
      <c r="B12" s="525"/>
      <c r="C12" s="525"/>
    </row>
    <row r="13" spans="1:3" ht="18" customHeight="1">
      <c r="A13" s="527" t="s">
        <v>66</v>
      </c>
      <c r="B13" s="527"/>
      <c r="C13" s="527"/>
    </row>
    <row r="14" spans="1:3" ht="18" customHeight="1">
      <c r="A14" s="527" t="s">
        <v>67</v>
      </c>
      <c r="B14" s="527"/>
      <c r="C14" s="527"/>
    </row>
    <row r="15" spans="1:3" ht="21" customHeight="1">
      <c r="A15" s="526" t="s">
        <v>27</v>
      </c>
      <c r="B15" s="525"/>
      <c r="C15" s="525"/>
    </row>
    <row r="16" spans="1:3" ht="155.25" customHeight="1">
      <c r="A16" s="529" t="s">
        <v>289</v>
      </c>
      <c r="B16" s="529"/>
      <c r="C16" s="529"/>
    </row>
    <row r="17" spans="1:3" ht="25.5" customHeight="1">
      <c r="A17" s="529" t="s">
        <v>28</v>
      </c>
      <c r="B17" s="529"/>
      <c r="C17" s="529"/>
    </row>
    <row r="18" spans="1:3" ht="22.5" customHeight="1">
      <c r="A18" s="529" t="s">
        <v>265</v>
      </c>
      <c r="B18" s="529"/>
      <c r="C18" s="5"/>
    </row>
    <row r="19" spans="1:3" ht="32.25" customHeight="1">
      <c r="A19" s="529" t="str">
        <f>A7</f>
        <v>Выполнение ПИР, СМР, ПНР по титулу: Строительство ЛЭП-0,4 кВ от сущ. ВЛ-0,38 кВ с КТП-256, ПС №755 "Молоково", в т.ч. ПИР, МО, г.о. Ленинский, д Мильково Ю8-26-302-302257(254186)</v>
      </c>
      <c r="B19" s="529"/>
      <c r="C19" s="529"/>
    </row>
    <row r="20" spans="1:3" ht="77.25" customHeight="1">
      <c r="A20" s="530" t="s">
        <v>29</v>
      </c>
      <c r="B20" s="530"/>
      <c r="C20" s="530"/>
    </row>
    <row r="21" spans="1:3" ht="31.5" customHeight="1">
      <c r="A21" s="531" t="s">
        <v>266</v>
      </c>
      <c r="B21" s="531"/>
      <c r="C21" s="531"/>
    </row>
    <row r="22" spans="1:3" ht="36.75" hidden="1" customHeight="1">
      <c r="A22" s="17" t="s">
        <v>68</v>
      </c>
      <c r="B22" s="132">
        <f>ТЗ!G59</f>
        <v>233036.41031775007</v>
      </c>
      <c r="C22" s="17"/>
    </row>
    <row r="23" spans="1:3" ht="27" customHeight="1">
      <c r="A23" s="17" t="s">
        <v>267</v>
      </c>
      <c r="B23" s="304">
        <f>ТЗ!O59</f>
        <v>284304.42</v>
      </c>
      <c r="C23" s="17" t="s">
        <v>268</v>
      </c>
    </row>
    <row r="24" spans="1:3" ht="24.75" customHeight="1">
      <c r="A24" s="530" t="s">
        <v>269</v>
      </c>
      <c r="B24" s="530"/>
      <c r="C24" s="530"/>
    </row>
    <row r="25" spans="1:3" ht="169.5" customHeight="1">
      <c r="A25" s="525" t="s">
        <v>69</v>
      </c>
      <c r="B25" s="525"/>
      <c r="C25" s="525"/>
    </row>
    <row r="26" spans="1:3" ht="21.75" customHeight="1">
      <c r="A26" s="529" t="s">
        <v>70</v>
      </c>
      <c r="B26" s="527"/>
      <c r="C26" s="527"/>
    </row>
    <row r="27" spans="1:3" ht="25.5" customHeight="1">
      <c r="A27" s="18" t="s">
        <v>30</v>
      </c>
      <c r="B27" s="305">
        <v>46202</v>
      </c>
      <c r="C27" s="18"/>
    </row>
    <row r="28" spans="1:3" ht="48.75" customHeight="1">
      <c r="A28" s="18" t="s">
        <v>31</v>
      </c>
      <c r="B28" s="305">
        <v>46204</v>
      </c>
      <c r="C28" s="18" t="s">
        <v>270</v>
      </c>
    </row>
    <row r="29" spans="1:3" ht="19.5" hidden="1" customHeight="1">
      <c r="A29" s="525" t="s">
        <v>32</v>
      </c>
      <c r="B29" s="525"/>
      <c r="C29" s="525"/>
    </row>
    <row r="30" spans="1:3" ht="24" hidden="1" customHeight="1">
      <c r="A30" s="18" t="s">
        <v>33</v>
      </c>
      <c r="B30" s="6">
        <f>B28</f>
        <v>46204</v>
      </c>
      <c r="C30" s="7"/>
    </row>
    <row r="31" spans="1:3" ht="356.25" hidden="1" customHeight="1">
      <c r="A31" s="524" t="s">
        <v>53</v>
      </c>
      <c r="B31" s="524"/>
      <c r="C31" s="524"/>
    </row>
    <row r="32" spans="1:3" ht="114.75" hidden="1" customHeight="1">
      <c r="A32" s="524"/>
      <c r="B32" s="524"/>
      <c r="C32" s="524"/>
    </row>
    <row r="33" spans="1:3" ht="234" hidden="1" customHeight="1">
      <c r="A33" s="524" t="s">
        <v>48</v>
      </c>
      <c r="B33" s="524"/>
      <c r="C33" s="524"/>
    </row>
    <row r="34" spans="1:3" ht="182.25" hidden="1" customHeight="1">
      <c r="A34" s="524" t="s">
        <v>49</v>
      </c>
      <c r="B34" s="524"/>
      <c r="C34" s="524"/>
    </row>
    <row r="35" spans="1:3" ht="114.75" hidden="1" customHeight="1">
      <c r="A35" s="528" t="s">
        <v>50</v>
      </c>
      <c r="B35" s="528"/>
      <c r="C35" s="528"/>
    </row>
    <row r="36" spans="1:3" ht="189" hidden="1" customHeight="1">
      <c r="A36" s="527" t="s">
        <v>52</v>
      </c>
      <c r="B36" s="527"/>
      <c r="C36" s="527"/>
    </row>
    <row r="37" spans="1:3" ht="264.75" hidden="1" customHeight="1">
      <c r="A37" s="525" t="s">
        <v>51</v>
      </c>
      <c r="B37" s="525"/>
      <c r="C37" s="525"/>
    </row>
    <row r="38" spans="1:3" s="8" customFormat="1" ht="63.75" hidden="1" customHeight="1">
      <c r="A38" s="525" t="s">
        <v>34</v>
      </c>
      <c r="B38" s="525"/>
      <c r="C38" s="525"/>
    </row>
    <row r="39" spans="1:3" ht="150" hidden="1" customHeight="1">
      <c r="A39" s="525" t="s">
        <v>54</v>
      </c>
      <c r="B39" s="525"/>
      <c r="C39" s="525"/>
    </row>
    <row r="40" spans="1:3" ht="234.75" hidden="1" customHeight="1">
      <c r="A40" s="525" t="s">
        <v>55</v>
      </c>
      <c r="B40" s="525"/>
      <c r="C40" s="525"/>
    </row>
    <row r="41" spans="1:3" ht="252.75" hidden="1" customHeight="1">
      <c r="A41" s="525" t="s">
        <v>56</v>
      </c>
      <c r="B41" s="525"/>
      <c r="C41" s="525"/>
    </row>
    <row r="42" spans="1:3" ht="339" hidden="1" customHeight="1">
      <c r="A42" s="525" t="s">
        <v>57</v>
      </c>
      <c r="B42" s="525"/>
      <c r="C42" s="525"/>
    </row>
    <row r="43" spans="1:3" ht="360" hidden="1" customHeight="1">
      <c r="A43" s="525" t="s">
        <v>35</v>
      </c>
      <c r="B43" s="525"/>
      <c r="C43" s="525"/>
    </row>
    <row r="44" spans="1:3" ht="158.25" hidden="1" customHeight="1">
      <c r="A44" s="525" t="s">
        <v>36</v>
      </c>
      <c r="B44" s="525"/>
      <c r="C44" s="525"/>
    </row>
    <row r="45" spans="1:3" ht="60" hidden="1" customHeight="1">
      <c r="A45" s="525" t="s">
        <v>58</v>
      </c>
      <c r="B45" s="525"/>
      <c r="C45" s="525"/>
    </row>
    <row r="46" spans="1:3" ht="293.25" hidden="1" customHeight="1">
      <c r="A46" s="525" t="s">
        <v>59</v>
      </c>
      <c r="B46" s="525"/>
      <c r="C46" s="525"/>
    </row>
    <row r="47" spans="1:3" ht="308.25" hidden="1" customHeight="1">
      <c r="A47" s="525" t="s">
        <v>60</v>
      </c>
      <c r="B47" s="525"/>
      <c r="C47" s="525"/>
    </row>
    <row r="48" spans="1:3" ht="409.6" hidden="1" customHeight="1">
      <c r="A48" s="525" t="s">
        <v>37</v>
      </c>
      <c r="B48" s="525"/>
      <c r="C48" s="525"/>
    </row>
    <row r="49" spans="1:3" ht="308.25" hidden="1" customHeight="1">
      <c r="A49" s="525" t="s">
        <v>38</v>
      </c>
      <c r="B49" s="525"/>
      <c r="C49" s="525"/>
    </row>
    <row r="50" spans="1:3" ht="277.5" hidden="1" customHeight="1">
      <c r="A50" s="525" t="s">
        <v>39</v>
      </c>
      <c r="B50" s="525"/>
      <c r="C50" s="525"/>
    </row>
    <row r="51" spans="1:3" ht="114" hidden="1" customHeight="1">
      <c r="A51" s="525" t="s">
        <v>61</v>
      </c>
      <c r="B51" s="525"/>
      <c r="C51" s="525"/>
    </row>
    <row r="52" spans="1:3" ht="50.25" hidden="1" customHeight="1">
      <c r="A52" s="526" t="s">
        <v>62</v>
      </c>
      <c r="B52" s="525"/>
      <c r="C52" s="525"/>
    </row>
    <row r="53" spans="1:3" hidden="1"/>
    <row r="54" spans="1:3" hidden="1">
      <c r="A54" s="525"/>
      <c r="B54" s="525"/>
      <c r="C54" s="525"/>
    </row>
    <row r="55" spans="1:3" hidden="1">
      <c r="A55" s="525"/>
      <c r="B55" s="525"/>
      <c r="C55" s="525"/>
    </row>
    <row r="56" spans="1:3" hidden="1">
      <c r="A56" s="525"/>
      <c r="B56" s="525"/>
      <c r="C56" s="525"/>
    </row>
    <row r="57" spans="1:3" hidden="1">
      <c r="A57" s="525"/>
      <c r="B57" s="525"/>
      <c r="C57" s="525"/>
    </row>
    <row r="58" spans="1:3" ht="39.75" hidden="1" customHeight="1">
      <c r="A58" s="2" t="s">
        <v>40</v>
      </c>
      <c r="C58" s="2" t="s">
        <v>25</v>
      </c>
    </row>
  </sheetData>
  <mergeCells count="47">
    <mergeCell ref="A11:C11"/>
    <mergeCell ref="B1:C1"/>
    <mergeCell ref="A3:C3"/>
    <mergeCell ref="A5:C5"/>
    <mergeCell ref="A7:C7"/>
    <mergeCell ref="A9:C9"/>
    <mergeCell ref="A10:C10"/>
    <mergeCell ref="A6:C6"/>
    <mergeCell ref="A20:C20"/>
    <mergeCell ref="A21:C21"/>
    <mergeCell ref="A25:C25"/>
    <mergeCell ref="A26:C26"/>
    <mergeCell ref="A29:C29"/>
    <mergeCell ref="A24:C24"/>
    <mergeCell ref="A12:C12"/>
    <mergeCell ref="A15:C15"/>
    <mergeCell ref="A16:C16"/>
    <mergeCell ref="A17:C17"/>
    <mergeCell ref="A19:C19"/>
    <mergeCell ref="A18:B18"/>
    <mergeCell ref="A13:C13"/>
    <mergeCell ref="A14:C14"/>
    <mergeCell ref="A43:C43"/>
    <mergeCell ref="A44:C44"/>
    <mergeCell ref="A45:C45"/>
    <mergeCell ref="A46:C46"/>
    <mergeCell ref="A35:C35"/>
    <mergeCell ref="A37:C37"/>
    <mergeCell ref="A38:C38"/>
    <mergeCell ref="A39:C39"/>
    <mergeCell ref="A40:C40"/>
    <mergeCell ref="A31:C32"/>
    <mergeCell ref="A54:C54"/>
    <mergeCell ref="A55:C55"/>
    <mergeCell ref="A56:C56"/>
    <mergeCell ref="A57:C57"/>
    <mergeCell ref="A48:C48"/>
    <mergeCell ref="A49:C49"/>
    <mergeCell ref="A50:C50"/>
    <mergeCell ref="A51:C51"/>
    <mergeCell ref="A52:C52"/>
    <mergeCell ref="A34:C34"/>
    <mergeCell ref="A36:C36"/>
    <mergeCell ref="A33:C33"/>
    <mergeCell ref="A47:C47"/>
    <mergeCell ref="A41:C41"/>
    <mergeCell ref="A42:C42"/>
  </mergeCells>
  <pageMargins left="0.7" right="0.7" top="0.75" bottom="0.75" header="0.3" footer="0.3"/>
  <pageSetup paperSize="9" scale="50" fitToHeight="0" orientation="portrait" r:id="rId1"/>
  <rowBreaks count="2" manualBreakCount="2">
    <brk id="36" max="16383" man="1"/>
    <brk id="48"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9"/>
  <sheetViews>
    <sheetView view="pageBreakPreview" topLeftCell="A22" zoomScale="60" zoomScaleNormal="70" workbookViewId="0">
      <selection activeCell="D33" sqref="D33"/>
    </sheetView>
  </sheetViews>
  <sheetFormatPr defaultRowHeight="15"/>
  <cols>
    <col min="1" max="1" width="9.140625" style="1"/>
    <col min="2" max="2" width="35.42578125" style="1" customWidth="1"/>
    <col min="3" max="3" width="42.42578125" style="1" customWidth="1"/>
    <col min="4" max="4" width="31.28515625" style="1" customWidth="1"/>
    <col min="5" max="5" width="27.7109375" style="1" customWidth="1"/>
    <col min="6" max="6" width="39.140625" style="1" customWidth="1"/>
    <col min="7" max="7" width="31.7109375" style="1" customWidth="1"/>
    <col min="8" max="8" width="26.140625" style="1" customWidth="1"/>
    <col min="9" max="9" width="28.140625" style="1" customWidth="1"/>
    <col min="10" max="11" width="22.5703125" style="1" customWidth="1"/>
    <col min="12" max="12" width="26.7109375" style="1" customWidth="1"/>
    <col min="13" max="16384" width="9.140625" style="1"/>
  </cols>
  <sheetData>
    <row r="1" spans="1:17" s="13" customFormat="1" ht="54.75" customHeight="1">
      <c r="B1" s="561" t="s">
        <v>71</v>
      </c>
      <c r="C1" s="561"/>
      <c r="D1" s="561"/>
      <c r="E1" s="561"/>
      <c r="F1" s="561"/>
      <c r="G1" s="561"/>
      <c r="H1" s="561"/>
      <c r="I1" s="561"/>
      <c r="J1" s="561"/>
      <c r="K1" s="561"/>
      <c r="L1" s="561"/>
      <c r="M1" s="20"/>
      <c r="N1" s="20"/>
      <c r="O1" s="20"/>
      <c r="P1" s="20"/>
      <c r="Q1" s="20"/>
    </row>
    <row r="2" spans="1:17" s="12" customFormat="1" ht="43.5" customHeight="1">
      <c r="B2" s="561" t="s">
        <v>271</v>
      </c>
      <c r="C2" s="561"/>
      <c r="D2" s="561"/>
      <c r="E2" s="561"/>
      <c r="F2" s="561"/>
      <c r="G2" s="561"/>
      <c r="H2" s="561"/>
      <c r="I2" s="561"/>
      <c r="J2" s="561"/>
      <c r="K2" s="561"/>
      <c r="L2" s="561"/>
      <c r="M2" s="19"/>
      <c r="N2" s="19"/>
      <c r="O2" s="19"/>
      <c r="P2" s="19"/>
      <c r="Q2" s="19"/>
    </row>
    <row r="3" spans="1:17" s="10" customFormat="1" ht="59.25" customHeight="1">
      <c r="B3" s="562" t="str">
        <f>ТЗ!G22</f>
        <v>Выполнение ПИР, СМР, ПНР по титулу: Строительство ЛЭП-0,4 кВ от сущ. ВЛ-0,38 кВ с КТП-256, ПС №755 "Молоково", в т.ч. ПИР, МО, г.о. Ленинский, д Мильково Ю8-26-302-302257(254186)</v>
      </c>
      <c r="C3" s="562"/>
      <c r="D3" s="562"/>
      <c r="E3" s="562"/>
      <c r="F3" s="562"/>
      <c r="G3" s="562"/>
      <c r="H3" s="562"/>
      <c r="I3" s="562"/>
      <c r="J3" s="562"/>
      <c r="K3" s="562"/>
      <c r="L3" s="562"/>
      <c r="M3" s="22"/>
      <c r="N3" s="22"/>
      <c r="O3" s="22"/>
      <c r="P3" s="22"/>
      <c r="Q3" s="22"/>
    </row>
    <row r="4" spans="1:17" s="10" customFormat="1" ht="76.5" customHeight="1">
      <c r="B4" s="133" t="str">
        <f>MID(Приглашение!A1,3,6)</f>
        <v>361042</v>
      </c>
      <c r="C4" s="11"/>
      <c r="D4" s="11"/>
      <c r="E4" s="11"/>
      <c r="F4" s="11"/>
      <c r="G4" s="11"/>
      <c r="H4" s="11"/>
      <c r="J4" s="23" t="s">
        <v>299</v>
      </c>
      <c r="K4" s="23"/>
      <c r="L4" s="11"/>
      <c r="M4" s="11"/>
      <c r="N4" s="11"/>
      <c r="O4" s="11"/>
      <c r="P4" s="11"/>
      <c r="Q4" s="11"/>
    </row>
    <row r="5" spans="1:17" s="10" customFormat="1" ht="41.25" customHeight="1">
      <c r="A5" s="9" t="s">
        <v>99</v>
      </c>
      <c r="B5" s="19"/>
      <c r="C5" s="24"/>
      <c r="D5" s="24"/>
      <c r="E5" s="24"/>
      <c r="F5" s="24"/>
      <c r="G5" s="24"/>
      <c r="H5" s="24"/>
      <c r="I5" s="12"/>
      <c r="J5" s="12"/>
      <c r="K5" s="24"/>
      <c r="L5" s="24"/>
      <c r="M5" s="11"/>
      <c r="N5" s="11"/>
      <c r="O5" s="11"/>
      <c r="P5" s="11"/>
      <c r="Q5" s="11"/>
    </row>
    <row r="6" spans="1:17" s="10" customFormat="1" ht="22.5" customHeight="1">
      <c r="A6" s="9"/>
      <c r="B6" s="19"/>
      <c r="C6" s="24"/>
      <c r="D6" s="24"/>
      <c r="E6" s="24"/>
      <c r="F6" s="24"/>
      <c r="G6" s="24"/>
      <c r="H6" s="24"/>
      <c r="I6" s="12"/>
      <c r="J6" s="12"/>
      <c r="K6" s="24"/>
      <c r="L6" s="24"/>
      <c r="M6" s="11"/>
      <c r="N6" s="11"/>
      <c r="O6" s="11"/>
      <c r="P6" s="11"/>
      <c r="Q6" s="11"/>
    </row>
    <row r="7" spans="1:17" s="10" customFormat="1" ht="63.75" customHeight="1">
      <c r="A7" s="554" t="s">
        <v>72</v>
      </c>
      <c r="B7" s="554"/>
      <c r="C7" s="554" t="s">
        <v>73</v>
      </c>
      <c r="D7" s="552" t="s">
        <v>74</v>
      </c>
      <c r="E7" s="552" t="s">
        <v>75</v>
      </c>
      <c r="F7" s="552" t="s">
        <v>80</v>
      </c>
      <c r="G7" s="552" t="s">
        <v>76</v>
      </c>
      <c r="H7" s="540" t="s">
        <v>77</v>
      </c>
      <c r="I7" s="542"/>
      <c r="J7" s="537" t="s">
        <v>78</v>
      </c>
      <c r="K7" s="538"/>
      <c r="L7" s="539"/>
      <c r="M7" s="11"/>
      <c r="N7" s="11"/>
      <c r="O7" s="11"/>
      <c r="P7" s="11"/>
      <c r="Q7" s="11"/>
    </row>
    <row r="8" spans="1:17" s="10" customFormat="1" ht="57" customHeight="1">
      <c r="A8" s="554"/>
      <c r="B8" s="554"/>
      <c r="C8" s="554"/>
      <c r="D8" s="553"/>
      <c r="E8" s="553"/>
      <c r="F8" s="553"/>
      <c r="G8" s="553"/>
      <c r="H8" s="543"/>
      <c r="I8" s="545"/>
      <c r="J8" s="25" t="s">
        <v>79</v>
      </c>
      <c r="K8" s="25" t="s">
        <v>304</v>
      </c>
      <c r="L8" s="46" t="s">
        <v>305</v>
      </c>
      <c r="M8" s="11"/>
      <c r="N8" s="11"/>
      <c r="O8" s="11"/>
      <c r="P8" s="11"/>
      <c r="Q8" s="11"/>
    </row>
    <row r="9" spans="1:17" s="21" customFormat="1" ht="123.75" customHeight="1">
      <c r="A9" s="565" t="s">
        <v>81</v>
      </c>
      <c r="B9" s="566"/>
      <c r="C9" s="26" t="s">
        <v>45</v>
      </c>
      <c r="D9" s="26" t="str">
        <f>ТЗ!G7</f>
        <v>082-0037487</v>
      </c>
      <c r="E9" s="26" t="s">
        <v>188</v>
      </c>
      <c r="F9" s="26" t="s">
        <v>45</v>
      </c>
      <c r="G9" s="27" t="str">
        <f>ТЗ!O76</f>
        <v>с 14.07.2026 по 18.09.2026</v>
      </c>
      <c r="H9" s="341" t="s">
        <v>82</v>
      </c>
      <c r="I9" s="343"/>
      <c r="J9" s="28">
        <f>ТЗ!G59</f>
        <v>233036.41031775007</v>
      </c>
      <c r="K9" s="28">
        <f>J9*0.22</f>
        <v>51268.010269905011</v>
      </c>
      <c r="L9" s="28">
        <f>ТЗ!O59</f>
        <v>284304.42</v>
      </c>
    </row>
    <row r="10" spans="1:17" s="10" customFormat="1" ht="27" customHeight="1">
      <c r="A10" s="567"/>
      <c r="B10" s="567"/>
      <c r="C10" s="29"/>
      <c r="D10" s="24"/>
      <c r="E10" s="24"/>
      <c r="F10" s="24"/>
      <c r="G10" s="24"/>
      <c r="H10" s="24"/>
      <c r="I10" s="12"/>
      <c r="J10" s="12"/>
      <c r="K10" s="24"/>
      <c r="L10" s="24"/>
      <c r="M10" s="11"/>
      <c r="N10" s="11"/>
      <c r="O10" s="11"/>
      <c r="P10" s="11"/>
      <c r="Q10" s="11"/>
    </row>
    <row r="11" spans="1:17" s="10" customFormat="1" ht="41.25" customHeight="1">
      <c r="A11" s="30" t="s">
        <v>83</v>
      </c>
      <c r="B11" s="31"/>
      <c r="C11" s="29"/>
      <c r="D11" s="24"/>
      <c r="E11" s="24"/>
      <c r="F11" s="24"/>
      <c r="G11" s="24"/>
      <c r="H11" s="24"/>
      <c r="I11" s="12"/>
      <c r="J11" s="12"/>
      <c r="K11" s="24"/>
      <c r="L11" s="24"/>
      <c r="M11" s="11"/>
      <c r="N11" s="11"/>
      <c r="O11" s="11"/>
      <c r="P11" s="11"/>
      <c r="Q11" s="11"/>
    </row>
    <row r="12" spans="1:17" s="10" customFormat="1" ht="35.25" customHeight="1">
      <c r="A12" s="30"/>
      <c r="B12" s="31"/>
      <c r="C12" s="29"/>
      <c r="D12" s="24"/>
      <c r="E12" s="24"/>
      <c r="F12" s="24"/>
      <c r="G12" s="24"/>
      <c r="H12" s="24"/>
      <c r="I12" s="12"/>
      <c r="J12" s="12"/>
      <c r="K12" s="24"/>
      <c r="L12" s="24"/>
      <c r="M12" s="11"/>
      <c r="N12" s="11"/>
      <c r="O12" s="11"/>
      <c r="P12" s="11"/>
      <c r="Q12" s="11"/>
    </row>
    <row r="13" spans="1:17" s="10" customFormat="1" ht="60.75" customHeight="1">
      <c r="A13" s="554" t="s">
        <v>41</v>
      </c>
      <c r="B13" s="554" t="s">
        <v>42</v>
      </c>
      <c r="C13" s="563" t="s">
        <v>43</v>
      </c>
      <c r="D13" s="563" t="s">
        <v>44</v>
      </c>
      <c r="E13" s="564" t="s">
        <v>84</v>
      </c>
      <c r="F13" s="564" t="s">
        <v>85</v>
      </c>
      <c r="G13" s="564" t="s">
        <v>86</v>
      </c>
      <c r="H13" s="552" t="s">
        <v>306</v>
      </c>
      <c r="I13" s="554" t="s">
        <v>87</v>
      </c>
      <c r="J13" s="558"/>
      <c r="K13" s="558"/>
      <c r="L13" s="558"/>
    </row>
    <row r="14" spans="1:17" s="10" customFormat="1" ht="15" customHeight="1">
      <c r="A14" s="554"/>
      <c r="B14" s="554"/>
      <c r="C14" s="563"/>
      <c r="D14" s="563"/>
      <c r="E14" s="556"/>
      <c r="F14" s="556"/>
      <c r="G14" s="556"/>
      <c r="H14" s="556"/>
      <c r="I14" s="554"/>
      <c r="J14" s="558"/>
      <c r="K14" s="558"/>
      <c r="L14" s="558"/>
    </row>
    <row r="15" spans="1:17" s="10" customFormat="1" ht="60" customHeight="1">
      <c r="A15" s="554"/>
      <c r="B15" s="554"/>
      <c r="C15" s="563"/>
      <c r="D15" s="563"/>
      <c r="E15" s="553"/>
      <c r="F15" s="553"/>
      <c r="G15" s="553"/>
      <c r="H15" s="553"/>
      <c r="I15" s="554"/>
      <c r="J15" s="558"/>
      <c r="K15" s="558"/>
      <c r="L15" s="558"/>
    </row>
    <row r="16" spans="1:17" s="10" customFormat="1" ht="122.25" customHeight="1">
      <c r="A16" s="32">
        <v>1</v>
      </c>
      <c r="B16" s="198" t="s">
        <v>300</v>
      </c>
      <c r="C16" s="26" t="s">
        <v>45</v>
      </c>
      <c r="D16" s="26" t="s">
        <v>45</v>
      </c>
      <c r="E16" s="33" t="str">
        <f>G9</f>
        <v>с 14.07.2026 по 18.09.2026</v>
      </c>
      <c r="F16" s="32" t="str">
        <f>H9</f>
        <v>в срок не позднее 7 (семь) рабочих дней со дня подписания акта КС-2 и справки КС-3</v>
      </c>
      <c r="G16" s="197">
        <f>H16/1.22</f>
        <v>72149.344262295082</v>
      </c>
      <c r="H16" s="303">
        <v>88022.2</v>
      </c>
      <c r="I16" s="32"/>
      <c r="J16" s="35"/>
      <c r="K16" s="36"/>
      <c r="L16" s="37"/>
    </row>
    <row r="17" spans="1:12" s="10" customFormat="1" ht="118.5" hidden="1" customHeight="1">
      <c r="A17" s="32">
        <v>2</v>
      </c>
      <c r="B17" s="198" t="s">
        <v>226</v>
      </c>
      <c r="C17" s="32" t="s">
        <v>45</v>
      </c>
      <c r="D17" s="33" t="s">
        <v>45</v>
      </c>
      <c r="E17" s="33" t="str">
        <f>G9</f>
        <v>с 14.07.2026 по 18.09.2026</v>
      </c>
      <c r="F17" s="199" t="str">
        <f>F16</f>
        <v>в срок не позднее 7 (семь) рабочих дней со дня подписания акта КС-2 и справки КС-3</v>
      </c>
      <c r="G17" s="197">
        <f>H17/1.2</f>
        <v>106567.5</v>
      </c>
      <c r="H17" s="34">
        <v>127881</v>
      </c>
      <c r="I17" s="32" t="s">
        <v>225</v>
      </c>
      <c r="J17" s="35"/>
      <c r="K17" s="36"/>
      <c r="L17" s="37"/>
    </row>
    <row r="18" spans="1:12" s="10" customFormat="1" ht="27" customHeight="1">
      <c r="A18" s="12"/>
      <c r="B18" s="557"/>
      <c r="C18" s="557"/>
      <c r="D18" s="557"/>
      <c r="E18" s="557"/>
      <c r="F18" s="557"/>
      <c r="G18" s="557"/>
      <c r="H18" s="557"/>
      <c r="I18" s="557"/>
      <c r="J18" s="557"/>
      <c r="K18" s="557"/>
      <c r="L18" s="557"/>
    </row>
    <row r="19" spans="1:12" s="10" customFormat="1" ht="27" customHeight="1">
      <c r="A19" s="9" t="s">
        <v>88</v>
      </c>
      <c r="B19" s="38"/>
      <c r="C19" s="38"/>
      <c r="D19" s="38"/>
      <c r="E19" s="38"/>
      <c r="F19" s="38"/>
      <c r="G19" s="38"/>
      <c r="H19" s="38"/>
      <c r="I19" s="38"/>
      <c r="J19" s="38"/>
      <c r="K19" s="38"/>
      <c r="L19" s="38"/>
    </row>
    <row r="20" spans="1:12" s="10" customFormat="1" ht="27" customHeight="1">
      <c r="A20" s="9"/>
      <c r="B20" s="38"/>
      <c r="C20" s="38"/>
      <c r="D20" s="38"/>
      <c r="E20" s="38"/>
      <c r="F20" s="38"/>
      <c r="G20" s="38"/>
      <c r="H20" s="38"/>
      <c r="I20" s="38"/>
      <c r="J20" s="38"/>
      <c r="K20" s="38"/>
      <c r="L20" s="38"/>
    </row>
    <row r="21" spans="1:12" s="10" customFormat="1" ht="27" customHeight="1">
      <c r="A21" s="540" t="s">
        <v>89</v>
      </c>
      <c r="B21" s="541"/>
      <c r="C21" s="541"/>
      <c r="D21" s="542"/>
      <c r="E21" s="547" t="s">
        <v>93</v>
      </c>
      <c r="F21" s="548"/>
      <c r="G21" s="548"/>
      <c r="H21" s="549"/>
      <c r="I21" s="39"/>
      <c r="J21" s="38"/>
      <c r="K21" s="38"/>
      <c r="L21" s="38"/>
    </row>
    <row r="22" spans="1:12" s="10" customFormat="1" ht="44.25" customHeight="1">
      <c r="A22" s="543"/>
      <c r="B22" s="544"/>
      <c r="C22" s="544"/>
      <c r="D22" s="545"/>
      <c r="E22" s="546" t="s">
        <v>94</v>
      </c>
      <c r="F22" s="546"/>
      <c r="G22" s="550" t="s">
        <v>95</v>
      </c>
      <c r="H22" s="550" t="s">
        <v>96</v>
      </c>
      <c r="I22" s="38"/>
      <c r="J22" s="38"/>
      <c r="K22" s="38"/>
      <c r="L22" s="38"/>
    </row>
    <row r="23" spans="1:12" s="10" customFormat="1" ht="78.75" customHeight="1">
      <c r="A23" s="25" t="s">
        <v>90</v>
      </c>
      <c r="B23" s="40"/>
      <c r="C23" s="40" t="s">
        <v>91</v>
      </c>
      <c r="D23" s="40" t="s">
        <v>92</v>
      </c>
      <c r="E23" s="41" t="s">
        <v>79</v>
      </c>
      <c r="F23" s="41" t="s">
        <v>307</v>
      </c>
      <c r="G23" s="551"/>
      <c r="H23" s="551"/>
      <c r="I23" s="38"/>
      <c r="J23" s="38"/>
      <c r="K23" s="38"/>
      <c r="L23" s="38"/>
    </row>
    <row r="24" spans="1:12" s="10" customFormat="1" ht="118.5" customHeight="1">
      <c r="A24" s="559" t="str">
        <f>B16</f>
        <v>ООО "ПРОГРЕСС-СТ"</v>
      </c>
      <c r="B24" s="560"/>
      <c r="C24" s="32">
        <v>5009128195</v>
      </c>
      <c r="D24" s="134" t="str">
        <f>D16</f>
        <v>ДА</v>
      </c>
      <c r="E24" s="196">
        <f>G16</f>
        <v>72149.344262295082</v>
      </c>
      <c r="F24" s="196">
        <f>H16</f>
        <v>88022.2</v>
      </c>
      <c r="G24" s="135" t="str">
        <f>F16</f>
        <v>в срок не позднее 7 (семь) рабочих дней со дня подписания акта КС-2 и справки КС-3</v>
      </c>
      <c r="H24" s="134" t="str">
        <f>E16</f>
        <v>с 14.07.2026 по 18.09.2026</v>
      </c>
      <c r="I24" s="38"/>
      <c r="J24" s="38"/>
      <c r="K24" s="38"/>
      <c r="L24" s="38"/>
    </row>
    <row r="25" spans="1:12" s="10" customFormat="1" ht="33.75" customHeight="1">
      <c r="A25" s="321"/>
      <c r="B25" s="321"/>
      <c r="C25" s="36"/>
      <c r="D25" s="325"/>
      <c r="E25" s="326"/>
      <c r="F25" s="326"/>
      <c r="G25" s="327"/>
      <c r="H25" s="325"/>
      <c r="I25" s="320"/>
      <c r="J25" s="320"/>
      <c r="K25" s="320"/>
      <c r="L25" s="320"/>
    </row>
    <row r="26" spans="1:12" s="10" customFormat="1" ht="84" customHeight="1">
      <c r="A26" s="12"/>
      <c r="B26" s="555" t="s">
        <v>46</v>
      </c>
      <c r="C26" s="555"/>
      <c r="D26" s="319"/>
      <c r="E26" s="319"/>
      <c r="F26" s="42"/>
      <c r="G26" s="43"/>
      <c r="H26" s="43" t="s">
        <v>47</v>
      </c>
      <c r="I26" s="12"/>
      <c r="J26" s="12"/>
      <c r="K26" s="12"/>
      <c r="L26" s="12"/>
    </row>
    <row r="27" spans="1:12" s="10" customFormat="1" ht="81.75" customHeight="1">
      <c r="A27" s="12"/>
      <c r="B27" s="43" t="s">
        <v>294</v>
      </c>
      <c r="C27" s="43"/>
      <c r="D27" s="319"/>
      <c r="E27" s="319"/>
      <c r="F27" s="322"/>
      <c r="G27" s="323"/>
      <c r="H27" s="323" t="s">
        <v>295</v>
      </c>
      <c r="I27" s="12"/>
      <c r="J27" s="12"/>
      <c r="K27" s="12"/>
      <c r="L27" s="12"/>
    </row>
    <row r="28" spans="1:12" s="10" customFormat="1" ht="56.25" customHeight="1">
      <c r="A28" s="12"/>
      <c r="B28" s="555" t="s">
        <v>290</v>
      </c>
      <c r="C28" s="555"/>
      <c r="D28" s="44"/>
      <c r="E28" s="44"/>
      <c r="F28" s="12"/>
      <c r="G28" s="324"/>
      <c r="H28" s="324" t="s">
        <v>227</v>
      </c>
      <c r="I28" s="12"/>
      <c r="J28" s="12"/>
      <c r="K28" s="12"/>
      <c r="L28" s="12"/>
    </row>
    <row r="29" spans="1:12" ht="23.25">
      <c r="A29" s="12"/>
      <c r="B29" s="12"/>
      <c r="C29" s="12"/>
      <c r="D29" s="12"/>
      <c r="E29" s="12"/>
      <c r="F29" s="12"/>
      <c r="G29" s="12"/>
      <c r="H29" s="12"/>
      <c r="I29" s="12"/>
      <c r="J29" s="12"/>
      <c r="K29" s="12"/>
      <c r="L29" s="12"/>
    </row>
    <row r="30" spans="1:12" ht="23.25">
      <c r="A30" s="12"/>
      <c r="B30" s="12" t="s">
        <v>291</v>
      </c>
      <c r="C30" s="12"/>
      <c r="D30" s="12"/>
      <c r="E30" s="12"/>
      <c r="F30" s="12"/>
      <c r="G30" s="12"/>
      <c r="H30" s="12" t="s">
        <v>296</v>
      </c>
      <c r="I30" s="12"/>
      <c r="J30" s="12"/>
      <c r="K30" s="12"/>
      <c r="L30" s="12"/>
    </row>
    <row r="31" spans="1:12" ht="23.25">
      <c r="A31" s="12"/>
      <c r="B31" s="12"/>
      <c r="C31" s="12"/>
      <c r="D31" s="12"/>
      <c r="E31" s="12"/>
      <c r="F31" s="12"/>
      <c r="G31" s="12"/>
      <c r="H31" s="12"/>
      <c r="I31" s="12"/>
      <c r="J31" s="12"/>
      <c r="K31" s="12"/>
      <c r="L31" s="12"/>
    </row>
    <row r="32" spans="1:12" ht="23.25">
      <c r="A32" s="12"/>
      <c r="B32" s="12"/>
      <c r="C32" s="12"/>
      <c r="D32" s="12"/>
      <c r="E32" s="12"/>
      <c r="F32" s="12"/>
      <c r="G32" s="12"/>
      <c r="H32" s="12"/>
      <c r="I32" s="12"/>
      <c r="J32" s="12"/>
      <c r="K32" s="12"/>
      <c r="L32" s="12"/>
    </row>
    <row r="33" spans="1:12" ht="23.25">
      <c r="A33" s="12"/>
      <c r="B33" s="12"/>
      <c r="C33" s="12"/>
      <c r="D33" s="12"/>
      <c r="E33" s="12"/>
      <c r="F33" s="12"/>
      <c r="G33" s="12"/>
      <c r="H33" s="12"/>
      <c r="I33" s="12"/>
      <c r="J33" s="12"/>
      <c r="K33" s="12"/>
      <c r="L33" s="12"/>
    </row>
    <row r="34" spans="1:12" ht="23.25">
      <c r="A34" s="12"/>
      <c r="B34" s="12" t="s">
        <v>97</v>
      </c>
      <c r="C34" s="12"/>
      <c r="D34" s="12"/>
      <c r="E34" s="12"/>
      <c r="F34" s="12"/>
      <c r="G34" s="12"/>
      <c r="H34" s="12"/>
      <c r="I34" s="12"/>
      <c r="J34" s="12"/>
      <c r="K34" s="12"/>
      <c r="L34" s="12"/>
    </row>
    <row r="35" spans="1:12" ht="23.25">
      <c r="A35" s="12"/>
      <c r="B35" s="12"/>
      <c r="C35" s="12"/>
      <c r="D35" s="12"/>
      <c r="E35" s="12"/>
      <c r="F35" s="12"/>
      <c r="G35" s="12"/>
      <c r="H35" s="12"/>
      <c r="I35" s="12"/>
      <c r="J35" s="12"/>
      <c r="K35" s="12"/>
      <c r="L35" s="12"/>
    </row>
    <row r="36" spans="1:12" ht="23.25">
      <c r="A36" s="12"/>
      <c r="B36" s="535" t="s">
        <v>310</v>
      </c>
      <c r="C36" s="536"/>
      <c r="D36" s="12"/>
      <c r="E36" s="12"/>
      <c r="F36" s="12"/>
      <c r="G36" s="12"/>
      <c r="H36" s="12" t="s">
        <v>311</v>
      </c>
      <c r="I36" s="12"/>
      <c r="J36" s="12"/>
      <c r="K36" s="12"/>
      <c r="L36" s="12"/>
    </row>
    <row r="37" spans="1:12" ht="23.25">
      <c r="A37" s="12"/>
      <c r="B37" s="536"/>
      <c r="C37" s="536"/>
      <c r="D37" s="12"/>
      <c r="E37" s="12"/>
      <c r="F37" s="12"/>
      <c r="G37" s="12"/>
      <c r="H37" s="12"/>
      <c r="I37" s="12"/>
      <c r="J37" s="12"/>
      <c r="K37" s="12"/>
      <c r="L37" s="12"/>
    </row>
    <row r="38" spans="1:12" ht="24.75" customHeight="1">
      <c r="A38" s="12"/>
      <c r="B38" s="536"/>
      <c r="C38" s="536"/>
      <c r="D38" s="12"/>
      <c r="E38" s="12"/>
      <c r="F38" s="12"/>
      <c r="G38" s="12"/>
      <c r="H38" s="12"/>
      <c r="I38" s="12"/>
      <c r="J38" s="12"/>
      <c r="K38" s="12"/>
      <c r="L38" s="12"/>
    </row>
    <row r="39" spans="1:12" ht="23.25">
      <c r="A39" s="12"/>
      <c r="B39" s="12"/>
      <c r="C39" s="12"/>
      <c r="D39" s="12"/>
      <c r="E39" s="12"/>
      <c r="F39" s="12"/>
      <c r="G39" s="12"/>
      <c r="H39" s="12"/>
      <c r="I39" s="12"/>
      <c r="J39" s="12"/>
      <c r="K39" s="12"/>
      <c r="L39" s="12"/>
    </row>
    <row r="40" spans="1:12" ht="24.75" customHeight="1">
      <c r="A40" s="12" t="s">
        <v>98</v>
      </c>
      <c r="B40" s="12"/>
      <c r="C40" s="12"/>
      <c r="D40" s="12"/>
      <c r="E40" s="12"/>
      <c r="F40" s="12"/>
      <c r="G40" s="12"/>
      <c r="H40" s="12"/>
      <c r="I40" s="12"/>
      <c r="J40" s="12"/>
      <c r="K40" s="12"/>
      <c r="L40" s="12"/>
    </row>
    <row r="41" spans="1:12" s="10" customFormat="1" ht="23.25">
      <c r="A41" s="12"/>
      <c r="B41" s="12"/>
      <c r="C41" s="12"/>
      <c r="D41" s="12"/>
      <c r="E41" s="12"/>
      <c r="F41" s="12"/>
      <c r="G41" s="12"/>
      <c r="H41" s="12"/>
      <c r="I41" s="12"/>
      <c r="J41" s="12"/>
      <c r="K41" s="12"/>
      <c r="L41" s="12"/>
    </row>
    <row r="42" spans="1:12" s="10" customFormat="1" ht="23.25">
      <c r="A42" s="12" t="s">
        <v>272</v>
      </c>
      <c r="B42" s="12"/>
      <c r="C42" s="12"/>
      <c r="D42" s="12"/>
      <c r="E42" s="12"/>
      <c r="F42" s="12"/>
      <c r="G42" s="12"/>
      <c r="H42" s="12"/>
      <c r="I42" s="12"/>
      <c r="J42" s="12"/>
      <c r="K42" s="12"/>
      <c r="L42" s="12"/>
    </row>
    <row r="43" spans="1:12" s="10" customFormat="1" ht="23.25">
      <c r="A43" s="45" t="s">
        <v>279</v>
      </c>
      <c r="B43" s="12"/>
      <c r="C43" s="12"/>
      <c r="D43" s="12"/>
      <c r="E43" s="12"/>
      <c r="F43" s="12"/>
      <c r="G43" s="12"/>
      <c r="H43" s="12"/>
      <c r="I43" s="12"/>
      <c r="J43" s="12"/>
      <c r="K43" s="12"/>
      <c r="L43" s="12"/>
    </row>
    <row r="44" spans="1:12" s="10" customFormat="1" ht="23.25">
      <c r="A44" s="45" t="s">
        <v>280</v>
      </c>
      <c r="B44" s="12"/>
      <c r="C44" s="12"/>
      <c r="D44" s="12"/>
      <c r="E44" s="12"/>
      <c r="F44" s="12"/>
      <c r="G44" s="12"/>
      <c r="H44" s="12"/>
      <c r="I44" s="12"/>
      <c r="J44" s="12"/>
      <c r="K44" s="12"/>
      <c r="L44" s="12"/>
    </row>
    <row r="45" spans="1:12" s="10" customFormat="1" ht="23.25">
      <c r="A45" s="45" t="s">
        <v>281</v>
      </c>
      <c r="B45" s="12"/>
      <c r="C45" s="12"/>
      <c r="D45" s="12"/>
      <c r="E45" s="12"/>
      <c r="F45" s="12"/>
      <c r="G45" s="12"/>
      <c r="H45" s="12"/>
      <c r="I45" s="12"/>
      <c r="J45" s="12"/>
      <c r="K45" s="12"/>
      <c r="L45" s="12"/>
    </row>
    <row r="46" spans="1:12" s="10" customFormat="1" ht="23.25">
      <c r="A46" s="45" t="s">
        <v>282</v>
      </c>
      <c r="B46" s="12"/>
      <c r="C46" s="12"/>
      <c r="D46" s="12"/>
      <c r="E46" s="12"/>
      <c r="F46" s="12"/>
      <c r="G46" s="12"/>
      <c r="H46" s="12"/>
      <c r="I46" s="12"/>
      <c r="J46" s="12"/>
      <c r="K46" s="12"/>
      <c r="L46" s="12"/>
    </row>
    <row r="47" spans="1:12" s="10" customFormat="1" ht="23.25">
      <c r="A47" s="45" t="s">
        <v>283</v>
      </c>
      <c r="B47" s="12"/>
      <c r="C47" s="12"/>
      <c r="D47" s="12"/>
      <c r="E47" s="12"/>
      <c r="F47" s="12"/>
      <c r="G47" s="12"/>
      <c r="H47" s="12"/>
      <c r="I47" s="12"/>
      <c r="J47" s="12"/>
      <c r="K47" s="12"/>
      <c r="L47" s="12"/>
    </row>
    <row r="48" spans="1:12" s="10" customFormat="1" ht="20.25"/>
    <row r="49" s="10" customFormat="1" ht="20.25"/>
  </sheetData>
  <mergeCells count="36">
    <mergeCell ref="B1:L1"/>
    <mergeCell ref="B2:L2"/>
    <mergeCell ref="B3:L3"/>
    <mergeCell ref="B13:B15"/>
    <mergeCell ref="C13:C15"/>
    <mergeCell ref="D13:D15"/>
    <mergeCell ref="E13:E15"/>
    <mergeCell ref="A9:B9"/>
    <mergeCell ref="K13:K15"/>
    <mergeCell ref="L13:L15"/>
    <mergeCell ref="F13:F15"/>
    <mergeCell ref="G13:G15"/>
    <mergeCell ref="A10:B10"/>
    <mergeCell ref="A7:B8"/>
    <mergeCell ref="A13:A15"/>
    <mergeCell ref="B26:C26"/>
    <mergeCell ref="B18:L18"/>
    <mergeCell ref="I13:I15"/>
    <mergeCell ref="J13:J15"/>
    <mergeCell ref="A24:B24"/>
    <mergeCell ref="B36:C38"/>
    <mergeCell ref="J7:L7"/>
    <mergeCell ref="H9:I9"/>
    <mergeCell ref="A21:D22"/>
    <mergeCell ref="E22:F22"/>
    <mergeCell ref="E21:H21"/>
    <mergeCell ref="G22:G23"/>
    <mergeCell ref="H22:H23"/>
    <mergeCell ref="D7:D8"/>
    <mergeCell ref="E7:E8"/>
    <mergeCell ref="F7:F8"/>
    <mergeCell ref="G7:G8"/>
    <mergeCell ref="H7:I8"/>
    <mergeCell ref="C7:C8"/>
    <mergeCell ref="B28:C28"/>
    <mergeCell ref="H13:H15"/>
  </mergeCells>
  <hyperlinks>
    <hyperlink ref="A45" r:id="rId1" display="https://rmsp.nalog.ru/"/>
  </hyperlinks>
  <pageMargins left="0.7" right="0.7" top="0.75" bottom="0.75" header="0.3" footer="0.3"/>
  <pageSetup paperSize="9" scale="38" fitToHeight="0" orientation="landscape" r:id="rId2"/>
  <rowBreaks count="1" manualBreakCount="1">
    <brk id="1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2"/>
  <sheetViews>
    <sheetView zoomScaleNormal="100" workbookViewId="0">
      <selection activeCell="B5" sqref="B5"/>
    </sheetView>
  </sheetViews>
  <sheetFormatPr defaultRowHeight="15"/>
  <cols>
    <col min="1" max="1" width="16.7109375" customWidth="1"/>
  </cols>
  <sheetData>
    <row r="1" spans="1:11" ht="25.5">
      <c r="A1" s="561" t="s">
        <v>273</v>
      </c>
      <c r="B1" s="561"/>
      <c r="C1" s="561"/>
      <c r="D1" s="561"/>
      <c r="E1" s="561"/>
      <c r="F1" s="561"/>
      <c r="G1" s="561"/>
      <c r="H1" s="561"/>
      <c r="I1" s="561"/>
      <c r="J1" s="561"/>
      <c r="K1" s="561"/>
    </row>
    <row r="3" spans="1:11" ht="75.75" customHeight="1">
      <c r="A3" s="311" t="s">
        <v>274</v>
      </c>
      <c r="B3" s="568" t="str">
        <f>АЗ!B3</f>
        <v>Выполнение ПИР, СМР, ПНР по титулу: Строительство ЛЭП-0,4 кВ от сущ. ВЛ-0,38 кВ с КТП-256, ПС №755 "Молоково", в т.ч. ПИР, МО, г.о. Ленинский, д Мильково Ю8-26-302-302257(254186)</v>
      </c>
      <c r="C3" s="568"/>
      <c r="D3" s="568"/>
      <c r="E3" s="568"/>
      <c r="F3" s="568"/>
      <c r="G3" s="568"/>
      <c r="H3" s="568"/>
      <c r="I3" s="568"/>
      <c r="J3" s="568"/>
      <c r="K3" s="569"/>
    </row>
    <row r="4" spans="1:11" ht="18.75">
      <c r="A4" s="314"/>
      <c r="B4" s="315"/>
      <c r="C4" s="315"/>
      <c r="D4" s="315"/>
      <c r="E4" s="315"/>
      <c r="F4" s="315"/>
      <c r="G4" s="315"/>
      <c r="H4" s="315"/>
      <c r="I4" s="315"/>
      <c r="J4" s="315"/>
      <c r="K4" s="316"/>
    </row>
    <row r="5" spans="1:11" ht="18.75">
      <c r="A5" s="313" t="s">
        <v>275</v>
      </c>
      <c r="B5" s="317" t="str">
        <f>Приглашение!A1</f>
        <v>I-361042</v>
      </c>
      <c r="C5" s="309"/>
      <c r="D5" s="309"/>
      <c r="E5" s="309"/>
      <c r="F5" s="309"/>
      <c r="G5" s="309"/>
      <c r="H5" s="309"/>
      <c r="I5" s="309"/>
      <c r="J5" s="309"/>
      <c r="K5" s="310"/>
    </row>
    <row r="6" spans="1:11" ht="18.75">
      <c r="A6" s="312"/>
      <c r="B6" s="307"/>
      <c r="C6" s="307"/>
      <c r="D6" s="307"/>
      <c r="E6" s="307"/>
      <c r="F6" s="307"/>
      <c r="G6" s="307"/>
      <c r="H6" s="307"/>
      <c r="I6" s="307"/>
      <c r="J6" s="307"/>
      <c r="K6" s="308"/>
    </row>
    <row r="7" spans="1:11" ht="18.75">
      <c r="A7" s="313" t="s">
        <v>276</v>
      </c>
      <c r="B7" s="309" t="str">
        <f>АЗ!B16</f>
        <v>ООО "ПРОГРЕСС-СТ"</v>
      </c>
      <c r="C7" s="309"/>
      <c r="D7" s="309"/>
      <c r="E7" s="309"/>
      <c r="F7" s="309"/>
      <c r="G7" s="309"/>
      <c r="H7" s="309"/>
      <c r="I7" s="309"/>
      <c r="J7" s="309"/>
      <c r="K7" s="310"/>
    </row>
    <row r="8" spans="1:11" ht="18.75">
      <c r="A8" s="306"/>
      <c r="B8" s="306"/>
      <c r="C8" s="306"/>
      <c r="D8" s="306"/>
      <c r="E8" s="306"/>
      <c r="F8" s="306"/>
      <c r="G8" s="306"/>
      <c r="H8" s="306"/>
      <c r="I8" s="306"/>
      <c r="J8" s="306"/>
      <c r="K8" s="306"/>
    </row>
    <row r="9" spans="1:11" ht="47.25" customHeight="1">
      <c r="A9" s="570" t="s">
        <v>277</v>
      </c>
      <c r="B9" s="570"/>
      <c r="C9" s="570"/>
      <c r="D9" s="570"/>
      <c r="E9" s="570"/>
      <c r="F9" s="570"/>
      <c r="G9" s="570"/>
      <c r="H9" s="570"/>
      <c r="I9" s="570"/>
      <c r="J9" s="570"/>
      <c r="K9" s="570"/>
    </row>
    <row r="10" spans="1:11" ht="47.25" customHeight="1">
      <c r="A10" s="318"/>
      <c r="B10" s="318"/>
      <c r="C10" s="318"/>
      <c r="D10" s="318"/>
      <c r="E10" s="318"/>
      <c r="F10" s="318"/>
      <c r="G10" s="318"/>
      <c r="H10" s="318"/>
      <c r="I10" s="318"/>
      <c r="J10" s="318"/>
      <c r="K10" s="318"/>
    </row>
    <row r="12" spans="1:11" ht="46.5" customHeight="1">
      <c r="A12" s="571" t="s">
        <v>297</v>
      </c>
      <c r="B12" s="536"/>
      <c r="C12" s="536"/>
      <c r="D12" s="536"/>
      <c r="E12" s="536"/>
      <c r="F12" s="536"/>
      <c r="G12" s="536"/>
      <c r="H12" s="536"/>
      <c r="I12" s="536"/>
      <c r="J12" s="536"/>
      <c r="K12" s="536"/>
    </row>
  </sheetData>
  <mergeCells count="4">
    <mergeCell ref="A1:K1"/>
    <mergeCell ref="B3:K3"/>
    <mergeCell ref="A9:K9"/>
    <mergeCell ref="A12:K12"/>
  </mergeCells>
  <pageMargins left="0.7" right="0.7" top="0.75" bottom="0.75" header="0.3" footer="0.3"/>
  <pageSetup paperSize="9" scale="80" orientation="portrait" r:id="rId1"/>
  <colBreaks count="1" manualBreakCount="1">
    <brk id="1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6</vt:i4>
      </vt:variant>
      <vt:variant>
        <vt:lpstr>Именованные диапазоны</vt:lpstr>
      </vt:variant>
      <vt:variant>
        <vt:i4>5</vt:i4>
      </vt:variant>
    </vt:vector>
  </HeadingPairs>
  <TitlesOfParts>
    <vt:vector size="11" baseType="lpstr">
      <vt:lpstr>расчет</vt:lpstr>
      <vt:lpstr>ТЗ</vt:lpstr>
      <vt:lpstr>ТЗ новая форма</vt:lpstr>
      <vt:lpstr>Приглашение</vt:lpstr>
      <vt:lpstr>АЗ</vt:lpstr>
      <vt:lpstr>Экспертиза УКС</vt:lpstr>
      <vt:lpstr>АЗ!Область_печати</vt:lpstr>
      <vt:lpstr>расчет!Область_печати</vt:lpstr>
      <vt:lpstr>ТЗ!Область_печати</vt:lpstr>
      <vt:lpstr>'ТЗ новая форма'!Область_печати</vt:lpstr>
      <vt:lpstr>'Экспертиза УКС'!Область_печати</vt:lpstr>
    </vt:vector>
  </TitlesOfParts>
  <Company>MOESK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moesk</dc:creator>
  <cp:lastModifiedBy>Нагаева Ольга Наильевна</cp:lastModifiedBy>
  <cp:lastPrinted>2026-06-29T11:03:07Z</cp:lastPrinted>
  <dcterms:created xsi:type="dcterms:W3CDTF">2015-06-02T06:24:43Z</dcterms:created>
  <dcterms:modified xsi:type="dcterms:W3CDTF">2026-06-29T11:03:11Z</dcterms:modified>
</cp:coreProperties>
</file>