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2026\ЛОТЫ\324.1 УЗ Транспортные услуги по вывозу грузов из морского порта СЭС\На публикацию\"/>
    </mc:Choice>
  </mc:AlternateContent>
  <bookViews>
    <workbookView xWindow="0" yWindow="0" windowWidth="21915" windowHeight="1170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" i="1" l="1"/>
  <c r="I16" i="1"/>
  <c r="H16" i="1"/>
  <c r="W19" i="1"/>
  <c r="W20" i="1"/>
  <c r="W18" i="1"/>
  <c r="W16" i="1"/>
  <c r="W17" i="1"/>
  <c r="W15" i="1"/>
  <c r="Q18" i="1" l="1"/>
  <c r="Q14" i="1" l="1"/>
  <c r="K15" i="1" l="1"/>
  <c r="L15" i="1" s="1"/>
  <c r="I15" i="1"/>
  <c r="H15" i="1"/>
  <c r="K19" i="1" l="1"/>
  <c r="K17" i="1"/>
  <c r="L17" i="1" s="1"/>
  <c r="I17" i="1"/>
  <c r="H17" i="1"/>
  <c r="L18" i="1" l="1"/>
  <c r="L20" i="1" s="1"/>
  <c r="L19" i="1" s="1"/>
</calcChain>
</file>

<file path=xl/sharedStrings.xml><?xml version="1.0" encoding="utf-8"?>
<sst xmlns="http://schemas.openxmlformats.org/spreadsheetml/2006/main" count="55" uniqueCount="38">
  <si>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</si>
  <si>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</si>
  <si>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</si>
  <si>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</si>
  <si>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</si>
  <si>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</si>
  <si>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</si>
  <si>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</si>
  <si>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</si>
  <si>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</si>
  <si>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</si>
  <si>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</si>
  <si>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</si>
  <si>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</si>
  <si>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</si>
  <si>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</si>
  <si>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</si>
  <si>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</si>
  <si>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</si>
  <si>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</si>
  <si>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</si>
  <si>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</si>
  <si>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</si>
  <si>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</si>
  <si>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</si>
  <si>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</si>
  <si>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</si>
  <si>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</si>
  <si>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АО "Чукотэнерго"</t>
  </si>
  <si>
    <t>рейс</t>
  </si>
  <si>
    <t>Северные электрические сети</t>
  </si>
  <si>
    <t>Итого по СЭС без НДС, руб.:</t>
  </si>
  <si>
    <t>Приложение к Документации о закупке – Структура НМЦ лоту № 324.1  (в т.ч. форма Коммерческого предложения)</t>
  </si>
  <si>
    <t>Перевозка  груза на седельном тягаче с полуприцепом (контейнеры, металлопрокат, трубы, генгрузы:  контейнера, металлопрокат, груз в транспортных пакетах, ящики разных размеров и изготовленных из различных материалов, мешки, бочки, биг-беги, тюки, пакеты, крупногабаритные и тяжеловесные грузы, грузы в бочках, лесоматериалы, в барабанах, корзинах и другие виды упаковки груза  до 35 тонн) из Морпорта на склад ЧТЭЦ и иные маршруты, расположенные в городской черте г. Певека Чукотского АО.</t>
  </si>
  <si>
    <t>Перевозка  негабаритных грузов с полуприцепом типа "Трал" (Низкорамный трал перевозят автомобили и другую тяжелую технику до 35 т) из Морпорта на склад ЧТЭЦ  и иные маршруты, расположенные в городской черте г. Певека Чукотского АО.</t>
  </si>
  <si>
    <t>Перевозка груз на седельном тягаче с полуприцепом (порожние контейнера ) со склада СЭС  в Морпорт.</t>
  </si>
  <si>
    <r>
      <rPr>
        <sz val="7"/>
        <color theme="1"/>
        <rFont val="Times New Roman"/>
        <family val="1"/>
        <charset val="204"/>
      </rPr>
      <t xml:space="preserve">  </t>
    </r>
    <r>
      <rPr>
        <i/>
        <sz val="11"/>
        <color theme="1"/>
        <rFont val="Times New Roman"/>
        <family val="1"/>
        <charset val="204"/>
      </rPr>
      <t>Установлен режим ограничения закупки иностранной продукции (когда национальный режим не предоставляется).</t>
    </r>
  </si>
  <si>
    <t>Установлен режим ограничения закупки иностранной продукции (когда национальный режим не предоставляется).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</si>
</sst>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\ _₽"/>
    <numFmt numFmtId="165" formatCode="_-* #,##0.00\ _₽_-;\-* #,##0.00\ _₽_-;_-* &quot;-&quot;??\ _₽_-;_-@_-"/>
    <numFmt numFmtId="166" formatCode="_-* #,##0.00_р_._-;\-* #,##0.00_р_._-;_-* &quot;-&quot;??_р_._-;_-@_-"/>
    <numFmt numFmtId="167" formatCode="_(&quot;$&quot;* #,##0.00_);_(&quot;$&quot;* \(#,##0.00\);_(&quot;$&quot;* &quot;-&quot;??_);_(@_)"/>
  </numFmts>
  <fonts count="27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0"/>
      <name val="Helv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7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12" fillId="0" borderId="0"/>
    <xf numFmtId="0" fontId="14" fillId="0" borderId="0"/>
    <xf numFmtId="0" fontId="1" fillId="0" borderId="0"/>
    <xf numFmtId="0" fontId="15" fillId="0" borderId="0"/>
    <xf numFmtId="0" fontId="16" fillId="0" borderId="0"/>
    <xf numFmtId="165" fontId="13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6" borderId="0">
      <alignment horizontal="center" vertical="center"/>
    </xf>
    <xf numFmtId="0" fontId="19" fillId="6" borderId="0">
      <alignment horizontal="left" vertical="top"/>
    </xf>
    <xf numFmtId="0" fontId="19" fillId="6" borderId="0">
      <alignment horizontal="right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7" fontId="13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3" fillId="0" borderId="0"/>
    <xf numFmtId="0" fontId="24" fillId="0" borderId="0"/>
    <xf numFmtId="0" fontId="14" fillId="0" borderId="0"/>
    <xf numFmtId="0" fontId="13" fillId="0" borderId="0"/>
    <xf numFmtId="0" fontId="18" fillId="0" borderId="0"/>
    <xf numFmtId="0" fontId="20" fillId="0" borderId="0"/>
    <xf numFmtId="166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0" fontId="12" fillId="0" borderId="0"/>
    <xf numFmtId="166" fontId="12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3" borderId="0" xfId="0" applyFont="1" applyFill="1" applyAlignment="1" applyProtection="1">
      <alignment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2" xfId="0" applyFont="1" applyBorder="1" applyAlignment="1">
      <alignment horizontal="center" vertical="top" wrapText="1"/>
    </xf>
    <xf numFmtId="0" fontId="2" fillId="0" borderId="12" xfId="0" applyFont="1" applyBorder="1" applyAlignment="1" applyProtection="1">
      <alignment horizontal="center" vertical="center"/>
      <protection locked="0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9" fontId="4" fillId="0" borderId="12" xfId="0" applyNumberFormat="1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 wrapText="1"/>
    </xf>
    <xf numFmtId="9" fontId="4" fillId="0" borderId="12" xfId="0" applyNumberFormat="1" applyFont="1" applyBorder="1" applyAlignment="1">
      <alignment horizontal="center" vertical="center"/>
    </xf>
    <xf numFmtId="4" fontId="2" fillId="3" borderId="12" xfId="0" applyNumberFormat="1" applyFont="1" applyFill="1" applyBorder="1" applyAlignment="1" applyProtection="1">
      <alignment horizontal="center" vertical="center"/>
      <protection locked="0"/>
    </xf>
    <xf numFmtId="4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top" wrapText="1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3" fillId="4" borderId="0" xfId="0" applyFont="1" applyFill="1" applyAlignment="1">
      <alignment horizontal="left" vertical="top" wrapText="1"/>
    </xf>
    <xf numFmtId="0" fontId="2" fillId="3" borderId="3" xfId="0" applyFont="1" applyFill="1" applyBorder="1" applyAlignment="1" applyProtection="1">
      <alignment horizontal="right" vertical="top"/>
      <protection locked="0"/>
    </xf>
    <xf numFmtId="0" fontId="6" fillId="0" borderId="1" xfId="0" applyFont="1" applyBorder="1" applyAlignment="1">
      <alignment horizontal="center" vertical="top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top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right" vertical="center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2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center"/>
      <protection locked="0"/>
    </xf>
  </cellXfs>
  <cellStyles count="49">
    <cellStyle name="Normal_Copy of IP_Kamhatskenergo_v_formate_RAO" xfId="11"/>
    <cellStyle name="S11" xfId="12"/>
    <cellStyle name="S12" xfId="13"/>
    <cellStyle name="S13" xfId="14"/>
    <cellStyle name="Гиперссылка 2" xfId="10"/>
    <cellStyle name="Гиперссылка 3" xfId="15"/>
    <cellStyle name="Гиперссылка 4" xfId="16"/>
    <cellStyle name="Денежный 2" xfId="17"/>
    <cellStyle name="Обычный" xfId="0" builtinId="0"/>
    <cellStyle name="Обычный 10" xfId="18"/>
    <cellStyle name="Обычный 11" xfId="44"/>
    <cellStyle name="Обычный 12" xfId="1"/>
    <cellStyle name="Обычный 2" xfId="2"/>
    <cellStyle name="Обычный 2 10" xfId="46"/>
    <cellStyle name="Обычный 2 2" xfId="20"/>
    <cellStyle name="Обычный 2 2 2" xfId="47"/>
    <cellStyle name="Обычный 2 3" xfId="21"/>
    <cellStyle name="Обычный 2 4" xfId="19"/>
    <cellStyle name="Обычный 3" xfId="3"/>
    <cellStyle name="Обычный 3 2" xfId="5"/>
    <cellStyle name="Обычный 3 2 2" xfId="23"/>
    <cellStyle name="Обычный 3 3" xfId="7"/>
    <cellStyle name="Обычный 3 3 2" xfId="24"/>
    <cellStyle name="Обычный 3 4" xfId="8"/>
    <cellStyle name="Обычный 3 4 2" xfId="25"/>
    <cellStyle name="Обычный 3 5" xfId="9"/>
    <cellStyle name="Обычный 3 5 2" xfId="26"/>
    <cellStyle name="Обычный 3 6" xfId="22"/>
    <cellStyle name="Обычный 4" xfId="4"/>
    <cellStyle name="Обычный 4 2" xfId="28"/>
    <cellStyle name="Обычный 4 3" xfId="29"/>
    <cellStyle name="Обычный 4 4" xfId="27"/>
    <cellStyle name="Обычный 5" xfId="30"/>
    <cellStyle name="Обычный 6" xfId="31"/>
    <cellStyle name="Обычный 7" xfId="32"/>
    <cellStyle name="Обычный 8" xfId="33"/>
    <cellStyle name="Обычный 9" xfId="34"/>
    <cellStyle name="Стиль 1" xfId="35"/>
    <cellStyle name="ТЕКСТ" xfId="36"/>
    <cellStyle name="Финансовый 2" xfId="6"/>
    <cellStyle name="Финансовый 2 2" xfId="38"/>
    <cellStyle name="Финансовый 2 3" xfId="39"/>
    <cellStyle name="Финансовый 2 4" xfId="40"/>
    <cellStyle name="Финансовый 2 5" xfId="37"/>
    <cellStyle name="Финансовый 2 6" xfId="45"/>
    <cellStyle name="Финансовый 3" xfId="41"/>
    <cellStyle name="Финансовый 3 2" xfId="42"/>
    <cellStyle name="Финансовый 3 2 2" xfId="43"/>
    <cellStyle name="Финансовый 4" xfId="48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6"/>
  <sheetViews>
    <sheetView showGridLines="0" tabSelected="1" topLeftCell="H14" zoomScale="80" zoomScaleNormal="80" workbookViewId="0">
      <selection activeCell="S16" sqref="S16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2.85546875" style="1" customWidth="1"/>
    <col min="5" max="5" width="17.140625" style="1" customWidth="1"/>
    <col min="6" max="6" width="16.7109375" style="1" customWidth="1"/>
    <col min="7" max="7" width="18.5703125" style="1"/>
    <col min="8" max="8" width="7.140625" style="1" customWidth="1"/>
    <col min="9" max="9" width="18.5703125" style="1"/>
    <col min="10" max="10" width="20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44.85546875" style="1" customWidth="1"/>
    <col min="19" max="19" width="40.140625" style="1" customWidth="1"/>
    <col min="20" max="20" width="8.5703125" style="1" customWidth="1"/>
    <col min="21" max="21" width="21.5703125" style="1" customWidth="1"/>
    <col min="22" max="22" width="13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40" t="s">
        <v>32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2:23" ht="16.5" thickBo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2:2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Q3" s="41" t="s">
        <v>28</v>
      </c>
      <c r="R3" s="41"/>
      <c r="S3" s="41"/>
      <c r="T3" s="41"/>
      <c r="U3" s="41"/>
      <c r="V3" s="41"/>
      <c r="W3" s="41"/>
    </row>
    <row r="4" spans="2:23" ht="15.75" customHeight="1">
      <c r="B4" s="5"/>
      <c r="C4" s="14" t="s">
        <v>0</v>
      </c>
      <c r="D4" s="14"/>
      <c r="E4" s="14"/>
      <c r="F4" s="14"/>
      <c r="M4" s="6"/>
      <c r="Q4" s="41"/>
      <c r="R4" s="41"/>
      <c r="S4" s="41"/>
      <c r="T4" s="41"/>
      <c r="U4" s="41"/>
      <c r="V4" s="41"/>
      <c r="W4" s="41"/>
    </row>
    <row r="5" spans="2:23" ht="15.75" customHeight="1">
      <c r="B5" s="5"/>
      <c r="C5" s="15" t="s">
        <v>25</v>
      </c>
      <c r="D5" s="15"/>
      <c r="E5" s="14"/>
      <c r="F5" s="14"/>
      <c r="M5" s="6"/>
      <c r="Q5" s="41"/>
      <c r="R5" s="41"/>
      <c r="S5" s="41"/>
      <c r="T5" s="41"/>
      <c r="U5" s="41"/>
      <c r="V5" s="41"/>
      <c r="W5" s="41"/>
    </row>
    <row r="6" spans="2:23" ht="24" customHeight="1">
      <c r="B6" s="5"/>
      <c r="M6" s="6"/>
      <c r="Q6" s="13"/>
      <c r="R6" s="13"/>
      <c r="S6" s="13"/>
      <c r="T6" s="13"/>
      <c r="U6" s="13"/>
      <c r="V6" s="13"/>
      <c r="W6" s="13"/>
    </row>
    <row r="7" spans="2:23">
      <c r="B7" s="5"/>
      <c r="C7" s="50" t="s">
        <v>13</v>
      </c>
      <c r="D7" s="50"/>
      <c r="E7" s="50"/>
      <c r="F7" s="50"/>
      <c r="G7" s="50"/>
      <c r="H7" s="50"/>
      <c r="I7" s="50"/>
      <c r="J7" s="50"/>
      <c r="K7" s="50"/>
      <c r="L7" s="50"/>
      <c r="M7" s="6"/>
      <c r="Q7" s="42" t="s">
        <v>18</v>
      </c>
      <c r="R7" s="42"/>
      <c r="S7" s="42"/>
      <c r="T7" s="42"/>
      <c r="U7" s="42"/>
      <c r="V7" s="42"/>
      <c r="W7" s="42"/>
    </row>
    <row r="8" spans="2:23" ht="24" customHeight="1">
      <c r="B8" s="5"/>
      <c r="M8" s="6"/>
      <c r="Q8" s="13"/>
      <c r="R8" s="13"/>
      <c r="S8" s="13"/>
      <c r="T8" s="13"/>
      <c r="U8" s="13"/>
      <c r="V8" s="13"/>
      <c r="W8" s="13"/>
    </row>
    <row r="9" spans="2:23" ht="24" customHeight="1">
      <c r="B9" s="5"/>
      <c r="C9" s="43" t="s">
        <v>1</v>
      </c>
      <c r="D9" s="43"/>
      <c r="E9" s="56"/>
      <c r="F9" s="56"/>
      <c r="G9" s="56"/>
      <c r="H9" s="56"/>
      <c r="I9" s="56"/>
      <c r="M9" s="6"/>
      <c r="Q9" s="13"/>
      <c r="R9" s="13"/>
      <c r="S9" s="13"/>
      <c r="T9" s="13"/>
      <c r="U9" s="13"/>
      <c r="V9" s="13"/>
      <c r="W9" s="13"/>
    </row>
    <row r="10" spans="2:23" ht="24" customHeight="1">
      <c r="B10" s="5"/>
      <c r="C10" s="43" t="s">
        <v>2</v>
      </c>
      <c r="D10" s="43"/>
      <c r="E10" s="44"/>
      <c r="F10" s="44"/>
      <c r="G10" s="44"/>
      <c r="H10" s="44"/>
      <c r="I10" s="44"/>
      <c r="M10" s="6"/>
      <c r="Q10" s="13"/>
      <c r="R10" s="13"/>
      <c r="S10" s="13"/>
      <c r="T10" s="13"/>
      <c r="U10" s="13"/>
      <c r="V10" s="13"/>
      <c r="W10" s="13"/>
    </row>
    <row r="11" spans="2:23" ht="24" customHeight="1">
      <c r="B11" s="5"/>
      <c r="C11" s="43" t="s">
        <v>3</v>
      </c>
      <c r="D11" s="43"/>
      <c r="E11" s="44"/>
      <c r="F11" s="44"/>
      <c r="G11" s="44"/>
      <c r="H11" s="44"/>
      <c r="I11" s="44"/>
      <c r="M11" s="6"/>
      <c r="Q11" s="13"/>
      <c r="R11" s="13"/>
      <c r="S11" s="13"/>
      <c r="T11" s="13"/>
      <c r="U11" s="13"/>
      <c r="V11" s="13"/>
      <c r="W11" s="13"/>
    </row>
    <row r="12" spans="2:23">
      <c r="B12" s="5"/>
      <c r="M12" s="6"/>
      <c r="Q12" s="13"/>
      <c r="R12" s="13"/>
      <c r="S12" s="13"/>
      <c r="T12" s="13"/>
      <c r="U12" s="13"/>
      <c r="V12" s="13"/>
      <c r="W12" s="13"/>
    </row>
    <row r="13" spans="2:23" ht="84" customHeight="1">
      <c r="B13" s="5"/>
      <c r="C13" s="19" t="s">
        <v>11</v>
      </c>
      <c r="D13" s="19" t="s">
        <v>4</v>
      </c>
      <c r="E13" s="19" t="s">
        <v>5</v>
      </c>
      <c r="F13" s="19" t="s">
        <v>6</v>
      </c>
      <c r="G13" s="19" t="s">
        <v>19</v>
      </c>
      <c r="H13" s="19" t="s">
        <v>7</v>
      </c>
      <c r="I13" s="19" t="s">
        <v>12</v>
      </c>
      <c r="J13" s="19" t="s">
        <v>8</v>
      </c>
      <c r="K13" s="19" t="s">
        <v>9</v>
      </c>
      <c r="L13" s="19" t="s">
        <v>10</v>
      </c>
      <c r="M13" s="6"/>
      <c r="Q13" s="19" t="s">
        <v>11</v>
      </c>
      <c r="R13" s="19" t="s">
        <v>15</v>
      </c>
      <c r="S13" s="19" t="s">
        <v>27</v>
      </c>
      <c r="T13" s="19" t="s">
        <v>7</v>
      </c>
      <c r="U13" s="19" t="s">
        <v>12</v>
      </c>
      <c r="V13" s="19" t="s">
        <v>9</v>
      </c>
      <c r="W13" s="19" t="s">
        <v>16</v>
      </c>
    </row>
    <row r="14" spans="2:23" s="18" customFormat="1" ht="24.75" customHeight="1">
      <c r="B14" s="5"/>
      <c r="C14" s="19"/>
      <c r="D14" s="39" t="s">
        <v>30</v>
      </c>
      <c r="E14" s="39"/>
      <c r="F14" s="39"/>
      <c r="G14" s="39"/>
      <c r="H14" s="39"/>
      <c r="I14" s="39"/>
      <c r="J14" s="39"/>
      <c r="K14" s="39"/>
      <c r="L14" s="39"/>
      <c r="M14" s="6"/>
      <c r="Q14" s="52" t="str">
        <f>D14</f>
        <v>Северные электрические сети</v>
      </c>
      <c r="R14" s="53"/>
      <c r="S14" s="53"/>
      <c r="T14" s="53"/>
      <c r="U14" s="53"/>
      <c r="V14" s="53"/>
      <c r="W14" s="54"/>
    </row>
    <row r="15" spans="2:23" s="17" customFormat="1" ht="262.5" customHeight="1">
      <c r="B15" s="5"/>
      <c r="C15" s="35">
        <v>1</v>
      </c>
      <c r="D15" s="38" t="s">
        <v>33</v>
      </c>
      <c r="E15" s="25" t="s">
        <v>23</v>
      </c>
      <c r="F15" s="25" t="s">
        <v>23</v>
      </c>
      <c r="G15" s="25" t="s">
        <v>23</v>
      </c>
      <c r="H15" s="26" t="str">
        <f t="shared" ref="H15:H17" si="0">T15</f>
        <v>рейс</v>
      </c>
      <c r="I15" s="36">
        <f>U15</f>
        <v>23100</v>
      </c>
      <c r="J15" s="30">
        <v>0</v>
      </c>
      <c r="K15" s="35">
        <f>V15</f>
        <v>50</v>
      </c>
      <c r="L15" s="31">
        <f t="shared" ref="L15:L17" si="1">J15*K15</f>
        <v>0</v>
      </c>
      <c r="M15" s="6"/>
      <c r="N15" s="34"/>
      <c r="O15" s="34"/>
      <c r="P15" s="34"/>
      <c r="Q15" s="35">
        <v>1</v>
      </c>
      <c r="R15" s="38" t="s">
        <v>33</v>
      </c>
      <c r="S15" s="35" t="s">
        <v>37</v>
      </c>
      <c r="T15" s="20" t="s">
        <v>29</v>
      </c>
      <c r="U15" s="36">
        <v>23100</v>
      </c>
      <c r="V15" s="37">
        <v>50</v>
      </c>
      <c r="W15" s="36">
        <f>U15*V15</f>
        <v>1155000</v>
      </c>
    </row>
    <row r="16" spans="2:23" s="33" customFormat="1" ht="262.5" customHeight="1">
      <c r="B16" s="5"/>
      <c r="C16" s="35">
        <v>2</v>
      </c>
      <c r="D16" s="38" t="s">
        <v>34</v>
      </c>
      <c r="E16" s="25"/>
      <c r="F16" s="25"/>
      <c r="G16" s="25"/>
      <c r="H16" s="26" t="str">
        <f>T16</f>
        <v>рейс</v>
      </c>
      <c r="I16" s="36">
        <f>U16</f>
        <v>29750</v>
      </c>
      <c r="J16" s="30">
        <v>0</v>
      </c>
      <c r="K16" s="35">
        <v>1</v>
      </c>
      <c r="L16" s="31">
        <f t="shared" si="1"/>
        <v>0</v>
      </c>
      <c r="M16" s="6"/>
      <c r="N16" s="34"/>
      <c r="O16" s="34"/>
      <c r="P16" s="34"/>
      <c r="Q16" s="35">
        <v>2</v>
      </c>
      <c r="R16" s="38" t="s">
        <v>34</v>
      </c>
      <c r="S16" s="35" t="s">
        <v>36</v>
      </c>
      <c r="T16" s="20" t="s">
        <v>29</v>
      </c>
      <c r="U16" s="36">
        <v>29750</v>
      </c>
      <c r="V16" s="37">
        <v>1</v>
      </c>
      <c r="W16" s="36">
        <f t="shared" ref="W16:W17" si="2">U16*V16</f>
        <v>29750</v>
      </c>
    </row>
    <row r="17" spans="2:23" ht="111.75" customHeight="1">
      <c r="B17" s="5"/>
      <c r="C17" s="26">
        <v>3</v>
      </c>
      <c r="D17" s="38" t="s">
        <v>35</v>
      </c>
      <c r="E17" s="25" t="s">
        <v>23</v>
      </c>
      <c r="F17" s="25" t="s">
        <v>23</v>
      </c>
      <c r="G17" s="25" t="s">
        <v>23</v>
      </c>
      <c r="H17" s="26" t="str">
        <f t="shared" si="0"/>
        <v>рейс</v>
      </c>
      <c r="I17" s="31">
        <f t="shared" ref="I17" si="3">U17</f>
        <v>23100</v>
      </c>
      <c r="J17" s="30">
        <v>0</v>
      </c>
      <c r="K17" s="32">
        <f t="shared" ref="K17" si="4">V17</f>
        <v>15</v>
      </c>
      <c r="L17" s="31">
        <f t="shared" si="1"/>
        <v>0</v>
      </c>
      <c r="M17" s="6"/>
      <c r="N17" s="34"/>
      <c r="O17" s="34"/>
      <c r="P17" s="34"/>
      <c r="Q17" s="20">
        <v>3</v>
      </c>
      <c r="R17" s="38" t="s">
        <v>35</v>
      </c>
      <c r="S17" s="35" t="s">
        <v>37</v>
      </c>
      <c r="T17" s="20" t="s">
        <v>29</v>
      </c>
      <c r="U17" s="21">
        <v>23100</v>
      </c>
      <c r="V17" s="37">
        <v>15</v>
      </c>
      <c r="W17" s="36">
        <f t="shared" si="2"/>
        <v>346500</v>
      </c>
    </row>
    <row r="18" spans="2:23" ht="24" customHeight="1">
      <c r="B18" s="5"/>
      <c r="C18" s="55" t="s">
        <v>31</v>
      </c>
      <c r="D18" s="55"/>
      <c r="E18" s="55"/>
      <c r="F18" s="55"/>
      <c r="G18" s="55"/>
      <c r="H18" s="55"/>
      <c r="I18" s="55"/>
      <c r="J18" s="55"/>
      <c r="K18" s="55"/>
      <c r="L18" s="27">
        <f>SUM(L17:L17)</f>
        <v>0</v>
      </c>
      <c r="M18" s="6"/>
      <c r="N18" s="34"/>
      <c r="O18" s="34"/>
      <c r="P18" s="34"/>
      <c r="Q18" s="57" t="str">
        <f>C18</f>
        <v>Итого по СЭС без НДС, руб.:</v>
      </c>
      <c r="R18" s="58"/>
      <c r="S18" s="58"/>
      <c r="T18" s="58"/>
      <c r="U18" s="58"/>
      <c r="V18" s="59"/>
      <c r="W18" s="22">
        <f>W17+W16+W15</f>
        <v>1531250</v>
      </c>
    </row>
    <row r="19" spans="2:23" ht="24" customHeight="1">
      <c r="B19" s="5"/>
      <c r="C19" s="60"/>
      <c r="D19" s="61"/>
      <c r="E19" s="61"/>
      <c r="F19" s="61"/>
      <c r="G19" s="61"/>
      <c r="H19" s="61"/>
      <c r="I19" s="62"/>
      <c r="J19" s="28" t="s">
        <v>17</v>
      </c>
      <c r="K19" s="29">
        <f>V19</f>
        <v>0.22</v>
      </c>
      <c r="L19" s="27">
        <f>L20-L18</f>
        <v>0</v>
      </c>
      <c r="M19" s="6"/>
      <c r="N19" s="34"/>
      <c r="O19" s="34"/>
      <c r="P19" s="34"/>
      <c r="Q19" s="66"/>
      <c r="R19" s="67"/>
      <c r="S19" s="67"/>
      <c r="T19" s="67"/>
      <c r="U19" s="23" t="s">
        <v>17</v>
      </c>
      <c r="V19" s="24">
        <v>0.22</v>
      </c>
      <c r="W19" s="22">
        <f>W20-W18</f>
        <v>336875</v>
      </c>
    </row>
    <row r="20" spans="2:23" ht="24" customHeight="1">
      <c r="B20" s="5"/>
      <c r="C20" s="63"/>
      <c r="D20" s="64"/>
      <c r="E20" s="64"/>
      <c r="F20" s="64"/>
      <c r="G20" s="64"/>
      <c r="H20" s="64"/>
      <c r="I20" s="65"/>
      <c r="J20" s="51" t="s">
        <v>14</v>
      </c>
      <c r="K20" s="51"/>
      <c r="L20" s="27">
        <f>L18*1.22</f>
        <v>0</v>
      </c>
      <c r="M20" s="6"/>
      <c r="N20" s="34"/>
      <c r="O20" s="34"/>
      <c r="P20" s="34"/>
      <c r="Q20" s="68"/>
      <c r="R20" s="69"/>
      <c r="S20" s="69"/>
      <c r="T20" s="69"/>
      <c r="U20" s="72" t="s">
        <v>14</v>
      </c>
      <c r="V20" s="72"/>
      <c r="W20" s="22">
        <f>W18*1.22</f>
        <v>1868125</v>
      </c>
    </row>
    <row r="21" spans="2:23" ht="24" customHeight="1">
      <c r="B21" s="5"/>
      <c r="M21" s="6"/>
      <c r="Q21" s="13"/>
      <c r="R21" s="13"/>
      <c r="S21" s="13"/>
      <c r="T21" s="13"/>
      <c r="U21" s="13"/>
      <c r="V21" s="13"/>
      <c r="W21" s="13"/>
    </row>
    <row r="22" spans="2:23" ht="15.75" customHeight="1">
      <c r="B22" s="5"/>
      <c r="C22" s="56"/>
      <c r="D22" s="56"/>
      <c r="E22" s="56"/>
      <c r="F22" s="7"/>
      <c r="G22" s="16"/>
      <c r="H22" s="7"/>
      <c r="I22" s="46"/>
      <c r="J22" s="46"/>
      <c r="K22" s="46"/>
      <c r="L22" s="46"/>
      <c r="M22" s="6"/>
      <c r="Q22" s="48"/>
      <c r="R22" s="49"/>
      <c r="S22" s="49"/>
      <c r="T22" s="49"/>
      <c r="U22" s="49"/>
      <c r="V22" s="49"/>
      <c r="W22" s="49"/>
    </row>
    <row r="23" spans="2:23">
      <c r="B23" s="5"/>
      <c r="C23" s="47" t="s">
        <v>26</v>
      </c>
      <c r="D23" s="47"/>
      <c r="E23" s="47"/>
      <c r="F23" s="7"/>
      <c r="G23" s="12" t="s">
        <v>20</v>
      </c>
      <c r="H23" s="7" t="s">
        <v>21</v>
      </c>
      <c r="I23" s="47" t="s">
        <v>22</v>
      </c>
      <c r="J23" s="47"/>
      <c r="K23" s="47"/>
      <c r="L23" s="47"/>
      <c r="M23" s="6"/>
      <c r="Q23" s="49"/>
      <c r="R23" s="49"/>
      <c r="S23" s="49"/>
      <c r="T23" s="49"/>
      <c r="U23" s="49"/>
      <c r="V23" s="49"/>
      <c r="W23" s="49"/>
    </row>
    <row r="24" spans="2:23" ht="16.5" thickBot="1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Q24" s="13"/>
      <c r="R24" s="13"/>
      <c r="S24" s="13"/>
      <c r="T24" s="13"/>
      <c r="U24" s="13"/>
      <c r="V24" s="13"/>
      <c r="W24" s="13"/>
    </row>
    <row r="25" spans="2:23" ht="15.75" customHeight="1">
      <c r="Q25" s="70"/>
      <c r="R25" s="71"/>
      <c r="S25" s="71"/>
      <c r="T25" s="71"/>
      <c r="U25" s="71"/>
      <c r="V25" s="71"/>
      <c r="W25" s="71"/>
    </row>
    <row r="26" spans="2:23" ht="15.75" customHeight="1">
      <c r="B26" s="45" t="s">
        <v>24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Q26" s="71"/>
      <c r="R26" s="71"/>
      <c r="S26" s="71"/>
      <c r="T26" s="71"/>
      <c r="U26" s="71"/>
      <c r="V26" s="71"/>
      <c r="W26" s="71"/>
    </row>
    <row r="27" spans="2:23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Q27" s="71"/>
      <c r="R27" s="71"/>
      <c r="S27" s="71"/>
      <c r="T27" s="71"/>
      <c r="U27" s="71"/>
      <c r="V27" s="71"/>
      <c r="W27" s="71"/>
    </row>
    <row r="28" spans="2:23">
      <c r="B28"/>
      <c r="C28"/>
      <c r="D28"/>
      <c r="E28"/>
      <c r="F28"/>
      <c r="G28"/>
      <c r="H28"/>
      <c r="I28"/>
      <c r="J28"/>
      <c r="K28"/>
      <c r="L28"/>
      <c r="M28"/>
      <c r="Q28" s="71"/>
      <c r="R28" s="71"/>
      <c r="S28" s="71"/>
      <c r="T28" s="71"/>
      <c r="U28" s="71"/>
      <c r="V28" s="71"/>
      <c r="W28" s="71"/>
    </row>
    <row r="29" spans="2:23">
      <c r="B29"/>
      <c r="C29"/>
      <c r="D29"/>
      <c r="E29"/>
      <c r="F29"/>
      <c r="G29"/>
      <c r="H29"/>
      <c r="I29"/>
      <c r="J29"/>
      <c r="K29"/>
      <c r="L29"/>
      <c r="M29"/>
      <c r="Q29" s="71"/>
      <c r="R29" s="71"/>
      <c r="S29" s="71"/>
      <c r="T29" s="71"/>
      <c r="U29" s="71"/>
      <c r="V29" s="71"/>
      <c r="W29" s="71"/>
    </row>
    <row r="30" spans="2:23">
      <c r="Q30" s="71"/>
      <c r="R30" s="71"/>
      <c r="S30" s="71"/>
      <c r="T30" s="71"/>
      <c r="U30" s="71"/>
      <c r="V30" s="71"/>
      <c r="W30" s="71"/>
    </row>
    <row r="31" spans="2:23">
      <c r="Q31" s="71"/>
      <c r="R31" s="71"/>
      <c r="S31" s="71"/>
      <c r="T31" s="71"/>
      <c r="U31" s="71"/>
      <c r="V31" s="71"/>
      <c r="W31" s="71"/>
    </row>
    <row r="32" spans="2:23">
      <c r="Q32" s="71"/>
      <c r="R32" s="71"/>
      <c r="S32" s="71"/>
      <c r="T32" s="71"/>
      <c r="U32" s="71"/>
      <c r="V32" s="71"/>
      <c r="W32" s="71"/>
    </row>
    <row r="33" spans="17:23">
      <c r="Q33" s="71"/>
      <c r="R33" s="71"/>
      <c r="S33" s="71"/>
      <c r="T33" s="71"/>
      <c r="U33" s="71"/>
      <c r="V33" s="71"/>
      <c r="W33" s="71"/>
    </row>
    <row r="34" spans="17:23">
      <c r="Q34" s="71"/>
      <c r="R34" s="71"/>
      <c r="S34" s="71"/>
      <c r="T34" s="71"/>
      <c r="U34" s="71"/>
      <c r="V34" s="71"/>
      <c r="W34" s="71"/>
    </row>
    <row r="35" spans="17:23">
      <c r="Q35" s="71"/>
      <c r="R35" s="71"/>
      <c r="S35" s="71"/>
      <c r="T35" s="71"/>
      <c r="U35" s="71"/>
      <c r="V35" s="71"/>
      <c r="W35" s="71"/>
    </row>
    <row r="36" spans="17:23">
      <c r="Q36" s="71"/>
      <c r="R36" s="71"/>
      <c r="S36" s="71"/>
      <c r="T36" s="71"/>
      <c r="U36" s="71"/>
      <c r="V36" s="71"/>
      <c r="W36" s="71"/>
    </row>
  </sheetData>
  <sheetProtection formatCells="0" formatColumns="0" formatRows="0" insertRows="0" deleteRows="0"/>
  <mergeCells count="25">
    <mergeCell ref="J20:K20"/>
    <mergeCell ref="C10:D10"/>
    <mergeCell ref="Q14:W14"/>
    <mergeCell ref="C18:K18"/>
    <mergeCell ref="C11:D11"/>
    <mergeCell ref="E10:I10"/>
    <mergeCell ref="Q18:V18"/>
    <mergeCell ref="C19:I20"/>
    <mergeCell ref="Q19:T20"/>
    <mergeCell ref="U20:V20"/>
    <mergeCell ref="B26:M27"/>
    <mergeCell ref="I22:L22"/>
    <mergeCell ref="C23:E23"/>
    <mergeCell ref="I23:L23"/>
    <mergeCell ref="Q22:W23"/>
    <mergeCell ref="Q25:W36"/>
    <mergeCell ref="C22:E22"/>
    <mergeCell ref="D14:L14"/>
    <mergeCell ref="B1:W1"/>
    <mergeCell ref="Q3:W5"/>
    <mergeCell ref="Q7:W7"/>
    <mergeCell ref="C9:D9"/>
    <mergeCell ref="E11:I11"/>
    <mergeCell ref="C7:L7"/>
    <mergeCell ref="E9:I9"/>
  </mergeCells>
  <pageMargins left="0.25" right="0.25" top="0.75" bottom="0.75" header="0.3" footer="0.3"/>
  <pageSetup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Рыбакова Екатерина Михайловна</cp:lastModifiedBy>
  <cp:lastPrinted>2025-05-07T00:40:44Z</cp:lastPrinted>
  <dcterms:created xsi:type="dcterms:W3CDTF">2023-05-26T08:17:29Z</dcterms:created>
  <dcterms:modified xsi:type="dcterms:W3CDTF">2026-06-30T03:34:20Z</dcterms:modified>
</cp:coreProperties>
</file>