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Отдел закупок\Группа закупок\Торги 2026 года\ЭКСП\11-ЭКСП-БПД-2026-ЧеГЭС (СО для МСП)\Приложения АИСУЗ (11-ЭКСП-БПД-2026-ЧеГЭС)\"/>
    </mc:Choice>
  </mc:AlternateContent>
  <bookViews>
    <workbookView xWindow="0" yWindow="0" windowWidth="16380" windowHeight="8190" tabRatio="500"/>
  </bookViews>
  <sheets>
    <sheet name="Комм. предл. (Структура НМЦ)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45" i="1" l="1"/>
  <c r="L45" i="1"/>
  <c r="W44" i="1"/>
  <c r="L44" i="1"/>
  <c r="W43" i="1"/>
  <c r="L43" i="1"/>
  <c r="W42" i="1"/>
  <c r="L42" i="1"/>
  <c r="W41" i="1"/>
  <c r="L41" i="1"/>
  <c r="W40" i="1"/>
  <c r="L40" i="1"/>
  <c r="W39" i="1"/>
  <c r="L39" i="1"/>
  <c r="W38" i="1"/>
  <c r="L38" i="1"/>
  <c r="W37" i="1"/>
  <c r="L37" i="1"/>
  <c r="W36" i="1"/>
  <c r="L36" i="1"/>
  <c r="W35" i="1"/>
  <c r="L35" i="1"/>
  <c r="W34" i="1"/>
  <c r="L34" i="1"/>
  <c r="W33" i="1"/>
  <c r="L33" i="1"/>
  <c r="W32" i="1"/>
  <c r="L32" i="1"/>
  <c r="W31" i="1"/>
  <c r="L31" i="1"/>
  <c r="W30" i="1"/>
  <c r="L30" i="1"/>
  <c r="W29" i="1"/>
  <c r="L29" i="1"/>
  <c r="W28" i="1"/>
  <c r="L28" i="1"/>
  <c r="W27" i="1"/>
  <c r="L27" i="1"/>
  <c r="W26" i="1"/>
  <c r="L26" i="1"/>
  <c r="W25" i="1"/>
  <c r="L25" i="1"/>
  <c r="W24" i="1"/>
  <c r="L24" i="1"/>
  <c r="W23" i="1"/>
  <c r="L23" i="1"/>
  <c r="W22" i="1"/>
  <c r="L22" i="1"/>
  <c r="W21" i="1"/>
  <c r="L21" i="1"/>
  <c r="W20" i="1"/>
  <c r="L20" i="1"/>
  <c r="H20" i="1"/>
  <c r="W19" i="1"/>
  <c r="L19" i="1"/>
  <c r="H19" i="1"/>
  <c r="W18" i="1"/>
  <c r="L18" i="1"/>
  <c r="H18" i="1"/>
  <c r="W17" i="1"/>
  <c r="L17" i="1"/>
  <c r="H17" i="1"/>
  <c r="W16" i="1"/>
  <c r="L16" i="1"/>
  <c r="H16" i="1"/>
  <c r="W15" i="1"/>
  <c r="L15" i="1"/>
  <c r="H15" i="1"/>
  <c r="W14" i="1"/>
  <c r="W46" i="1" s="1"/>
  <c r="W48" i="1" s="1"/>
  <c r="W47" i="1" s="1"/>
  <c r="L14" i="1"/>
  <c r="H14" i="1"/>
  <c r="W13" i="1"/>
  <c r="L13" i="1"/>
  <c r="L46" i="1" s="1"/>
  <c r="H13" i="1"/>
  <c r="L47" i="1" l="1"/>
  <c r="L48" i="1" s="1"/>
</calcChain>
</file>

<file path=xl/sharedStrings.xml><?xml version="1.0" encoding="utf-8"?>
<sst xmlns="http://schemas.openxmlformats.org/spreadsheetml/2006/main" count="189" uniqueCount="66">
  <si>
    <t>Приложение 1 к Письму о подаче оферты</t>
  </si>
  <si>
    <t>от «___» __________ 202__ г. № _____</t>
  </si>
  <si>
    <t>КОММЕРЧЕСКОЕ ПРЕДЛОЖЕНИЕ</t>
  </si>
  <si>
    <t>СТРУКТУРА НМЦ</t>
  </si>
  <si>
    <t>Наименование Участника:</t>
  </si>
  <si>
    <t>ИНН Участника:</t>
  </si>
  <si>
    <t>Предмет договора:</t>
  </si>
  <si>
    <t xml:space="preserve">ОКПД2 26.51.53 Поставка электротехизделий, приборов, датчиков </t>
  </si>
  <si>
    <t>№
п/п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</si>
  <si>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</si>
  <si>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</si>
  <si>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</si>
  <si>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r>
      <rPr>
        <b/>
        <sz val="12"/>
        <color rgb="FF000000"/>
        <rFont val="Times New Roman"/>
        <family val="1"/>
        <charset val="204"/>
      </rPr>
      <t xml:space="preserve">Наименование реестра и номер реестровой записи
</t>
    </r>
    <r>
      <rPr>
        <b/>
        <i/>
        <sz val="12"/>
        <color rgb="FF000000"/>
        <rFont val="Times New Roman"/>
        <family val="1"/>
        <charset val="204"/>
      </rPr>
      <t>(если применимо)</t>
    </r>
  </si>
  <si>
    <t>Ед. изм.</t>
  </si>
  <si>
    <t>НМЦ единицы продукции,
руб. без НДС</t>
  </si>
  <si>
    <t>Предлагаемая цена одной единицы продукции,
руб. без НДС</t>
  </si>
  <si>
    <t>Количество,шт.</t>
  </si>
  <si>
    <t>Итоговая стоимость позиции,
руб. без НДС</t>
  </si>
  <si>
    <t>Наименование продукции (товары / работы / услуги), являющейся предметом закупки</t>
  </si>
  <si>
    <t>Применение законодательства о национальном режиме</t>
  </si>
  <si>
    <t>НМЦ по позиции продукции,
руб. без НДС</t>
  </si>
  <si>
    <t>…</t>
  </si>
  <si>
    <t>Реле давления РОСМА РД-2Р модель 35, присоединение G1/4,
давление -0,02-0,8МПа D900-00536</t>
  </si>
  <si>
    <t>не применяется (установлен режим преимущества российской продукции)</t>
  </si>
  <si>
    <t>шт.</t>
  </si>
  <si>
    <t>Реле давления РОСМА РД-2Р модель 35, присоединение G1/2,
давление -0,02-0,8МПа D070-04134</t>
  </si>
  <si>
    <t>САУ-М6 3-уровневый сигнализатор жидкости</t>
  </si>
  <si>
    <t>БКК1 4-уровневый сигнализатор жидкости на DIN рейку</t>
  </si>
  <si>
    <t>Термореле ТР-200 (от 25 до 200 °C)</t>
  </si>
  <si>
    <t>Тестер ёмкости аккумулятора SKAT-T-LITE 1</t>
  </si>
  <si>
    <t>Погружной гидростатический датчик уровня PIEZUS ALZ 3722,
0-4,0 м вод. ст., 0,5%, кабель 6 м ALZ_3722-4000-D</t>
  </si>
  <si>
    <t>Дифманометр-перепадомер ДМЭ-МИ</t>
  </si>
  <si>
    <t>Токовые клещи СЕМ DT-9702 481363</t>
  </si>
  <si>
    <t>Указатель напряжения Электро Трейд до 1000В УННДП-Э 12-
380 ET-UNN113</t>
  </si>
  <si>
    <t>Зонд для принудительного отбора пробы ООО Промприбор-Р
4631169320980</t>
  </si>
  <si>
    <t>Устройство дистанционного управления ЭДУ-ПТ прот. R3</t>
  </si>
  <si>
    <t>Модуль сопряжения МС-КП прот. R3</t>
  </si>
  <si>
    <t>SHm-1 датчик влажности окружающей среды</t>
  </si>
  <si>
    <t>Датчик контроля состояния вводов DB-2/КИВ (100) 3/4“2</t>
  </si>
  <si>
    <t>Датчик контроля состояния вводов DB-2/КИВ (4) М39x2</t>
  </si>
  <si>
    <t>Платиновый датчик температуры PT100, 4×30 мм, 3 провода</t>
  </si>
  <si>
    <t>Датчик температуры PT100 A 3x15 мм. кабель 3 метра -
60...+300C</t>
  </si>
  <si>
    <t>Устройство контроля тока IFCT-5A</t>
  </si>
  <si>
    <t>Устройство контроля уровня жидкости УКУ-1 v2</t>
  </si>
  <si>
    <t>Модуль оперативного измерения текущего напряжения и тока
Модуль UI</t>
  </si>
  <si>
    <t>Вольтметр Ц42702 В 0-500 1,5 В ОО</t>
  </si>
  <si>
    <t>Амперметр Э42702 КА 1 1000/5 50 1,5 В ОО</t>
  </si>
  <si>
    <t>Амперметр Э42702 КА 1,5 1500/5 50 1,5 В ОО</t>
  </si>
  <si>
    <t>Термопреобразователь сопротивления ТСП 9201.075-53 160 мм</t>
  </si>
  <si>
    <t>Измеритель - сигнализатор температуры ИСТ200-Pt100-20</t>
  </si>
  <si>
    <t>Громкоговоритель LPA-6W 0.75</t>
  </si>
  <si>
    <t>Коробка огнестойкая для о/п 40-0300-FR2.5-6 Е15-Е120
100х100х50 IP55 6p, 2.5 мм.кв.| 40-0300-FR2.5-6 | Промрукав</t>
  </si>
  <si>
    <t>Труба ПВХ легкая серая D25 (Промрукав) (PR.012531)</t>
  </si>
  <si>
    <t>Датчик давления ASTRO A561 ДСАЕ.441421.002</t>
  </si>
  <si>
    <t>Преобразователь относительной влажности и температуры
ПВТ110-Н4.RS (арт. 108080)</t>
  </si>
  <si>
    <t>LMP 308-441-1001-1-1-1-1-2-3-02 0 (20 m PUR)-00R-ГП. BD
Sensors LMP 308, Гидростатический датчик уровня
жидкости в корпусе из нержавеющей стали, диаметр 35 мм,
PUR 20м, диапазон 0...10 мвс, 12..36V DC, -25...70С, 4…20
мА/2-х пров., 0,35%, FKM, госповерка
Гарантия 12 месяцев</t>
  </si>
  <si>
    <t>Стоимость заявки (цена Договора):</t>
  </si>
  <si>
    <t>Итого без НДС:</t>
  </si>
  <si>
    <t>НМЦ:</t>
  </si>
  <si>
    <t>Кроме того, НДС:</t>
  </si>
  <si>
    <t>Итого с НДС:</t>
  </si>
  <si>
    <t>(должность подписавшего)</t>
  </si>
  <si>
    <t>(подпись)</t>
  </si>
  <si>
    <t>М.П.</t>
  </si>
  <si>
    <t>(И.О. Фамилия)</t>
  </si>
  <si>
    <r>
      <rPr>
        <i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/>
        <sz val="12"/>
        <color rgb="FF70AD47"/>
        <rFont val="Times New Roman"/>
        <family val="1"/>
        <charset val="1"/>
      </rPr>
      <t>светло-зеленым</t>
    </r>
    <r>
      <rPr>
        <i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</si>
</sst>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color rgb="FF000000"/>
      <name val="PT Mono"/>
      <family val="2"/>
      <charset val="204"/>
    </font>
    <font>
      <sz val="8"/>
      <name val="Arial"/>
      <family val="2"/>
      <charset val="1"/>
    </font>
    <font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rgb="FF000000"/>
      <name val="Times New Roman"/>
      <family val="1"/>
      <charset val="1"/>
    </font>
    <font>
      <i/>
      <sz val="12"/>
      <name val="Times New Roman"/>
      <family val="1"/>
      <charset val="1"/>
    </font>
    <font>
      <i/>
      <sz val="12"/>
      <color rgb="FF70AD47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21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3" fillId="0" borderId="0" xfId="0" applyFont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right" vertical="top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right"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center" vertical="top"/>
      <protection locked="0"/>
    </xf>
    <xf numFmtId="0" fontId="4" fillId="0" borderId="0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/>
    </xf>
    <xf numFmtId="0" fontId="2" fillId="0" borderId="1" xfId="0" applyFont="1" applyBorder="1" applyAlignment="1" applyProtection="1">
      <alignment vertical="top"/>
    </xf>
    <xf numFmtId="0" fontId="2" fillId="0" borderId="2" xfId="0" applyFont="1" applyBorder="1" applyAlignment="1" applyProtection="1">
      <alignment horizontal="left" vertical="top"/>
    </xf>
    <xf numFmtId="0" fontId="2" fillId="0" borderId="3" xfId="0" applyFont="1" applyBorder="1" applyAlignment="1" applyProtection="1">
      <alignment horizontal="left" vertical="top"/>
    </xf>
    <xf numFmtId="0" fontId="2" fillId="0" borderId="4" xfId="0" applyFont="1" applyBorder="1" applyAlignment="1" applyProtection="1">
      <alignment horizontal="left" vertical="top"/>
    </xf>
    <xf numFmtId="0" fontId="2" fillId="0" borderId="5" xfId="0" applyFont="1" applyBorder="1" applyAlignment="1" applyProtection="1">
      <alignment horizontal="left" vertical="top"/>
    </xf>
    <xf numFmtId="0" fontId="2" fillId="0" borderId="0" xfId="0" applyFont="1" applyAlignment="1" applyProtection="1">
      <alignment vertical="top"/>
      <protection locked="0"/>
    </xf>
    <xf numFmtId="0" fontId="2" fillId="0" borderId="6" xfId="0" applyFont="1" applyBorder="1" applyAlignment="1" applyProtection="1">
      <alignment horizontal="left" vertical="top"/>
    </xf>
    <xf numFmtId="0" fontId="2" fillId="2" borderId="0" xfId="0" applyFont="1" applyFill="1" applyAlignment="1" applyProtection="1">
      <alignment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center" vertical="top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top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center" vertical="center"/>
    </xf>
    <xf numFmtId="4" fontId="2" fillId="0" borderId="9" xfId="0" applyNumberFormat="1" applyFont="1" applyBorder="1" applyAlignment="1" applyProtection="1">
      <alignment horizontal="center" vertical="center"/>
    </xf>
    <xf numFmtId="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 wrapText="1"/>
    </xf>
    <xf numFmtId="4" fontId="2" fillId="0" borderId="15" xfId="0" applyNumberFormat="1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left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/>
      <protection locked="0"/>
    </xf>
    <xf numFmtId="4" fontId="7" fillId="0" borderId="16" xfId="0" applyNumberFormat="1" applyFont="1" applyBorder="1" applyAlignment="1" applyProtection="1">
      <alignment horizontal="center" vertical="center" wrapText="1"/>
    </xf>
    <xf numFmtId="2" fontId="2" fillId="0" borderId="15" xfId="0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left" vertical="top"/>
      <protection locked="0"/>
    </xf>
    <xf numFmtId="0" fontId="9" fillId="0" borderId="14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vertical="center" wrapText="1"/>
    </xf>
    <xf numFmtId="0" fontId="10" fillId="2" borderId="14" xfId="0" applyFont="1" applyFill="1" applyBorder="1" applyAlignment="1" applyProtection="1">
      <alignment horizontal="left" vertical="center" wrapText="1"/>
    </xf>
    <xf numFmtId="0" fontId="8" fillId="0" borderId="14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horizontal="left" vertical="center" wrapText="1"/>
    </xf>
    <xf numFmtId="0" fontId="10" fillId="2" borderId="14" xfId="1" applyFont="1" applyFill="1" applyBorder="1" applyAlignment="1" applyProtection="1">
      <alignment horizontal="left" vertical="center" wrapText="1"/>
    </xf>
    <xf numFmtId="4" fontId="4" fillId="0" borderId="9" xfId="0" applyNumberFormat="1" applyFont="1" applyBorder="1" applyAlignment="1" applyProtection="1">
      <alignment horizontal="center" vertical="center"/>
    </xf>
    <xf numFmtId="4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9" fontId="4" fillId="0" borderId="9" xfId="0" applyNumberFormat="1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left" vertical="center" wrapText="1"/>
      <protection locked="0"/>
    </xf>
    <xf numFmtId="9" fontId="4" fillId="0" borderId="9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top"/>
    </xf>
    <xf numFmtId="0" fontId="2" fillId="2" borderId="7" xfId="0" applyFont="1" applyFill="1" applyBorder="1" applyAlignment="1" applyProtection="1">
      <alignment horizontal="center" vertical="top"/>
      <protection locked="0"/>
    </xf>
    <xf numFmtId="0" fontId="12" fillId="0" borderId="0" xfId="0" applyFont="1" applyAlignment="1" applyProtection="1">
      <alignment horizontal="center" vertical="top"/>
    </xf>
    <xf numFmtId="0" fontId="2" fillId="0" borderId="19" xfId="0" applyFon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left" vertical="top"/>
    </xf>
    <xf numFmtId="0" fontId="2" fillId="0" borderId="20" xfId="0" applyFont="1" applyBorder="1" applyAlignment="1" applyProtection="1">
      <alignment horizontal="left" vertical="top"/>
    </xf>
    <xf numFmtId="0" fontId="12" fillId="0" borderId="18" xfId="0" applyFont="1" applyBorder="1" applyAlignment="1" applyProtection="1">
      <alignment horizontal="center" vertical="top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lef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64"/>
  <sheetViews>
    <sheetView showGridLines="0" tabSelected="1" zoomScale="55" zoomScaleNormal="55" workbookViewId="0">
      <selection activeCell="AA45" sqref="AA45"/>
    </sheetView>
  </sheetViews>
  <sheetFormatPr defaultColWidth="18.5703125" defaultRowHeight="15.75"/>
  <cols>
    <col min="1" max="2" width="4.5703125" style="15" customWidth="1"/>
    <col min="3" max="3" width="6.5703125" style="15" customWidth="1"/>
    <col min="4" max="4" width="66.85546875" style="15" customWidth="1"/>
    <col min="5" max="5" width="15.140625" style="15" customWidth="1"/>
    <col min="6" max="6" width="15.85546875" style="15" customWidth="1"/>
    <col min="7" max="7" width="18.5703125" style="15"/>
    <col min="8" max="8" width="8.5703125" style="15" customWidth="1"/>
    <col min="9" max="9" width="14.85546875" style="15" customWidth="1"/>
    <col min="10" max="10" width="17" style="15" customWidth="1"/>
    <col min="11" max="11" width="14.5703125" style="15" customWidth="1"/>
    <col min="12" max="12" width="15.28515625" style="15" customWidth="1"/>
    <col min="13" max="14" width="4.5703125" style="15" customWidth="1"/>
    <col min="15" max="15" width="1.85546875" style="15" customWidth="1"/>
    <col min="16" max="16" width="4.5703125" style="15" hidden="1" customWidth="1"/>
    <col min="17" max="17" width="6.5703125" style="15" customWidth="1"/>
    <col min="18" max="18" width="64.140625" style="15" customWidth="1"/>
    <col min="19" max="19" width="38" style="15" customWidth="1"/>
    <col min="20" max="20" width="8.7109375" style="15" customWidth="1"/>
    <col min="21" max="21" width="13.28515625" style="15" customWidth="1"/>
    <col min="22" max="22" width="12.140625" style="15" customWidth="1"/>
    <col min="23" max="23" width="18.5703125" style="15"/>
    <col min="24" max="24" width="14.28515625" style="15" customWidth="1"/>
    <col min="25" max="25" width="4.5703125" style="15" customWidth="1"/>
    <col min="26" max="16384" width="18.5703125" style="15"/>
  </cols>
  <sheetData>
    <row r="1" spans="2:23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2:23"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  <c r="Q2" s="14"/>
      <c r="R2" s="14"/>
      <c r="S2" s="14"/>
      <c r="T2" s="14"/>
      <c r="U2" s="14"/>
      <c r="V2" s="14"/>
      <c r="W2" s="14"/>
    </row>
    <row r="3" spans="2:23" ht="15.75" customHeight="1">
      <c r="B3" s="20"/>
      <c r="C3" s="21" t="s">
        <v>0</v>
      </c>
      <c r="D3" s="21"/>
      <c r="E3" s="21"/>
      <c r="F3" s="21"/>
      <c r="M3" s="22"/>
      <c r="Q3" s="14"/>
      <c r="R3" s="14"/>
      <c r="S3" s="14"/>
      <c r="T3" s="14"/>
      <c r="U3" s="14"/>
      <c r="V3" s="14"/>
      <c r="W3" s="14"/>
    </row>
    <row r="4" spans="2:23" ht="15.75" customHeight="1">
      <c r="B4" s="20"/>
      <c r="C4" s="23" t="s">
        <v>1</v>
      </c>
      <c r="D4" s="23"/>
      <c r="E4" s="21"/>
      <c r="F4" s="21"/>
      <c r="M4" s="22"/>
      <c r="Q4" s="14"/>
      <c r="R4" s="14"/>
      <c r="S4" s="14"/>
      <c r="T4" s="14"/>
      <c r="U4" s="14"/>
      <c r="V4" s="14"/>
      <c r="W4" s="14"/>
    </row>
    <row r="5" spans="2:23" ht="24" customHeight="1">
      <c r="B5" s="20"/>
      <c r="M5" s="22"/>
      <c r="Q5" s="24"/>
      <c r="R5" s="24"/>
      <c r="S5" s="24"/>
      <c r="T5" s="24"/>
      <c r="U5" s="24"/>
      <c r="V5" s="24"/>
      <c r="W5" s="24"/>
    </row>
    <row r="6" spans="2:23">
      <c r="B6" s="20"/>
      <c r="C6" s="13" t="s">
        <v>2</v>
      </c>
      <c r="D6" s="13"/>
      <c r="E6" s="13"/>
      <c r="F6" s="13"/>
      <c r="G6" s="13"/>
      <c r="H6" s="13"/>
      <c r="I6" s="13"/>
      <c r="J6" s="13"/>
      <c r="K6" s="13"/>
      <c r="L6" s="13"/>
      <c r="M6" s="22"/>
      <c r="Q6" s="12" t="s">
        <v>3</v>
      </c>
      <c r="R6" s="12"/>
      <c r="S6" s="12"/>
      <c r="T6" s="12"/>
      <c r="U6" s="12"/>
      <c r="V6" s="12"/>
      <c r="W6" s="12"/>
    </row>
    <row r="7" spans="2:23" ht="24" customHeight="1">
      <c r="B7" s="20"/>
      <c r="M7" s="22"/>
      <c r="Q7" s="24"/>
      <c r="R7" s="24"/>
      <c r="S7" s="24"/>
      <c r="T7" s="24"/>
      <c r="U7" s="24"/>
      <c r="V7" s="24"/>
      <c r="W7" s="24"/>
    </row>
    <row r="8" spans="2:23" ht="24" customHeight="1">
      <c r="B8" s="20"/>
      <c r="C8" s="11" t="s">
        <v>4</v>
      </c>
      <c r="D8" s="11"/>
      <c r="E8" s="10"/>
      <c r="F8" s="10"/>
      <c r="G8" s="10"/>
      <c r="H8" s="10"/>
      <c r="I8" s="10"/>
      <c r="M8" s="22"/>
      <c r="Q8" s="24"/>
      <c r="R8" s="24"/>
      <c r="S8" s="24"/>
      <c r="T8" s="24"/>
      <c r="U8" s="24"/>
      <c r="V8" s="24"/>
      <c r="W8" s="24"/>
    </row>
    <row r="9" spans="2:23" ht="24" customHeight="1">
      <c r="B9" s="20"/>
      <c r="C9" s="11" t="s">
        <v>5</v>
      </c>
      <c r="D9" s="11"/>
      <c r="E9" s="9"/>
      <c r="F9" s="9"/>
      <c r="G9" s="9"/>
      <c r="H9" s="9"/>
      <c r="I9" s="9"/>
      <c r="M9" s="22"/>
      <c r="Q9" s="24"/>
      <c r="R9" s="24"/>
      <c r="S9" s="24"/>
      <c r="T9" s="24"/>
      <c r="U9" s="24"/>
      <c r="V9" s="24"/>
      <c r="W9" s="24"/>
    </row>
    <row r="10" spans="2:23" ht="24" customHeight="1">
      <c r="B10" s="20"/>
      <c r="C10" s="11" t="s">
        <v>6</v>
      </c>
      <c r="D10" s="11"/>
      <c r="E10" s="8" t="s">
        <v>7</v>
      </c>
      <c r="F10" s="8"/>
      <c r="G10" s="8"/>
      <c r="H10" s="8"/>
      <c r="I10" s="8"/>
      <c r="M10" s="22"/>
      <c r="Q10" s="24"/>
      <c r="R10" s="24"/>
      <c r="S10" s="24"/>
      <c r="T10" s="24"/>
      <c r="U10" s="24"/>
      <c r="V10" s="24"/>
      <c r="W10" s="24"/>
    </row>
    <row r="11" spans="2:23">
      <c r="B11" s="20"/>
      <c r="M11" s="22"/>
      <c r="Q11" s="24"/>
      <c r="R11" s="24"/>
      <c r="S11" s="24"/>
      <c r="T11" s="24"/>
      <c r="U11" s="24"/>
      <c r="V11" s="24"/>
      <c r="W11" s="24"/>
    </row>
    <row r="12" spans="2:23" ht="105.75" customHeight="1">
      <c r="B12" s="20"/>
      <c r="C12" s="25" t="s">
        <v>8</v>
      </c>
      <c r="D12" s="26" t="s">
        <v>9</v>
      </c>
      <c r="E12" s="26" t="s">
        <v>10</v>
      </c>
      <c r="F12" s="26" t="s">
        <v>11</v>
      </c>
      <c r="G12" s="26" t="s">
        <v>12</v>
      </c>
      <c r="H12" s="26" t="s">
        <v>13</v>
      </c>
      <c r="I12" s="26" t="s">
        <v>14</v>
      </c>
      <c r="J12" s="26" t="s">
        <v>15</v>
      </c>
      <c r="K12" s="27" t="s">
        <v>16</v>
      </c>
      <c r="L12" s="26" t="s">
        <v>17</v>
      </c>
      <c r="M12" s="22"/>
      <c r="Q12" s="28" t="s">
        <v>8</v>
      </c>
      <c r="R12" s="29" t="s">
        <v>18</v>
      </c>
      <c r="S12" s="29" t="s">
        <v>19</v>
      </c>
      <c r="T12" s="29" t="s">
        <v>13</v>
      </c>
      <c r="U12" s="30" t="s">
        <v>14</v>
      </c>
      <c r="V12" s="31" t="s">
        <v>16</v>
      </c>
      <c r="W12" s="32" t="s">
        <v>20</v>
      </c>
    </row>
    <row r="13" spans="2:23" ht="95.25" customHeight="1">
      <c r="B13" s="20"/>
      <c r="C13" s="33">
        <v>1</v>
      </c>
      <c r="D13" s="34"/>
      <c r="E13" s="35" t="s">
        <v>21</v>
      </c>
      <c r="F13" s="35" t="s">
        <v>21</v>
      </c>
      <c r="G13" s="35" t="s">
        <v>21</v>
      </c>
      <c r="H13" s="36" t="str">
        <f t="shared" ref="H13:H20" si="0">T13</f>
        <v>шт.</v>
      </c>
      <c r="I13" s="37">
        <v>0</v>
      </c>
      <c r="J13" s="38">
        <v>0</v>
      </c>
      <c r="K13" s="39">
        <v>2</v>
      </c>
      <c r="L13" s="40">
        <f t="shared" ref="L13:L45" si="1">I13*K13</f>
        <v>0</v>
      </c>
      <c r="M13" s="22"/>
      <c r="Q13" s="41">
        <v>1</v>
      </c>
      <c r="R13" s="42" t="s">
        <v>22</v>
      </c>
      <c r="S13" s="43" t="s">
        <v>23</v>
      </c>
      <c r="T13" s="44" t="s">
        <v>24</v>
      </c>
      <c r="U13" s="45">
        <v>1744</v>
      </c>
      <c r="V13" s="39">
        <v>2</v>
      </c>
      <c r="W13" s="46">
        <f t="shared" ref="W13:W45" si="2">U13*V13</f>
        <v>3488</v>
      </c>
    </row>
    <row r="14" spans="2:23" ht="73.5" customHeight="1">
      <c r="B14" s="20"/>
      <c r="C14" s="33">
        <v>2</v>
      </c>
      <c r="D14" s="34"/>
      <c r="E14" s="35" t="s">
        <v>21</v>
      </c>
      <c r="F14" s="35" t="s">
        <v>21</v>
      </c>
      <c r="G14" s="35" t="s">
        <v>21</v>
      </c>
      <c r="H14" s="36" t="str">
        <f t="shared" si="0"/>
        <v>шт.</v>
      </c>
      <c r="I14" s="37">
        <v>0</v>
      </c>
      <c r="J14" s="38">
        <v>0</v>
      </c>
      <c r="K14" s="39">
        <v>2</v>
      </c>
      <c r="L14" s="40">
        <f t="shared" si="1"/>
        <v>0</v>
      </c>
      <c r="M14" s="22"/>
      <c r="Q14" s="41">
        <v>2</v>
      </c>
      <c r="R14" s="42" t="s">
        <v>25</v>
      </c>
      <c r="S14" s="43" t="s">
        <v>23</v>
      </c>
      <c r="T14" s="44" t="s">
        <v>24</v>
      </c>
      <c r="U14" s="45">
        <v>1854</v>
      </c>
      <c r="V14" s="39">
        <v>2</v>
      </c>
      <c r="W14" s="46">
        <f t="shared" si="2"/>
        <v>3708</v>
      </c>
    </row>
    <row r="15" spans="2:23" ht="73.5" customHeight="1">
      <c r="B15" s="20"/>
      <c r="C15" s="33">
        <v>3</v>
      </c>
      <c r="D15" s="34"/>
      <c r="E15" s="35" t="s">
        <v>21</v>
      </c>
      <c r="F15" s="35" t="s">
        <v>21</v>
      </c>
      <c r="G15" s="35" t="s">
        <v>21</v>
      </c>
      <c r="H15" s="36" t="str">
        <f t="shared" si="0"/>
        <v>шт.</v>
      </c>
      <c r="I15" s="37">
        <v>0</v>
      </c>
      <c r="J15" s="38">
        <v>0</v>
      </c>
      <c r="K15" s="39">
        <v>2</v>
      </c>
      <c r="L15" s="40">
        <f t="shared" si="1"/>
        <v>0</v>
      </c>
      <c r="M15" s="22"/>
      <c r="Q15" s="41">
        <v>3</v>
      </c>
      <c r="R15" s="42" t="s">
        <v>26</v>
      </c>
      <c r="S15" s="43" t="s">
        <v>23</v>
      </c>
      <c r="T15" s="44" t="s">
        <v>24</v>
      </c>
      <c r="U15" s="45">
        <v>8424</v>
      </c>
      <c r="V15" s="39">
        <v>2</v>
      </c>
      <c r="W15" s="46">
        <f t="shared" si="2"/>
        <v>16848</v>
      </c>
    </row>
    <row r="16" spans="2:23" ht="99" customHeight="1">
      <c r="B16" s="20"/>
      <c r="C16" s="33">
        <v>4</v>
      </c>
      <c r="D16" s="34"/>
      <c r="E16" s="35" t="s">
        <v>21</v>
      </c>
      <c r="F16" s="35" t="s">
        <v>21</v>
      </c>
      <c r="G16" s="35" t="s">
        <v>21</v>
      </c>
      <c r="H16" s="36" t="str">
        <f t="shared" si="0"/>
        <v>шт.</v>
      </c>
      <c r="I16" s="37">
        <v>0</v>
      </c>
      <c r="J16" s="38">
        <v>0</v>
      </c>
      <c r="K16" s="39">
        <v>2</v>
      </c>
      <c r="L16" s="40">
        <f t="shared" si="1"/>
        <v>0</v>
      </c>
      <c r="M16" s="22"/>
      <c r="Q16" s="41">
        <v>4</v>
      </c>
      <c r="R16" s="42" t="s">
        <v>27</v>
      </c>
      <c r="S16" s="43" t="s">
        <v>23</v>
      </c>
      <c r="T16" s="44" t="s">
        <v>24</v>
      </c>
      <c r="U16" s="45">
        <v>7500</v>
      </c>
      <c r="V16" s="39">
        <v>2</v>
      </c>
      <c r="W16" s="46">
        <f t="shared" si="2"/>
        <v>15000</v>
      </c>
    </row>
    <row r="17" spans="2:23" ht="91.5" customHeight="1">
      <c r="B17" s="20"/>
      <c r="C17" s="33">
        <v>5</v>
      </c>
      <c r="D17" s="34"/>
      <c r="E17" s="35" t="s">
        <v>21</v>
      </c>
      <c r="F17" s="35" t="s">
        <v>21</v>
      </c>
      <c r="G17" s="35" t="s">
        <v>21</v>
      </c>
      <c r="H17" s="36" t="str">
        <f t="shared" si="0"/>
        <v>шт.</v>
      </c>
      <c r="I17" s="37">
        <v>0</v>
      </c>
      <c r="J17" s="38">
        <v>0</v>
      </c>
      <c r="K17" s="39">
        <v>4</v>
      </c>
      <c r="L17" s="40">
        <f t="shared" si="1"/>
        <v>0</v>
      </c>
      <c r="M17" s="22"/>
      <c r="Q17" s="41">
        <v>5</v>
      </c>
      <c r="R17" s="42" t="s">
        <v>28</v>
      </c>
      <c r="S17" s="43" t="s">
        <v>23</v>
      </c>
      <c r="T17" s="44" t="s">
        <v>24</v>
      </c>
      <c r="U17" s="45">
        <v>3148</v>
      </c>
      <c r="V17" s="39">
        <v>4</v>
      </c>
      <c r="W17" s="46">
        <f t="shared" si="2"/>
        <v>12592</v>
      </c>
    </row>
    <row r="18" spans="2:23" ht="73.5" customHeight="1">
      <c r="B18" s="20"/>
      <c r="C18" s="33">
        <v>6</v>
      </c>
      <c r="D18" s="34"/>
      <c r="E18" s="35" t="s">
        <v>21</v>
      </c>
      <c r="F18" s="35" t="s">
        <v>21</v>
      </c>
      <c r="G18" s="35" t="s">
        <v>21</v>
      </c>
      <c r="H18" s="36" t="str">
        <f t="shared" si="0"/>
        <v>шт.</v>
      </c>
      <c r="I18" s="37">
        <v>0</v>
      </c>
      <c r="J18" s="38">
        <v>0</v>
      </c>
      <c r="K18" s="39">
        <v>1</v>
      </c>
      <c r="L18" s="40">
        <f t="shared" si="1"/>
        <v>0</v>
      </c>
      <c r="M18" s="22"/>
      <c r="Q18" s="41">
        <v>6</v>
      </c>
      <c r="R18" s="42" t="s">
        <v>29</v>
      </c>
      <c r="S18" s="43" t="s">
        <v>23</v>
      </c>
      <c r="T18" s="44" t="s">
        <v>24</v>
      </c>
      <c r="U18" s="45">
        <v>6984</v>
      </c>
      <c r="V18" s="39">
        <v>1</v>
      </c>
      <c r="W18" s="46">
        <f t="shared" si="2"/>
        <v>6984</v>
      </c>
    </row>
    <row r="19" spans="2:23" ht="73.5" customHeight="1">
      <c r="B19" s="20"/>
      <c r="C19" s="33">
        <v>7</v>
      </c>
      <c r="D19" s="34"/>
      <c r="E19" s="35" t="s">
        <v>21</v>
      </c>
      <c r="F19" s="35" t="s">
        <v>21</v>
      </c>
      <c r="G19" s="35" t="s">
        <v>21</v>
      </c>
      <c r="H19" s="36" t="str">
        <f t="shared" si="0"/>
        <v>шт.</v>
      </c>
      <c r="I19" s="37">
        <v>0</v>
      </c>
      <c r="J19" s="38">
        <v>0</v>
      </c>
      <c r="K19" s="39">
        <v>1</v>
      </c>
      <c r="L19" s="40">
        <f t="shared" si="1"/>
        <v>0</v>
      </c>
      <c r="M19" s="22"/>
      <c r="Q19" s="41">
        <v>7</v>
      </c>
      <c r="R19" s="42" t="s">
        <v>30</v>
      </c>
      <c r="S19" s="43" t="s">
        <v>23</v>
      </c>
      <c r="T19" s="44" t="s">
        <v>24</v>
      </c>
      <c r="U19" s="45">
        <v>11319</v>
      </c>
      <c r="V19" s="39">
        <v>1</v>
      </c>
      <c r="W19" s="46">
        <f t="shared" si="2"/>
        <v>11319</v>
      </c>
    </row>
    <row r="20" spans="2:23" ht="73.5" customHeight="1">
      <c r="B20" s="20"/>
      <c r="C20" s="47">
        <v>8</v>
      </c>
      <c r="D20" s="34"/>
      <c r="E20" s="48" t="s">
        <v>21</v>
      </c>
      <c r="F20" s="35" t="s">
        <v>21</v>
      </c>
      <c r="G20" s="35" t="s">
        <v>21</v>
      </c>
      <c r="H20" s="36" t="str">
        <f t="shared" si="0"/>
        <v>шт.</v>
      </c>
      <c r="I20" s="37">
        <v>0</v>
      </c>
      <c r="J20" s="38">
        <v>0</v>
      </c>
      <c r="K20" s="39">
        <v>2</v>
      </c>
      <c r="L20" s="40">
        <f t="shared" si="1"/>
        <v>0</v>
      </c>
      <c r="M20" s="22"/>
      <c r="Q20" s="41">
        <v>8</v>
      </c>
      <c r="R20" s="42" t="s">
        <v>31</v>
      </c>
      <c r="S20" s="43" t="s">
        <v>23</v>
      </c>
      <c r="T20" s="44" t="s">
        <v>24</v>
      </c>
      <c r="U20" s="45">
        <v>62666</v>
      </c>
      <c r="V20" s="39">
        <v>2</v>
      </c>
      <c r="W20" s="46">
        <f t="shared" si="2"/>
        <v>125332</v>
      </c>
    </row>
    <row r="21" spans="2:23" ht="73.5" customHeight="1">
      <c r="B21" s="20"/>
      <c r="C21" s="47">
        <v>9</v>
      </c>
      <c r="D21" s="34"/>
      <c r="E21" s="48" t="s">
        <v>21</v>
      </c>
      <c r="F21" s="35" t="s">
        <v>21</v>
      </c>
      <c r="G21" s="35" t="s">
        <v>21</v>
      </c>
      <c r="H21" s="36" t="s">
        <v>24</v>
      </c>
      <c r="I21" s="37">
        <v>0</v>
      </c>
      <c r="J21" s="38">
        <v>0</v>
      </c>
      <c r="K21" s="39">
        <v>1</v>
      </c>
      <c r="L21" s="40">
        <f t="shared" si="1"/>
        <v>0</v>
      </c>
      <c r="M21" s="22"/>
      <c r="Q21" s="41">
        <v>9</v>
      </c>
      <c r="R21" s="42" t="s">
        <v>32</v>
      </c>
      <c r="S21" s="43" t="s">
        <v>23</v>
      </c>
      <c r="T21" s="44" t="s">
        <v>24</v>
      </c>
      <c r="U21" s="45">
        <v>6699</v>
      </c>
      <c r="V21" s="39">
        <v>1</v>
      </c>
      <c r="W21" s="46">
        <f t="shared" si="2"/>
        <v>6699</v>
      </c>
    </row>
    <row r="22" spans="2:23" ht="73.5" customHeight="1">
      <c r="B22" s="20"/>
      <c r="C22" s="47">
        <v>10</v>
      </c>
      <c r="D22" s="34"/>
      <c r="E22" s="48"/>
      <c r="F22" s="35"/>
      <c r="G22" s="35"/>
      <c r="H22" s="36" t="s">
        <v>24</v>
      </c>
      <c r="I22" s="37">
        <v>0</v>
      </c>
      <c r="J22" s="38">
        <v>0</v>
      </c>
      <c r="K22" s="49">
        <v>1</v>
      </c>
      <c r="L22" s="40">
        <f t="shared" si="1"/>
        <v>0</v>
      </c>
      <c r="M22" s="22"/>
      <c r="Q22" s="41">
        <v>10</v>
      </c>
      <c r="R22" s="50" t="s">
        <v>33</v>
      </c>
      <c r="S22" s="43" t="s">
        <v>23</v>
      </c>
      <c r="T22" s="44" t="s">
        <v>24</v>
      </c>
      <c r="U22" s="45">
        <v>2044</v>
      </c>
      <c r="V22" s="49">
        <v>1</v>
      </c>
      <c r="W22" s="46">
        <f t="shared" si="2"/>
        <v>2044</v>
      </c>
    </row>
    <row r="23" spans="2:23" ht="123" customHeight="1">
      <c r="B23" s="20"/>
      <c r="C23" s="47">
        <v>11</v>
      </c>
      <c r="D23" s="34"/>
      <c r="E23" s="48"/>
      <c r="F23" s="35"/>
      <c r="G23" s="35"/>
      <c r="H23" s="36" t="s">
        <v>24</v>
      </c>
      <c r="I23" s="37">
        <v>0</v>
      </c>
      <c r="J23" s="38">
        <v>0</v>
      </c>
      <c r="K23" s="39">
        <v>1</v>
      </c>
      <c r="L23" s="40">
        <f t="shared" si="1"/>
        <v>0</v>
      </c>
      <c r="M23" s="22"/>
      <c r="Q23" s="41">
        <v>11</v>
      </c>
      <c r="R23" s="42" t="s">
        <v>34</v>
      </c>
      <c r="S23" s="43" t="s">
        <v>23</v>
      </c>
      <c r="T23" s="44" t="s">
        <v>24</v>
      </c>
      <c r="U23" s="45">
        <v>19896</v>
      </c>
      <c r="V23" s="39">
        <v>1</v>
      </c>
      <c r="W23" s="46">
        <f t="shared" si="2"/>
        <v>19896</v>
      </c>
    </row>
    <row r="24" spans="2:23" ht="73.5" customHeight="1">
      <c r="B24" s="20"/>
      <c r="C24" s="47">
        <v>12</v>
      </c>
      <c r="D24" s="34"/>
      <c r="E24" s="48"/>
      <c r="F24" s="35"/>
      <c r="G24" s="35"/>
      <c r="H24" s="36" t="s">
        <v>24</v>
      </c>
      <c r="I24" s="37">
        <v>0</v>
      </c>
      <c r="J24" s="38">
        <v>0</v>
      </c>
      <c r="K24" s="39">
        <v>1</v>
      </c>
      <c r="L24" s="40">
        <f t="shared" si="1"/>
        <v>0</v>
      </c>
      <c r="M24" s="22"/>
      <c r="Q24" s="41">
        <v>12</v>
      </c>
      <c r="R24" s="42" t="s">
        <v>35</v>
      </c>
      <c r="S24" s="43" t="s">
        <v>23</v>
      </c>
      <c r="T24" s="44" t="s">
        <v>24</v>
      </c>
      <c r="U24" s="45">
        <v>3640</v>
      </c>
      <c r="V24" s="39">
        <v>1</v>
      </c>
      <c r="W24" s="46">
        <f t="shared" si="2"/>
        <v>3640</v>
      </c>
    </row>
    <row r="25" spans="2:23" ht="98.25" customHeight="1">
      <c r="B25" s="20"/>
      <c r="C25" s="47">
        <v>13</v>
      </c>
      <c r="D25" s="51"/>
      <c r="E25" s="48"/>
      <c r="F25" s="35"/>
      <c r="G25" s="35"/>
      <c r="H25" s="36" t="s">
        <v>24</v>
      </c>
      <c r="I25" s="37">
        <v>0</v>
      </c>
      <c r="J25" s="38">
        <v>0</v>
      </c>
      <c r="K25" s="39">
        <v>1</v>
      </c>
      <c r="L25" s="40">
        <f t="shared" si="1"/>
        <v>0</v>
      </c>
      <c r="M25" s="22"/>
      <c r="Q25" s="41">
        <v>13</v>
      </c>
      <c r="R25" s="42" t="s">
        <v>36</v>
      </c>
      <c r="S25" s="43" t="s">
        <v>23</v>
      </c>
      <c r="T25" s="44" t="s">
        <v>24</v>
      </c>
      <c r="U25" s="45">
        <v>7830</v>
      </c>
      <c r="V25" s="39">
        <v>1</v>
      </c>
      <c r="W25" s="46">
        <f t="shared" si="2"/>
        <v>7830</v>
      </c>
    </row>
    <row r="26" spans="2:23" ht="87.75" customHeight="1">
      <c r="B26" s="20"/>
      <c r="C26" s="33">
        <v>14</v>
      </c>
      <c r="D26" s="51"/>
      <c r="E26" s="35"/>
      <c r="F26" s="35"/>
      <c r="G26" s="35"/>
      <c r="H26" s="36" t="s">
        <v>24</v>
      </c>
      <c r="I26" s="37">
        <v>0</v>
      </c>
      <c r="J26" s="38">
        <v>0</v>
      </c>
      <c r="K26" s="39">
        <v>1</v>
      </c>
      <c r="L26" s="40">
        <f t="shared" si="1"/>
        <v>0</v>
      </c>
      <c r="M26" s="22"/>
      <c r="Q26" s="41">
        <v>14</v>
      </c>
      <c r="R26" s="42" t="s">
        <v>37</v>
      </c>
      <c r="S26" s="43" t="s">
        <v>23</v>
      </c>
      <c r="T26" s="44" t="s">
        <v>24</v>
      </c>
      <c r="U26" s="45">
        <v>18689</v>
      </c>
      <c r="V26" s="39">
        <v>1</v>
      </c>
      <c r="W26" s="46">
        <f t="shared" si="2"/>
        <v>18689</v>
      </c>
    </row>
    <row r="27" spans="2:23" ht="141.75" customHeight="1">
      <c r="B27" s="20"/>
      <c r="C27" s="33">
        <v>15</v>
      </c>
      <c r="D27" s="34"/>
      <c r="E27" s="35"/>
      <c r="F27" s="35"/>
      <c r="G27" s="35"/>
      <c r="H27" s="36" t="s">
        <v>24</v>
      </c>
      <c r="I27" s="37">
        <v>0</v>
      </c>
      <c r="J27" s="38">
        <v>0</v>
      </c>
      <c r="K27" s="39">
        <v>3</v>
      </c>
      <c r="L27" s="40">
        <f t="shared" si="1"/>
        <v>0</v>
      </c>
      <c r="M27" s="22"/>
      <c r="Q27" s="41">
        <v>15</v>
      </c>
      <c r="R27" s="42" t="s">
        <v>38</v>
      </c>
      <c r="S27" s="43" t="s">
        <v>23</v>
      </c>
      <c r="T27" s="44" t="s">
        <v>24</v>
      </c>
      <c r="U27" s="45">
        <v>23607</v>
      </c>
      <c r="V27" s="39">
        <v>3</v>
      </c>
      <c r="W27" s="46">
        <f t="shared" si="2"/>
        <v>70821</v>
      </c>
    </row>
    <row r="28" spans="2:23" ht="111" customHeight="1">
      <c r="B28" s="20"/>
      <c r="C28" s="33">
        <v>16</v>
      </c>
      <c r="D28" s="34"/>
      <c r="E28" s="35"/>
      <c r="F28" s="35"/>
      <c r="G28" s="35"/>
      <c r="H28" s="36" t="s">
        <v>24</v>
      </c>
      <c r="I28" s="37">
        <v>0</v>
      </c>
      <c r="J28" s="38">
        <v>0</v>
      </c>
      <c r="K28" s="52">
        <v>3</v>
      </c>
      <c r="L28" s="40">
        <f t="shared" si="1"/>
        <v>0</v>
      </c>
      <c r="M28" s="22"/>
      <c r="Q28" s="41">
        <v>16</v>
      </c>
      <c r="R28" s="50" t="s">
        <v>39</v>
      </c>
      <c r="S28" s="43" t="s">
        <v>23</v>
      </c>
      <c r="T28" s="44" t="s">
        <v>24</v>
      </c>
      <c r="U28" s="45">
        <v>23607</v>
      </c>
      <c r="V28" s="52">
        <v>3</v>
      </c>
      <c r="W28" s="46">
        <f t="shared" si="2"/>
        <v>70821</v>
      </c>
    </row>
    <row r="29" spans="2:23" ht="118.5" customHeight="1">
      <c r="B29" s="20"/>
      <c r="C29" s="33">
        <v>17</v>
      </c>
      <c r="D29" s="34"/>
      <c r="E29" s="35"/>
      <c r="F29" s="35"/>
      <c r="G29" s="35"/>
      <c r="H29" s="36" t="s">
        <v>24</v>
      </c>
      <c r="I29" s="37">
        <v>0</v>
      </c>
      <c r="J29" s="38">
        <v>0</v>
      </c>
      <c r="K29" s="53">
        <v>5</v>
      </c>
      <c r="L29" s="40">
        <f t="shared" si="1"/>
        <v>0</v>
      </c>
      <c r="M29" s="22"/>
      <c r="Q29" s="41">
        <v>17</v>
      </c>
      <c r="R29" s="54" t="s">
        <v>40</v>
      </c>
      <c r="S29" s="43" t="s">
        <v>23</v>
      </c>
      <c r="T29" s="44" t="s">
        <v>24</v>
      </c>
      <c r="U29" s="45">
        <v>1968</v>
      </c>
      <c r="V29" s="53">
        <v>5</v>
      </c>
      <c r="W29" s="46">
        <f t="shared" si="2"/>
        <v>9840</v>
      </c>
    </row>
    <row r="30" spans="2:23" ht="81" customHeight="1">
      <c r="B30" s="20"/>
      <c r="C30" s="33">
        <v>18</v>
      </c>
      <c r="D30" s="34"/>
      <c r="E30" s="35"/>
      <c r="F30" s="35"/>
      <c r="G30" s="35"/>
      <c r="H30" s="36" t="s">
        <v>24</v>
      </c>
      <c r="I30" s="37">
        <v>0</v>
      </c>
      <c r="J30" s="38">
        <v>0</v>
      </c>
      <c r="K30" s="53">
        <v>2</v>
      </c>
      <c r="L30" s="40">
        <f t="shared" si="1"/>
        <v>0</v>
      </c>
      <c r="M30" s="22"/>
      <c r="Q30" s="41">
        <v>18</v>
      </c>
      <c r="R30" s="54" t="s">
        <v>41</v>
      </c>
      <c r="S30" s="43" t="s">
        <v>23</v>
      </c>
      <c r="T30" s="44" t="s">
        <v>24</v>
      </c>
      <c r="U30" s="45">
        <v>6796</v>
      </c>
      <c r="V30" s="53">
        <v>2</v>
      </c>
      <c r="W30" s="46">
        <f t="shared" si="2"/>
        <v>13592</v>
      </c>
    </row>
    <row r="31" spans="2:23" ht="73.5" customHeight="1">
      <c r="B31" s="20"/>
      <c r="C31" s="33">
        <v>19</v>
      </c>
      <c r="D31" s="34"/>
      <c r="E31" s="35"/>
      <c r="F31" s="35"/>
      <c r="G31" s="35"/>
      <c r="H31" s="36" t="s">
        <v>24</v>
      </c>
      <c r="I31" s="37">
        <v>0</v>
      </c>
      <c r="J31" s="38">
        <v>0</v>
      </c>
      <c r="K31" s="53">
        <v>5</v>
      </c>
      <c r="L31" s="40">
        <f t="shared" si="1"/>
        <v>0</v>
      </c>
      <c r="M31" s="22"/>
      <c r="Q31" s="41">
        <v>19</v>
      </c>
      <c r="R31" s="54" t="s">
        <v>42</v>
      </c>
      <c r="S31" s="43" t="s">
        <v>23</v>
      </c>
      <c r="T31" s="44" t="s">
        <v>24</v>
      </c>
      <c r="U31" s="45">
        <v>6197</v>
      </c>
      <c r="V31" s="53">
        <v>5</v>
      </c>
      <c r="W31" s="46">
        <f t="shared" si="2"/>
        <v>30985</v>
      </c>
    </row>
    <row r="32" spans="2:23" ht="73.5" customHeight="1">
      <c r="B32" s="20"/>
      <c r="C32" s="33">
        <v>20</v>
      </c>
      <c r="D32" s="55"/>
      <c r="E32" s="35"/>
      <c r="F32" s="35"/>
      <c r="G32" s="35"/>
      <c r="H32" s="36" t="s">
        <v>24</v>
      </c>
      <c r="I32" s="37">
        <v>0</v>
      </c>
      <c r="J32" s="38">
        <v>0</v>
      </c>
      <c r="K32" s="53">
        <v>3</v>
      </c>
      <c r="L32" s="40">
        <f t="shared" si="1"/>
        <v>0</v>
      </c>
      <c r="M32" s="22"/>
      <c r="Q32" s="41">
        <v>20</v>
      </c>
      <c r="R32" s="54" t="s">
        <v>43</v>
      </c>
      <c r="S32" s="43" t="s">
        <v>23</v>
      </c>
      <c r="T32" s="44" t="s">
        <v>24</v>
      </c>
      <c r="U32" s="45">
        <v>5519</v>
      </c>
      <c r="V32" s="53">
        <v>3</v>
      </c>
      <c r="W32" s="46">
        <f t="shared" si="2"/>
        <v>16557</v>
      </c>
    </row>
    <row r="33" spans="2:23" ht="73.5" customHeight="1">
      <c r="B33" s="20"/>
      <c r="C33" s="33">
        <v>21</v>
      </c>
      <c r="D33" s="55"/>
      <c r="E33" s="35"/>
      <c r="F33" s="35"/>
      <c r="G33" s="35"/>
      <c r="H33" s="36" t="s">
        <v>24</v>
      </c>
      <c r="I33" s="37">
        <v>0</v>
      </c>
      <c r="J33" s="38">
        <v>0</v>
      </c>
      <c r="K33" s="53">
        <v>2</v>
      </c>
      <c r="L33" s="40">
        <f t="shared" si="1"/>
        <v>0</v>
      </c>
      <c r="M33" s="22"/>
      <c r="Q33" s="41">
        <v>21</v>
      </c>
      <c r="R33" s="54" t="s">
        <v>44</v>
      </c>
      <c r="S33" s="43" t="s">
        <v>23</v>
      </c>
      <c r="T33" s="44" t="s">
        <v>24</v>
      </c>
      <c r="U33" s="45">
        <v>73680</v>
      </c>
      <c r="V33" s="53">
        <v>2</v>
      </c>
      <c r="W33" s="46">
        <f t="shared" si="2"/>
        <v>147360</v>
      </c>
    </row>
    <row r="34" spans="2:23" ht="73.5" customHeight="1">
      <c r="B34" s="20"/>
      <c r="C34" s="33">
        <v>22</v>
      </c>
      <c r="D34" s="55"/>
      <c r="E34" s="35"/>
      <c r="F34" s="35"/>
      <c r="G34" s="35"/>
      <c r="H34" s="36" t="s">
        <v>24</v>
      </c>
      <c r="I34" s="37">
        <v>0</v>
      </c>
      <c r="J34" s="38">
        <v>0</v>
      </c>
      <c r="K34" s="53">
        <v>5</v>
      </c>
      <c r="L34" s="40">
        <f t="shared" si="1"/>
        <v>0</v>
      </c>
      <c r="M34" s="22"/>
      <c r="Q34" s="41">
        <v>22</v>
      </c>
      <c r="R34" s="54" t="s">
        <v>45</v>
      </c>
      <c r="S34" s="43" t="s">
        <v>23</v>
      </c>
      <c r="T34" s="44" t="s">
        <v>24</v>
      </c>
      <c r="U34" s="45">
        <v>2656</v>
      </c>
      <c r="V34" s="53">
        <v>5</v>
      </c>
      <c r="W34" s="46">
        <f t="shared" si="2"/>
        <v>13280</v>
      </c>
    </row>
    <row r="35" spans="2:23" ht="73.5" customHeight="1">
      <c r="B35" s="20"/>
      <c r="C35" s="33">
        <v>23</v>
      </c>
      <c r="D35" s="55"/>
      <c r="E35" s="35"/>
      <c r="F35" s="35"/>
      <c r="G35" s="35"/>
      <c r="H35" s="36" t="s">
        <v>24</v>
      </c>
      <c r="I35" s="37">
        <v>0</v>
      </c>
      <c r="J35" s="38">
        <v>0</v>
      </c>
      <c r="K35" s="53">
        <v>5</v>
      </c>
      <c r="L35" s="40">
        <f t="shared" si="1"/>
        <v>0</v>
      </c>
      <c r="M35" s="22"/>
      <c r="Q35" s="41">
        <v>23</v>
      </c>
      <c r="R35" s="54" t="s">
        <v>46</v>
      </c>
      <c r="S35" s="43" t="s">
        <v>23</v>
      </c>
      <c r="T35" s="44" t="s">
        <v>24</v>
      </c>
      <c r="U35" s="45">
        <v>2656</v>
      </c>
      <c r="V35" s="53">
        <v>5</v>
      </c>
      <c r="W35" s="46">
        <f t="shared" si="2"/>
        <v>13280</v>
      </c>
    </row>
    <row r="36" spans="2:23" ht="73.5" customHeight="1">
      <c r="B36" s="20"/>
      <c r="C36" s="33">
        <v>24</v>
      </c>
      <c r="D36" s="55"/>
      <c r="E36" s="35"/>
      <c r="F36" s="35"/>
      <c r="G36" s="35"/>
      <c r="H36" s="36" t="s">
        <v>24</v>
      </c>
      <c r="I36" s="37">
        <v>0</v>
      </c>
      <c r="J36" s="38">
        <v>0</v>
      </c>
      <c r="K36" s="53">
        <v>5</v>
      </c>
      <c r="L36" s="40">
        <f t="shared" si="1"/>
        <v>0</v>
      </c>
      <c r="M36" s="22"/>
      <c r="Q36" s="41">
        <v>24</v>
      </c>
      <c r="R36" s="54" t="s">
        <v>47</v>
      </c>
      <c r="S36" s="43" t="s">
        <v>23</v>
      </c>
      <c r="T36" s="44" t="s">
        <v>24</v>
      </c>
      <c r="U36" s="45">
        <v>2656</v>
      </c>
      <c r="V36" s="53">
        <v>5</v>
      </c>
      <c r="W36" s="46">
        <f t="shared" si="2"/>
        <v>13280</v>
      </c>
    </row>
    <row r="37" spans="2:23" ht="73.5" customHeight="1">
      <c r="B37" s="20"/>
      <c r="C37" s="33">
        <v>25</v>
      </c>
      <c r="D37" s="55"/>
      <c r="E37" s="35"/>
      <c r="F37" s="35"/>
      <c r="G37" s="35"/>
      <c r="H37" s="36" t="s">
        <v>24</v>
      </c>
      <c r="I37" s="37">
        <v>0</v>
      </c>
      <c r="J37" s="38">
        <v>0</v>
      </c>
      <c r="K37" s="53">
        <v>1</v>
      </c>
      <c r="L37" s="40">
        <f t="shared" si="1"/>
        <v>0</v>
      </c>
      <c r="M37" s="22"/>
      <c r="Q37" s="41">
        <v>25</v>
      </c>
      <c r="R37" s="54" t="s">
        <v>48</v>
      </c>
      <c r="S37" s="43" t="s">
        <v>23</v>
      </c>
      <c r="T37" s="44" t="s">
        <v>24</v>
      </c>
      <c r="U37" s="45">
        <v>9414</v>
      </c>
      <c r="V37" s="53">
        <v>1</v>
      </c>
      <c r="W37" s="46">
        <f t="shared" si="2"/>
        <v>9414</v>
      </c>
    </row>
    <row r="38" spans="2:23" ht="73.5" customHeight="1">
      <c r="B38" s="20"/>
      <c r="C38" s="33">
        <v>26</v>
      </c>
      <c r="D38" s="55"/>
      <c r="E38" s="35"/>
      <c r="F38" s="35"/>
      <c r="G38" s="35"/>
      <c r="H38" s="36" t="s">
        <v>24</v>
      </c>
      <c r="I38" s="37">
        <v>0</v>
      </c>
      <c r="J38" s="38">
        <v>0</v>
      </c>
      <c r="K38" s="53">
        <v>1</v>
      </c>
      <c r="L38" s="40">
        <f t="shared" si="1"/>
        <v>0</v>
      </c>
      <c r="M38" s="22"/>
      <c r="Q38" s="41">
        <v>26</v>
      </c>
      <c r="R38" s="54" t="s">
        <v>49</v>
      </c>
      <c r="S38" s="43" t="s">
        <v>23</v>
      </c>
      <c r="T38" s="44" t="s">
        <v>24</v>
      </c>
      <c r="U38" s="45">
        <v>34918</v>
      </c>
      <c r="V38" s="53">
        <v>1</v>
      </c>
      <c r="W38" s="46">
        <f t="shared" si="2"/>
        <v>34918</v>
      </c>
    </row>
    <row r="39" spans="2:23" ht="73.5" customHeight="1">
      <c r="B39" s="20"/>
      <c r="C39" s="33">
        <v>27</v>
      </c>
      <c r="D39" s="55"/>
      <c r="E39" s="35"/>
      <c r="F39" s="35"/>
      <c r="G39" s="35"/>
      <c r="H39" s="36" t="s">
        <v>24</v>
      </c>
      <c r="I39" s="37">
        <v>0</v>
      </c>
      <c r="J39" s="38">
        <v>0</v>
      </c>
      <c r="K39" s="53">
        <v>16</v>
      </c>
      <c r="L39" s="40">
        <f t="shared" si="1"/>
        <v>0</v>
      </c>
      <c r="M39" s="22"/>
      <c r="Q39" s="41">
        <v>27</v>
      </c>
      <c r="R39" s="54" t="s">
        <v>50</v>
      </c>
      <c r="S39" s="43" t="s">
        <v>23</v>
      </c>
      <c r="T39" s="44" t="s">
        <v>24</v>
      </c>
      <c r="U39" s="45">
        <v>2892</v>
      </c>
      <c r="V39" s="53">
        <v>16</v>
      </c>
      <c r="W39" s="46">
        <f t="shared" si="2"/>
        <v>46272</v>
      </c>
    </row>
    <row r="40" spans="2:23" ht="73.5" customHeight="1">
      <c r="B40" s="20"/>
      <c r="C40" s="33">
        <v>28</v>
      </c>
      <c r="D40" s="55"/>
      <c r="E40" s="35"/>
      <c r="F40" s="35"/>
      <c r="G40" s="35"/>
      <c r="H40" s="36" t="s">
        <v>24</v>
      </c>
      <c r="I40" s="37">
        <v>0</v>
      </c>
      <c r="J40" s="38">
        <v>0</v>
      </c>
      <c r="K40" s="53">
        <v>16</v>
      </c>
      <c r="L40" s="40">
        <f t="shared" si="1"/>
        <v>0</v>
      </c>
      <c r="M40" s="22"/>
      <c r="Q40" s="41">
        <v>28</v>
      </c>
      <c r="R40" s="54" t="s">
        <v>51</v>
      </c>
      <c r="S40" s="43" t="s">
        <v>23</v>
      </c>
      <c r="T40" s="44" t="s">
        <v>24</v>
      </c>
      <c r="U40" s="45">
        <v>1555</v>
      </c>
      <c r="V40" s="53">
        <v>16</v>
      </c>
      <c r="W40" s="46">
        <f t="shared" si="2"/>
        <v>24880</v>
      </c>
    </row>
    <row r="41" spans="2:23" ht="73.5" customHeight="1">
      <c r="B41" s="20"/>
      <c r="C41" s="33">
        <v>29</v>
      </c>
      <c r="D41" s="55"/>
      <c r="E41" s="35"/>
      <c r="F41" s="35"/>
      <c r="G41" s="35"/>
      <c r="H41" s="36" t="s">
        <v>24</v>
      </c>
      <c r="I41" s="37">
        <v>0</v>
      </c>
      <c r="J41" s="38">
        <v>0</v>
      </c>
      <c r="K41" s="53">
        <v>3</v>
      </c>
      <c r="L41" s="40">
        <f t="shared" si="1"/>
        <v>0</v>
      </c>
      <c r="M41" s="22"/>
      <c r="Q41" s="41">
        <v>29</v>
      </c>
      <c r="R41" s="54" t="s">
        <v>52</v>
      </c>
      <c r="S41" s="43" t="s">
        <v>23</v>
      </c>
      <c r="T41" s="44" t="s">
        <v>24</v>
      </c>
      <c r="U41" s="45">
        <v>2489</v>
      </c>
      <c r="V41" s="53">
        <v>3</v>
      </c>
      <c r="W41" s="46">
        <f t="shared" si="2"/>
        <v>7467</v>
      </c>
    </row>
    <row r="42" spans="2:23" ht="73.5" customHeight="1">
      <c r="B42" s="20"/>
      <c r="C42" s="33">
        <v>30</v>
      </c>
      <c r="D42" s="55"/>
      <c r="E42" s="35"/>
      <c r="F42" s="35"/>
      <c r="G42" s="35"/>
      <c r="H42" s="36" t="s">
        <v>24</v>
      </c>
      <c r="I42" s="37">
        <v>0</v>
      </c>
      <c r="J42" s="38">
        <v>0</v>
      </c>
      <c r="K42" s="53">
        <v>3</v>
      </c>
      <c r="L42" s="40">
        <f t="shared" si="1"/>
        <v>0</v>
      </c>
      <c r="M42" s="22"/>
      <c r="Q42" s="41">
        <v>30</v>
      </c>
      <c r="R42" s="54" t="s">
        <v>53</v>
      </c>
      <c r="S42" s="43" t="s">
        <v>23</v>
      </c>
      <c r="T42" s="44" t="s">
        <v>24</v>
      </c>
      <c r="U42" s="45">
        <v>166558</v>
      </c>
      <c r="V42" s="53">
        <v>3</v>
      </c>
      <c r="W42" s="46">
        <f t="shared" si="2"/>
        <v>499674</v>
      </c>
    </row>
    <row r="43" spans="2:23" ht="73.5" customHeight="1">
      <c r="B43" s="20"/>
      <c r="C43" s="33">
        <v>31</v>
      </c>
      <c r="D43" s="55"/>
      <c r="E43" s="35"/>
      <c r="F43" s="35"/>
      <c r="G43" s="35"/>
      <c r="H43" s="36" t="s">
        <v>24</v>
      </c>
      <c r="I43" s="37">
        <v>0</v>
      </c>
      <c r="J43" s="38">
        <v>0</v>
      </c>
      <c r="K43" s="53">
        <v>2</v>
      </c>
      <c r="L43" s="40">
        <f t="shared" si="1"/>
        <v>0</v>
      </c>
      <c r="M43" s="22"/>
      <c r="Q43" s="41">
        <v>31</v>
      </c>
      <c r="R43" s="54" t="s">
        <v>53</v>
      </c>
      <c r="S43" s="43" t="s">
        <v>23</v>
      </c>
      <c r="T43" s="44" t="s">
        <v>24</v>
      </c>
      <c r="U43" s="45">
        <v>165246</v>
      </c>
      <c r="V43" s="53">
        <v>2</v>
      </c>
      <c r="W43" s="46">
        <f t="shared" si="2"/>
        <v>330492</v>
      </c>
    </row>
    <row r="44" spans="2:23" ht="73.5" customHeight="1">
      <c r="B44" s="20"/>
      <c r="C44" s="33">
        <v>32</v>
      </c>
      <c r="D44" s="55"/>
      <c r="E44" s="35"/>
      <c r="F44" s="35"/>
      <c r="G44" s="35"/>
      <c r="H44" s="36" t="s">
        <v>24</v>
      </c>
      <c r="I44" s="37">
        <v>0</v>
      </c>
      <c r="J44" s="38">
        <v>0</v>
      </c>
      <c r="K44" s="39">
        <v>1</v>
      </c>
      <c r="L44" s="40">
        <f t="shared" si="1"/>
        <v>0</v>
      </c>
      <c r="M44" s="22"/>
      <c r="Q44" s="41">
        <v>32</v>
      </c>
      <c r="R44" s="42" t="s">
        <v>54</v>
      </c>
      <c r="S44" s="43" t="s">
        <v>23</v>
      </c>
      <c r="T44" s="44" t="s">
        <v>24</v>
      </c>
      <c r="U44" s="45">
        <v>21480.7</v>
      </c>
      <c r="V44" s="39">
        <v>1</v>
      </c>
      <c r="W44" s="46">
        <f t="shared" si="2"/>
        <v>21480.7</v>
      </c>
    </row>
    <row r="45" spans="2:23" ht="222.75" customHeight="1">
      <c r="B45" s="20"/>
      <c r="C45" s="33">
        <v>33</v>
      </c>
      <c r="D45" s="34"/>
      <c r="E45" s="35"/>
      <c r="F45" s="35"/>
      <c r="G45" s="35"/>
      <c r="H45" s="36" t="s">
        <v>24</v>
      </c>
      <c r="I45" s="37">
        <v>0</v>
      </c>
      <c r="J45" s="38">
        <v>0</v>
      </c>
      <c r="K45" s="39">
        <v>1</v>
      </c>
      <c r="L45" s="40">
        <f t="shared" si="1"/>
        <v>0</v>
      </c>
      <c r="M45" s="22"/>
      <c r="Q45" s="41">
        <v>33</v>
      </c>
      <c r="R45" s="42" t="s">
        <v>55</v>
      </c>
      <c r="S45" s="43" t="s">
        <v>23</v>
      </c>
      <c r="T45" s="44" t="s">
        <v>24</v>
      </c>
      <c r="U45" s="45">
        <v>42229</v>
      </c>
      <c r="V45" s="39">
        <v>1</v>
      </c>
      <c r="W45" s="46">
        <f t="shared" si="2"/>
        <v>42229</v>
      </c>
    </row>
    <row r="46" spans="2:23" ht="24" customHeight="1">
      <c r="B46" s="20"/>
      <c r="C46" s="7" t="s">
        <v>56</v>
      </c>
      <c r="D46" s="7"/>
      <c r="E46" s="7"/>
      <c r="F46" s="7"/>
      <c r="G46" s="7"/>
      <c r="H46" s="7"/>
      <c r="I46" s="7"/>
      <c r="J46" s="6" t="s">
        <v>57</v>
      </c>
      <c r="K46" s="6"/>
      <c r="L46" s="56">
        <f>SUM(L13:L45)</f>
        <v>0</v>
      </c>
      <c r="M46" s="22"/>
      <c r="Q46" s="5" t="s">
        <v>58</v>
      </c>
      <c r="R46" s="5"/>
      <c r="S46" s="5"/>
      <c r="T46" s="5"/>
      <c r="U46" s="4" t="s">
        <v>57</v>
      </c>
      <c r="V46" s="4"/>
      <c r="W46" s="57">
        <f>SUM(W13:W45)</f>
        <v>1670711.7</v>
      </c>
    </row>
    <row r="47" spans="2:23" ht="36" customHeight="1">
      <c r="B47" s="20"/>
      <c r="C47" s="7"/>
      <c r="D47" s="7"/>
      <c r="E47" s="7"/>
      <c r="F47" s="7"/>
      <c r="G47" s="7"/>
      <c r="H47" s="7"/>
      <c r="I47" s="7"/>
      <c r="J47" s="58" t="s">
        <v>59</v>
      </c>
      <c r="K47" s="59">
        <v>0.22</v>
      </c>
      <c r="L47" s="56">
        <f>K47*L46</f>
        <v>0</v>
      </c>
      <c r="M47" s="22"/>
      <c r="Q47" s="5"/>
      <c r="R47" s="5"/>
      <c r="S47" s="5"/>
      <c r="T47" s="5"/>
      <c r="U47" s="60" t="s">
        <v>59</v>
      </c>
      <c r="V47" s="61">
        <v>0.22</v>
      </c>
      <c r="W47" s="57">
        <f>W48-W46</f>
        <v>367556.57400000002</v>
      </c>
    </row>
    <row r="48" spans="2:23" ht="24" customHeight="1">
      <c r="B48" s="20"/>
      <c r="C48" s="7"/>
      <c r="D48" s="7"/>
      <c r="E48" s="7"/>
      <c r="F48" s="7"/>
      <c r="G48" s="7"/>
      <c r="H48" s="7"/>
      <c r="I48" s="7"/>
      <c r="J48" s="6" t="s">
        <v>60</v>
      </c>
      <c r="K48" s="6"/>
      <c r="L48" s="56">
        <f>SUM(L46:L47)</f>
        <v>0</v>
      </c>
      <c r="M48" s="22"/>
      <c r="Q48" s="5"/>
      <c r="R48" s="5"/>
      <c r="S48" s="5"/>
      <c r="T48" s="5"/>
      <c r="U48" s="3" t="s">
        <v>60</v>
      </c>
      <c r="V48" s="3"/>
      <c r="W48" s="57">
        <f>W46*1.22</f>
        <v>2038268.274</v>
      </c>
    </row>
    <row r="49" spans="2:23" ht="24" customHeight="1">
      <c r="B49" s="20"/>
      <c r="M49" s="22"/>
      <c r="Q49" s="24"/>
      <c r="R49" s="24"/>
      <c r="S49" s="24"/>
      <c r="T49" s="24"/>
      <c r="U49" s="24"/>
      <c r="V49" s="24"/>
      <c r="W49" s="24"/>
    </row>
    <row r="50" spans="2:23" ht="15.75" customHeight="1">
      <c r="B50" s="20"/>
      <c r="C50" s="10"/>
      <c r="D50" s="10"/>
      <c r="E50" s="10"/>
      <c r="F50" s="62"/>
      <c r="G50" s="63"/>
      <c r="H50" s="62"/>
      <c r="I50" s="2"/>
      <c r="J50" s="2"/>
      <c r="K50" s="2"/>
      <c r="L50" s="2"/>
      <c r="M50" s="22"/>
      <c r="Q50" s="1"/>
      <c r="R50" s="1"/>
      <c r="S50" s="1"/>
      <c r="T50" s="1"/>
      <c r="U50" s="1"/>
      <c r="V50" s="1"/>
      <c r="W50" s="1"/>
    </row>
    <row r="51" spans="2:23">
      <c r="B51" s="20"/>
      <c r="C51" s="68" t="s">
        <v>61</v>
      </c>
      <c r="D51" s="68"/>
      <c r="E51" s="68"/>
      <c r="F51" s="62"/>
      <c r="G51" s="64" t="s">
        <v>62</v>
      </c>
      <c r="H51" s="62" t="s">
        <v>63</v>
      </c>
      <c r="I51" s="68" t="s">
        <v>64</v>
      </c>
      <c r="J51" s="68"/>
      <c r="K51" s="68"/>
      <c r="L51" s="68"/>
      <c r="M51" s="22"/>
      <c r="Q51" s="1"/>
      <c r="R51" s="1"/>
      <c r="S51" s="1"/>
      <c r="T51" s="1"/>
      <c r="U51" s="1"/>
      <c r="V51" s="1"/>
      <c r="W51" s="1"/>
    </row>
    <row r="52" spans="2:23">
      <c r="B52" s="65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Q52" s="24"/>
      <c r="R52" s="24"/>
      <c r="S52" s="24"/>
      <c r="T52" s="24"/>
      <c r="U52" s="24"/>
      <c r="V52" s="24"/>
      <c r="W52" s="24"/>
    </row>
    <row r="53" spans="2:23" ht="15.75" customHeight="1">
      <c r="Q53" s="69"/>
      <c r="R53" s="69"/>
      <c r="S53" s="69"/>
      <c r="T53" s="69"/>
      <c r="U53" s="69"/>
      <c r="V53" s="69"/>
      <c r="W53" s="69"/>
    </row>
    <row r="54" spans="2:23" ht="15.75" customHeight="1">
      <c r="B54" s="70" t="s">
        <v>65</v>
      </c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Q54" s="69"/>
      <c r="R54" s="69"/>
      <c r="S54" s="69"/>
      <c r="T54" s="69"/>
      <c r="U54" s="69"/>
      <c r="V54" s="69"/>
      <c r="W54" s="69"/>
    </row>
    <row r="55" spans="2:23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Q55" s="69"/>
      <c r="R55" s="69"/>
      <c r="S55" s="69"/>
      <c r="T55" s="69"/>
      <c r="U55" s="69"/>
      <c r="V55" s="69"/>
      <c r="W55" s="69"/>
    </row>
    <row r="56" spans="2:23">
      <c r="Q56" s="69"/>
      <c r="R56" s="69"/>
      <c r="S56" s="69"/>
      <c r="T56" s="69"/>
      <c r="U56" s="69"/>
      <c r="V56" s="69"/>
      <c r="W56" s="69"/>
    </row>
    <row r="57" spans="2:23">
      <c r="Q57" s="69"/>
      <c r="R57" s="69"/>
      <c r="S57" s="69"/>
      <c r="T57" s="69"/>
      <c r="U57" s="69"/>
      <c r="V57" s="69"/>
      <c r="W57" s="69"/>
    </row>
    <row r="58" spans="2:23">
      <c r="Q58" s="69"/>
      <c r="R58" s="69"/>
      <c r="S58" s="69"/>
      <c r="T58" s="69"/>
      <c r="U58" s="69"/>
      <c r="V58" s="69"/>
      <c r="W58" s="69"/>
    </row>
    <row r="59" spans="2:23">
      <c r="Q59" s="69"/>
      <c r="R59" s="69"/>
      <c r="S59" s="69"/>
      <c r="T59" s="69"/>
      <c r="U59" s="69"/>
      <c r="V59" s="69"/>
      <c r="W59" s="69"/>
    </row>
    <row r="60" spans="2:23">
      <c r="Q60" s="69"/>
      <c r="R60" s="69"/>
      <c r="S60" s="69"/>
      <c r="T60" s="69"/>
      <c r="U60" s="69"/>
      <c r="V60" s="69"/>
      <c r="W60" s="69"/>
    </row>
    <row r="61" spans="2:23">
      <c r="Q61" s="69"/>
      <c r="R61" s="69"/>
      <c r="S61" s="69"/>
      <c r="T61" s="69"/>
      <c r="U61" s="69"/>
      <c r="V61" s="69"/>
      <c r="W61" s="69"/>
    </row>
    <row r="62" spans="2:23">
      <c r="Q62" s="69"/>
      <c r="R62" s="69"/>
      <c r="S62" s="69"/>
      <c r="T62" s="69"/>
      <c r="U62" s="69"/>
      <c r="V62" s="69"/>
      <c r="W62" s="69"/>
    </row>
    <row r="63" spans="2:23">
      <c r="Q63" s="69"/>
      <c r="R63" s="69"/>
      <c r="S63" s="69"/>
      <c r="T63" s="69"/>
      <c r="U63" s="69"/>
      <c r="V63" s="69"/>
      <c r="W63" s="69"/>
    </row>
    <row r="64" spans="2:23">
      <c r="Q64" s="69"/>
      <c r="R64" s="69"/>
      <c r="S64" s="69"/>
      <c r="T64" s="69"/>
      <c r="U64" s="69"/>
      <c r="V64" s="69"/>
      <c r="W64" s="69"/>
    </row>
  </sheetData>
  <mergeCells count="22">
    <mergeCell ref="Q53:W64"/>
    <mergeCell ref="B54:M55"/>
    <mergeCell ref="C50:E50"/>
    <mergeCell ref="I50:L50"/>
    <mergeCell ref="Q50:W51"/>
    <mergeCell ref="C51:E51"/>
    <mergeCell ref="I51:L51"/>
    <mergeCell ref="J46:K46"/>
    <mergeCell ref="Q46:T48"/>
    <mergeCell ref="U46:V46"/>
    <mergeCell ref="J48:K48"/>
    <mergeCell ref="U48:V48"/>
    <mergeCell ref="C9:D9"/>
    <mergeCell ref="E9:I9"/>
    <mergeCell ref="C10:D10"/>
    <mergeCell ref="E10:I10"/>
    <mergeCell ref="C46:I48"/>
    <mergeCell ref="Q2:W4"/>
    <mergeCell ref="C6:L6"/>
    <mergeCell ref="Q6:W6"/>
    <mergeCell ref="C8:D8"/>
    <mergeCell ref="E8:I8"/>
  </mergeCells>
  <pageMargins left="0.25" right="0.25" top="0.75" bottom="0.75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Кулагина Наталия Евгеньевна</cp:lastModifiedBy>
  <cp:revision>2</cp:revision>
  <cp:lastPrinted>2023-05-26T09:59:13Z</cp:lastPrinted>
  <dcterms:created xsi:type="dcterms:W3CDTF">2023-05-26T08:17:29Z</dcterms:created>
  <dcterms:modified xsi:type="dcterms:W3CDTF">2026-07-15T06:38:09Z</dcterms:modified>
  <dc:language>ru-RU</dc:language>
</cp:coreProperties>
</file>