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Технические задания 2026 год\ОМТС ЧЭ\ТМЦ\3 этап\396.1 ТМЦ по охране труда\в ЧЭ\"/>
    </mc:Choice>
  </mc:AlternateContent>
  <xr:revisionPtr revIDLastSave="0" documentId="13_ncr:1_{FB1BA986-02F9-4614-A6FD-F3835CBD8A7F}" xr6:coauthVersionLast="47" xr6:coauthVersionMax="47" xr10:uidLastSave="{00000000-0000-0000-0000-000000000000}"/>
  <bookViews>
    <workbookView xWindow="780" yWindow="105" windowWidth="13815" windowHeight="1548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13" i="1" l="1"/>
  <c r="L212" i="1"/>
  <c r="C212" i="1"/>
  <c r="W212" i="1"/>
  <c r="K211" i="1"/>
  <c r="L211" i="1" s="1"/>
  <c r="I211" i="1"/>
  <c r="H211" i="1"/>
  <c r="D211" i="1"/>
  <c r="C211" i="1"/>
  <c r="K210" i="1"/>
  <c r="L210" i="1" s="1"/>
  <c r="I210" i="1"/>
  <c r="H210" i="1"/>
  <c r="D210" i="1"/>
  <c r="C210" i="1"/>
  <c r="K209" i="1"/>
  <c r="L209" i="1" s="1"/>
  <c r="I209" i="1"/>
  <c r="H209" i="1"/>
  <c r="D209" i="1"/>
  <c r="C209" i="1"/>
  <c r="K208" i="1"/>
  <c r="L208" i="1" s="1"/>
  <c r="I208" i="1"/>
  <c r="H208" i="1"/>
  <c r="D208" i="1"/>
  <c r="C208" i="1"/>
  <c r="K207" i="1"/>
  <c r="L207" i="1" s="1"/>
  <c r="I207" i="1"/>
  <c r="H207" i="1"/>
  <c r="D207" i="1"/>
  <c r="C207" i="1"/>
  <c r="K206" i="1"/>
  <c r="L206" i="1" s="1"/>
  <c r="I206" i="1"/>
  <c r="H206" i="1"/>
  <c r="D206" i="1"/>
  <c r="C206" i="1"/>
  <c r="K205" i="1"/>
  <c r="L205" i="1" s="1"/>
  <c r="I205" i="1"/>
  <c r="H205" i="1"/>
  <c r="D205" i="1"/>
  <c r="C205" i="1"/>
  <c r="K204" i="1"/>
  <c r="L204" i="1" s="1"/>
  <c r="I204" i="1"/>
  <c r="H204" i="1"/>
  <c r="D204" i="1"/>
  <c r="C204" i="1"/>
  <c r="K203" i="1"/>
  <c r="L203" i="1" s="1"/>
  <c r="I203" i="1"/>
  <c r="H203" i="1"/>
  <c r="D203" i="1"/>
  <c r="C203" i="1"/>
  <c r="K202" i="1"/>
  <c r="L202" i="1" s="1"/>
  <c r="I202" i="1"/>
  <c r="H202" i="1"/>
  <c r="D202" i="1"/>
  <c r="C202" i="1"/>
  <c r="K201" i="1"/>
  <c r="L201" i="1" s="1"/>
  <c r="I201" i="1"/>
  <c r="H201" i="1"/>
  <c r="D201" i="1"/>
  <c r="C201" i="1"/>
  <c r="K200" i="1"/>
  <c r="L200" i="1" s="1"/>
  <c r="I200" i="1"/>
  <c r="H200" i="1"/>
  <c r="D200" i="1"/>
  <c r="C200" i="1"/>
  <c r="L199" i="1"/>
  <c r="K199" i="1"/>
  <c r="I199" i="1"/>
  <c r="H199" i="1"/>
  <c r="D199" i="1"/>
  <c r="C199" i="1"/>
  <c r="K198" i="1"/>
  <c r="L198" i="1" s="1"/>
  <c r="I198" i="1"/>
  <c r="H198" i="1"/>
  <c r="D198" i="1"/>
  <c r="C198" i="1"/>
  <c r="K197" i="1"/>
  <c r="L197" i="1" s="1"/>
  <c r="I197" i="1"/>
  <c r="H197" i="1"/>
  <c r="D197" i="1"/>
  <c r="C197" i="1"/>
  <c r="L196" i="1"/>
  <c r="K196" i="1"/>
  <c r="I196" i="1"/>
  <c r="H196" i="1"/>
  <c r="D196" i="1"/>
  <c r="C196" i="1"/>
  <c r="K195" i="1"/>
  <c r="L195" i="1" s="1"/>
  <c r="I195" i="1"/>
  <c r="H195" i="1"/>
  <c r="D195" i="1"/>
  <c r="C195" i="1"/>
  <c r="K194" i="1"/>
  <c r="L194" i="1" s="1"/>
  <c r="I194" i="1"/>
  <c r="H194" i="1"/>
  <c r="D194" i="1"/>
  <c r="C194" i="1"/>
  <c r="K193" i="1"/>
  <c r="L193" i="1" s="1"/>
  <c r="I193" i="1"/>
  <c r="H193" i="1"/>
  <c r="D193" i="1"/>
  <c r="C193" i="1"/>
  <c r="K192" i="1"/>
  <c r="L192" i="1" s="1"/>
  <c r="I192" i="1"/>
  <c r="H192" i="1"/>
  <c r="D192" i="1"/>
  <c r="C192" i="1"/>
  <c r="K191" i="1"/>
  <c r="L191" i="1" s="1"/>
  <c r="I191" i="1"/>
  <c r="H191" i="1"/>
  <c r="D191" i="1"/>
  <c r="C191" i="1"/>
  <c r="K190" i="1"/>
  <c r="L190" i="1" s="1"/>
  <c r="I190" i="1"/>
  <c r="H190" i="1"/>
  <c r="D190" i="1"/>
  <c r="C190" i="1"/>
  <c r="K189" i="1"/>
  <c r="L189" i="1" s="1"/>
  <c r="I189" i="1"/>
  <c r="H189" i="1"/>
  <c r="D189" i="1"/>
  <c r="C189" i="1"/>
  <c r="L188" i="1"/>
  <c r="K188" i="1"/>
  <c r="I188" i="1"/>
  <c r="H188" i="1"/>
  <c r="D188" i="1"/>
  <c r="C188" i="1"/>
  <c r="K187" i="1"/>
  <c r="L187" i="1" s="1"/>
  <c r="I187" i="1"/>
  <c r="H187" i="1"/>
  <c r="D187" i="1"/>
  <c r="C187" i="1"/>
  <c r="K186" i="1"/>
  <c r="L186" i="1" s="1"/>
  <c r="I186" i="1"/>
  <c r="H186" i="1"/>
  <c r="D186" i="1"/>
  <c r="C186" i="1"/>
  <c r="K185" i="1"/>
  <c r="L185" i="1" s="1"/>
  <c r="I185" i="1"/>
  <c r="H185" i="1"/>
  <c r="D185" i="1"/>
  <c r="C185" i="1"/>
  <c r="K184" i="1"/>
  <c r="L184" i="1" s="1"/>
  <c r="I184" i="1"/>
  <c r="H184" i="1"/>
  <c r="D184" i="1"/>
  <c r="C184" i="1"/>
  <c r="K183" i="1"/>
  <c r="L183" i="1" s="1"/>
  <c r="I183" i="1"/>
  <c r="H183" i="1"/>
  <c r="D183" i="1"/>
  <c r="C183" i="1"/>
  <c r="K182" i="1"/>
  <c r="L182" i="1" s="1"/>
  <c r="I182" i="1"/>
  <c r="H182" i="1"/>
  <c r="D182" i="1"/>
  <c r="C182" i="1"/>
  <c r="L181" i="1"/>
  <c r="K181" i="1"/>
  <c r="I181" i="1"/>
  <c r="H181" i="1"/>
  <c r="D181" i="1"/>
  <c r="C181" i="1"/>
  <c r="K180" i="1"/>
  <c r="L180" i="1" s="1"/>
  <c r="I180" i="1"/>
  <c r="H180" i="1"/>
  <c r="D180" i="1"/>
  <c r="C180" i="1"/>
  <c r="K179" i="1"/>
  <c r="L179" i="1" s="1"/>
  <c r="I179" i="1"/>
  <c r="H179" i="1"/>
  <c r="D179" i="1"/>
  <c r="C179" i="1"/>
  <c r="K178" i="1"/>
  <c r="L178" i="1" s="1"/>
  <c r="I178" i="1"/>
  <c r="H178" i="1"/>
  <c r="D178" i="1"/>
  <c r="C178" i="1"/>
  <c r="K177" i="1"/>
  <c r="L177" i="1" s="1"/>
  <c r="I177" i="1"/>
  <c r="H177" i="1"/>
  <c r="D177" i="1"/>
  <c r="C177" i="1"/>
  <c r="K176" i="1"/>
  <c r="L176" i="1" s="1"/>
  <c r="I176" i="1"/>
  <c r="H176" i="1"/>
  <c r="D176" i="1"/>
  <c r="C176" i="1"/>
  <c r="C175" i="1"/>
  <c r="C174" i="1"/>
  <c r="C141" i="1"/>
  <c r="C114" i="1"/>
  <c r="C90" i="1"/>
  <c r="C63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C91" i="1" l="1"/>
  <c r="K173" i="1"/>
  <c r="L173" i="1" s="1"/>
  <c r="I173" i="1"/>
  <c r="H173" i="1"/>
  <c r="D173" i="1"/>
  <c r="C173" i="1"/>
  <c r="K172" i="1"/>
  <c r="L172" i="1" s="1"/>
  <c r="I172" i="1"/>
  <c r="H172" i="1"/>
  <c r="D172" i="1"/>
  <c r="C172" i="1"/>
  <c r="K171" i="1"/>
  <c r="L171" i="1" s="1"/>
  <c r="I171" i="1"/>
  <c r="H171" i="1"/>
  <c r="D171" i="1"/>
  <c r="C171" i="1"/>
  <c r="K170" i="1"/>
  <c r="L170" i="1" s="1"/>
  <c r="I170" i="1"/>
  <c r="H170" i="1"/>
  <c r="D170" i="1"/>
  <c r="C170" i="1"/>
  <c r="K169" i="1"/>
  <c r="L169" i="1" s="1"/>
  <c r="I169" i="1"/>
  <c r="H169" i="1"/>
  <c r="D169" i="1"/>
  <c r="C169" i="1"/>
  <c r="K168" i="1"/>
  <c r="L168" i="1" s="1"/>
  <c r="I168" i="1"/>
  <c r="H168" i="1"/>
  <c r="D168" i="1"/>
  <c r="C168" i="1"/>
  <c r="K167" i="1"/>
  <c r="L167" i="1" s="1"/>
  <c r="I167" i="1"/>
  <c r="H167" i="1"/>
  <c r="D167" i="1"/>
  <c r="C167" i="1"/>
  <c r="K166" i="1"/>
  <c r="L166" i="1" s="1"/>
  <c r="I166" i="1"/>
  <c r="H166" i="1"/>
  <c r="D166" i="1"/>
  <c r="C166" i="1"/>
  <c r="K165" i="1"/>
  <c r="L165" i="1" s="1"/>
  <c r="I165" i="1"/>
  <c r="H165" i="1"/>
  <c r="D165" i="1"/>
  <c r="C165" i="1"/>
  <c r="K164" i="1"/>
  <c r="L164" i="1" s="1"/>
  <c r="I164" i="1"/>
  <c r="H164" i="1"/>
  <c r="D164" i="1"/>
  <c r="C164" i="1"/>
  <c r="K163" i="1"/>
  <c r="L163" i="1" s="1"/>
  <c r="I163" i="1"/>
  <c r="H163" i="1"/>
  <c r="D163" i="1"/>
  <c r="C163" i="1"/>
  <c r="K162" i="1"/>
  <c r="L162" i="1" s="1"/>
  <c r="I162" i="1"/>
  <c r="H162" i="1"/>
  <c r="D162" i="1"/>
  <c r="C162" i="1"/>
  <c r="K161" i="1"/>
  <c r="L161" i="1" s="1"/>
  <c r="I161" i="1"/>
  <c r="H161" i="1"/>
  <c r="D161" i="1"/>
  <c r="C161" i="1"/>
  <c r="K160" i="1"/>
  <c r="L160" i="1" s="1"/>
  <c r="I160" i="1"/>
  <c r="H160" i="1"/>
  <c r="D160" i="1"/>
  <c r="C160" i="1"/>
  <c r="K159" i="1"/>
  <c r="L159" i="1" s="1"/>
  <c r="I159" i="1"/>
  <c r="H159" i="1"/>
  <c r="D159" i="1"/>
  <c r="C159" i="1"/>
  <c r="K158" i="1"/>
  <c r="L158" i="1" s="1"/>
  <c r="I158" i="1"/>
  <c r="H158" i="1"/>
  <c r="D158" i="1"/>
  <c r="C158" i="1"/>
  <c r="K157" i="1"/>
  <c r="L157" i="1" s="1"/>
  <c r="I157" i="1"/>
  <c r="H157" i="1"/>
  <c r="D157" i="1"/>
  <c r="C157" i="1"/>
  <c r="K156" i="1"/>
  <c r="L156" i="1" s="1"/>
  <c r="I156" i="1"/>
  <c r="H156" i="1"/>
  <c r="D156" i="1"/>
  <c r="C156" i="1"/>
  <c r="K155" i="1"/>
  <c r="L155" i="1" s="1"/>
  <c r="I155" i="1"/>
  <c r="H155" i="1"/>
  <c r="D155" i="1"/>
  <c r="C155" i="1"/>
  <c r="K154" i="1"/>
  <c r="L154" i="1" s="1"/>
  <c r="I154" i="1"/>
  <c r="H154" i="1"/>
  <c r="D154" i="1"/>
  <c r="C154" i="1"/>
  <c r="K153" i="1"/>
  <c r="L153" i="1" s="1"/>
  <c r="I153" i="1"/>
  <c r="H153" i="1"/>
  <c r="D153" i="1"/>
  <c r="C153" i="1"/>
  <c r="K152" i="1"/>
  <c r="L152" i="1" s="1"/>
  <c r="I152" i="1"/>
  <c r="H152" i="1"/>
  <c r="D152" i="1"/>
  <c r="C152" i="1"/>
  <c r="K151" i="1"/>
  <c r="L151" i="1" s="1"/>
  <c r="I151" i="1"/>
  <c r="H151" i="1"/>
  <c r="D151" i="1"/>
  <c r="C151" i="1"/>
  <c r="K150" i="1"/>
  <c r="L150" i="1" s="1"/>
  <c r="I150" i="1"/>
  <c r="H150" i="1"/>
  <c r="D150" i="1"/>
  <c r="C150" i="1"/>
  <c r="K149" i="1"/>
  <c r="L149" i="1" s="1"/>
  <c r="I149" i="1"/>
  <c r="H149" i="1"/>
  <c r="D149" i="1"/>
  <c r="C149" i="1"/>
  <c r="K148" i="1"/>
  <c r="L148" i="1" s="1"/>
  <c r="I148" i="1"/>
  <c r="H148" i="1"/>
  <c r="D148" i="1"/>
  <c r="C148" i="1"/>
  <c r="K147" i="1"/>
  <c r="L147" i="1" s="1"/>
  <c r="I147" i="1"/>
  <c r="H147" i="1"/>
  <c r="D147" i="1"/>
  <c r="C147" i="1"/>
  <c r="K146" i="1"/>
  <c r="L146" i="1" s="1"/>
  <c r="I146" i="1"/>
  <c r="H146" i="1"/>
  <c r="D146" i="1"/>
  <c r="C146" i="1"/>
  <c r="K145" i="1"/>
  <c r="L145" i="1" s="1"/>
  <c r="I145" i="1"/>
  <c r="H145" i="1"/>
  <c r="D145" i="1"/>
  <c r="C145" i="1"/>
  <c r="K144" i="1"/>
  <c r="L144" i="1" s="1"/>
  <c r="I144" i="1"/>
  <c r="H144" i="1"/>
  <c r="D144" i="1"/>
  <c r="C144" i="1"/>
  <c r="K143" i="1"/>
  <c r="L143" i="1" s="1"/>
  <c r="I143" i="1"/>
  <c r="H143" i="1"/>
  <c r="D143" i="1"/>
  <c r="C143" i="1"/>
  <c r="C142" i="1"/>
  <c r="K140" i="1"/>
  <c r="L140" i="1" s="1"/>
  <c r="I140" i="1"/>
  <c r="H140" i="1"/>
  <c r="D140" i="1"/>
  <c r="C140" i="1"/>
  <c r="K139" i="1"/>
  <c r="L139" i="1" s="1"/>
  <c r="I139" i="1"/>
  <c r="H139" i="1"/>
  <c r="D139" i="1"/>
  <c r="C139" i="1"/>
  <c r="K138" i="1"/>
  <c r="L138" i="1" s="1"/>
  <c r="I138" i="1"/>
  <c r="H138" i="1"/>
  <c r="D138" i="1"/>
  <c r="C138" i="1"/>
  <c r="K137" i="1"/>
  <c r="L137" i="1" s="1"/>
  <c r="I137" i="1"/>
  <c r="H137" i="1"/>
  <c r="D137" i="1"/>
  <c r="C137" i="1"/>
  <c r="K136" i="1"/>
  <c r="L136" i="1" s="1"/>
  <c r="I136" i="1"/>
  <c r="H136" i="1"/>
  <c r="D136" i="1"/>
  <c r="C136" i="1"/>
  <c r="K135" i="1"/>
  <c r="L135" i="1" s="1"/>
  <c r="I135" i="1"/>
  <c r="H135" i="1"/>
  <c r="D135" i="1"/>
  <c r="C135" i="1"/>
  <c r="K134" i="1"/>
  <c r="L134" i="1" s="1"/>
  <c r="I134" i="1"/>
  <c r="H134" i="1"/>
  <c r="D134" i="1"/>
  <c r="C134" i="1"/>
  <c r="K133" i="1"/>
  <c r="L133" i="1" s="1"/>
  <c r="I133" i="1"/>
  <c r="H133" i="1"/>
  <c r="D133" i="1"/>
  <c r="C133" i="1"/>
  <c r="K132" i="1"/>
  <c r="L132" i="1" s="1"/>
  <c r="I132" i="1"/>
  <c r="H132" i="1"/>
  <c r="D132" i="1"/>
  <c r="C132" i="1"/>
  <c r="K131" i="1"/>
  <c r="L131" i="1" s="1"/>
  <c r="I131" i="1"/>
  <c r="H131" i="1"/>
  <c r="D131" i="1"/>
  <c r="C131" i="1"/>
  <c r="K130" i="1"/>
  <c r="L130" i="1" s="1"/>
  <c r="I130" i="1"/>
  <c r="H130" i="1"/>
  <c r="D130" i="1"/>
  <c r="C130" i="1"/>
  <c r="K129" i="1"/>
  <c r="L129" i="1" s="1"/>
  <c r="I129" i="1"/>
  <c r="H129" i="1"/>
  <c r="D129" i="1"/>
  <c r="C129" i="1"/>
  <c r="K128" i="1"/>
  <c r="L128" i="1" s="1"/>
  <c r="I128" i="1"/>
  <c r="H128" i="1"/>
  <c r="D128" i="1"/>
  <c r="C128" i="1"/>
  <c r="K127" i="1"/>
  <c r="L127" i="1" s="1"/>
  <c r="I127" i="1"/>
  <c r="H127" i="1"/>
  <c r="D127" i="1"/>
  <c r="C127" i="1"/>
  <c r="K126" i="1"/>
  <c r="L126" i="1" s="1"/>
  <c r="I126" i="1"/>
  <c r="H126" i="1"/>
  <c r="D126" i="1"/>
  <c r="C126" i="1"/>
  <c r="K125" i="1"/>
  <c r="L125" i="1" s="1"/>
  <c r="I125" i="1"/>
  <c r="H125" i="1"/>
  <c r="D125" i="1"/>
  <c r="C125" i="1"/>
  <c r="K124" i="1"/>
  <c r="L124" i="1" s="1"/>
  <c r="I124" i="1"/>
  <c r="H124" i="1"/>
  <c r="D124" i="1"/>
  <c r="C124" i="1"/>
  <c r="K123" i="1"/>
  <c r="L123" i="1" s="1"/>
  <c r="I123" i="1"/>
  <c r="H123" i="1"/>
  <c r="D123" i="1"/>
  <c r="C123" i="1"/>
  <c r="K122" i="1"/>
  <c r="L122" i="1" s="1"/>
  <c r="I122" i="1"/>
  <c r="H122" i="1"/>
  <c r="D122" i="1"/>
  <c r="C122" i="1"/>
  <c r="K121" i="1"/>
  <c r="L121" i="1" s="1"/>
  <c r="I121" i="1"/>
  <c r="H121" i="1"/>
  <c r="D121" i="1"/>
  <c r="C121" i="1"/>
  <c r="K120" i="1"/>
  <c r="L120" i="1" s="1"/>
  <c r="I120" i="1"/>
  <c r="H120" i="1"/>
  <c r="D120" i="1"/>
  <c r="C120" i="1"/>
  <c r="K119" i="1"/>
  <c r="L119" i="1" s="1"/>
  <c r="I119" i="1"/>
  <c r="H119" i="1"/>
  <c r="D119" i="1"/>
  <c r="C119" i="1"/>
  <c r="K118" i="1"/>
  <c r="L118" i="1" s="1"/>
  <c r="I118" i="1"/>
  <c r="H118" i="1"/>
  <c r="D118" i="1"/>
  <c r="C118" i="1"/>
  <c r="K117" i="1"/>
  <c r="L117" i="1" s="1"/>
  <c r="I117" i="1"/>
  <c r="H117" i="1"/>
  <c r="D117" i="1"/>
  <c r="C117" i="1"/>
  <c r="K116" i="1"/>
  <c r="L116" i="1" s="1"/>
  <c r="I116" i="1"/>
  <c r="H116" i="1"/>
  <c r="D116" i="1"/>
  <c r="C116" i="1"/>
  <c r="C115" i="1"/>
  <c r="K113" i="1"/>
  <c r="L113" i="1" s="1"/>
  <c r="I113" i="1"/>
  <c r="H113" i="1"/>
  <c r="D113" i="1"/>
  <c r="C113" i="1"/>
  <c r="K112" i="1"/>
  <c r="L112" i="1" s="1"/>
  <c r="I112" i="1"/>
  <c r="H112" i="1"/>
  <c r="D112" i="1"/>
  <c r="C112" i="1"/>
  <c r="K111" i="1"/>
  <c r="L111" i="1" s="1"/>
  <c r="I111" i="1"/>
  <c r="H111" i="1"/>
  <c r="D111" i="1"/>
  <c r="C111" i="1"/>
  <c r="K110" i="1"/>
  <c r="L110" i="1" s="1"/>
  <c r="I110" i="1"/>
  <c r="H110" i="1"/>
  <c r="D110" i="1"/>
  <c r="C110" i="1"/>
  <c r="K109" i="1"/>
  <c r="L109" i="1" s="1"/>
  <c r="I109" i="1"/>
  <c r="H109" i="1"/>
  <c r="D109" i="1"/>
  <c r="C109" i="1"/>
  <c r="K108" i="1"/>
  <c r="L108" i="1" s="1"/>
  <c r="I108" i="1"/>
  <c r="H108" i="1"/>
  <c r="D108" i="1"/>
  <c r="C108" i="1"/>
  <c r="K107" i="1"/>
  <c r="L107" i="1" s="1"/>
  <c r="I107" i="1"/>
  <c r="H107" i="1"/>
  <c r="D107" i="1"/>
  <c r="C107" i="1"/>
  <c r="K106" i="1"/>
  <c r="L106" i="1" s="1"/>
  <c r="I106" i="1"/>
  <c r="H106" i="1"/>
  <c r="D106" i="1"/>
  <c r="C106" i="1"/>
  <c r="K105" i="1"/>
  <c r="L105" i="1" s="1"/>
  <c r="I105" i="1"/>
  <c r="H105" i="1"/>
  <c r="D105" i="1"/>
  <c r="C105" i="1"/>
  <c r="K104" i="1"/>
  <c r="L104" i="1" s="1"/>
  <c r="I104" i="1"/>
  <c r="H104" i="1"/>
  <c r="D104" i="1"/>
  <c r="C104" i="1"/>
  <c r="K103" i="1"/>
  <c r="L103" i="1" s="1"/>
  <c r="I103" i="1"/>
  <c r="H103" i="1"/>
  <c r="D103" i="1"/>
  <c r="C103" i="1"/>
  <c r="K102" i="1"/>
  <c r="L102" i="1" s="1"/>
  <c r="I102" i="1"/>
  <c r="H102" i="1"/>
  <c r="D102" i="1"/>
  <c r="C102" i="1"/>
  <c r="K101" i="1"/>
  <c r="L101" i="1" s="1"/>
  <c r="I101" i="1"/>
  <c r="H101" i="1"/>
  <c r="D101" i="1"/>
  <c r="C101" i="1"/>
  <c r="K100" i="1"/>
  <c r="L100" i="1" s="1"/>
  <c r="I100" i="1"/>
  <c r="H100" i="1"/>
  <c r="D100" i="1"/>
  <c r="C100" i="1"/>
  <c r="K99" i="1"/>
  <c r="L99" i="1" s="1"/>
  <c r="I99" i="1"/>
  <c r="H99" i="1"/>
  <c r="D99" i="1"/>
  <c r="C99" i="1"/>
  <c r="K98" i="1"/>
  <c r="L98" i="1" s="1"/>
  <c r="I98" i="1"/>
  <c r="H98" i="1"/>
  <c r="D98" i="1"/>
  <c r="C98" i="1"/>
  <c r="K97" i="1"/>
  <c r="L97" i="1" s="1"/>
  <c r="I97" i="1"/>
  <c r="H97" i="1"/>
  <c r="D97" i="1"/>
  <c r="C97" i="1"/>
  <c r="K96" i="1"/>
  <c r="L96" i="1" s="1"/>
  <c r="I96" i="1"/>
  <c r="H96" i="1"/>
  <c r="D96" i="1"/>
  <c r="C96" i="1"/>
  <c r="K95" i="1"/>
  <c r="L95" i="1" s="1"/>
  <c r="I95" i="1"/>
  <c r="H95" i="1"/>
  <c r="D95" i="1"/>
  <c r="C95" i="1"/>
  <c r="K94" i="1"/>
  <c r="L94" i="1" s="1"/>
  <c r="I94" i="1"/>
  <c r="H94" i="1"/>
  <c r="D94" i="1"/>
  <c r="C94" i="1"/>
  <c r="K93" i="1"/>
  <c r="L93" i="1" s="1"/>
  <c r="I93" i="1"/>
  <c r="H93" i="1"/>
  <c r="D93" i="1"/>
  <c r="C93" i="1"/>
  <c r="K92" i="1"/>
  <c r="L92" i="1" s="1"/>
  <c r="I92" i="1"/>
  <c r="H92" i="1"/>
  <c r="D92" i="1"/>
  <c r="C92" i="1"/>
  <c r="C88" i="1"/>
  <c r="D88" i="1"/>
  <c r="H88" i="1"/>
  <c r="I88" i="1"/>
  <c r="K88" i="1"/>
  <c r="L88" i="1" s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88" i="1"/>
  <c r="W89" i="1"/>
  <c r="L141" i="1" l="1"/>
  <c r="L174" i="1"/>
  <c r="L114" i="1"/>
  <c r="W114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9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K89" i="1"/>
  <c r="L89" i="1" s="1"/>
  <c r="I89" i="1"/>
  <c r="H89" i="1"/>
  <c r="D89" i="1"/>
  <c r="K87" i="1"/>
  <c r="L87" i="1" s="1"/>
  <c r="I87" i="1"/>
  <c r="H87" i="1"/>
  <c r="D87" i="1"/>
  <c r="K86" i="1"/>
  <c r="L86" i="1" s="1"/>
  <c r="I86" i="1"/>
  <c r="H86" i="1"/>
  <c r="D86" i="1"/>
  <c r="K85" i="1"/>
  <c r="L85" i="1" s="1"/>
  <c r="I85" i="1"/>
  <c r="H85" i="1"/>
  <c r="D85" i="1"/>
  <c r="K84" i="1"/>
  <c r="L84" i="1" s="1"/>
  <c r="I84" i="1"/>
  <c r="H84" i="1"/>
  <c r="D84" i="1"/>
  <c r="K83" i="1"/>
  <c r="L83" i="1" s="1"/>
  <c r="I83" i="1"/>
  <c r="H83" i="1"/>
  <c r="D83" i="1"/>
  <c r="K82" i="1"/>
  <c r="L82" i="1" s="1"/>
  <c r="I82" i="1"/>
  <c r="H82" i="1"/>
  <c r="D82" i="1"/>
  <c r="K81" i="1"/>
  <c r="L81" i="1" s="1"/>
  <c r="I81" i="1"/>
  <c r="H81" i="1"/>
  <c r="D81" i="1"/>
  <c r="K80" i="1"/>
  <c r="L80" i="1" s="1"/>
  <c r="I80" i="1"/>
  <c r="H80" i="1"/>
  <c r="D80" i="1"/>
  <c r="K79" i="1"/>
  <c r="L79" i="1" s="1"/>
  <c r="I79" i="1"/>
  <c r="H79" i="1"/>
  <c r="D79" i="1"/>
  <c r="K78" i="1"/>
  <c r="L78" i="1" s="1"/>
  <c r="I78" i="1"/>
  <c r="H78" i="1"/>
  <c r="D78" i="1"/>
  <c r="K77" i="1"/>
  <c r="L77" i="1" s="1"/>
  <c r="I77" i="1"/>
  <c r="H77" i="1"/>
  <c r="D77" i="1"/>
  <c r="K76" i="1"/>
  <c r="L76" i="1" s="1"/>
  <c r="I76" i="1"/>
  <c r="H76" i="1"/>
  <c r="D76" i="1"/>
  <c r="K75" i="1"/>
  <c r="L75" i="1" s="1"/>
  <c r="I75" i="1"/>
  <c r="H75" i="1"/>
  <c r="D75" i="1"/>
  <c r="K74" i="1"/>
  <c r="L74" i="1" s="1"/>
  <c r="I74" i="1"/>
  <c r="H74" i="1"/>
  <c r="D74" i="1"/>
  <c r="K73" i="1"/>
  <c r="L73" i="1" s="1"/>
  <c r="I73" i="1"/>
  <c r="H73" i="1"/>
  <c r="D73" i="1"/>
  <c r="K72" i="1"/>
  <c r="L72" i="1" s="1"/>
  <c r="I72" i="1"/>
  <c r="H72" i="1"/>
  <c r="D72" i="1"/>
  <c r="K71" i="1"/>
  <c r="L71" i="1" s="1"/>
  <c r="I71" i="1"/>
  <c r="H71" i="1"/>
  <c r="D71" i="1"/>
  <c r="K70" i="1"/>
  <c r="L70" i="1" s="1"/>
  <c r="I70" i="1"/>
  <c r="H70" i="1"/>
  <c r="D70" i="1"/>
  <c r="K69" i="1"/>
  <c r="L69" i="1" s="1"/>
  <c r="I69" i="1"/>
  <c r="H69" i="1"/>
  <c r="D69" i="1"/>
  <c r="K68" i="1"/>
  <c r="L68" i="1" s="1"/>
  <c r="I68" i="1"/>
  <c r="H68" i="1"/>
  <c r="D68" i="1"/>
  <c r="K67" i="1"/>
  <c r="L67" i="1" s="1"/>
  <c r="I67" i="1"/>
  <c r="H67" i="1"/>
  <c r="D67" i="1"/>
  <c r="K66" i="1"/>
  <c r="L66" i="1" s="1"/>
  <c r="I66" i="1"/>
  <c r="H66" i="1"/>
  <c r="D66" i="1"/>
  <c r="K65" i="1"/>
  <c r="L65" i="1" s="1"/>
  <c r="I65" i="1"/>
  <c r="H65" i="1"/>
  <c r="D65" i="1"/>
  <c r="K62" i="1"/>
  <c r="L62" i="1" s="1"/>
  <c r="I62" i="1"/>
  <c r="H62" i="1"/>
  <c r="D62" i="1"/>
  <c r="K61" i="1"/>
  <c r="L61" i="1" s="1"/>
  <c r="I61" i="1"/>
  <c r="H61" i="1"/>
  <c r="D61" i="1"/>
  <c r="K60" i="1"/>
  <c r="L60" i="1" s="1"/>
  <c r="I60" i="1"/>
  <c r="H60" i="1"/>
  <c r="D60" i="1"/>
  <c r="K59" i="1"/>
  <c r="L59" i="1" s="1"/>
  <c r="I59" i="1"/>
  <c r="H59" i="1"/>
  <c r="D59" i="1"/>
  <c r="K58" i="1"/>
  <c r="L58" i="1" s="1"/>
  <c r="I58" i="1"/>
  <c r="H58" i="1"/>
  <c r="D58" i="1"/>
  <c r="K57" i="1"/>
  <c r="L57" i="1" s="1"/>
  <c r="I57" i="1"/>
  <c r="H57" i="1"/>
  <c r="D57" i="1"/>
  <c r="K56" i="1"/>
  <c r="L56" i="1" s="1"/>
  <c r="I56" i="1"/>
  <c r="H56" i="1"/>
  <c r="D56" i="1"/>
  <c r="K55" i="1"/>
  <c r="L55" i="1" s="1"/>
  <c r="I55" i="1"/>
  <c r="H55" i="1"/>
  <c r="D55" i="1"/>
  <c r="K54" i="1"/>
  <c r="L54" i="1" s="1"/>
  <c r="I54" i="1"/>
  <c r="H54" i="1"/>
  <c r="D54" i="1"/>
  <c r="K53" i="1"/>
  <c r="L53" i="1" s="1"/>
  <c r="I53" i="1"/>
  <c r="H53" i="1"/>
  <c r="D53" i="1"/>
  <c r="K52" i="1"/>
  <c r="L52" i="1" s="1"/>
  <c r="I52" i="1"/>
  <c r="H52" i="1"/>
  <c r="D52" i="1"/>
  <c r="K51" i="1"/>
  <c r="L51" i="1" s="1"/>
  <c r="I51" i="1"/>
  <c r="H51" i="1"/>
  <c r="D51" i="1"/>
  <c r="K50" i="1"/>
  <c r="L50" i="1" s="1"/>
  <c r="I50" i="1"/>
  <c r="H50" i="1"/>
  <c r="D50" i="1"/>
  <c r="K49" i="1"/>
  <c r="L49" i="1" s="1"/>
  <c r="I49" i="1"/>
  <c r="H49" i="1"/>
  <c r="D49" i="1"/>
  <c r="K48" i="1"/>
  <c r="L48" i="1" s="1"/>
  <c r="I48" i="1"/>
  <c r="H48" i="1"/>
  <c r="D48" i="1"/>
  <c r="K47" i="1"/>
  <c r="L47" i="1" s="1"/>
  <c r="I47" i="1"/>
  <c r="H47" i="1"/>
  <c r="D47" i="1"/>
  <c r="K46" i="1"/>
  <c r="L46" i="1" s="1"/>
  <c r="I46" i="1"/>
  <c r="H46" i="1"/>
  <c r="D46" i="1"/>
  <c r="K45" i="1"/>
  <c r="L45" i="1" s="1"/>
  <c r="I45" i="1"/>
  <c r="H45" i="1"/>
  <c r="D45" i="1"/>
  <c r="K44" i="1"/>
  <c r="L44" i="1" s="1"/>
  <c r="I44" i="1"/>
  <c r="H44" i="1"/>
  <c r="D44" i="1"/>
  <c r="K43" i="1"/>
  <c r="L43" i="1" s="1"/>
  <c r="I43" i="1"/>
  <c r="H43" i="1"/>
  <c r="D43" i="1"/>
  <c r="K42" i="1"/>
  <c r="L42" i="1" s="1"/>
  <c r="I42" i="1"/>
  <c r="H42" i="1"/>
  <c r="D42" i="1"/>
  <c r="K41" i="1"/>
  <c r="L41" i="1" s="1"/>
  <c r="I41" i="1"/>
  <c r="H41" i="1"/>
  <c r="D41" i="1"/>
  <c r="K40" i="1"/>
  <c r="L40" i="1" s="1"/>
  <c r="I40" i="1"/>
  <c r="H40" i="1"/>
  <c r="D40" i="1"/>
  <c r="K39" i="1"/>
  <c r="L39" i="1" s="1"/>
  <c r="I39" i="1"/>
  <c r="H39" i="1"/>
  <c r="D39" i="1"/>
  <c r="K38" i="1"/>
  <c r="L38" i="1" s="1"/>
  <c r="I38" i="1"/>
  <c r="H38" i="1"/>
  <c r="D38" i="1"/>
  <c r="K37" i="1"/>
  <c r="L37" i="1" s="1"/>
  <c r="I37" i="1"/>
  <c r="H37" i="1"/>
  <c r="D37" i="1"/>
  <c r="K36" i="1"/>
  <c r="L36" i="1" s="1"/>
  <c r="I36" i="1"/>
  <c r="H36" i="1"/>
  <c r="D36" i="1"/>
  <c r="K35" i="1"/>
  <c r="L35" i="1" s="1"/>
  <c r="I35" i="1"/>
  <c r="H35" i="1"/>
  <c r="D35" i="1"/>
  <c r="K34" i="1"/>
  <c r="L34" i="1" s="1"/>
  <c r="I34" i="1"/>
  <c r="H34" i="1"/>
  <c r="D34" i="1"/>
  <c r="K33" i="1"/>
  <c r="L33" i="1" s="1"/>
  <c r="I33" i="1"/>
  <c r="H33" i="1"/>
  <c r="D33" i="1"/>
  <c r="K32" i="1"/>
  <c r="L32" i="1" s="1"/>
  <c r="I32" i="1"/>
  <c r="H32" i="1"/>
  <c r="D32" i="1"/>
  <c r="K31" i="1"/>
  <c r="L31" i="1" s="1"/>
  <c r="I31" i="1"/>
  <c r="H31" i="1"/>
  <c r="D31" i="1"/>
  <c r="K30" i="1"/>
  <c r="L30" i="1" s="1"/>
  <c r="I30" i="1"/>
  <c r="H30" i="1"/>
  <c r="D30" i="1"/>
  <c r="K29" i="1"/>
  <c r="L29" i="1" s="1"/>
  <c r="I29" i="1"/>
  <c r="H29" i="1"/>
  <c r="D29" i="1"/>
  <c r="K28" i="1"/>
  <c r="L28" i="1" s="1"/>
  <c r="I28" i="1"/>
  <c r="H28" i="1"/>
  <c r="D28" i="1"/>
  <c r="K27" i="1"/>
  <c r="L27" i="1" s="1"/>
  <c r="I27" i="1"/>
  <c r="H27" i="1"/>
  <c r="D27" i="1"/>
  <c r="K26" i="1"/>
  <c r="L26" i="1" s="1"/>
  <c r="I26" i="1"/>
  <c r="H26" i="1"/>
  <c r="D26" i="1"/>
  <c r="K25" i="1"/>
  <c r="L25" i="1" s="1"/>
  <c r="I25" i="1"/>
  <c r="H25" i="1"/>
  <c r="D25" i="1"/>
  <c r="K24" i="1"/>
  <c r="L24" i="1" s="1"/>
  <c r="I24" i="1"/>
  <c r="H24" i="1"/>
  <c r="D24" i="1"/>
  <c r="K23" i="1"/>
  <c r="L23" i="1" s="1"/>
  <c r="I23" i="1"/>
  <c r="H23" i="1"/>
  <c r="D23" i="1"/>
  <c r="K22" i="1"/>
  <c r="L22" i="1" s="1"/>
  <c r="I22" i="1"/>
  <c r="H22" i="1"/>
  <c r="D22" i="1"/>
  <c r="K21" i="1"/>
  <c r="L21" i="1" s="1"/>
  <c r="I21" i="1"/>
  <c r="H21" i="1"/>
  <c r="D21" i="1"/>
  <c r="K20" i="1"/>
  <c r="L20" i="1" s="1"/>
  <c r="I20" i="1"/>
  <c r="H20" i="1"/>
  <c r="D20" i="1"/>
  <c r="K19" i="1"/>
  <c r="L19" i="1" s="1"/>
  <c r="I19" i="1"/>
  <c r="H19" i="1"/>
  <c r="D19" i="1"/>
  <c r="K18" i="1"/>
  <c r="L18" i="1" s="1"/>
  <c r="I18" i="1"/>
  <c r="H18" i="1"/>
  <c r="D18" i="1"/>
  <c r="K17" i="1"/>
  <c r="L17" i="1" s="1"/>
  <c r="I17" i="1"/>
  <c r="H17" i="1"/>
  <c r="D17" i="1"/>
  <c r="W144" i="1"/>
  <c r="W145" i="1"/>
  <c r="W146" i="1"/>
  <c r="W147" i="1"/>
  <c r="W148" i="1"/>
  <c r="W149" i="1"/>
  <c r="W150" i="1"/>
  <c r="W151" i="1"/>
  <c r="W152" i="1"/>
  <c r="W153" i="1"/>
  <c r="W154" i="1"/>
  <c r="W143" i="1"/>
  <c r="W121" i="1"/>
  <c r="W122" i="1"/>
  <c r="W123" i="1"/>
  <c r="W124" i="1"/>
  <c r="W125" i="1"/>
  <c r="W126" i="1"/>
  <c r="W127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174" i="1" l="1"/>
  <c r="L90" i="1"/>
  <c r="D16" i="1"/>
  <c r="H16" i="1"/>
  <c r="I16" i="1"/>
  <c r="K16" i="1"/>
  <c r="L16" i="1" s="1"/>
  <c r="W120" i="1"/>
  <c r="W119" i="1"/>
  <c r="W118" i="1"/>
  <c r="W117" i="1"/>
  <c r="W116" i="1"/>
  <c r="W16" i="1"/>
  <c r="W15" i="1"/>
  <c r="W63" i="1" s="1"/>
  <c r="D15" i="1"/>
  <c r="W141" i="1" l="1"/>
  <c r="W65" i="1"/>
  <c r="C14" i="1"/>
  <c r="K214" i="1"/>
  <c r="C65" i="1"/>
  <c r="C64" i="1"/>
  <c r="K15" i="1"/>
  <c r="L15" i="1" s="1"/>
  <c r="L63" i="1" s="1"/>
  <c r="I15" i="1"/>
  <c r="H15" i="1"/>
  <c r="W90" i="1" l="1"/>
  <c r="W214" i="1" s="1"/>
  <c r="L213" i="1"/>
  <c r="L214" i="1" s="1"/>
  <c r="W215" i="1" l="1"/>
  <c r="L215" i="1"/>
</calcChain>
</file>

<file path=xl/sharedStrings.xml><?xml version="1.0" encoding="utf-8"?>
<sst xmlns="http://schemas.openxmlformats.org/spreadsheetml/2006/main" count="1171" uniqueCount="183">
  <si>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</si>
  <si>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</si>
  <si>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</si>
  <si>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</si>
  <si>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</si>
  <si>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</si>
  <si>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</si>
  <si>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</si>
  <si>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</si>
  <si>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</si>
  <si>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</si>
  <si>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</si>
  <si>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</si>
  <si>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</si>
  <si>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</si>
  <si>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</si>
  <si>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</si>
  <si>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</si>
  <si>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</si>
  <si>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</si>
  <si>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</si>
  <si>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</si>
  <si>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шт.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</si>
  <si>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</si>
  <si>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</si>
  <si>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</si>
  <si>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</si>
  <si>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</si>
  <si>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</si>
  <si>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</si>
  <si>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</si>
  <si>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</si>
  <si>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Чаунская ТЭЦ</t>
  </si>
  <si>
    <t>Анадырская ТЭЦ</t>
  </si>
  <si>
    <t>Эгвекинотская ГРЭС</t>
  </si>
  <si>
    <t>шт</t>
  </si>
  <si>
    <t>комплект</t>
  </si>
  <si>
    <t>Северные электрические сети</t>
  </si>
  <si>
    <t>Установлен режим преимущества российской продукции (когда национальный режим не предоставляется).</t>
  </si>
  <si>
    <t>ЕС01 Знак "Аптечка первой медицинской помощи"</t>
  </si>
  <si>
    <t>Знак "отходов I класса опасности"</t>
  </si>
  <si>
    <t>Знак "отходов II класса опасности"</t>
  </si>
  <si>
    <t>Знак "отходов III класса опасности"</t>
  </si>
  <si>
    <t>Знак "отходов IV класса опасности"</t>
  </si>
  <si>
    <t>Знак "отходов V класса опасности"</t>
  </si>
  <si>
    <t>Знак D01 "Пункт(место) приема пищи"</t>
  </si>
  <si>
    <t>Знак D02 "Питьевая вода"</t>
  </si>
  <si>
    <t>Знак D023 "Место курения"</t>
  </si>
  <si>
    <t>Знак F02 "Пожарный кран"</t>
  </si>
  <si>
    <t>Знак F04 "Огнетушитель"</t>
  </si>
  <si>
    <t>Знак F05 "Телефон для использования при пожаре"</t>
  </si>
  <si>
    <t>Знак F11 "Звуковой оповещатель пожарной тревоги"</t>
  </si>
  <si>
    <t>Знак №1-T05 "Не включать! Работают люди"</t>
  </si>
  <si>
    <t>Знак W08 "Внимание! Опасность поражения электрическим током"</t>
  </si>
  <si>
    <t>Знак W20 "Осторожно.Аккумуляторные батареи"</t>
  </si>
  <si>
    <t>Знак Т07/S03 "Не открывать! Работают люди"</t>
  </si>
  <si>
    <t>Знак Е14 "Направление к эвакуационному выходу по лестнице вниз"</t>
  </si>
  <si>
    <t>Знак Е22 "Указатель выхода"</t>
  </si>
  <si>
    <t>Знак Е23 "Указатель аварийного выхода"</t>
  </si>
  <si>
    <t>Знак М10 "Проход здесь"</t>
  </si>
  <si>
    <t>Знак СТ12 "Туалет"</t>
  </si>
  <si>
    <t>Знак Т08 "Постороним вход запрещен"</t>
  </si>
  <si>
    <t>Знак Т09 "Ответственный за пожарную безопасность"</t>
  </si>
  <si>
    <t>Знак Т107 "ЩО 380/220В"</t>
  </si>
  <si>
    <t>Знак Т108 "ЩС 380/220В"</t>
  </si>
  <si>
    <t>Знак Т312-2 "Категория помещений,Класс зоны помещений"</t>
  </si>
  <si>
    <t>Знак Т312-2 "Категоря помещений,Класс зоны помещений"</t>
  </si>
  <si>
    <t>Информационный знак "Выпуск №1"</t>
  </si>
  <si>
    <t>Информационный знак "Выпуск №2"</t>
  </si>
  <si>
    <t>Информационный знак "Выпуск №3"</t>
  </si>
  <si>
    <t>Информационный знак "Контрольный створ"</t>
  </si>
  <si>
    <t>Информационный знак "Пункт наблюдения №1"</t>
  </si>
  <si>
    <t>Информационный знак "Пункт наблюдения №2"</t>
  </si>
  <si>
    <t>Информационный знак "Санитарно-защитная зона"</t>
  </si>
  <si>
    <t>Плакат запрещающий №11-T03 "Работать здесь "</t>
  </si>
  <si>
    <t>Плакат запрещающий №13-T04 "Заземлено "</t>
  </si>
  <si>
    <t>Плакат запрещающий №7-T01 "Стой напряжение "</t>
  </si>
  <si>
    <t>Плакат запрещающий №9-T14 "Не влезай убьёт "</t>
  </si>
  <si>
    <t xml:space="preserve">Инструкция по оказанию первой помощи при несчастных случаях на производстве (утв. 21.06.2007г.)  издание 2025 года. </t>
  </si>
  <si>
    <t>Удостоверение о проверке знаний норм и правил работы в электроустановках (новый образец 2021 года) (ТКРЭ-1)</t>
  </si>
  <si>
    <t>ГМ ТЭЦ</t>
  </si>
  <si>
    <t>Оперативный журнал</t>
  </si>
  <si>
    <t>Журнал ТБ</t>
  </si>
  <si>
    <t>Знак безопасности</t>
  </si>
  <si>
    <t>Аптечка медицинская</t>
  </si>
  <si>
    <t>Стенд панель для хранения СИЗ</t>
  </si>
  <si>
    <t>Самоспасатель</t>
  </si>
  <si>
    <t>Журнал директивных материалов</t>
  </si>
  <si>
    <t>Аптечка автомобильная  в соответствии с приказом Министерства здравоохранения Российской Федерации от 24.05.2024 г. №260н.</t>
  </si>
  <si>
    <t>Аптечка для оказания работниками первой помощи пострадавшим с применением медицинских изделий в соотвествии с Приказ Министерства здравоохранения Российской Федерации от 24 мая 2024 г. № 262н</t>
  </si>
  <si>
    <t>Журнал учета противопожарных тренировок</t>
  </si>
  <si>
    <t xml:space="preserve">Журнал эксплуатации систем противопожарной защиты (15 разделов). </t>
  </si>
  <si>
    <t>Удостоверение о проверке знаний в электроустановках</t>
  </si>
  <si>
    <t>Удостоверение о проверке знаний по охране труда</t>
  </si>
  <si>
    <t xml:space="preserve">Журнал регистрации заявок на вывод в ремонт оборудования </t>
  </si>
  <si>
    <t>Журнал дефектов</t>
  </si>
  <si>
    <t>Журнал регистрации инструктажа на рабочем месте</t>
  </si>
  <si>
    <t xml:space="preserve"> Журнал приема и выдачи кислородных баллонов </t>
  </si>
  <si>
    <t xml:space="preserve">Журнал проверки и испытаний монтажных и страховочных поясов </t>
  </si>
  <si>
    <t>Журнал проверки и испытания средств защиты применяемых в используемых в электроустановках</t>
  </si>
  <si>
    <t xml:space="preserve">Журнал выдачи удостоверений проверки знаний требований охраны труда </t>
  </si>
  <si>
    <t>Знак предупреждающий "Осторожно Мокрый пол"</t>
  </si>
  <si>
    <t>Знак предупреждающий "Осторожно Скользкий пол"</t>
  </si>
  <si>
    <t>Знак "Берегись автомобиля"</t>
  </si>
  <si>
    <t>Знак "Осторожно гололед"</t>
  </si>
  <si>
    <t>Плакат "Универсальный алгоритм оказания первой помощи"</t>
  </si>
  <si>
    <t xml:space="preserve">Набор имитаторов ран для манекенов по оказанию первой помощи </t>
  </si>
  <si>
    <t>Тренажер- манекен для отработки СЛР  спланшетным компьютером и настенным табло</t>
  </si>
  <si>
    <t xml:space="preserve"> Журнал осмотров, ремонта, проверок, испытаний и технических освидетельствований инструмента</t>
  </si>
  <si>
    <t xml:space="preserve"> Журнал дефектов и неполадок на электрооборудовании </t>
  </si>
  <si>
    <t>Инструкция по оказанию первой помощи при несчастных случаях на производстве электрической и тепловой энергии</t>
  </si>
  <si>
    <t>Ледоступы для обуви универсальные</t>
  </si>
  <si>
    <t>компл.</t>
  </si>
  <si>
    <t xml:space="preserve">Предписывающий плакат "Работать здесь" </t>
  </si>
  <si>
    <t>Запрещающий плакат"Не включать работают люди"</t>
  </si>
  <si>
    <t xml:space="preserve">Информационный знак с диспетчерскими наименованиями электрооборудования      ОРУ ЭГРЭС </t>
  </si>
  <si>
    <t xml:space="preserve">Правила промышленной безопасности опасных производственных объектов, на которых используется оьорудование, работающе под избыточным давлением" </t>
  </si>
  <si>
    <t>Рамка A4</t>
  </si>
  <si>
    <t>Правила по охране труда при работе на высоте. Последняя редакция</t>
  </si>
  <si>
    <t>Правила по охране труда при эксплуатации электроустановок. Последняя редакция</t>
  </si>
  <si>
    <t>Правила по охране труда при работе с инструментом и приспособлениями. Последняя редакция</t>
  </si>
  <si>
    <t>Правила безопасности опасных производственных объектов, на которых используются подъемные сооружения. Последняя редакция</t>
  </si>
  <si>
    <t>Правила техники безопасности при эксплуатации тепломеханического оборудования электростанций и тепловых сетей РД 34.03.201-97. Последняя редакция</t>
  </si>
  <si>
    <t>Журнал производственного контроля 2 уровня(с эмблемой предприятия)</t>
  </si>
  <si>
    <t>Журнал производственного контроля 1 уровня(с эмблемой предприятия)</t>
  </si>
  <si>
    <t>Пособие по безопасному проведению работ с электроинструментом</t>
  </si>
  <si>
    <t>Плакат «Инструктаж по охране труда на рабочем месте» (М-68, 1 лист, А2)</t>
  </si>
  <si>
    <t>Знак "Работать в защитном щитке"</t>
  </si>
  <si>
    <t>Стенд "СОУТ" (эмблема предприятия)</t>
  </si>
  <si>
    <t xml:space="preserve">Знак - 220 В </t>
  </si>
  <si>
    <t>Плакат «Опасные производственные факторы» (М-69, 1 лист, А2)</t>
  </si>
  <si>
    <t>Знак "Газовый баллон"</t>
  </si>
  <si>
    <t>Знак "Телефон для использования при пожаре"</t>
  </si>
  <si>
    <t>Знак "Аптечка первой помощи"</t>
  </si>
  <si>
    <t>Знак Ответственный за пожарную безопасность 112, 101</t>
  </si>
  <si>
    <t>Знак "Пункт (место) приема пищи"</t>
  </si>
  <si>
    <t>Единый утвержденный знак о запрете курения</t>
  </si>
  <si>
    <t xml:space="preserve">Журнал проработки директривных материалов </t>
  </si>
  <si>
    <t>Журнал регистрации целевого инструктажа</t>
  </si>
  <si>
    <t>Журнал испытаний средств защиты из диэлектрической резины и полимерных материалов</t>
  </si>
  <si>
    <t xml:space="preserve">Журнал по заявкам на вывод из работы оборудования </t>
  </si>
  <si>
    <t xml:space="preserve">Журнал распоряжений </t>
  </si>
  <si>
    <t>Журнал результатов обхода и осмотра рабочих мест</t>
  </si>
  <si>
    <t>Журнал учета проведения занятий по спецподготовке персонала</t>
  </si>
  <si>
    <t>Журнал учета противоаварийных тренировок</t>
  </si>
  <si>
    <t>Журнал эксплуатации систем противопожарной защиты</t>
  </si>
  <si>
    <t xml:space="preserve">Журнал учета противопожарных инструктажей </t>
  </si>
  <si>
    <t xml:space="preserve">Плакат "ПЛАКАТЫ С ИЛЛЮСТРАЦИЯМИ ПО БЕЗОПАСНОСТИ ТРУДА" </t>
  </si>
  <si>
    <t>Удостоверения о проверке знаний правил работы в электроустановках</t>
  </si>
  <si>
    <t>Правила технической эксплуатации электрических станций и сетей</t>
  </si>
  <si>
    <t>Правила технической эксплуатации электроустановок потребителей (ПТЭЭП)</t>
  </si>
  <si>
    <t>Журнал регистрации первичного инструктажа на рабочем месте</t>
  </si>
  <si>
    <t xml:space="preserve">Правила организации и осуществления производственного контроля за соблюдением требований промышленной безопасности. </t>
  </si>
  <si>
    <t>Правила переключений в электроустановках</t>
  </si>
  <si>
    <t>Правила по охране труда на автомобильном транспорте</t>
  </si>
  <si>
    <t xml:space="preserve">Правила по охране труда при работе с инструментом и приспособлениями. </t>
  </si>
  <si>
    <t>Правила по охране труда при эксплуатации электроустановок</t>
  </si>
  <si>
    <t xml:space="preserve">Правила проведения противоаварийных тренировок в организациях электроэнергетики Российской Федерации </t>
  </si>
  <si>
    <t>Правила расследования причин аварий в электроэнергетике</t>
  </si>
  <si>
    <t>Правила технического обслуживания устройств релейной защиты и электроавтоматики электрических сетей 0,4-35 кВ</t>
  </si>
  <si>
    <t>Правила технического учета и анализа функционирования релейной защиты и автоматики (с изменениями на 10 июля 2020 года)</t>
  </si>
  <si>
    <t>Правила устройства электроустановок (7 редакция - утвержденные главы)</t>
  </si>
  <si>
    <t>Магниты "Скажи "ДА"Охране труда"</t>
  </si>
  <si>
    <t>Наклейка "прошнуровано, пронумеровано"для сшивания журналов по ОТ и наклейка "220В"для указания номинального напряжения именно для данной розетки.</t>
  </si>
  <si>
    <t>Уголок по охране труда</t>
  </si>
  <si>
    <t xml:space="preserve">шт </t>
  </si>
  <si>
    <t>Анадырский РЭС</t>
  </si>
  <si>
    <t>Журнал
Учёта, проверки и испытаний электроинструмента и вспомогательного оборудования</t>
  </si>
  <si>
    <t>ЖУРНАЛ
УЧЕТА РАБОТ ПО НАРЯДАМ-ДОПУСКАМ И РАСПОРЯЖЕНИЯМ
ДЛЯ РАБОТ В ЭЛЕКТРОУСТАНОВКАХ</t>
  </si>
  <si>
    <t>Удостоверение для рабочих люльки</t>
  </si>
  <si>
    <t>Удостоверение о допуске к работе на высоте</t>
  </si>
  <si>
    <t>Удостоверение стропальщика</t>
  </si>
  <si>
    <t>Правила по охране труда при обработке металлов</t>
  </si>
  <si>
    <t>Правил работы с персоналом в организациях электроэнергетики Российской Федерации</t>
  </si>
  <si>
    <t>Правила по охране труда при погрузочно-разгрузочных работах и размещении грузов</t>
  </si>
  <si>
    <t xml:space="preserve">Наклейка "прошнуровано, пронумеровано" </t>
  </si>
  <si>
    <t xml:space="preserve">лист А4 </t>
  </si>
  <si>
    <t>Итого по ЧТЭЦ</t>
  </si>
  <si>
    <t>Итого по АТЭЦ</t>
  </si>
  <si>
    <t>Итого по ГМ ТЭЦ</t>
  </si>
  <si>
    <t>Итого по ЭГРЭС</t>
  </si>
  <si>
    <t>Итого по СЭС</t>
  </si>
  <si>
    <t>Итого по АРЭС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</si>
</sst>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₽&quot;;[Red]\-#,##0.00\ &quot;₽&quot;"/>
    <numFmt numFmtId="164" formatCode="_-* #,##0.00\ _₽_-;\-* #,##0.00\ _₽_-;_-* &quot;-&quot;??\ _₽_-;_-@_-"/>
    <numFmt numFmtId="165" formatCode="_-* #,##0.00_р_._-;\-* #,##0.00_р_._-;_-* &quot;-&quot;??_р_._-;_-@_-"/>
  </numFmts>
  <fonts count="26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</borders>
  <cellStyleXfs count="7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/>
    <xf numFmtId="0" fontId="14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165" fontId="3" fillId="0" borderId="0" applyFont="0" applyFill="0" applyBorder="0" applyAlignment="0" applyProtection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164" fontId="14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165" fontId="1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/>
    <xf numFmtId="0" fontId="2" fillId="0" borderId="0"/>
    <xf numFmtId="0" fontId="21" fillId="0" borderId="0"/>
    <xf numFmtId="0" fontId="14" fillId="0" borderId="0"/>
    <xf numFmtId="0" fontId="17" fillId="0" borderId="0"/>
    <xf numFmtId="0" fontId="17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9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0" fillId="0" borderId="21" xfId="3" applyFont="1" applyBorder="1" applyAlignment="1">
      <alignment horizontal="center" vertical="center" wrapText="1"/>
    </xf>
    <xf numFmtId="4" fontId="11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2" fillId="4" borderId="21" xfId="36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 applyProtection="1">
      <alignment horizontal="center" vertical="center"/>
      <protection locked="0"/>
    </xf>
    <xf numFmtId="0" fontId="10" fillId="0" borderId="23" xfId="3" applyFont="1" applyBorder="1" applyAlignment="1">
      <alignment horizontal="center" vertical="center" wrapText="1"/>
    </xf>
    <xf numFmtId="4" fontId="4" fillId="0" borderId="22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22" fillId="4" borderId="23" xfId="36" applyFont="1" applyFill="1" applyBorder="1" applyAlignment="1">
      <alignment horizontal="center" vertical="center" wrapText="1"/>
    </xf>
    <xf numFmtId="4" fontId="11" fillId="4" borderId="23" xfId="3" applyNumberFormat="1" applyFont="1" applyFill="1" applyBorder="1" applyAlignment="1" applyProtection="1">
      <alignment horizontal="center" vertical="center" wrapText="1"/>
      <protection locked="0"/>
    </xf>
    <xf numFmtId="4" fontId="6" fillId="0" borderId="24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center" vertical="center"/>
    </xf>
    <xf numFmtId="0" fontId="10" fillId="0" borderId="21" xfId="0" applyFont="1" applyBorder="1" applyAlignment="1" applyProtection="1">
      <alignment horizontal="center" vertical="center"/>
      <protection locked="0"/>
    </xf>
    <xf numFmtId="4" fontId="11" fillId="4" borderId="27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26" xfId="3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25" xfId="0" applyNumberFormat="1" applyFont="1" applyBorder="1" applyAlignment="1" applyProtection="1">
      <alignment horizontal="right" vertical="center"/>
      <protection locked="0"/>
    </xf>
    <xf numFmtId="8" fontId="10" fillId="0" borderId="21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/>
    </xf>
    <xf numFmtId="0" fontId="10" fillId="4" borderId="21" xfId="70" applyFont="1" applyFill="1" applyBorder="1" applyAlignment="1">
      <alignment horizontal="left" vertical="center" wrapText="1"/>
    </xf>
    <xf numFmtId="0" fontId="10" fillId="4" borderId="21" xfId="13" applyFont="1" applyFill="1" applyBorder="1" applyAlignment="1">
      <alignment horizontal="left" vertical="center" wrapText="1"/>
    </xf>
    <xf numFmtId="0" fontId="23" fillId="4" borderId="21" xfId="13" applyFont="1" applyFill="1" applyBorder="1" applyAlignment="1">
      <alignment horizontal="center" vertical="center"/>
    </xf>
    <xf numFmtId="4" fontId="23" fillId="0" borderId="21" xfId="72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0" fillId="4" borderId="26" xfId="7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4" borderId="23" xfId="3" applyFont="1" applyFill="1" applyBorder="1" applyAlignment="1">
      <alignment horizontal="center" vertical="center" wrapText="1"/>
    </xf>
    <xf numFmtId="0" fontId="10" fillId="4" borderId="23" xfId="13" applyFont="1" applyFill="1" applyBorder="1" applyAlignment="1">
      <alignment horizontal="left" vertical="center" wrapText="1"/>
    </xf>
    <xf numFmtId="4" fontId="23" fillId="0" borderId="23" xfId="72" applyNumberFormat="1" applyFont="1" applyBorder="1" applyAlignment="1">
      <alignment horizontal="center" vertical="center" wrapText="1"/>
    </xf>
    <xf numFmtId="8" fontId="10" fillId="0" borderId="23" xfId="0" applyNumberFormat="1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23" fillId="4" borderId="21" xfId="13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3" fillId="4" borderId="21" xfId="13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10" fillId="4" borderId="23" xfId="70" applyFont="1" applyFill="1" applyBorder="1" applyAlignment="1">
      <alignment horizontal="left" vertical="center" wrapText="1"/>
    </xf>
    <xf numFmtId="4" fontId="4" fillId="0" borderId="23" xfId="0" applyNumberFormat="1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22" fillId="4" borderId="28" xfId="36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4" fontId="11" fillId="4" borderId="28" xfId="3" applyNumberFormat="1" applyFont="1" applyFill="1" applyBorder="1" applyAlignment="1" applyProtection="1">
      <alignment horizontal="center" vertical="center" wrapText="1"/>
      <protection locked="0"/>
    </xf>
    <xf numFmtId="4" fontId="4" fillId="0" borderId="24" xfId="0" applyNumberFormat="1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2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23" fillId="4" borderId="23" xfId="13" applyFont="1" applyFill="1" applyBorder="1" applyAlignment="1">
      <alignment horizontal="center" vertical="center"/>
    </xf>
    <xf numFmtId="0" fontId="24" fillId="4" borderId="29" xfId="13" applyFont="1" applyFill="1" applyBorder="1" applyAlignment="1">
      <alignment horizontal="center" vertical="center"/>
    </xf>
    <xf numFmtId="0" fontId="24" fillId="4" borderId="30" xfId="13" applyFont="1" applyFill="1" applyBorder="1" applyAlignment="1">
      <alignment horizontal="center" vertical="center"/>
    </xf>
    <xf numFmtId="0" fontId="24" fillId="4" borderId="31" xfId="13" applyFont="1" applyFill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 wrapText="1"/>
    </xf>
    <xf numFmtId="0" fontId="25" fillId="0" borderId="21" xfId="12" applyFont="1" applyBorder="1" applyAlignment="1">
      <alignment horizontal="center" vertical="center" wrapText="1"/>
    </xf>
    <xf numFmtId="0" fontId="18" fillId="0" borderId="29" xfId="0" applyFont="1" applyBorder="1" applyAlignment="1" applyProtection="1">
      <alignment horizontal="right" vertical="center"/>
      <protection locked="0"/>
    </xf>
    <xf numFmtId="0" fontId="18" fillId="0" borderId="30" xfId="0" applyFont="1" applyBorder="1" applyAlignment="1" applyProtection="1">
      <alignment horizontal="right" vertical="center"/>
      <protection locked="0"/>
    </xf>
    <xf numFmtId="0" fontId="18" fillId="0" borderId="31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right" vertical="center"/>
    </xf>
    <xf numFmtId="0" fontId="18" fillId="0" borderId="21" xfId="0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/>
      <protection locked="0"/>
    </xf>
    <xf numFmtId="4" fontId="4" fillId="0" borderId="22" xfId="0" applyNumberFormat="1" applyFont="1" applyBorder="1" applyAlignment="1">
      <alignment horizontal="center" vertical="center"/>
    </xf>
    <xf numFmtId="4" fontId="4" fillId="2" borderId="22" xfId="0" applyNumberFormat="1" applyFont="1" applyFill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24" fillId="4" borderId="21" xfId="13" applyFont="1" applyFill="1" applyBorder="1" applyAlignment="1">
      <alignment horizontal="right" vertical="center"/>
    </xf>
    <xf numFmtId="0" fontId="24" fillId="4" borderId="21" xfId="13" applyFont="1" applyFill="1" applyBorder="1" applyAlignment="1">
      <alignment horizontal="center" vertical="center"/>
    </xf>
    <xf numFmtId="0" fontId="24" fillId="4" borderId="21" xfId="13" applyFont="1" applyFill="1" applyBorder="1" applyAlignment="1">
      <alignment horizontal="right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</cellXfs>
  <cellStyles count="73">
    <cellStyle name="Normal" xfId="7" xr:uid="{00000000-0005-0000-0000-000000000000}"/>
    <cellStyle name="Обычный" xfId="0" builtinId="0"/>
    <cellStyle name="Обычный 10" xfId="12" xr:uid="{00000000-0005-0000-0000-000002000000}"/>
    <cellStyle name="Обычный 11" xfId="3" xr:uid="{00000000-0005-0000-0000-000003000000}"/>
    <cellStyle name="Обычный 11 2" xfId="54" xr:uid="{452BFC5C-D4D5-423F-AD19-C9FEC8CEDBDA}"/>
    <cellStyle name="Обычный 11 3" xfId="68" xr:uid="{1B774B96-409D-4D7D-BE1A-044F2C4885DF}"/>
    <cellStyle name="Обычный 12" xfId="34" xr:uid="{00000000-0005-0000-0000-000004000000}"/>
    <cellStyle name="Обычный 12 2" xfId="56" xr:uid="{DAF50931-6E0B-4BCA-AC0B-4CF70A71E024}"/>
    <cellStyle name="Обычный 12 3" xfId="70" xr:uid="{099FA8F9-D42D-4BCC-AB43-B4BCABCAAECC}"/>
    <cellStyle name="Обычный 13" xfId="1" xr:uid="{00000000-0005-0000-0000-000005000000}"/>
    <cellStyle name="Обычный 13 2" xfId="58" xr:uid="{6596E634-5C46-4D5D-A9C0-0D2FE201F77A}"/>
    <cellStyle name="Обычный 13 3" xfId="72" xr:uid="{0A1745CE-AFEA-49CC-8710-E3CFFB062464}"/>
    <cellStyle name="Обычный 14" xfId="36" xr:uid="{906040DF-6D81-44F0-BCB0-CA06EA40E5F9}"/>
    <cellStyle name="Обычный 2" xfId="4" xr:uid="{00000000-0005-0000-0000-000006000000}"/>
    <cellStyle name="Обычный 2 10" xfId="8" xr:uid="{00000000-0005-0000-0000-000007000000}"/>
    <cellStyle name="Обычный 2 10 2" xfId="35" xr:uid="{00000000-0005-0000-0000-000008000000}"/>
    <cellStyle name="Обычный 2 10 2 2" xfId="57" xr:uid="{B4BD018C-4FA9-4C26-BBA3-670A84ED6394}"/>
    <cellStyle name="Обычный 2 10 2 3" xfId="71" xr:uid="{6998835F-F75C-4651-843B-A34B48F21B12}"/>
    <cellStyle name="Обычный 2 10 3" xfId="42" xr:uid="{BF28E9C5-3625-4450-89E1-C3FDB922BE5A}"/>
    <cellStyle name="Обычный 2 10 4" xfId="60" xr:uid="{8B0B216E-FCA6-4499-A3E5-0EF0020873EF}"/>
    <cellStyle name="Обычный 2 2" xfId="9" xr:uid="{00000000-0005-0000-0000-000009000000}"/>
    <cellStyle name="Обычный 2 2 2" xfId="18" xr:uid="{00000000-0005-0000-0000-00000A000000}"/>
    <cellStyle name="Обычный 2 2 2 2" xfId="47" xr:uid="{9856FC49-862E-4DB9-AC8B-42F3865DB859}"/>
    <cellStyle name="Обычный 2 2 2 3" xfId="61" xr:uid="{3A027847-A73E-4963-B702-74E14D0E4DD7}"/>
    <cellStyle name="Обычный 2 2 3" xfId="13" xr:uid="{00000000-0005-0000-0000-00000B000000}"/>
    <cellStyle name="Обычный 2 2 3 2" xfId="30" xr:uid="{00000000-0005-0000-0000-00000C000000}"/>
    <cellStyle name="Обычный 2 2 4" xfId="22" xr:uid="{00000000-0005-0000-0000-00000D000000}"/>
    <cellStyle name="Обычный 2 3" xfId="10" xr:uid="{00000000-0005-0000-0000-00000E000000}"/>
    <cellStyle name="Обычный 2 3 2" xfId="19" xr:uid="{00000000-0005-0000-0000-00000F000000}"/>
    <cellStyle name="Обычный 2 3 3" xfId="14" xr:uid="{00000000-0005-0000-0000-000010000000}"/>
    <cellStyle name="Обычный 2 3 4" xfId="23" xr:uid="{00000000-0005-0000-0000-000011000000}"/>
    <cellStyle name="Обычный 3" xfId="6" xr:uid="{00000000-0005-0000-0000-000012000000}"/>
    <cellStyle name="Обычный 3 2" xfId="44" xr:uid="{6102AEA0-CA09-469D-BA57-13C2F1AC8A3A}"/>
    <cellStyle name="Обычный 3 3" xfId="40" xr:uid="{C38CF1CC-EA84-4758-A61F-60D55929828D}"/>
    <cellStyle name="Обычный 3 4" xfId="39" xr:uid="{12B8C501-DE82-4D75-BDD4-95668E3D3B94}"/>
    <cellStyle name="Обычный 4" xfId="15" xr:uid="{00000000-0005-0000-0000-000013000000}"/>
    <cellStyle name="Обычный 4 2" xfId="45" xr:uid="{399054B2-FF4B-4135-B1A2-6AA0D4BFBC2B}"/>
    <cellStyle name="Обычный 4 3" xfId="31" xr:uid="{00000000-0005-0000-0000-000014000000}"/>
    <cellStyle name="Обычный 4 4" xfId="43" xr:uid="{4F631A5C-A394-46E2-95EA-CF6499F0DA7D}"/>
    <cellStyle name="Обычный 5" xfId="21" xr:uid="{00000000-0005-0000-0000-000015000000}"/>
    <cellStyle name="Обычный 5 2" xfId="29" xr:uid="{00000000-0005-0000-0000-000016000000}"/>
    <cellStyle name="Обычный 5 2 2" xfId="55" xr:uid="{15322761-5943-4297-A34C-5D506754EAF9}"/>
    <cellStyle name="Обычный 5 2 3" xfId="69" xr:uid="{705886B1-756F-4373-8088-0429149EEEDB}"/>
    <cellStyle name="Обычный 5 3" xfId="41" xr:uid="{2EE44DA9-EF42-4404-9BBA-F65B11E8B1D1}"/>
    <cellStyle name="Обычный 5 4" xfId="38" xr:uid="{5A6670A0-B244-4CFB-B01B-560D334F7EDE}"/>
    <cellStyle name="Обычный 5 5" xfId="59" xr:uid="{1FE48AEE-FFC4-4CC5-A113-02F7F577964E}"/>
    <cellStyle name="Обычный 50" xfId="32" xr:uid="{00000000-0005-0000-0000-000017000000}"/>
    <cellStyle name="Обычный 51" xfId="33" xr:uid="{00000000-0005-0000-0000-000018000000}"/>
    <cellStyle name="Обычный 6" xfId="20" xr:uid="{00000000-0005-0000-0000-000019000000}"/>
    <cellStyle name="Обычный 6 2" xfId="49" xr:uid="{E4E57926-5DCA-4600-992B-241F3EB590F4}"/>
    <cellStyle name="Обычный 6 3" xfId="63" xr:uid="{1DDD08B4-8D8F-4F2A-B966-9B7DED2701D1}"/>
    <cellStyle name="Обычный 7" xfId="25" xr:uid="{00000000-0005-0000-0000-00001A000000}"/>
    <cellStyle name="Обычный 7 2" xfId="50" xr:uid="{89DFE1F0-028C-4CC6-8062-5D9A54E92E8C}"/>
    <cellStyle name="Обычный 7 3" xfId="64" xr:uid="{B5FFB283-8667-4872-9EB3-96A79A74A65E}"/>
    <cellStyle name="Обычный 8" xfId="16" xr:uid="{00000000-0005-0000-0000-00001B000000}"/>
    <cellStyle name="Обычный 8 2" xfId="46" xr:uid="{CE33B7F8-84DE-49CC-9B93-EC9D8AA134B1}"/>
    <cellStyle name="Обычный 8 3" xfId="37" xr:uid="{7A523002-E93F-4F3A-BC19-9A93C5EBABBA}"/>
    <cellStyle name="Обычный 9" xfId="27" xr:uid="{00000000-0005-0000-0000-00001C000000}"/>
    <cellStyle name="Обычный 9 2" xfId="52" xr:uid="{0D4E13BA-7BE9-405D-90CB-ABB2721489EB}"/>
    <cellStyle name="Обычный 9 3" xfId="66" xr:uid="{3B92C8FB-934B-4905-A8E6-2D58189D43B2}"/>
    <cellStyle name="Стиль 1" xfId="5" xr:uid="{00000000-0005-0000-0000-00001D000000}"/>
    <cellStyle name="Финансовый 2" xfId="17" xr:uid="{00000000-0005-0000-0000-00001E000000}"/>
    <cellStyle name="Финансовый 3" xfId="11" xr:uid="{00000000-0005-0000-0000-00001F000000}"/>
    <cellStyle name="Финансовый 3 2" xfId="48" xr:uid="{6A6D996B-D5A8-4A66-A676-EC2A590B7AD6}"/>
    <cellStyle name="Финансовый 3 3" xfId="62" xr:uid="{038FDE44-105B-4E02-831F-95E89B24C7DF}"/>
    <cellStyle name="Финансовый 4" xfId="26" xr:uid="{00000000-0005-0000-0000-000020000000}"/>
    <cellStyle name="Финансовый 4 2" xfId="51" xr:uid="{916B60DC-91DE-4EB2-8EB4-5985EAC67673}"/>
    <cellStyle name="Финансовый 4 3" xfId="65" xr:uid="{2B7183E8-2D1B-4912-8EDA-6FC22BC5FB57}"/>
    <cellStyle name="Финансовый 5" xfId="28" xr:uid="{00000000-0005-0000-0000-000021000000}"/>
    <cellStyle name="Финансовый 5 2" xfId="53" xr:uid="{11A5B263-D078-4743-AA05-21D876280A2A}"/>
    <cellStyle name="Финансовый 5 3" xfId="67" xr:uid="{F0E3776D-84BD-435F-A4EF-F9A7711323AC}"/>
    <cellStyle name="Финансовый 6" xfId="24" xr:uid="{00000000-0005-0000-0000-000022000000}"/>
    <cellStyle name="Финансовый 7" xfId="2" xr:uid="{00000000-0005-0000-0000-00002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4"/>
  <sheetViews>
    <sheetView showGridLines="0" tabSelected="1" topLeftCell="L205" zoomScale="70" zoomScaleNormal="70" workbookViewId="0">
      <selection activeCell="W214" sqref="W2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10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2:23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2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Q3" s="20"/>
      <c r="R3" s="20"/>
      <c r="S3" s="20"/>
      <c r="T3" s="20"/>
      <c r="U3" s="20"/>
      <c r="V3" s="20"/>
      <c r="W3" s="20"/>
    </row>
    <row r="4" spans="2:23" ht="15.75" customHeight="1">
      <c r="B4" s="11"/>
      <c r="C4" s="26" t="s">
        <v>0</v>
      </c>
      <c r="D4" s="26"/>
      <c r="E4" s="26"/>
      <c r="F4" s="26"/>
      <c r="M4" s="12"/>
      <c r="Q4" s="20"/>
      <c r="R4" s="20"/>
      <c r="S4" s="20"/>
      <c r="T4" s="20"/>
      <c r="U4" s="20"/>
      <c r="V4" s="20"/>
      <c r="W4" s="20"/>
    </row>
    <row r="5" spans="2:23" ht="15.75" customHeight="1">
      <c r="B5" s="11"/>
      <c r="C5" s="27" t="s">
        <v>29</v>
      </c>
      <c r="D5" s="27"/>
      <c r="E5" s="26"/>
      <c r="F5" s="26"/>
      <c r="M5" s="12"/>
      <c r="Q5" s="20"/>
      <c r="R5" s="20"/>
      <c r="S5" s="20"/>
      <c r="T5" s="20"/>
      <c r="U5" s="20"/>
      <c r="V5" s="20"/>
      <c r="W5" s="20"/>
    </row>
    <row r="6" spans="2:23" ht="24" customHeight="1">
      <c r="B6" s="11"/>
      <c r="M6" s="12"/>
      <c r="Q6" s="20"/>
      <c r="R6" s="20"/>
      <c r="S6" s="20"/>
      <c r="T6" s="20"/>
      <c r="U6" s="20"/>
      <c r="V6" s="20"/>
      <c r="W6" s="20"/>
    </row>
    <row r="7" spans="2:23">
      <c r="B7" s="11"/>
      <c r="C7" s="82" t="s">
        <v>13</v>
      </c>
      <c r="D7" s="82"/>
      <c r="E7" s="82"/>
      <c r="F7" s="82"/>
      <c r="G7" s="82"/>
      <c r="H7" s="82"/>
      <c r="I7" s="82"/>
      <c r="J7" s="82"/>
      <c r="K7" s="82"/>
      <c r="L7" s="82"/>
      <c r="M7" s="12"/>
      <c r="Q7" s="83" t="s">
        <v>19</v>
      </c>
      <c r="R7" s="83"/>
      <c r="S7" s="83"/>
      <c r="T7" s="83"/>
      <c r="U7" s="83"/>
      <c r="V7" s="83"/>
      <c r="W7" s="83"/>
    </row>
    <row r="8" spans="2:23" ht="24" customHeight="1">
      <c r="B8" s="11"/>
      <c r="M8" s="12"/>
      <c r="Q8" s="20"/>
      <c r="R8" s="20"/>
      <c r="S8" s="20"/>
      <c r="T8" s="20"/>
      <c r="U8" s="20"/>
      <c r="V8" s="20"/>
      <c r="W8" s="20"/>
    </row>
    <row r="9" spans="2:23" ht="24" customHeight="1">
      <c r="B9" s="11"/>
      <c r="C9" s="85" t="s">
        <v>1</v>
      </c>
      <c r="D9" s="85"/>
      <c r="E9" s="86"/>
      <c r="F9" s="86"/>
      <c r="G9" s="86"/>
      <c r="H9" s="86"/>
      <c r="I9" s="86"/>
      <c r="M9" s="12"/>
      <c r="Q9" s="20"/>
      <c r="R9" s="20"/>
      <c r="S9" s="20"/>
      <c r="T9" s="20"/>
      <c r="U9" s="20"/>
      <c r="V9" s="20"/>
      <c r="W9" s="20"/>
    </row>
    <row r="10" spans="2:23" ht="24" customHeight="1">
      <c r="B10" s="11"/>
      <c r="C10" s="85" t="s">
        <v>2</v>
      </c>
      <c r="D10" s="85"/>
      <c r="E10" s="87"/>
      <c r="F10" s="87"/>
      <c r="G10" s="87"/>
      <c r="H10" s="87"/>
      <c r="I10" s="87"/>
      <c r="M10" s="12"/>
      <c r="Q10" s="20"/>
      <c r="R10" s="20"/>
      <c r="S10" s="20"/>
      <c r="T10" s="20"/>
      <c r="U10" s="20"/>
      <c r="V10" s="20"/>
      <c r="W10" s="20"/>
    </row>
    <row r="11" spans="2:23" ht="24" customHeight="1">
      <c r="B11" s="11"/>
      <c r="C11" s="85" t="s">
        <v>3</v>
      </c>
      <c r="D11" s="85"/>
      <c r="E11" s="87"/>
      <c r="F11" s="87"/>
      <c r="G11" s="87"/>
      <c r="H11" s="87"/>
      <c r="I11" s="87"/>
      <c r="M11" s="12"/>
      <c r="Q11" s="20"/>
      <c r="R11" s="20"/>
      <c r="S11" s="20"/>
      <c r="T11" s="20"/>
      <c r="U11" s="20"/>
      <c r="V11" s="20"/>
      <c r="W11" s="20"/>
    </row>
    <row r="12" spans="2:23">
      <c r="B12" s="11"/>
      <c r="M12" s="12"/>
      <c r="Q12" s="20"/>
      <c r="R12" s="20"/>
      <c r="S12" s="20"/>
      <c r="T12" s="20"/>
      <c r="U12" s="20"/>
      <c r="V12" s="20"/>
      <c r="W12" s="20"/>
    </row>
    <row r="13" spans="2:23" ht="84" customHeight="1">
      <c r="B13" s="11"/>
      <c r="C13" s="4" t="s">
        <v>11</v>
      </c>
      <c r="D13" s="4" t="s">
        <v>4</v>
      </c>
      <c r="E13" s="4" t="s">
        <v>5</v>
      </c>
      <c r="F13" s="4" t="s">
        <v>6</v>
      </c>
      <c r="G13" s="4" t="s">
        <v>23</v>
      </c>
      <c r="H13" s="4" t="s">
        <v>7</v>
      </c>
      <c r="I13" s="4" t="s">
        <v>12</v>
      </c>
      <c r="J13" s="4" t="s">
        <v>8</v>
      </c>
      <c r="K13" s="4" t="s">
        <v>9</v>
      </c>
      <c r="L13" s="4" t="s">
        <v>10</v>
      </c>
      <c r="M13" s="12"/>
      <c r="Q13" s="50" t="s">
        <v>11</v>
      </c>
      <c r="R13" s="50" t="s">
        <v>16</v>
      </c>
      <c r="S13" s="50" t="s">
        <v>31</v>
      </c>
      <c r="T13" s="50" t="s">
        <v>7</v>
      </c>
      <c r="U13" s="50" t="s">
        <v>12</v>
      </c>
      <c r="V13" s="50" t="s">
        <v>9</v>
      </c>
      <c r="W13" s="50" t="s">
        <v>17</v>
      </c>
    </row>
    <row r="14" spans="2:23" ht="19.5" customHeight="1">
      <c r="B14" s="11"/>
      <c r="C14" s="88" t="str">
        <f>Q14</f>
        <v>Чаунская ТЭЦ</v>
      </c>
      <c r="D14" s="89"/>
      <c r="E14" s="89"/>
      <c r="F14" s="89"/>
      <c r="G14" s="89"/>
      <c r="H14" s="89"/>
      <c r="I14" s="89"/>
      <c r="J14" s="89"/>
      <c r="K14" s="89"/>
      <c r="L14" s="90"/>
      <c r="M14" s="12"/>
      <c r="Q14" s="84" t="s">
        <v>32</v>
      </c>
      <c r="R14" s="84"/>
      <c r="S14" s="84"/>
      <c r="T14" s="84"/>
      <c r="U14" s="84"/>
      <c r="V14" s="84"/>
      <c r="W14" s="84"/>
    </row>
    <row r="15" spans="2:23" ht="114" customHeight="1">
      <c r="B15" s="11"/>
      <c r="C15" s="2">
        <f t="shared" ref="C15:C89" si="0">Q15</f>
        <v>1</v>
      </c>
      <c r="D15" s="31" t="str">
        <f>R15</f>
        <v>ЕС01 Знак "Аптечка первой медицинской помощи"</v>
      </c>
      <c r="E15" s="19" t="s">
        <v>27</v>
      </c>
      <c r="F15" s="19" t="s">
        <v>27</v>
      </c>
      <c r="G15" s="19" t="s">
        <v>27</v>
      </c>
      <c r="H15" s="2" t="str">
        <f t="shared" ref="H15" si="1">T15</f>
        <v>шт.</v>
      </c>
      <c r="I15" s="42">
        <f t="shared" ref="I15" si="2">U15</f>
        <v>75</v>
      </c>
      <c r="J15" s="47">
        <v>0</v>
      </c>
      <c r="K15" s="51">
        <f t="shared" ref="K15" si="3">V15</f>
        <v>5</v>
      </c>
      <c r="L15" s="3">
        <f t="shared" ref="L15" si="4">J15*K15</f>
        <v>0</v>
      </c>
      <c r="M15" s="12"/>
      <c r="Q15" s="46">
        <v>1</v>
      </c>
      <c r="R15" s="59" t="s">
        <v>39</v>
      </c>
      <c r="S15" s="60" t="s">
        <v>38</v>
      </c>
      <c r="T15" s="45" t="s">
        <v>22</v>
      </c>
      <c r="U15" s="44">
        <v>75</v>
      </c>
      <c r="V15" s="45">
        <v>5</v>
      </c>
      <c r="W15" s="48">
        <f>V15*U15</f>
        <v>375</v>
      </c>
    </row>
    <row r="16" spans="2:23" s="33" customFormat="1" ht="105.75" customHeight="1">
      <c r="B16" s="11"/>
      <c r="C16" s="2">
        <f t="shared" si="0"/>
        <v>2</v>
      </c>
      <c r="D16" s="31" t="str">
        <f t="shared" ref="D16" si="5">R16</f>
        <v>Знак "отходов I класса опасности"</v>
      </c>
      <c r="E16" s="19" t="s">
        <v>27</v>
      </c>
      <c r="F16" s="19" t="s">
        <v>27</v>
      </c>
      <c r="G16" s="19" t="s">
        <v>27</v>
      </c>
      <c r="H16" s="2" t="str">
        <f t="shared" ref="H16" si="6">T16</f>
        <v>шт.</v>
      </c>
      <c r="I16" s="42">
        <f t="shared" ref="I16" si="7">U16</f>
        <v>300</v>
      </c>
      <c r="J16" s="47">
        <v>0</v>
      </c>
      <c r="K16" s="51">
        <f t="shared" ref="K16" si="8">V16</f>
        <v>2</v>
      </c>
      <c r="L16" s="3">
        <f t="shared" ref="L16" si="9">J16*K16</f>
        <v>0</v>
      </c>
      <c r="M16" s="12"/>
      <c r="Q16" s="37">
        <v>2</v>
      </c>
      <c r="R16" s="52" t="s">
        <v>40</v>
      </c>
      <c r="S16" s="60" t="s">
        <v>38</v>
      </c>
      <c r="T16" s="29" t="s">
        <v>22</v>
      </c>
      <c r="U16" s="30">
        <v>300</v>
      </c>
      <c r="V16" s="29">
        <v>2</v>
      </c>
      <c r="W16" s="38">
        <f t="shared" ref="W16:W62" si="10">V16*U16</f>
        <v>600</v>
      </c>
    </row>
    <row r="17" spans="2:23" s="57" customFormat="1" ht="105.75" customHeight="1">
      <c r="B17" s="11"/>
      <c r="C17" s="2">
        <f t="shared" si="0"/>
        <v>3</v>
      </c>
      <c r="D17" s="31" t="str">
        <f t="shared" ref="D17:D62" si="11">R17</f>
        <v>Знак "отходов I класса опасности"</v>
      </c>
      <c r="E17" s="19" t="s">
        <v>27</v>
      </c>
      <c r="F17" s="19" t="s">
        <v>27</v>
      </c>
      <c r="G17" s="19" t="s">
        <v>27</v>
      </c>
      <c r="H17" s="2" t="str">
        <f t="shared" ref="H17:H62" si="12">T17</f>
        <v>шт.</v>
      </c>
      <c r="I17" s="42">
        <f t="shared" ref="I17:I62" si="13">U17</f>
        <v>55</v>
      </c>
      <c r="J17" s="47">
        <v>0</v>
      </c>
      <c r="K17" s="51">
        <f t="shared" ref="K17:K62" si="14">V17</f>
        <v>5</v>
      </c>
      <c r="L17" s="3">
        <f t="shared" ref="L17:L62" si="15">J17*K17</f>
        <v>0</v>
      </c>
      <c r="M17" s="12"/>
      <c r="Q17" s="37">
        <v>3</v>
      </c>
      <c r="R17" s="52" t="s">
        <v>40</v>
      </c>
      <c r="S17" s="60" t="s">
        <v>38</v>
      </c>
      <c r="T17" s="29" t="s">
        <v>22</v>
      </c>
      <c r="U17" s="30">
        <v>55</v>
      </c>
      <c r="V17" s="29">
        <v>5</v>
      </c>
      <c r="W17" s="38">
        <f t="shared" si="10"/>
        <v>275</v>
      </c>
    </row>
    <row r="18" spans="2:23" s="57" customFormat="1" ht="105.75" customHeight="1">
      <c r="B18" s="11"/>
      <c r="C18" s="2">
        <f t="shared" si="0"/>
        <v>4</v>
      </c>
      <c r="D18" s="31" t="str">
        <f t="shared" si="11"/>
        <v>Знак "отходов II класса опасности"</v>
      </c>
      <c r="E18" s="19" t="s">
        <v>27</v>
      </c>
      <c r="F18" s="19" t="s">
        <v>27</v>
      </c>
      <c r="G18" s="19" t="s">
        <v>27</v>
      </c>
      <c r="H18" s="2" t="str">
        <f t="shared" si="12"/>
        <v>шт.</v>
      </c>
      <c r="I18" s="42">
        <f t="shared" si="13"/>
        <v>300</v>
      </c>
      <c r="J18" s="47">
        <v>0</v>
      </c>
      <c r="K18" s="51">
        <f t="shared" si="14"/>
        <v>2</v>
      </c>
      <c r="L18" s="3">
        <f t="shared" si="15"/>
        <v>0</v>
      </c>
      <c r="M18" s="12"/>
      <c r="Q18" s="37">
        <v>4</v>
      </c>
      <c r="R18" s="52" t="s">
        <v>41</v>
      </c>
      <c r="S18" s="60" t="s">
        <v>38</v>
      </c>
      <c r="T18" s="29" t="s">
        <v>22</v>
      </c>
      <c r="U18" s="30">
        <v>300</v>
      </c>
      <c r="V18" s="29">
        <v>2</v>
      </c>
      <c r="W18" s="38">
        <f t="shared" si="10"/>
        <v>600</v>
      </c>
    </row>
    <row r="19" spans="2:23" s="57" customFormat="1" ht="105.75" customHeight="1">
      <c r="B19" s="11"/>
      <c r="C19" s="2">
        <f t="shared" si="0"/>
        <v>5</v>
      </c>
      <c r="D19" s="31" t="str">
        <f t="shared" si="11"/>
        <v>Знак "отходов II класса опасности"</v>
      </c>
      <c r="E19" s="19" t="s">
        <v>27</v>
      </c>
      <c r="F19" s="19" t="s">
        <v>27</v>
      </c>
      <c r="G19" s="19" t="s">
        <v>27</v>
      </c>
      <c r="H19" s="2" t="str">
        <f t="shared" si="12"/>
        <v>шт.</v>
      </c>
      <c r="I19" s="42">
        <f t="shared" si="13"/>
        <v>55</v>
      </c>
      <c r="J19" s="47">
        <v>0</v>
      </c>
      <c r="K19" s="51">
        <f t="shared" si="14"/>
        <v>5</v>
      </c>
      <c r="L19" s="3">
        <f t="shared" si="15"/>
        <v>0</v>
      </c>
      <c r="M19" s="12"/>
      <c r="Q19" s="37">
        <v>5</v>
      </c>
      <c r="R19" s="52" t="s">
        <v>41</v>
      </c>
      <c r="S19" s="60" t="s">
        <v>38</v>
      </c>
      <c r="T19" s="29" t="s">
        <v>22</v>
      </c>
      <c r="U19" s="30">
        <v>55</v>
      </c>
      <c r="V19" s="29">
        <v>5</v>
      </c>
      <c r="W19" s="38">
        <f t="shared" si="10"/>
        <v>275</v>
      </c>
    </row>
    <row r="20" spans="2:23" s="57" customFormat="1" ht="105.75" customHeight="1">
      <c r="B20" s="11"/>
      <c r="C20" s="2">
        <f t="shared" si="0"/>
        <v>6</v>
      </c>
      <c r="D20" s="31" t="str">
        <f t="shared" si="11"/>
        <v>Знак "отходов III класса опасности"</v>
      </c>
      <c r="E20" s="19" t="s">
        <v>27</v>
      </c>
      <c r="F20" s="19" t="s">
        <v>27</v>
      </c>
      <c r="G20" s="19" t="s">
        <v>27</v>
      </c>
      <c r="H20" s="2" t="str">
        <f t="shared" si="12"/>
        <v>шт.</v>
      </c>
      <c r="I20" s="42">
        <f t="shared" si="13"/>
        <v>300</v>
      </c>
      <c r="J20" s="47">
        <v>0</v>
      </c>
      <c r="K20" s="51">
        <f t="shared" si="14"/>
        <v>15</v>
      </c>
      <c r="L20" s="3">
        <f t="shared" si="15"/>
        <v>0</v>
      </c>
      <c r="M20" s="12"/>
      <c r="Q20" s="37">
        <v>6</v>
      </c>
      <c r="R20" s="52" t="s">
        <v>42</v>
      </c>
      <c r="S20" s="60" t="s">
        <v>38</v>
      </c>
      <c r="T20" s="29" t="s">
        <v>22</v>
      </c>
      <c r="U20" s="30">
        <v>300</v>
      </c>
      <c r="V20" s="29">
        <v>15</v>
      </c>
      <c r="W20" s="38">
        <f t="shared" si="10"/>
        <v>4500</v>
      </c>
    </row>
    <row r="21" spans="2:23" s="57" customFormat="1" ht="105.75" customHeight="1">
      <c r="B21" s="11"/>
      <c r="C21" s="2">
        <f t="shared" si="0"/>
        <v>7</v>
      </c>
      <c r="D21" s="31" t="str">
        <f t="shared" si="11"/>
        <v>Знак "отходов III класса опасности"</v>
      </c>
      <c r="E21" s="19" t="s">
        <v>27</v>
      </c>
      <c r="F21" s="19" t="s">
        <v>27</v>
      </c>
      <c r="G21" s="19" t="s">
        <v>27</v>
      </c>
      <c r="H21" s="2" t="str">
        <f t="shared" si="12"/>
        <v>шт.</v>
      </c>
      <c r="I21" s="42">
        <f t="shared" si="13"/>
        <v>55</v>
      </c>
      <c r="J21" s="47">
        <v>0</v>
      </c>
      <c r="K21" s="51">
        <f t="shared" si="14"/>
        <v>40</v>
      </c>
      <c r="L21" s="3">
        <f t="shared" si="15"/>
        <v>0</v>
      </c>
      <c r="M21" s="12"/>
      <c r="Q21" s="37">
        <v>7</v>
      </c>
      <c r="R21" s="52" t="s">
        <v>42</v>
      </c>
      <c r="S21" s="60" t="s">
        <v>38</v>
      </c>
      <c r="T21" s="29" t="s">
        <v>22</v>
      </c>
      <c r="U21" s="30">
        <v>55</v>
      </c>
      <c r="V21" s="29">
        <v>40</v>
      </c>
      <c r="W21" s="38">
        <f t="shared" si="10"/>
        <v>2200</v>
      </c>
    </row>
    <row r="22" spans="2:23" s="57" customFormat="1" ht="105.75" customHeight="1">
      <c r="B22" s="11"/>
      <c r="C22" s="2">
        <f t="shared" si="0"/>
        <v>8</v>
      </c>
      <c r="D22" s="31" t="str">
        <f t="shared" si="11"/>
        <v>Знак "отходов IV класса опасности"</v>
      </c>
      <c r="E22" s="19" t="s">
        <v>27</v>
      </c>
      <c r="F22" s="19" t="s">
        <v>27</v>
      </c>
      <c r="G22" s="19" t="s">
        <v>27</v>
      </c>
      <c r="H22" s="2" t="str">
        <f t="shared" si="12"/>
        <v>шт.</v>
      </c>
      <c r="I22" s="42">
        <f t="shared" si="13"/>
        <v>300</v>
      </c>
      <c r="J22" s="47">
        <v>0</v>
      </c>
      <c r="K22" s="51">
        <f t="shared" si="14"/>
        <v>20</v>
      </c>
      <c r="L22" s="3">
        <f t="shared" si="15"/>
        <v>0</v>
      </c>
      <c r="M22" s="12"/>
      <c r="Q22" s="37">
        <v>8</v>
      </c>
      <c r="R22" s="52" t="s">
        <v>43</v>
      </c>
      <c r="S22" s="60" t="s">
        <v>38</v>
      </c>
      <c r="T22" s="29" t="s">
        <v>22</v>
      </c>
      <c r="U22" s="30">
        <v>300</v>
      </c>
      <c r="V22" s="29">
        <v>20</v>
      </c>
      <c r="W22" s="38">
        <f t="shared" si="10"/>
        <v>6000</v>
      </c>
    </row>
    <row r="23" spans="2:23" s="57" customFormat="1" ht="105.75" customHeight="1">
      <c r="B23" s="11"/>
      <c r="C23" s="2">
        <f t="shared" si="0"/>
        <v>9</v>
      </c>
      <c r="D23" s="31" t="str">
        <f t="shared" si="11"/>
        <v>Знак "отходов IV класса опасности"</v>
      </c>
      <c r="E23" s="19" t="s">
        <v>27</v>
      </c>
      <c r="F23" s="19" t="s">
        <v>27</v>
      </c>
      <c r="G23" s="19" t="s">
        <v>27</v>
      </c>
      <c r="H23" s="2" t="str">
        <f t="shared" si="12"/>
        <v>шт.</v>
      </c>
      <c r="I23" s="42">
        <f t="shared" si="13"/>
        <v>55</v>
      </c>
      <c r="J23" s="47">
        <v>0</v>
      </c>
      <c r="K23" s="51">
        <f t="shared" si="14"/>
        <v>50</v>
      </c>
      <c r="L23" s="3">
        <f t="shared" si="15"/>
        <v>0</v>
      </c>
      <c r="M23" s="12"/>
      <c r="Q23" s="37">
        <v>9</v>
      </c>
      <c r="R23" s="52" t="s">
        <v>43</v>
      </c>
      <c r="S23" s="60" t="s">
        <v>38</v>
      </c>
      <c r="T23" s="29" t="s">
        <v>22</v>
      </c>
      <c r="U23" s="30">
        <v>55</v>
      </c>
      <c r="V23" s="29">
        <v>50</v>
      </c>
      <c r="W23" s="38">
        <f t="shared" si="10"/>
        <v>2750</v>
      </c>
    </row>
    <row r="24" spans="2:23" s="57" customFormat="1" ht="105.75" customHeight="1">
      <c r="B24" s="11"/>
      <c r="C24" s="2">
        <f t="shared" si="0"/>
        <v>10</v>
      </c>
      <c r="D24" s="31" t="str">
        <f t="shared" si="11"/>
        <v>Знак "отходов V класса опасности"</v>
      </c>
      <c r="E24" s="19" t="s">
        <v>27</v>
      </c>
      <c r="F24" s="19" t="s">
        <v>27</v>
      </c>
      <c r="G24" s="19" t="s">
        <v>27</v>
      </c>
      <c r="H24" s="2" t="str">
        <f t="shared" si="12"/>
        <v>шт.</v>
      </c>
      <c r="I24" s="42">
        <f t="shared" si="13"/>
        <v>300</v>
      </c>
      <c r="J24" s="47">
        <v>0</v>
      </c>
      <c r="K24" s="51">
        <f t="shared" si="14"/>
        <v>15</v>
      </c>
      <c r="L24" s="3">
        <f t="shared" si="15"/>
        <v>0</v>
      </c>
      <c r="M24" s="12"/>
      <c r="Q24" s="37">
        <v>10</v>
      </c>
      <c r="R24" s="52" t="s">
        <v>44</v>
      </c>
      <c r="S24" s="60" t="s">
        <v>38</v>
      </c>
      <c r="T24" s="29" t="s">
        <v>22</v>
      </c>
      <c r="U24" s="30">
        <v>300</v>
      </c>
      <c r="V24" s="29">
        <v>15</v>
      </c>
      <c r="W24" s="38">
        <f t="shared" si="10"/>
        <v>4500</v>
      </c>
    </row>
    <row r="25" spans="2:23" s="57" customFormat="1" ht="105.75" customHeight="1">
      <c r="B25" s="11"/>
      <c r="C25" s="2">
        <f t="shared" si="0"/>
        <v>11</v>
      </c>
      <c r="D25" s="31" t="str">
        <f t="shared" si="11"/>
        <v>Знак "отходов V класса опасности"</v>
      </c>
      <c r="E25" s="19" t="s">
        <v>27</v>
      </c>
      <c r="F25" s="19" t="s">
        <v>27</v>
      </c>
      <c r="G25" s="19" t="s">
        <v>27</v>
      </c>
      <c r="H25" s="2" t="str">
        <f t="shared" si="12"/>
        <v>шт.</v>
      </c>
      <c r="I25" s="42">
        <f t="shared" si="13"/>
        <v>55</v>
      </c>
      <c r="J25" s="47">
        <v>0</v>
      </c>
      <c r="K25" s="51">
        <f t="shared" si="14"/>
        <v>50</v>
      </c>
      <c r="L25" s="3">
        <f t="shared" si="15"/>
        <v>0</v>
      </c>
      <c r="M25" s="12"/>
      <c r="Q25" s="37">
        <v>11</v>
      </c>
      <c r="R25" s="52" t="s">
        <v>44</v>
      </c>
      <c r="S25" s="60" t="s">
        <v>38</v>
      </c>
      <c r="T25" s="29" t="s">
        <v>22</v>
      </c>
      <c r="U25" s="30">
        <v>55</v>
      </c>
      <c r="V25" s="29">
        <v>50</v>
      </c>
      <c r="W25" s="38">
        <f t="shared" si="10"/>
        <v>2750</v>
      </c>
    </row>
    <row r="26" spans="2:23" s="57" customFormat="1" ht="105.75" customHeight="1">
      <c r="B26" s="11"/>
      <c r="C26" s="2">
        <f t="shared" si="0"/>
        <v>12</v>
      </c>
      <c r="D26" s="31" t="str">
        <f t="shared" si="11"/>
        <v>Знак D01 "Пункт(место) приема пищи"</v>
      </c>
      <c r="E26" s="19" t="s">
        <v>27</v>
      </c>
      <c r="F26" s="19" t="s">
        <v>27</v>
      </c>
      <c r="G26" s="19" t="s">
        <v>27</v>
      </c>
      <c r="H26" s="2" t="str">
        <f t="shared" si="12"/>
        <v>шт.</v>
      </c>
      <c r="I26" s="42">
        <f t="shared" si="13"/>
        <v>25</v>
      </c>
      <c r="J26" s="47">
        <v>0</v>
      </c>
      <c r="K26" s="51">
        <f t="shared" si="14"/>
        <v>10</v>
      </c>
      <c r="L26" s="3">
        <f t="shared" si="15"/>
        <v>0</v>
      </c>
      <c r="M26" s="12"/>
      <c r="Q26" s="37">
        <v>12</v>
      </c>
      <c r="R26" s="52" t="s">
        <v>45</v>
      </c>
      <c r="S26" s="60" t="s">
        <v>38</v>
      </c>
      <c r="T26" s="29" t="s">
        <v>22</v>
      </c>
      <c r="U26" s="30">
        <v>25</v>
      </c>
      <c r="V26" s="29">
        <v>10</v>
      </c>
      <c r="W26" s="38">
        <f t="shared" si="10"/>
        <v>250</v>
      </c>
    </row>
    <row r="27" spans="2:23" s="57" customFormat="1" ht="105.75" customHeight="1">
      <c r="B27" s="11"/>
      <c r="C27" s="2">
        <f t="shared" si="0"/>
        <v>13</v>
      </c>
      <c r="D27" s="31" t="str">
        <f t="shared" si="11"/>
        <v>Знак D02 "Питьевая вода"</v>
      </c>
      <c r="E27" s="19" t="s">
        <v>27</v>
      </c>
      <c r="F27" s="19" t="s">
        <v>27</v>
      </c>
      <c r="G27" s="19" t="s">
        <v>27</v>
      </c>
      <c r="H27" s="2" t="str">
        <f t="shared" si="12"/>
        <v>шт.</v>
      </c>
      <c r="I27" s="42">
        <f t="shared" si="13"/>
        <v>25</v>
      </c>
      <c r="J27" s="47">
        <v>0</v>
      </c>
      <c r="K27" s="51">
        <f t="shared" si="14"/>
        <v>10</v>
      </c>
      <c r="L27" s="3">
        <f t="shared" si="15"/>
        <v>0</v>
      </c>
      <c r="M27" s="12"/>
      <c r="Q27" s="37">
        <v>13</v>
      </c>
      <c r="R27" s="52" t="s">
        <v>46</v>
      </c>
      <c r="S27" s="60" t="s">
        <v>38</v>
      </c>
      <c r="T27" s="29" t="s">
        <v>22</v>
      </c>
      <c r="U27" s="30">
        <v>25</v>
      </c>
      <c r="V27" s="29">
        <v>10</v>
      </c>
      <c r="W27" s="38">
        <f t="shared" si="10"/>
        <v>250</v>
      </c>
    </row>
    <row r="28" spans="2:23" s="57" customFormat="1" ht="105.75" customHeight="1">
      <c r="B28" s="11"/>
      <c r="C28" s="2">
        <f t="shared" si="0"/>
        <v>14</v>
      </c>
      <c r="D28" s="31" t="str">
        <f t="shared" si="11"/>
        <v>Знак D023 "Место курения"</v>
      </c>
      <c r="E28" s="19" t="s">
        <v>27</v>
      </c>
      <c r="F28" s="19" t="s">
        <v>27</v>
      </c>
      <c r="G28" s="19" t="s">
        <v>27</v>
      </c>
      <c r="H28" s="2" t="str">
        <f t="shared" si="12"/>
        <v>шт.</v>
      </c>
      <c r="I28" s="42">
        <f t="shared" si="13"/>
        <v>25</v>
      </c>
      <c r="J28" s="47">
        <v>0</v>
      </c>
      <c r="K28" s="51">
        <f t="shared" si="14"/>
        <v>10</v>
      </c>
      <c r="L28" s="3">
        <f t="shared" si="15"/>
        <v>0</v>
      </c>
      <c r="M28" s="12"/>
      <c r="Q28" s="37">
        <v>14</v>
      </c>
      <c r="R28" s="52" t="s">
        <v>47</v>
      </c>
      <c r="S28" s="60" t="s">
        <v>38</v>
      </c>
      <c r="T28" s="29" t="s">
        <v>22</v>
      </c>
      <c r="U28" s="30">
        <v>25</v>
      </c>
      <c r="V28" s="29">
        <v>10</v>
      </c>
      <c r="W28" s="38">
        <f t="shared" si="10"/>
        <v>250</v>
      </c>
    </row>
    <row r="29" spans="2:23" s="57" customFormat="1" ht="105.75" customHeight="1">
      <c r="B29" s="11"/>
      <c r="C29" s="2">
        <f t="shared" si="0"/>
        <v>15</v>
      </c>
      <c r="D29" s="31" t="str">
        <f t="shared" si="11"/>
        <v>Знак F02 "Пожарный кран"</v>
      </c>
      <c r="E29" s="19" t="s">
        <v>27</v>
      </c>
      <c r="F29" s="19" t="s">
        <v>27</v>
      </c>
      <c r="G29" s="19" t="s">
        <v>27</v>
      </c>
      <c r="H29" s="2" t="str">
        <f t="shared" si="12"/>
        <v>шт.</v>
      </c>
      <c r="I29" s="42">
        <f t="shared" si="13"/>
        <v>75</v>
      </c>
      <c r="J29" s="47">
        <v>0</v>
      </c>
      <c r="K29" s="51">
        <f t="shared" si="14"/>
        <v>5</v>
      </c>
      <c r="L29" s="3">
        <f t="shared" si="15"/>
        <v>0</v>
      </c>
      <c r="M29" s="12"/>
      <c r="Q29" s="37">
        <v>15</v>
      </c>
      <c r="R29" s="52" t="s">
        <v>48</v>
      </c>
      <c r="S29" s="60" t="s">
        <v>38</v>
      </c>
      <c r="T29" s="29" t="s">
        <v>22</v>
      </c>
      <c r="U29" s="30">
        <v>75</v>
      </c>
      <c r="V29" s="29">
        <v>5</v>
      </c>
      <c r="W29" s="38">
        <f t="shared" si="10"/>
        <v>375</v>
      </c>
    </row>
    <row r="30" spans="2:23" s="57" customFormat="1" ht="105.75" customHeight="1">
      <c r="B30" s="11"/>
      <c r="C30" s="2">
        <f t="shared" si="0"/>
        <v>16</v>
      </c>
      <c r="D30" s="31" t="str">
        <f t="shared" si="11"/>
        <v>Знак F02 "Пожарный кран"</v>
      </c>
      <c r="E30" s="19" t="s">
        <v>27</v>
      </c>
      <c r="F30" s="19" t="s">
        <v>27</v>
      </c>
      <c r="G30" s="19" t="s">
        <v>27</v>
      </c>
      <c r="H30" s="2" t="str">
        <f t="shared" si="12"/>
        <v>шт.</v>
      </c>
      <c r="I30" s="42">
        <f t="shared" si="13"/>
        <v>25</v>
      </c>
      <c r="J30" s="47">
        <v>0</v>
      </c>
      <c r="K30" s="51">
        <f t="shared" si="14"/>
        <v>25</v>
      </c>
      <c r="L30" s="3">
        <f t="shared" si="15"/>
        <v>0</v>
      </c>
      <c r="M30" s="12"/>
      <c r="Q30" s="37">
        <v>16</v>
      </c>
      <c r="R30" s="52" t="s">
        <v>48</v>
      </c>
      <c r="S30" s="60" t="s">
        <v>38</v>
      </c>
      <c r="T30" s="29" t="s">
        <v>22</v>
      </c>
      <c r="U30" s="30">
        <v>25</v>
      </c>
      <c r="V30" s="29">
        <v>25</v>
      </c>
      <c r="W30" s="38">
        <f t="shared" si="10"/>
        <v>625</v>
      </c>
    </row>
    <row r="31" spans="2:23" s="57" customFormat="1" ht="105.75" customHeight="1">
      <c r="B31" s="11"/>
      <c r="C31" s="2">
        <f t="shared" si="0"/>
        <v>17</v>
      </c>
      <c r="D31" s="31" t="str">
        <f t="shared" si="11"/>
        <v>Знак F04 "Огнетушитель"</v>
      </c>
      <c r="E31" s="19" t="s">
        <v>27</v>
      </c>
      <c r="F31" s="19" t="s">
        <v>27</v>
      </c>
      <c r="G31" s="19" t="s">
        <v>27</v>
      </c>
      <c r="H31" s="2" t="str">
        <f t="shared" si="12"/>
        <v>шт.</v>
      </c>
      <c r="I31" s="42">
        <f t="shared" si="13"/>
        <v>75</v>
      </c>
      <c r="J31" s="47">
        <v>0</v>
      </c>
      <c r="K31" s="51">
        <f t="shared" si="14"/>
        <v>100</v>
      </c>
      <c r="L31" s="3">
        <f t="shared" si="15"/>
        <v>0</v>
      </c>
      <c r="M31" s="12"/>
      <c r="Q31" s="37">
        <v>17</v>
      </c>
      <c r="R31" s="52" t="s">
        <v>49</v>
      </c>
      <c r="S31" s="60" t="s">
        <v>38</v>
      </c>
      <c r="T31" s="29" t="s">
        <v>22</v>
      </c>
      <c r="U31" s="30">
        <v>75</v>
      </c>
      <c r="V31" s="29">
        <v>100</v>
      </c>
      <c r="W31" s="38">
        <f t="shared" si="10"/>
        <v>7500</v>
      </c>
    </row>
    <row r="32" spans="2:23" s="57" customFormat="1" ht="105.75" customHeight="1">
      <c r="B32" s="11"/>
      <c r="C32" s="2">
        <f t="shared" si="0"/>
        <v>18</v>
      </c>
      <c r="D32" s="31" t="str">
        <f t="shared" si="11"/>
        <v>Знак F05 "Телефон для использования при пожаре"</v>
      </c>
      <c r="E32" s="19" t="s">
        <v>27</v>
      </c>
      <c r="F32" s="19" t="s">
        <v>27</v>
      </c>
      <c r="G32" s="19" t="s">
        <v>27</v>
      </c>
      <c r="H32" s="2" t="str">
        <f t="shared" si="12"/>
        <v>шт.</v>
      </c>
      <c r="I32" s="42">
        <f t="shared" si="13"/>
        <v>25</v>
      </c>
      <c r="J32" s="47">
        <v>0</v>
      </c>
      <c r="K32" s="51">
        <f t="shared" si="14"/>
        <v>20</v>
      </c>
      <c r="L32" s="3">
        <f t="shared" si="15"/>
        <v>0</v>
      </c>
      <c r="M32" s="12"/>
      <c r="Q32" s="37">
        <v>18</v>
      </c>
      <c r="R32" s="52" t="s">
        <v>50</v>
      </c>
      <c r="S32" s="60" t="s">
        <v>38</v>
      </c>
      <c r="T32" s="29" t="s">
        <v>22</v>
      </c>
      <c r="U32" s="30">
        <v>25</v>
      </c>
      <c r="V32" s="29">
        <v>20</v>
      </c>
      <c r="W32" s="38">
        <f t="shared" si="10"/>
        <v>500</v>
      </c>
    </row>
    <row r="33" spans="2:23" s="57" customFormat="1" ht="105.75" customHeight="1">
      <c r="B33" s="11"/>
      <c r="C33" s="2">
        <f t="shared" si="0"/>
        <v>19</v>
      </c>
      <c r="D33" s="31" t="str">
        <f t="shared" si="11"/>
        <v>Знак F11 "Звуковой оповещатель пожарной тревоги"</v>
      </c>
      <c r="E33" s="19" t="s">
        <v>27</v>
      </c>
      <c r="F33" s="19" t="s">
        <v>27</v>
      </c>
      <c r="G33" s="19" t="s">
        <v>27</v>
      </c>
      <c r="H33" s="2" t="str">
        <f t="shared" si="12"/>
        <v>шт.</v>
      </c>
      <c r="I33" s="42">
        <f t="shared" si="13"/>
        <v>75</v>
      </c>
      <c r="J33" s="47">
        <v>0</v>
      </c>
      <c r="K33" s="51">
        <f t="shared" si="14"/>
        <v>20</v>
      </c>
      <c r="L33" s="3">
        <f t="shared" si="15"/>
        <v>0</v>
      </c>
      <c r="M33" s="12"/>
      <c r="Q33" s="37">
        <v>19</v>
      </c>
      <c r="R33" s="52" t="s">
        <v>51</v>
      </c>
      <c r="S33" s="60" t="s">
        <v>38</v>
      </c>
      <c r="T33" s="29" t="s">
        <v>22</v>
      </c>
      <c r="U33" s="30">
        <v>75</v>
      </c>
      <c r="V33" s="29">
        <v>20</v>
      </c>
      <c r="W33" s="38">
        <f t="shared" si="10"/>
        <v>1500</v>
      </c>
    </row>
    <row r="34" spans="2:23" s="57" customFormat="1" ht="105.75" customHeight="1">
      <c r="B34" s="11"/>
      <c r="C34" s="2">
        <f t="shared" si="0"/>
        <v>20</v>
      </c>
      <c r="D34" s="31" t="str">
        <f t="shared" si="11"/>
        <v>Знак №1-T05 "Не включать! Работают люди"</v>
      </c>
      <c r="E34" s="19" t="s">
        <v>27</v>
      </c>
      <c r="F34" s="19" t="s">
        <v>27</v>
      </c>
      <c r="G34" s="19" t="s">
        <v>27</v>
      </c>
      <c r="H34" s="2" t="str">
        <f t="shared" si="12"/>
        <v>шт.</v>
      </c>
      <c r="I34" s="42">
        <f t="shared" si="13"/>
        <v>75</v>
      </c>
      <c r="J34" s="47">
        <v>0</v>
      </c>
      <c r="K34" s="51">
        <f t="shared" si="14"/>
        <v>50</v>
      </c>
      <c r="L34" s="3">
        <f t="shared" si="15"/>
        <v>0</v>
      </c>
      <c r="M34" s="12"/>
      <c r="Q34" s="37">
        <v>20</v>
      </c>
      <c r="R34" s="52" t="s">
        <v>52</v>
      </c>
      <c r="S34" s="60" t="s">
        <v>38</v>
      </c>
      <c r="T34" s="29" t="s">
        <v>22</v>
      </c>
      <c r="U34" s="30">
        <v>75</v>
      </c>
      <c r="V34" s="29">
        <v>50</v>
      </c>
      <c r="W34" s="38">
        <f t="shared" si="10"/>
        <v>3750</v>
      </c>
    </row>
    <row r="35" spans="2:23" s="57" customFormat="1" ht="105.75" customHeight="1">
      <c r="B35" s="11"/>
      <c r="C35" s="2">
        <f t="shared" si="0"/>
        <v>21</v>
      </c>
      <c r="D35" s="31" t="str">
        <f t="shared" si="11"/>
        <v>Знак W08 "Внимание! Опасность поражения электрическим током"</v>
      </c>
      <c r="E35" s="19" t="s">
        <v>27</v>
      </c>
      <c r="F35" s="19" t="s">
        <v>27</v>
      </c>
      <c r="G35" s="19" t="s">
        <v>27</v>
      </c>
      <c r="H35" s="2" t="str">
        <f t="shared" si="12"/>
        <v>шт.</v>
      </c>
      <c r="I35" s="42">
        <f t="shared" si="13"/>
        <v>75</v>
      </c>
      <c r="J35" s="47">
        <v>0</v>
      </c>
      <c r="K35" s="51">
        <f t="shared" si="14"/>
        <v>20</v>
      </c>
      <c r="L35" s="3">
        <f t="shared" si="15"/>
        <v>0</v>
      </c>
      <c r="M35" s="12"/>
      <c r="Q35" s="37">
        <v>21</v>
      </c>
      <c r="R35" s="52" t="s">
        <v>53</v>
      </c>
      <c r="S35" s="60" t="s">
        <v>38</v>
      </c>
      <c r="T35" s="29" t="s">
        <v>22</v>
      </c>
      <c r="U35" s="30">
        <v>75</v>
      </c>
      <c r="V35" s="29">
        <v>20</v>
      </c>
      <c r="W35" s="38">
        <f t="shared" si="10"/>
        <v>1500</v>
      </c>
    </row>
    <row r="36" spans="2:23" s="57" customFormat="1" ht="105.75" customHeight="1">
      <c r="B36" s="11"/>
      <c r="C36" s="2">
        <f t="shared" si="0"/>
        <v>22</v>
      </c>
      <c r="D36" s="31" t="str">
        <f t="shared" si="11"/>
        <v>Знак W20 "Осторожно.Аккумуляторные батареи"</v>
      </c>
      <c r="E36" s="19" t="s">
        <v>27</v>
      </c>
      <c r="F36" s="19" t="s">
        <v>27</v>
      </c>
      <c r="G36" s="19" t="s">
        <v>27</v>
      </c>
      <c r="H36" s="2" t="str">
        <f t="shared" si="12"/>
        <v>шт.</v>
      </c>
      <c r="I36" s="42">
        <f t="shared" si="13"/>
        <v>75</v>
      </c>
      <c r="J36" s="47">
        <v>0</v>
      </c>
      <c r="K36" s="51">
        <f t="shared" si="14"/>
        <v>5</v>
      </c>
      <c r="L36" s="3">
        <f t="shared" si="15"/>
        <v>0</v>
      </c>
      <c r="M36" s="12"/>
      <c r="Q36" s="37">
        <v>22</v>
      </c>
      <c r="R36" s="52" t="s">
        <v>54</v>
      </c>
      <c r="S36" s="60" t="s">
        <v>38</v>
      </c>
      <c r="T36" s="29" t="s">
        <v>22</v>
      </c>
      <c r="U36" s="30">
        <v>75</v>
      </c>
      <c r="V36" s="29">
        <v>5</v>
      </c>
      <c r="W36" s="38">
        <f t="shared" si="10"/>
        <v>375</v>
      </c>
    </row>
    <row r="37" spans="2:23" s="57" customFormat="1" ht="105.75" customHeight="1">
      <c r="B37" s="11"/>
      <c r="C37" s="2">
        <f t="shared" si="0"/>
        <v>23</v>
      </c>
      <c r="D37" s="31" t="str">
        <f t="shared" si="11"/>
        <v>Знак Т07/S03 "Не открывать! Работают люди"</v>
      </c>
      <c r="E37" s="19" t="s">
        <v>27</v>
      </c>
      <c r="F37" s="19" t="s">
        <v>27</v>
      </c>
      <c r="G37" s="19" t="s">
        <v>27</v>
      </c>
      <c r="H37" s="2" t="str">
        <f t="shared" si="12"/>
        <v>шт.</v>
      </c>
      <c r="I37" s="42">
        <f t="shared" si="13"/>
        <v>75</v>
      </c>
      <c r="J37" s="47">
        <v>0</v>
      </c>
      <c r="K37" s="51">
        <f t="shared" si="14"/>
        <v>20</v>
      </c>
      <c r="L37" s="3">
        <f t="shared" si="15"/>
        <v>0</v>
      </c>
      <c r="M37" s="12"/>
      <c r="Q37" s="37">
        <v>23</v>
      </c>
      <c r="R37" s="52" t="s">
        <v>55</v>
      </c>
      <c r="S37" s="60" t="s">
        <v>38</v>
      </c>
      <c r="T37" s="29" t="s">
        <v>22</v>
      </c>
      <c r="U37" s="30">
        <v>75</v>
      </c>
      <c r="V37" s="29">
        <v>20</v>
      </c>
      <c r="W37" s="38">
        <f t="shared" si="10"/>
        <v>1500</v>
      </c>
    </row>
    <row r="38" spans="2:23" s="57" customFormat="1" ht="105.75" customHeight="1">
      <c r="B38" s="11"/>
      <c r="C38" s="2">
        <f t="shared" si="0"/>
        <v>24</v>
      </c>
      <c r="D38" s="31" t="str">
        <f t="shared" si="11"/>
        <v>Знак Е14 "Направление к эвакуационному выходу по лестнице вниз"</v>
      </c>
      <c r="E38" s="19" t="s">
        <v>27</v>
      </c>
      <c r="F38" s="19" t="s">
        <v>27</v>
      </c>
      <c r="G38" s="19" t="s">
        <v>27</v>
      </c>
      <c r="H38" s="2" t="str">
        <f t="shared" si="12"/>
        <v>шт.</v>
      </c>
      <c r="I38" s="42">
        <f t="shared" si="13"/>
        <v>25</v>
      </c>
      <c r="J38" s="47">
        <v>0</v>
      </c>
      <c r="K38" s="51">
        <f t="shared" si="14"/>
        <v>10</v>
      </c>
      <c r="L38" s="3">
        <f t="shared" si="15"/>
        <v>0</v>
      </c>
      <c r="M38" s="12"/>
      <c r="Q38" s="37">
        <v>24</v>
      </c>
      <c r="R38" s="52" t="s">
        <v>56</v>
      </c>
      <c r="S38" s="60" t="s">
        <v>38</v>
      </c>
      <c r="T38" s="29" t="s">
        <v>22</v>
      </c>
      <c r="U38" s="30">
        <v>25</v>
      </c>
      <c r="V38" s="29">
        <v>10</v>
      </c>
      <c r="W38" s="38">
        <f t="shared" si="10"/>
        <v>250</v>
      </c>
    </row>
    <row r="39" spans="2:23" s="57" customFormat="1" ht="105.75" customHeight="1">
      <c r="B39" s="11"/>
      <c r="C39" s="2">
        <f t="shared" si="0"/>
        <v>25</v>
      </c>
      <c r="D39" s="31" t="str">
        <f t="shared" si="11"/>
        <v>Знак Е22 "Указатель выхода"</v>
      </c>
      <c r="E39" s="19" t="s">
        <v>27</v>
      </c>
      <c r="F39" s="19" t="s">
        <v>27</v>
      </c>
      <c r="G39" s="19" t="s">
        <v>27</v>
      </c>
      <c r="H39" s="2" t="str">
        <f t="shared" si="12"/>
        <v>шт.</v>
      </c>
      <c r="I39" s="42">
        <f t="shared" si="13"/>
        <v>25</v>
      </c>
      <c r="J39" s="47">
        <v>0</v>
      </c>
      <c r="K39" s="51">
        <f t="shared" si="14"/>
        <v>20</v>
      </c>
      <c r="L39" s="3">
        <f t="shared" si="15"/>
        <v>0</v>
      </c>
      <c r="M39" s="12"/>
      <c r="Q39" s="37">
        <v>25</v>
      </c>
      <c r="R39" s="52" t="s">
        <v>57</v>
      </c>
      <c r="S39" s="60" t="s">
        <v>38</v>
      </c>
      <c r="T39" s="29" t="s">
        <v>22</v>
      </c>
      <c r="U39" s="30">
        <v>25</v>
      </c>
      <c r="V39" s="29">
        <v>20</v>
      </c>
      <c r="W39" s="38">
        <f t="shared" si="10"/>
        <v>500</v>
      </c>
    </row>
    <row r="40" spans="2:23" s="57" customFormat="1" ht="105.75" customHeight="1">
      <c r="B40" s="11"/>
      <c r="C40" s="2">
        <f t="shared" si="0"/>
        <v>26</v>
      </c>
      <c r="D40" s="31" t="str">
        <f t="shared" si="11"/>
        <v>Знак Е23 "Указатель аварийного выхода"</v>
      </c>
      <c r="E40" s="19" t="s">
        <v>27</v>
      </c>
      <c r="F40" s="19" t="s">
        <v>27</v>
      </c>
      <c r="G40" s="19" t="s">
        <v>27</v>
      </c>
      <c r="H40" s="2" t="str">
        <f t="shared" si="12"/>
        <v>шт.</v>
      </c>
      <c r="I40" s="42">
        <f t="shared" si="13"/>
        <v>75</v>
      </c>
      <c r="J40" s="47">
        <v>0</v>
      </c>
      <c r="K40" s="51">
        <f t="shared" si="14"/>
        <v>5</v>
      </c>
      <c r="L40" s="3">
        <f t="shared" si="15"/>
        <v>0</v>
      </c>
      <c r="M40" s="12"/>
      <c r="Q40" s="37">
        <v>26</v>
      </c>
      <c r="R40" s="52" t="s">
        <v>58</v>
      </c>
      <c r="S40" s="60" t="s">
        <v>38</v>
      </c>
      <c r="T40" s="29" t="s">
        <v>22</v>
      </c>
      <c r="U40" s="30">
        <v>75</v>
      </c>
      <c r="V40" s="29">
        <v>5</v>
      </c>
      <c r="W40" s="38">
        <f t="shared" si="10"/>
        <v>375</v>
      </c>
    </row>
    <row r="41" spans="2:23" s="57" customFormat="1" ht="105.75" customHeight="1">
      <c r="B41" s="11"/>
      <c r="C41" s="2">
        <f t="shared" si="0"/>
        <v>27</v>
      </c>
      <c r="D41" s="31" t="str">
        <f t="shared" si="11"/>
        <v>Знак М10 "Проход здесь"</v>
      </c>
      <c r="E41" s="19" t="s">
        <v>27</v>
      </c>
      <c r="F41" s="19" t="s">
        <v>27</v>
      </c>
      <c r="G41" s="19" t="s">
        <v>27</v>
      </c>
      <c r="H41" s="2" t="str">
        <f t="shared" si="12"/>
        <v>шт.</v>
      </c>
      <c r="I41" s="42">
        <f t="shared" si="13"/>
        <v>75</v>
      </c>
      <c r="J41" s="47">
        <v>0</v>
      </c>
      <c r="K41" s="51">
        <f t="shared" si="14"/>
        <v>10</v>
      </c>
      <c r="L41" s="3">
        <f t="shared" si="15"/>
        <v>0</v>
      </c>
      <c r="M41" s="12"/>
      <c r="Q41" s="37">
        <v>27</v>
      </c>
      <c r="R41" s="52" t="s">
        <v>59</v>
      </c>
      <c r="S41" s="60" t="s">
        <v>38</v>
      </c>
      <c r="T41" s="29" t="s">
        <v>22</v>
      </c>
      <c r="U41" s="30">
        <v>75</v>
      </c>
      <c r="V41" s="29">
        <v>10</v>
      </c>
      <c r="W41" s="38">
        <f t="shared" si="10"/>
        <v>750</v>
      </c>
    </row>
    <row r="42" spans="2:23" s="57" customFormat="1" ht="105.75" customHeight="1">
      <c r="B42" s="11"/>
      <c r="C42" s="2">
        <f t="shared" si="0"/>
        <v>28</v>
      </c>
      <c r="D42" s="31" t="str">
        <f t="shared" si="11"/>
        <v>Знак СТ12 "Туалет"</v>
      </c>
      <c r="E42" s="19" t="s">
        <v>27</v>
      </c>
      <c r="F42" s="19" t="s">
        <v>27</v>
      </c>
      <c r="G42" s="19" t="s">
        <v>27</v>
      </c>
      <c r="H42" s="2" t="str">
        <f t="shared" si="12"/>
        <v>шт.</v>
      </c>
      <c r="I42" s="42">
        <f t="shared" si="13"/>
        <v>25</v>
      </c>
      <c r="J42" s="47">
        <v>0</v>
      </c>
      <c r="K42" s="51">
        <f t="shared" si="14"/>
        <v>20</v>
      </c>
      <c r="L42" s="3">
        <f t="shared" si="15"/>
        <v>0</v>
      </c>
      <c r="M42" s="12"/>
      <c r="Q42" s="37">
        <v>28</v>
      </c>
      <c r="R42" s="52" t="s">
        <v>60</v>
      </c>
      <c r="S42" s="60" t="s">
        <v>38</v>
      </c>
      <c r="T42" s="29" t="s">
        <v>22</v>
      </c>
      <c r="U42" s="30">
        <v>25</v>
      </c>
      <c r="V42" s="29">
        <v>20</v>
      </c>
      <c r="W42" s="38">
        <f t="shared" si="10"/>
        <v>500</v>
      </c>
    </row>
    <row r="43" spans="2:23" s="57" customFormat="1" ht="105.75" customHeight="1">
      <c r="B43" s="11"/>
      <c r="C43" s="2">
        <f t="shared" si="0"/>
        <v>29</v>
      </c>
      <c r="D43" s="31" t="str">
        <f t="shared" si="11"/>
        <v>Знак Т08 "Постороним вход запрещен"</v>
      </c>
      <c r="E43" s="19" t="s">
        <v>27</v>
      </c>
      <c r="F43" s="19" t="s">
        <v>27</v>
      </c>
      <c r="G43" s="19" t="s">
        <v>27</v>
      </c>
      <c r="H43" s="2" t="str">
        <f t="shared" si="12"/>
        <v>шт.</v>
      </c>
      <c r="I43" s="42">
        <f t="shared" si="13"/>
        <v>25</v>
      </c>
      <c r="J43" s="47">
        <v>0</v>
      </c>
      <c r="K43" s="51">
        <f t="shared" si="14"/>
        <v>15</v>
      </c>
      <c r="L43" s="3">
        <f t="shared" si="15"/>
        <v>0</v>
      </c>
      <c r="M43" s="12"/>
      <c r="Q43" s="37">
        <v>29</v>
      </c>
      <c r="R43" s="52" t="s">
        <v>61</v>
      </c>
      <c r="S43" s="60" t="s">
        <v>38</v>
      </c>
      <c r="T43" s="29" t="s">
        <v>22</v>
      </c>
      <c r="U43" s="30">
        <v>25</v>
      </c>
      <c r="V43" s="29">
        <v>15</v>
      </c>
      <c r="W43" s="38">
        <f t="shared" si="10"/>
        <v>375</v>
      </c>
    </row>
    <row r="44" spans="2:23" s="57" customFormat="1" ht="105.75" customHeight="1">
      <c r="B44" s="11"/>
      <c r="C44" s="2">
        <f t="shared" si="0"/>
        <v>30</v>
      </c>
      <c r="D44" s="31" t="str">
        <f t="shared" si="11"/>
        <v>Знак Т09 "Ответственный за пожарную безопасность"</v>
      </c>
      <c r="E44" s="19" t="s">
        <v>27</v>
      </c>
      <c r="F44" s="19" t="s">
        <v>27</v>
      </c>
      <c r="G44" s="19" t="s">
        <v>27</v>
      </c>
      <c r="H44" s="2" t="str">
        <f t="shared" si="12"/>
        <v>шт.</v>
      </c>
      <c r="I44" s="42">
        <f t="shared" si="13"/>
        <v>25</v>
      </c>
      <c r="J44" s="47">
        <v>0</v>
      </c>
      <c r="K44" s="51">
        <f t="shared" si="14"/>
        <v>20</v>
      </c>
      <c r="L44" s="3">
        <f t="shared" si="15"/>
        <v>0</v>
      </c>
      <c r="M44" s="12"/>
      <c r="Q44" s="37">
        <v>30</v>
      </c>
      <c r="R44" s="52" t="s">
        <v>62</v>
      </c>
      <c r="S44" s="60" t="s">
        <v>38</v>
      </c>
      <c r="T44" s="29" t="s">
        <v>22</v>
      </c>
      <c r="U44" s="30">
        <v>25</v>
      </c>
      <c r="V44" s="29">
        <v>20</v>
      </c>
      <c r="W44" s="38">
        <f t="shared" si="10"/>
        <v>500</v>
      </c>
    </row>
    <row r="45" spans="2:23" s="57" customFormat="1" ht="105.75" customHeight="1">
      <c r="B45" s="11"/>
      <c r="C45" s="2">
        <f t="shared" si="0"/>
        <v>31</v>
      </c>
      <c r="D45" s="31" t="str">
        <f t="shared" si="11"/>
        <v>Знак Т09 "Ответственный за пожарную безопасность"</v>
      </c>
      <c r="E45" s="19" t="s">
        <v>27</v>
      </c>
      <c r="F45" s="19" t="s">
        <v>27</v>
      </c>
      <c r="G45" s="19" t="s">
        <v>27</v>
      </c>
      <c r="H45" s="2" t="str">
        <f t="shared" si="12"/>
        <v>шт.</v>
      </c>
      <c r="I45" s="42">
        <f t="shared" si="13"/>
        <v>75</v>
      </c>
      <c r="J45" s="47">
        <v>0</v>
      </c>
      <c r="K45" s="51">
        <f t="shared" si="14"/>
        <v>25</v>
      </c>
      <c r="L45" s="3">
        <f t="shared" si="15"/>
        <v>0</v>
      </c>
      <c r="M45" s="12"/>
      <c r="Q45" s="37">
        <v>31</v>
      </c>
      <c r="R45" s="52" t="s">
        <v>62</v>
      </c>
      <c r="S45" s="60" t="s">
        <v>38</v>
      </c>
      <c r="T45" s="29" t="s">
        <v>22</v>
      </c>
      <c r="U45" s="30">
        <v>75</v>
      </c>
      <c r="V45" s="29">
        <v>25</v>
      </c>
      <c r="W45" s="38">
        <f t="shared" si="10"/>
        <v>1875</v>
      </c>
    </row>
    <row r="46" spans="2:23" s="57" customFormat="1" ht="105.75" customHeight="1">
      <c r="B46" s="11"/>
      <c r="C46" s="2">
        <f t="shared" si="0"/>
        <v>32</v>
      </c>
      <c r="D46" s="31" t="str">
        <f t="shared" si="11"/>
        <v>Знак Т107 "ЩО 380/220В"</v>
      </c>
      <c r="E46" s="19" t="s">
        <v>27</v>
      </c>
      <c r="F46" s="19" t="s">
        <v>27</v>
      </c>
      <c r="G46" s="19" t="s">
        <v>27</v>
      </c>
      <c r="H46" s="2" t="str">
        <f t="shared" si="12"/>
        <v>шт.</v>
      </c>
      <c r="I46" s="42">
        <f t="shared" si="13"/>
        <v>75</v>
      </c>
      <c r="J46" s="47">
        <v>0</v>
      </c>
      <c r="K46" s="51">
        <f t="shared" si="14"/>
        <v>40</v>
      </c>
      <c r="L46" s="3">
        <f t="shared" si="15"/>
        <v>0</v>
      </c>
      <c r="M46" s="12"/>
      <c r="Q46" s="37">
        <v>32</v>
      </c>
      <c r="R46" s="52" t="s">
        <v>63</v>
      </c>
      <c r="S46" s="60" t="s">
        <v>38</v>
      </c>
      <c r="T46" s="29" t="s">
        <v>22</v>
      </c>
      <c r="U46" s="30">
        <v>75</v>
      </c>
      <c r="V46" s="29">
        <v>40</v>
      </c>
      <c r="W46" s="38">
        <f t="shared" si="10"/>
        <v>3000</v>
      </c>
    </row>
    <row r="47" spans="2:23" s="57" customFormat="1" ht="105.75" customHeight="1">
      <c r="B47" s="11"/>
      <c r="C47" s="2">
        <f t="shared" si="0"/>
        <v>33</v>
      </c>
      <c r="D47" s="31" t="str">
        <f t="shared" si="11"/>
        <v>Знак Т108 "ЩС 380/220В"</v>
      </c>
      <c r="E47" s="19" t="s">
        <v>27</v>
      </c>
      <c r="F47" s="19" t="s">
        <v>27</v>
      </c>
      <c r="G47" s="19" t="s">
        <v>27</v>
      </c>
      <c r="H47" s="2" t="str">
        <f t="shared" si="12"/>
        <v>шт.</v>
      </c>
      <c r="I47" s="42">
        <f t="shared" si="13"/>
        <v>75</v>
      </c>
      <c r="J47" s="47">
        <v>0</v>
      </c>
      <c r="K47" s="51">
        <f t="shared" si="14"/>
        <v>40</v>
      </c>
      <c r="L47" s="3">
        <f t="shared" si="15"/>
        <v>0</v>
      </c>
      <c r="M47" s="12"/>
      <c r="Q47" s="37">
        <v>33</v>
      </c>
      <c r="R47" s="52" t="s">
        <v>64</v>
      </c>
      <c r="S47" s="60" t="s">
        <v>38</v>
      </c>
      <c r="T47" s="29" t="s">
        <v>22</v>
      </c>
      <c r="U47" s="30">
        <v>75</v>
      </c>
      <c r="V47" s="29">
        <v>40</v>
      </c>
      <c r="W47" s="38">
        <f t="shared" si="10"/>
        <v>3000</v>
      </c>
    </row>
    <row r="48" spans="2:23" s="57" customFormat="1" ht="105.75" customHeight="1">
      <c r="B48" s="11"/>
      <c r="C48" s="2">
        <f t="shared" si="0"/>
        <v>34</v>
      </c>
      <c r="D48" s="31" t="str">
        <f t="shared" si="11"/>
        <v>Знак Т312-2 "Категория помещений,Класс зоны помещений"</v>
      </c>
      <c r="E48" s="19" t="s">
        <v>27</v>
      </c>
      <c r="F48" s="19" t="s">
        <v>27</v>
      </c>
      <c r="G48" s="19" t="s">
        <v>27</v>
      </c>
      <c r="H48" s="2" t="str">
        <f t="shared" si="12"/>
        <v>шт.</v>
      </c>
      <c r="I48" s="42">
        <f t="shared" si="13"/>
        <v>75</v>
      </c>
      <c r="J48" s="47">
        <v>0</v>
      </c>
      <c r="K48" s="51">
        <f t="shared" si="14"/>
        <v>15</v>
      </c>
      <c r="L48" s="3">
        <f t="shared" si="15"/>
        <v>0</v>
      </c>
      <c r="M48" s="12"/>
      <c r="Q48" s="37">
        <v>34</v>
      </c>
      <c r="R48" s="52" t="s">
        <v>65</v>
      </c>
      <c r="S48" s="60" t="s">
        <v>38</v>
      </c>
      <c r="T48" s="29" t="s">
        <v>22</v>
      </c>
      <c r="U48" s="30">
        <v>75</v>
      </c>
      <c r="V48" s="29">
        <v>15</v>
      </c>
      <c r="W48" s="38">
        <f t="shared" si="10"/>
        <v>1125</v>
      </c>
    </row>
    <row r="49" spans="2:23" s="57" customFormat="1" ht="105.75" customHeight="1">
      <c r="B49" s="11"/>
      <c r="C49" s="2">
        <f t="shared" si="0"/>
        <v>35</v>
      </c>
      <c r="D49" s="31" t="str">
        <f t="shared" si="11"/>
        <v>Знак Т312-2 "Категоря помещений,Класс зоны помещений"</v>
      </c>
      <c r="E49" s="19" t="s">
        <v>27</v>
      </c>
      <c r="F49" s="19" t="s">
        <v>27</v>
      </c>
      <c r="G49" s="19" t="s">
        <v>27</v>
      </c>
      <c r="H49" s="2" t="str">
        <f t="shared" si="12"/>
        <v>шт.</v>
      </c>
      <c r="I49" s="42">
        <f t="shared" si="13"/>
        <v>25</v>
      </c>
      <c r="J49" s="47">
        <v>0</v>
      </c>
      <c r="K49" s="51">
        <f t="shared" si="14"/>
        <v>30</v>
      </c>
      <c r="L49" s="3">
        <f t="shared" si="15"/>
        <v>0</v>
      </c>
      <c r="M49" s="12"/>
      <c r="Q49" s="37">
        <v>35</v>
      </c>
      <c r="R49" s="52" t="s">
        <v>66</v>
      </c>
      <c r="S49" s="60" t="s">
        <v>38</v>
      </c>
      <c r="T49" s="29" t="s">
        <v>22</v>
      </c>
      <c r="U49" s="30">
        <v>25</v>
      </c>
      <c r="V49" s="29">
        <v>30</v>
      </c>
      <c r="W49" s="38">
        <f t="shared" si="10"/>
        <v>750</v>
      </c>
    </row>
    <row r="50" spans="2:23" s="57" customFormat="1" ht="105.75" customHeight="1">
      <c r="B50" s="11"/>
      <c r="C50" s="2">
        <f t="shared" si="0"/>
        <v>36</v>
      </c>
      <c r="D50" s="31" t="str">
        <f t="shared" si="11"/>
        <v>Информационный знак "Выпуск №1"</v>
      </c>
      <c r="E50" s="19" t="s">
        <v>27</v>
      </c>
      <c r="F50" s="19" t="s">
        <v>27</v>
      </c>
      <c r="G50" s="19" t="s">
        <v>27</v>
      </c>
      <c r="H50" s="2" t="str">
        <f t="shared" si="12"/>
        <v>шт.</v>
      </c>
      <c r="I50" s="42">
        <f t="shared" si="13"/>
        <v>450</v>
      </c>
      <c r="J50" s="47">
        <v>0</v>
      </c>
      <c r="K50" s="51">
        <f t="shared" si="14"/>
        <v>2</v>
      </c>
      <c r="L50" s="3">
        <f t="shared" si="15"/>
        <v>0</v>
      </c>
      <c r="M50" s="12"/>
      <c r="Q50" s="37">
        <v>36</v>
      </c>
      <c r="R50" s="52" t="s">
        <v>67</v>
      </c>
      <c r="S50" s="60" t="s">
        <v>38</v>
      </c>
      <c r="T50" s="29" t="s">
        <v>22</v>
      </c>
      <c r="U50" s="30">
        <v>450</v>
      </c>
      <c r="V50" s="29">
        <v>2</v>
      </c>
      <c r="W50" s="38">
        <f t="shared" si="10"/>
        <v>900</v>
      </c>
    </row>
    <row r="51" spans="2:23" s="57" customFormat="1" ht="105.75" customHeight="1">
      <c r="B51" s="11"/>
      <c r="C51" s="2">
        <f t="shared" si="0"/>
        <v>37</v>
      </c>
      <c r="D51" s="31" t="str">
        <f t="shared" si="11"/>
        <v>Информационный знак "Выпуск №2"</v>
      </c>
      <c r="E51" s="19" t="s">
        <v>27</v>
      </c>
      <c r="F51" s="19" t="s">
        <v>27</v>
      </c>
      <c r="G51" s="19" t="s">
        <v>27</v>
      </c>
      <c r="H51" s="2" t="str">
        <f t="shared" si="12"/>
        <v>шт.</v>
      </c>
      <c r="I51" s="42">
        <f t="shared" si="13"/>
        <v>450</v>
      </c>
      <c r="J51" s="47">
        <v>0</v>
      </c>
      <c r="K51" s="51">
        <f t="shared" si="14"/>
        <v>2</v>
      </c>
      <c r="L51" s="3">
        <f t="shared" si="15"/>
        <v>0</v>
      </c>
      <c r="M51" s="12"/>
      <c r="Q51" s="37">
        <v>37</v>
      </c>
      <c r="R51" s="52" t="s">
        <v>68</v>
      </c>
      <c r="S51" s="60" t="s">
        <v>38</v>
      </c>
      <c r="T51" s="29" t="s">
        <v>22</v>
      </c>
      <c r="U51" s="30">
        <v>450</v>
      </c>
      <c r="V51" s="29">
        <v>2</v>
      </c>
      <c r="W51" s="38">
        <f t="shared" si="10"/>
        <v>900</v>
      </c>
    </row>
    <row r="52" spans="2:23" s="57" customFormat="1" ht="105.75" customHeight="1">
      <c r="B52" s="11"/>
      <c r="C52" s="2">
        <f t="shared" si="0"/>
        <v>38</v>
      </c>
      <c r="D52" s="31" t="str">
        <f t="shared" si="11"/>
        <v>Информационный знак "Выпуск №3"</v>
      </c>
      <c r="E52" s="19" t="s">
        <v>27</v>
      </c>
      <c r="F52" s="19" t="s">
        <v>27</v>
      </c>
      <c r="G52" s="19" t="s">
        <v>27</v>
      </c>
      <c r="H52" s="2" t="str">
        <f t="shared" si="12"/>
        <v>шт.</v>
      </c>
      <c r="I52" s="42">
        <f t="shared" si="13"/>
        <v>450</v>
      </c>
      <c r="J52" s="47">
        <v>0</v>
      </c>
      <c r="K52" s="51">
        <f t="shared" si="14"/>
        <v>2</v>
      </c>
      <c r="L52" s="3">
        <f t="shared" si="15"/>
        <v>0</v>
      </c>
      <c r="M52" s="12"/>
      <c r="Q52" s="37">
        <v>38</v>
      </c>
      <c r="R52" s="52" t="s">
        <v>69</v>
      </c>
      <c r="S52" s="60" t="s">
        <v>38</v>
      </c>
      <c r="T52" s="29" t="s">
        <v>22</v>
      </c>
      <c r="U52" s="30">
        <v>450</v>
      </c>
      <c r="V52" s="29">
        <v>2</v>
      </c>
      <c r="W52" s="38">
        <f t="shared" si="10"/>
        <v>900</v>
      </c>
    </row>
    <row r="53" spans="2:23" s="57" customFormat="1" ht="105.75" customHeight="1">
      <c r="B53" s="11"/>
      <c r="C53" s="2">
        <f t="shared" si="0"/>
        <v>39</v>
      </c>
      <c r="D53" s="31" t="str">
        <f t="shared" si="11"/>
        <v>Информационный знак "Контрольный створ"</v>
      </c>
      <c r="E53" s="19" t="s">
        <v>27</v>
      </c>
      <c r="F53" s="19" t="s">
        <v>27</v>
      </c>
      <c r="G53" s="19" t="s">
        <v>27</v>
      </c>
      <c r="H53" s="2" t="str">
        <f t="shared" si="12"/>
        <v>шт.</v>
      </c>
      <c r="I53" s="42">
        <f t="shared" si="13"/>
        <v>450</v>
      </c>
      <c r="J53" s="47">
        <v>0</v>
      </c>
      <c r="K53" s="51">
        <f t="shared" si="14"/>
        <v>2</v>
      </c>
      <c r="L53" s="3">
        <f t="shared" si="15"/>
        <v>0</v>
      </c>
      <c r="M53" s="12"/>
      <c r="Q53" s="37">
        <v>39</v>
      </c>
      <c r="R53" s="52" t="s">
        <v>70</v>
      </c>
      <c r="S53" s="60" t="s">
        <v>38</v>
      </c>
      <c r="T53" s="29" t="s">
        <v>22</v>
      </c>
      <c r="U53" s="30">
        <v>450</v>
      </c>
      <c r="V53" s="29">
        <v>2</v>
      </c>
      <c r="W53" s="38">
        <f t="shared" si="10"/>
        <v>900</v>
      </c>
    </row>
    <row r="54" spans="2:23" s="57" customFormat="1" ht="105.75" customHeight="1">
      <c r="B54" s="11"/>
      <c r="C54" s="2">
        <f t="shared" si="0"/>
        <v>40</v>
      </c>
      <c r="D54" s="31" t="str">
        <f t="shared" si="11"/>
        <v>Информационный знак "Пункт наблюдения №1"</v>
      </c>
      <c r="E54" s="19" t="s">
        <v>27</v>
      </c>
      <c r="F54" s="19" t="s">
        <v>27</v>
      </c>
      <c r="G54" s="19" t="s">
        <v>27</v>
      </c>
      <c r="H54" s="2" t="str">
        <f t="shared" si="12"/>
        <v>шт.</v>
      </c>
      <c r="I54" s="42">
        <f t="shared" si="13"/>
        <v>450</v>
      </c>
      <c r="J54" s="47">
        <v>0</v>
      </c>
      <c r="K54" s="51">
        <f t="shared" si="14"/>
        <v>2</v>
      </c>
      <c r="L54" s="3">
        <f t="shared" si="15"/>
        <v>0</v>
      </c>
      <c r="M54" s="12"/>
      <c r="Q54" s="37">
        <v>40</v>
      </c>
      <c r="R54" s="52" t="s">
        <v>71</v>
      </c>
      <c r="S54" s="60" t="s">
        <v>38</v>
      </c>
      <c r="T54" s="29" t="s">
        <v>22</v>
      </c>
      <c r="U54" s="30">
        <v>450</v>
      </c>
      <c r="V54" s="29">
        <v>2</v>
      </c>
      <c r="W54" s="38">
        <f t="shared" si="10"/>
        <v>900</v>
      </c>
    </row>
    <row r="55" spans="2:23" s="57" customFormat="1" ht="105.75" customHeight="1">
      <c r="B55" s="11"/>
      <c r="C55" s="2">
        <f t="shared" si="0"/>
        <v>41</v>
      </c>
      <c r="D55" s="31" t="str">
        <f t="shared" si="11"/>
        <v>Информационный знак "Пункт наблюдения №2"</v>
      </c>
      <c r="E55" s="19" t="s">
        <v>27</v>
      </c>
      <c r="F55" s="19" t="s">
        <v>27</v>
      </c>
      <c r="G55" s="19" t="s">
        <v>27</v>
      </c>
      <c r="H55" s="2" t="str">
        <f t="shared" si="12"/>
        <v>шт.</v>
      </c>
      <c r="I55" s="42">
        <f t="shared" si="13"/>
        <v>450</v>
      </c>
      <c r="J55" s="47">
        <v>0</v>
      </c>
      <c r="K55" s="51">
        <f t="shared" si="14"/>
        <v>2</v>
      </c>
      <c r="L55" s="3">
        <f t="shared" si="15"/>
        <v>0</v>
      </c>
      <c r="M55" s="12"/>
      <c r="Q55" s="37">
        <v>41</v>
      </c>
      <c r="R55" s="52" t="s">
        <v>72</v>
      </c>
      <c r="S55" s="60" t="s">
        <v>38</v>
      </c>
      <c r="T55" s="29" t="s">
        <v>22</v>
      </c>
      <c r="U55" s="30">
        <v>450</v>
      </c>
      <c r="V55" s="29">
        <v>2</v>
      </c>
      <c r="W55" s="38">
        <f t="shared" si="10"/>
        <v>900</v>
      </c>
    </row>
    <row r="56" spans="2:23" s="57" customFormat="1" ht="105.75" customHeight="1">
      <c r="B56" s="11"/>
      <c r="C56" s="2">
        <f t="shared" si="0"/>
        <v>42</v>
      </c>
      <c r="D56" s="31" t="str">
        <f t="shared" si="11"/>
        <v>Информационный знак "Санитарно-защитная зона"</v>
      </c>
      <c r="E56" s="19" t="s">
        <v>27</v>
      </c>
      <c r="F56" s="19" t="s">
        <v>27</v>
      </c>
      <c r="G56" s="19" t="s">
        <v>27</v>
      </c>
      <c r="H56" s="2" t="str">
        <f t="shared" si="12"/>
        <v>шт.</v>
      </c>
      <c r="I56" s="42">
        <f t="shared" si="13"/>
        <v>900</v>
      </c>
      <c r="J56" s="47">
        <v>0</v>
      </c>
      <c r="K56" s="51">
        <f t="shared" si="14"/>
        <v>15</v>
      </c>
      <c r="L56" s="3">
        <f t="shared" si="15"/>
        <v>0</v>
      </c>
      <c r="M56" s="12"/>
      <c r="Q56" s="37">
        <v>42</v>
      </c>
      <c r="R56" s="52" t="s">
        <v>73</v>
      </c>
      <c r="S56" s="60" t="s">
        <v>38</v>
      </c>
      <c r="T56" s="29" t="s">
        <v>22</v>
      </c>
      <c r="U56" s="30">
        <v>900</v>
      </c>
      <c r="V56" s="29">
        <v>15</v>
      </c>
      <c r="W56" s="38">
        <f t="shared" si="10"/>
        <v>13500</v>
      </c>
    </row>
    <row r="57" spans="2:23" s="57" customFormat="1" ht="105.75" customHeight="1">
      <c r="B57" s="11"/>
      <c r="C57" s="2">
        <f t="shared" si="0"/>
        <v>43</v>
      </c>
      <c r="D57" s="31" t="str">
        <f t="shared" si="11"/>
        <v>Плакат запрещающий №11-T03 "Работать здесь "</v>
      </c>
      <c r="E57" s="19" t="s">
        <v>27</v>
      </c>
      <c r="F57" s="19" t="s">
        <v>27</v>
      </c>
      <c r="G57" s="19" t="s">
        <v>27</v>
      </c>
      <c r="H57" s="2" t="str">
        <f t="shared" si="12"/>
        <v>шт.</v>
      </c>
      <c r="I57" s="42">
        <f t="shared" si="13"/>
        <v>75</v>
      </c>
      <c r="J57" s="47">
        <v>0</v>
      </c>
      <c r="K57" s="51">
        <f t="shared" si="14"/>
        <v>10</v>
      </c>
      <c r="L57" s="3">
        <f t="shared" si="15"/>
        <v>0</v>
      </c>
      <c r="M57" s="12"/>
      <c r="Q57" s="37">
        <v>43</v>
      </c>
      <c r="R57" s="52" t="s">
        <v>74</v>
      </c>
      <c r="S57" s="60" t="s">
        <v>38</v>
      </c>
      <c r="T57" s="29" t="s">
        <v>22</v>
      </c>
      <c r="U57" s="30">
        <v>75</v>
      </c>
      <c r="V57" s="29">
        <v>10</v>
      </c>
      <c r="W57" s="38">
        <f t="shared" si="10"/>
        <v>750</v>
      </c>
    </row>
    <row r="58" spans="2:23" s="57" customFormat="1" ht="105.75" customHeight="1">
      <c r="B58" s="11"/>
      <c r="C58" s="2">
        <f t="shared" si="0"/>
        <v>44</v>
      </c>
      <c r="D58" s="31" t="str">
        <f t="shared" si="11"/>
        <v>Плакат запрещающий №13-T04 "Заземлено "</v>
      </c>
      <c r="E58" s="19" t="s">
        <v>27</v>
      </c>
      <c r="F58" s="19" t="s">
        <v>27</v>
      </c>
      <c r="G58" s="19" t="s">
        <v>27</v>
      </c>
      <c r="H58" s="2" t="str">
        <f t="shared" si="12"/>
        <v>шт.</v>
      </c>
      <c r="I58" s="42">
        <f t="shared" si="13"/>
        <v>75</v>
      </c>
      <c r="J58" s="47">
        <v>0</v>
      </c>
      <c r="K58" s="51">
        <f t="shared" si="14"/>
        <v>50</v>
      </c>
      <c r="L58" s="3">
        <f t="shared" si="15"/>
        <v>0</v>
      </c>
      <c r="M58" s="12"/>
      <c r="Q58" s="37">
        <v>44</v>
      </c>
      <c r="R58" s="52" t="s">
        <v>75</v>
      </c>
      <c r="S58" s="60" t="s">
        <v>38</v>
      </c>
      <c r="T58" s="29" t="s">
        <v>22</v>
      </c>
      <c r="U58" s="30">
        <v>75</v>
      </c>
      <c r="V58" s="29">
        <v>50</v>
      </c>
      <c r="W58" s="38">
        <f t="shared" si="10"/>
        <v>3750</v>
      </c>
    </row>
    <row r="59" spans="2:23" s="57" customFormat="1" ht="105.75" customHeight="1">
      <c r="B59" s="11"/>
      <c r="C59" s="2">
        <f t="shared" si="0"/>
        <v>45</v>
      </c>
      <c r="D59" s="31" t="str">
        <f t="shared" si="11"/>
        <v>Плакат запрещающий №7-T01 "Стой напряжение "</v>
      </c>
      <c r="E59" s="19" t="s">
        <v>27</v>
      </c>
      <c r="F59" s="19" t="s">
        <v>27</v>
      </c>
      <c r="G59" s="19" t="s">
        <v>27</v>
      </c>
      <c r="H59" s="2" t="str">
        <f t="shared" si="12"/>
        <v>шт.</v>
      </c>
      <c r="I59" s="42">
        <f t="shared" si="13"/>
        <v>75</v>
      </c>
      <c r="J59" s="47">
        <v>0</v>
      </c>
      <c r="K59" s="51">
        <f t="shared" si="14"/>
        <v>40</v>
      </c>
      <c r="L59" s="3">
        <f t="shared" si="15"/>
        <v>0</v>
      </c>
      <c r="M59" s="12"/>
      <c r="Q59" s="37">
        <v>45</v>
      </c>
      <c r="R59" s="52" t="s">
        <v>76</v>
      </c>
      <c r="S59" s="60" t="s">
        <v>38</v>
      </c>
      <c r="T59" s="29" t="s">
        <v>22</v>
      </c>
      <c r="U59" s="30">
        <v>75</v>
      </c>
      <c r="V59" s="29">
        <v>40</v>
      </c>
      <c r="W59" s="38">
        <f t="shared" si="10"/>
        <v>3000</v>
      </c>
    </row>
    <row r="60" spans="2:23" s="57" customFormat="1" ht="105.75" customHeight="1">
      <c r="B60" s="11"/>
      <c r="C60" s="2">
        <f t="shared" si="0"/>
        <v>46</v>
      </c>
      <c r="D60" s="31" t="str">
        <f t="shared" si="11"/>
        <v>Плакат запрещающий №9-T14 "Не влезай убьёт "</v>
      </c>
      <c r="E60" s="19" t="s">
        <v>27</v>
      </c>
      <c r="F60" s="19" t="s">
        <v>27</v>
      </c>
      <c r="G60" s="19" t="s">
        <v>27</v>
      </c>
      <c r="H60" s="2" t="str">
        <f t="shared" si="12"/>
        <v>шт.</v>
      </c>
      <c r="I60" s="42">
        <f t="shared" si="13"/>
        <v>75</v>
      </c>
      <c r="J60" s="47">
        <v>0</v>
      </c>
      <c r="K60" s="51">
        <f t="shared" si="14"/>
        <v>20</v>
      </c>
      <c r="L60" s="3">
        <f t="shared" si="15"/>
        <v>0</v>
      </c>
      <c r="M60" s="12"/>
      <c r="Q60" s="37">
        <v>46</v>
      </c>
      <c r="R60" s="52" t="s">
        <v>77</v>
      </c>
      <c r="S60" s="60" t="s">
        <v>38</v>
      </c>
      <c r="T60" s="29" t="s">
        <v>22</v>
      </c>
      <c r="U60" s="30">
        <v>75</v>
      </c>
      <c r="V60" s="29">
        <v>20</v>
      </c>
      <c r="W60" s="38">
        <f t="shared" si="10"/>
        <v>1500</v>
      </c>
    </row>
    <row r="61" spans="2:23" s="57" customFormat="1" ht="105.75" customHeight="1">
      <c r="B61" s="11"/>
      <c r="C61" s="2">
        <f t="shared" si="0"/>
        <v>47</v>
      </c>
      <c r="D61" s="31" t="str">
        <f t="shared" si="11"/>
        <v xml:space="preserve">Инструкция по оказанию первой помощи при несчастных случаях на производстве (утв. 21.06.2007г.)  издание 2025 года. </v>
      </c>
      <c r="E61" s="19" t="s">
        <v>27</v>
      </c>
      <c r="F61" s="19" t="s">
        <v>27</v>
      </c>
      <c r="G61" s="19" t="s">
        <v>27</v>
      </c>
      <c r="H61" s="2" t="str">
        <f t="shared" si="12"/>
        <v>шт.</v>
      </c>
      <c r="I61" s="42">
        <f t="shared" si="13"/>
        <v>490</v>
      </c>
      <c r="J61" s="47">
        <v>0</v>
      </c>
      <c r="K61" s="51">
        <f t="shared" si="14"/>
        <v>100</v>
      </c>
      <c r="L61" s="3">
        <f t="shared" si="15"/>
        <v>0</v>
      </c>
      <c r="M61" s="12"/>
      <c r="Q61" s="37">
        <v>47</v>
      </c>
      <c r="R61" s="52" t="s">
        <v>78</v>
      </c>
      <c r="S61" s="60" t="s">
        <v>38</v>
      </c>
      <c r="T61" s="29" t="s">
        <v>22</v>
      </c>
      <c r="U61" s="30">
        <v>490</v>
      </c>
      <c r="V61" s="29">
        <v>100</v>
      </c>
      <c r="W61" s="38">
        <f t="shared" si="10"/>
        <v>49000</v>
      </c>
    </row>
    <row r="62" spans="2:23" s="57" customFormat="1" ht="105.75" customHeight="1">
      <c r="B62" s="11"/>
      <c r="C62" s="2">
        <f t="shared" si="0"/>
        <v>48</v>
      </c>
      <c r="D62" s="31" t="str">
        <f t="shared" si="11"/>
        <v>Удостоверение о проверке знаний норм и правил работы в электроустановках (новый образец 2021 года) (ТКРЭ-1)</v>
      </c>
      <c r="E62" s="19" t="s">
        <v>27</v>
      </c>
      <c r="F62" s="19" t="s">
        <v>27</v>
      </c>
      <c r="G62" s="19" t="s">
        <v>27</v>
      </c>
      <c r="H62" s="2" t="str">
        <f t="shared" si="12"/>
        <v>шт.</v>
      </c>
      <c r="I62" s="42">
        <f t="shared" si="13"/>
        <v>80</v>
      </c>
      <c r="J62" s="47">
        <v>0</v>
      </c>
      <c r="K62" s="51">
        <f t="shared" si="14"/>
        <v>150</v>
      </c>
      <c r="L62" s="128">
        <f t="shared" si="15"/>
        <v>0</v>
      </c>
      <c r="M62" s="12"/>
      <c r="Q62" s="70">
        <v>48</v>
      </c>
      <c r="R62" s="71" t="s">
        <v>79</v>
      </c>
      <c r="S62" s="60" t="s">
        <v>38</v>
      </c>
      <c r="T62" s="35" t="s">
        <v>22</v>
      </c>
      <c r="U62" s="40">
        <v>80</v>
      </c>
      <c r="V62" s="35">
        <v>150</v>
      </c>
      <c r="W62" s="72">
        <f t="shared" si="10"/>
        <v>12000</v>
      </c>
    </row>
    <row r="63" spans="2:23" s="68" customFormat="1" ht="21" customHeight="1">
      <c r="B63" s="11"/>
      <c r="C63" s="126" t="str">
        <f>Q63</f>
        <v>Итого по ЧТЭЦ</v>
      </c>
      <c r="D63" s="127"/>
      <c r="E63" s="127"/>
      <c r="F63" s="127"/>
      <c r="G63" s="127"/>
      <c r="H63" s="127"/>
      <c r="I63" s="127"/>
      <c r="J63" s="127"/>
      <c r="K63" s="127"/>
      <c r="L63" s="130">
        <f>SUM(L15:L62)</f>
        <v>0</v>
      </c>
      <c r="M63" s="12"/>
      <c r="Q63" s="123" t="s">
        <v>177</v>
      </c>
      <c r="R63" s="124"/>
      <c r="S63" s="124"/>
      <c r="T63" s="124"/>
      <c r="U63" s="124"/>
      <c r="V63" s="125"/>
      <c r="W63" s="72">
        <f>SUM(W15:W62)</f>
        <v>145100</v>
      </c>
    </row>
    <row r="64" spans="2:23" ht="24.75" customHeight="1">
      <c r="B64" s="11"/>
      <c r="C64" s="79" t="str">
        <f t="shared" si="0"/>
        <v>Анадырская ТЭЦ</v>
      </c>
      <c r="D64" s="80"/>
      <c r="E64" s="80"/>
      <c r="F64" s="80"/>
      <c r="G64" s="80"/>
      <c r="H64" s="80"/>
      <c r="I64" s="80"/>
      <c r="J64" s="80"/>
      <c r="K64" s="80"/>
      <c r="L64" s="129"/>
      <c r="M64" s="12"/>
      <c r="Q64" s="81" t="s">
        <v>33</v>
      </c>
      <c r="R64" s="81"/>
      <c r="S64" s="81"/>
      <c r="T64" s="81"/>
      <c r="U64" s="81"/>
      <c r="V64" s="81"/>
      <c r="W64" s="81"/>
    </row>
    <row r="65" spans="2:23" ht="111" customHeight="1">
      <c r="B65" s="11"/>
      <c r="C65" s="2">
        <f t="shared" si="0"/>
        <v>1</v>
      </c>
      <c r="D65" s="31" t="str">
        <f t="shared" ref="D65:D89" si="16">R65</f>
        <v>Журнал директивных материалов</v>
      </c>
      <c r="E65" s="19" t="s">
        <v>27</v>
      </c>
      <c r="F65" s="19" t="s">
        <v>27</v>
      </c>
      <c r="G65" s="19" t="s">
        <v>27</v>
      </c>
      <c r="H65" s="2" t="str">
        <f t="shared" ref="H65:H89" si="17">T65</f>
        <v>шт.</v>
      </c>
      <c r="I65" s="42">
        <f t="shared" ref="I65:I89" si="18">U65</f>
        <v>190</v>
      </c>
      <c r="J65" s="47">
        <v>0</v>
      </c>
      <c r="K65" s="51">
        <f t="shared" ref="K65:K89" si="19">V65</f>
        <v>20</v>
      </c>
      <c r="L65" s="3">
        <f t="shared" ref="L65:L89" si="20">J65*K65</f>
        <v>0</v>
      </c>
      <c r="M65" s="12"/>
      <c r="Q65" s="73">
        <v>1</v>
      </c>
      <c r="R65" s="74" t="s">
        <v>87</v>
      </c>
      <c r="S65" s="75" t="s">
        <v>38</v>
      </c>
      <c r="T65" s="76" t="s">
        <v>22</v>
      </c>
      <c r="U65" s="77">
        <v>190</v>
      </c>
      <c r="V65" s="76">
        <v>20</v>
      </c>
      <c r="W65" s="78">
        <f>U65*V65</f>
        <v>3800</v>
      </c>
    </row>
    <row r="66" spans="2:23" s="57" customFormat="1" ht="111" customHeight="1">
      <c r="B66" s="11"/>
      <c r="C66" s="2">
        <f t="shared" si="0"/>
        <v>2</v>
      </c>
      <c r="D66" s="31" t="str">
        <f t="shared" si="16"/>
        <v>Аптечка автомобильная  в соответствии с приказом Министерства здравоохранения Российской Федерации от 24.05.2024 г. №260н.</v>
      </c>
      <c r="E66" s="19" t="s">
        <v>27</v>
      </c>
      <c r="F66" s="19" t="s">
        <v>27</v>
      </c>
      <c r="G66" s="19" t="s">
        <v>27</v>
      </c>
      <c r="H66" s="2" t="str">
        <f t="shared" si="17"/>
        <v>шт</v>
      </c>
      <c r="I66" s="42">
        <f t="shared" si="18"/>
        <v>1150</v>
      </c>
      <c r="J66" s="47">
        <v>0</v>
      </c>
      <c r="K66" s="51">
        <f t="shared" si="19"/>
        <v>5</v>
      </c>
      <c r="L66" s="3">
        <f t="shared" si="20"/>
        <v>0</v>
      </c>
      <c r="M66" s="12"/>
      <c r="Q66" s="34">
        <v>2</v>
      </c>
      <c r="R66" s="39" t="s">
        <v>88</v>
      </c>
      <c r="S66" s="60" t="s">
        <v>38</v>
      </c>
      <c r="T66" s="61" t="s">
        <v>35</v>
      </c>
      <c r="U66" s="40">
        <v>1150</v>
      </c>
      <c r="V66" s="61">
        <v>5</v>
      </c>
      <c r="W66" s="22">
        <f t="shared" ref="W66:W113" si="21">U66*V66</f>
        <v>5750</v>
      </c>
    </row>
    <row r="67" spans="2:23" s="57" customFormat="1" ht="111" customHeight="1">
      <c r="B67" s="11"/>
      <c r="C67" s="2">
        <f t="shared" si="0"/>
        <v>3</v>
      </c>
      <c r="D67" s="31" t="str">
        <f t="shared" si="16"/>
        <v>Аптечка для оказания работниками первой помощи пострадавшим с применением медицинских изделий в соотвествии с Приказ Министерства здравоохранения Российской Федерации от 24 мая 2024 г. № 262н</v>
      </c>
      <c r="E67" s="19" t="s">
        <v>27</v>
      </c>
      <c r="F67" s="19" t="s">
        <v>27</v>
      </c>
      <c r="G67" s="19" t="s">
        <v>27</v>
      </c>
      <c r="H67" s="2" t="str">
        <f t="shared" si="17"/>
        <v>шт</v>
      </c>
      <c r="I67" s="42">
        <f t="shared" si="18"/>
        <v>4950</v>
      </c>
      <c r="J67" s="47">
        <v>0</v>
      </c>
      <c r="K67" s="51">
        <f t="shared" si="19"/>
        <v>20</v>
      </c>
      <c r="L67" s="3">
        <f t="shared" si="20"/>
        <v>0</v>
      </c>
      <c r="M67" s="12"/>
      <c r="Q67" s="21">
        <v>3</v>
      </c>
      <c r="R67" s="39" t="s">
        <v>89</v>
      </c>
      <c r="S67" s="60" t="s">
        <v>38</v>
      </c>
      <c r="T67" s="61" t="s">
        <v>35</v>
      </c>
      <c r="U67" s="40">
        <v>4950</v>
      </c>
      <c r="V67" s="61">
        <v>20</v>
      </c>
      <c r="W67" s="22">
        <f t="shared" si="21"/>
        <v>99000</v>
      </c>
    </row>
    <row r="68" spans="2:23" s="57" customFormat="1" ht="111" customHeight="1">
      <c r="B68" s="11"/>
      <c r="C68" s="2">
        <f t="shared" si="0"/>
        <v>4</v>
      </c>
      <c r="D68" s="31" t="str">
        <f t="shared" si="16"/>
        <v>Журнал учета противопожарных тренировок</v>
      </c>
      <c r="E68" s="19" t="s">
        <v>27</v>
      </c>
      <c r="F68" s="19" t="s">
        <v>27</v>
      </c>
      <c r="G68" s="19" t="s">
        <v>27</v>
      </c>
      <c r="H68" s="2" t="str">
        <f t="shared" si="17"/>
        <v>шт</v>
      </c>
      <c r="I68" s="42">
        <f t="shared" si="18"/>
        <v>430</v>
      </c>
      <c r="J68" s="47">
        <v>0</v>
      </c>
      <c r="K68" s="51">
        <f t="shared" si="19"/>
        <v>30</v>
      </c>
      <c r="L68" s="3">
        <f t="shared" si="20"/>
        <v>0</v>
      </c>
      <c r="M68" s="12"/>
      <c r="Q68" s="34">
        <v>4</v>
      </c>
      <c r="R68" s="39" t="s">
        <v>90</v>
      </c>
      <c r="S68" s="60" t="s">
        <v>38</v>
      </c>
      <c r="T68" s="61" t="s">
        <v>35</v>
      </c>
      <c r="U68" s="40">
        <v>430</v>
      </c>
      <c r="V68" s="61">
        <v>30</v>
      </c>
      <c r="W68" s="22">
        <f t="shared" si="21"/>
        <v>12900</v>
      </c>
    </row>
    <row r="69" spans="2:23" s="57" customFormat="1" ht="111" customHeight="1">
      <c r="B69" s="11"/>
      <c r="C69" s="2">
        <f t="shared" si="0"/>
        <v>5</v>
      </c>
      <c r="D69" s="31" t="str">
        <f t="shared" si="16"/>
        <v xml:space="preserve">Журнал эксплуатации систем противопожарной защиты (15 разделов). </v>
      </c>
      <c r="E69" s="19" t="s">
        <v>27</v>
      </c>
      <c r="F69" s="19" t="s">
        <v>27</v>
      </c>
      <c r="G69" s="19" t="s">
        <v>27</v>
      </c>
      <c r="H69" s="2" t="str">
        <f t="shared" si="17"/>
        <v>шт</v>
      </c>
      <c r="I69" s="42">
        <f t="shared" si="18"/>
        <v>530</v>
      </c>
      <c r="J69" s="47">
        <v>0</v>
      </c>
      <c r="K69" s="51">
        <f t="shared" si="19"/>
        <v>30</v>
      </c>
      <c r="L69" s="3">
        <f t="shared" si="20"/>
        <v>0</v>
      </c>
      <c r="M69" s="12"/>
      <c r="Q69" s="21">
        <v>5</v>
      </c>
      <c r="R69" s="39" t="s">
        <v>91</v>
      </c>
      <c r="S69" s="60" t="s">
        <v>38</v>
      </c>
      <c r="T69" s="61" t="s">
        <v>35</v>
      </c>
      <c r="U69" s="40">
        <v>530</v>
      </c>
      <c r="V69" s="61">
        <v>30</v>
      </c>
      <c r="W69" s="22">
        <f t="shared" si="21"/>
        <v>15900</v>
      </c>
    </row>
    <row r="70" spans="2:23" s="57" customFormat="1" ht="111" customHeight="1">
      <c r="B70" s="11"/>
      <c r="C70" s="2">
        <f t="shared" si="0"/>
        <v>6</v>
      </c>
      <c r="D70" s="31" t="str">
        <f t="shared" si="16"/>
        <v>Удостоверение о проверке знаний в электроустановках</v>
      </c>
      <c r="E70" s="19" t="s">
        <v>27</v>
      </c>
      <c r="F70" s="19" t="s">
        <v>27</v>
      </c>
      <c r="G70" s="19" t="s">
        <v>27</v>
      </c>
      <c r="H70" s="2" t="str">
        <f t="shared" si="17"/>
        <v>шт</v>
      </c>
      <c r="I70" s="42">
        <f t="shared" si="18"/>
        <v>80</v>
      </c>
      <c r="J70" s="47">
        <v>0</v>
      </c>
      <c r="K70" s="51">
        <f t="shared" si="19"/>
        <v>150</v>
      </c>
      <c r="L70" s="3">
        <f t="shared" si="20"/>
        <v>0</v>
      </c>
      <c r="M70" s="12"/>
      <c r="Q70" s="34">
        <v>6</v>
      </c>
      <c r="R70" s="39" t="s">
        <v>92</v>
      </c>
      <c r="S70" s="60" t="s">
        <v>38</v>
      </c>
      <c r="T70" s="61" t="s">
        <v>35</v>
      </c>
      <c r="U70" s="40">
        <v>80</v>
      </c>
      <c r="V70" s="61">
        <v>150</v>
      </c>
      <c r="W70" s="22">
        <f t="shared" si="21"/>
        <v>12000</v>
      </c>
    </row>
    <row r="71" spans="2:23" s="57" customFormat="1" ht="111" customHeight="1">
      <c r="B71" s="11"/>
      <c r="C71" s="2">
        <f t="shared" si="0"/>
        <v>7</v>
      </c>
      <c r="D71" s="31" t="str">
        <f t="shared" si="16"/>
        <v>Удостоверение о проверке знаний по охране труда</v>
      </c>
      <c r="E71" s="19" t="s">
        <v>27</v>
      </c>
      <c r="F71" s="19" t="s">
        <v>27</v>
      </c>
      <c r="G71" s="19" t="s">
        <v>27</v>
      </c>
      <c r="H71" s="2" t="str">
        <f t="shared" si="17"/>
        <v>шт</v>
      </c>
      <c r="I71" s="42">
        <f t="shared" si="18"/>
        <v>80</v>
      </c>
      <c r="J71" s="47">
        <v>0</v>
      </c>
      <c r="K71" s="51">
        <f t="shared" si="19"/>
        <v>100</v>
      </c>
      <c r="L71" s="3">
        <f t="shared" si="20"/>
        <v>0</v>
      </c>
      <c r="M71" s="12"/>
      <c r="Q71" s="21">
        <v>7</v>
      </c>
      <c r="R71" s="39" t="s">
        <v>93</v>
      </c>
      <c r="S71" s="60" t="s">
        <v>38</v>
      </c>
      <c r="T71" s="61" t="s">
        <v>35</v>
      </c>
      <c r="U71" s="40">
        <v>80</v>
      </c>
      <c r="V71" s="61">
        <v>100</v>
      </c>
      <c r="W71" s="22">
        <f t="shared" si="21"/>
        <v>8000</v>
      </c>
    </row>
    <row r="72" spans="2:23" s="57" customFormat="1" ht="111" customHeight="1">
      <c r="B72" s="11"/>
      <c r="C72" s="2">
        <f t="shared" si="0"/>
        <v>8</v>
      </c>
      <c r="D72" s="31" t="str">
        <f t="shared" si="16"/>
        <v xml:space="preserve">Журнал регистрации заявок на вывод в ремонт оборудования </v>
      </c>
      <c r="E72" s="19" t="s">
        <v>27</v>
      </c>
      <c r="F72" s="19" t="s">
        <v>27</v>
      </c>
      <c r="G72" s="19" t="s">
        <v>27</v>
      </c>
      <c r="H72" s="2" t="str">
        <f t="shared" si="17"/>
        <v>шт</v>
      </c>
      <c r="I72" s="42">
        <f t="shared" si="18"/>
        <v>430</v>
      </c>
      <c r="J72" s="47">
        <v>0</v>
      </c>
      <c r="K72" s="51">
        <f t="shared" si="19"/>
        <v>20</v>
      </c>
      <c r="L72" s="3">
        <f t="shared" si="20"/>
        <v>0</v>
      </c>
      <c r="M72" s="12"/>
      <c r="Q72" s="34">
        <v>8</v>
      </c>
      <c r="R72" s="39" t="s">
        <v>94</v>
      </c>
      <c r="S72" s="60" t="s">
        <v>38</v>
      </c>
      <c r="T72" s="61" t="s">
        <v>35</v>
      </c>
      <c r="U72" s="40">
        <v>430</v>
      </c>
      <c r="V72" s="61">
        <v>20</v>
      </c>
      <c r="W72" s="22">
        <f t="shared" si="21"/>
        <v>8600</v>
      </c>
    </row>
    <row r="73" spans="2:23" s="57" customFormat="1" ht="111" customHeight="1">
      <c r="B73" s="11"/>
      <c r="C73" s="2">
        <f t="shared" si="0"/>
        <v>9</v>
      </c>
      <c r="D73" s="31" t="str">
        <f t="shared" si="16"/>
        <v>Журнал дефектов</v>
      </c>
      <c r="E73" s="19" t="s">
        <v>27</v>
      </c>
      <c r="F73" s="19" t="s">
        <v>27</v>
      </c>
      <c r="G73" s="19" t="s">
        <v>27</v>
      </c>
      <c r="H73" s="2" t="str">
        <f t="shared" si="17"/>
        <v>шт</v>
      </c>
      <c r="I73" s="42">
        <f t="shared" si="18"/>
        <v>430</v>
      </c>
      <c r="J73" s="47">
        <v>0</v>
      </c>
      <c r="K73" s="51">
        <f t="shared" si="19"/>
        <v>20</v>
      </c>
      <c r="L73" s="3">
        <f t="shared" si="20"/>
        <v>0</v>
      </c>
      <c r="M73" s="12"/>
      <c r="Q73" s="21">
        <v>9</v>
      </c>
      <c r="R73" s="39" t="s">
        <v>95</v>
      </c>
      <c r="S73" s="60" t="s">
        <v>38</v>
      </c>
      <c r="T73" s="61" t="s">
        <v>35</v>
      </c>
      <c r="U73" s="40">
        <v>430</v>
      </c>
      <c r="V73" s="61">
        <v>20</v>
      </c>
      <c r="W73" s="22">
        <f t="shared" si="21"/>
        <v>8600</v>
      </c>
    </row>
    <row r="74" spans="2:23" s="57" customFormat="1" ht="111" customHeight="1">
      <c r="B74" s="11"/>
      <c r="C74" s="2">
        <f t="shared" si="0"/>
        <v>10</v>
      </c>
      <c r="D74" s="31" t="str">
        <f t="shared" si="16"/>
        <v>Журнал регистрации инструктажа на рабочем месте</v>
      </c>
      <c r="E74" s="19" t="s">
        <v>27</v>
      </c>
      <c r="F74" s="19" t="s">
        <v>27</v>
      </c>
      <c r="G74" s="19" t="s">
        <v>27</v>
      </c>
      <c r="H74" s="2" t="str">
        <f t="shared" si="17"/>
        <v>шт</v>
      </c>
      <c r="I74" s="42">
        <f t="shared" si="18"/>
        <v>400</v>
      </c>
      <c r="J74" s="47">
        <v>0</v>
      </c>
      <c r="K74" s="51">
        <f t="shared" si="19"/>
        <v>30</v>
      </c>
      <c r="L74" s="3">
        <f t="shared" si="20"/>
        <v>0</v>
      </c>
      <c r="M74" s="12"/>
      <c r="Q74" s="34">
        <v>10</v>
      </c>
      <c r="R74" s="39" t="s">
        <v>96</v>
      </c>
      <c r="S74" s="60" t="s">
        <v>38</v>
      </c>
      <c r="T74" s="61" t="s">
        <v>35</v>
      </c>
      <c r="U74" s="40">
        <v>400</v>
      </c>
      <c r="V74" s="61">
        <v>30</v>
      </c>
      <c r="W74" s="22">
        <f t="shared" si="21"/>
        <v>12000</v>
      </c>
    </row>
    <row r="75" spans="2:23" s="57" customFormat="1" ht="111" customHeight="1">
      <c r="B75" s="11"/>
      <c r="C75" s="2">
        <f t="shared" si="0"/>
        <v>11</v>
      </c>
      <c r="D75" s="31" t="str">
        <f t="shared" si="16"/>
        <v xml:space="preserve"> Журнал приема и выдачи кислородных баллонов </v>
      </c>
      <c r="E75" s="19" t="s">
        <v>27</v>
      </c>
      <c r="F75" s="19" t="s">
        <v>27</v>
      </c>
      <c r="G75" s="19" t="s">
        <v>27</v>
      </c>
      <c r="H75" s="2" t="str">
        <f t="shared" si="17"/>
        <v>шт</v>
      </c>
      <c r="I75" s="42">
        <f t="shared" si="18"/>
        <v>430</v>
      </c>
      <c r="J75" s="47">
        <v>0</v>
      </c>
      <c r="K75" s="51">
        <f t="shared" si="19"/>
        <v>3</v>
      </c>
      <c r="L75" s="3">
        <f t="shared" si="20"/>
        <v>0</v>
      </c>
      <c r="M75" s="12"/>
      <c r="Q75" s="21">
        <v>11</v>
      </c>
      <c r="R75" s="39" t="s">
        <v>97</v>
      </c>
      <c r="S75" s="60" t="s">
        <v>38</v>
      </c>
      <c r="T75" s="61" t="s">
        <v>35</v>
      </c>
      <c r="U75" s="40">
        <v>430</v>
      </c>
      <c r="V75" s="61">
        <v>3</v>
      </c>
      <c r="W75" s="22">
        <f t="shared" si="21"/>
        <v>1290</v>
      </c>
    </row>
    <row r="76" spans="2:23" s="57" customFormat="1" ht="111" customHeight="1">
      <c r="B76" s="11"/>
      <c r="C76" s="2">
        <f t="shared" si="0"/>
        <v>12</v>
      </c>
      <c r="D76" s="31" t="str">
        <f t="shared" si="16"/>
        <v xml:space="preserve">Журнал проверки и испытаний монтажных и страховочных поясов </v>
      </c>
      <c r="E76" s="19" t="s">
        <v>27</v>
      </c>
      <c r="F76" s="19" t="s">
        <v>27</v>
      </c>
      <c r="G76" s="19" t="s">
        <v>27</v>
      </c>
      <c r="H76" s="2" t="str">
        <f t="shared" si="17"/>
        <v>шт</v>
      </c>
      <c r="I76" s="42">
        <f t="shared" si="18"/>
        <v>430</v>
      </c>
      <c r="J76" s="47">
        <v>0</v>
      </c>
      <c r="K76" s="51">
        <f t="shared" si="19"/>
        <v>5</v>
      </c>
      <c r="L76" s="3">
        <f t="shared" si="20"/>
        <v>0</v>
      </c>
      <c r="M76" s="12"/>
      <c r="Q76" s="34">
        <v>12</v>
      </c>
      <c r="R76" s="39" t="s">
        <v>98</v>
      </c>
      <c r="S76" s="60" t="s">
        <v>38</v>
      </c>
      <c r="T76" s="61" t="s">
        <v>35</v>
      </c>
      <c r="U76" s="40">
        <v>430</v>
      </c>
      <c r="V76" s="61">
        <v>5</v>
      </c>
      <c r="W76" s="22">
        <f t="shared" si="21"/>
        <v>2150</v>
      </c>
    </row>
    <row r="77" spans="2:23" s="57" customFormat="1" ht="111" customHeight="1">
      <c r="B77" s="11"/>
      <c r="C77" s="2">
        <f t="shared" si="0"/>
        <v>13</v>
      </c>
      <c r="D77" s="31" t="str">
        <f t="shared" si="16"/>
        <v>Журнал проверки и испытания средств защиты применяемых в используемых в электроустановках</v>
      </c>
      <c r="E77" s="19" t="s">
        <v>27</v>
      </c>
      <c r="F77" s="19" t="s">
        <v>27</v>
      </c>
      <c r="G77" s="19" t="s">
        <v>27</v>
      </c>
      <c r="H77" s="2" t="str">
        <f t="shared" si="17"/>
        <v>шт</v>
      </c>
      <c r="I77" s="42">
        <f t="shared" si="18"/>
        <v>430</v>
      </c>
      <c r="J77" s="47">
        <v>0</v>
      </c>
      <c r="K77" s="51">
        <f t="shared" si="19"/>
        <v>30</v>
      </c>
      <c r="L77" s="3">
        <f t="shared" si="20"/>
        <v>0</v>
      </c>
      <c r="M77" s="12"/>
      <c r="Q77" s="21">
        <v>13</v>
      </c>
      <c r="R77" s="39" t="s">
        <v>99</v>
      </c>
      <c r="S77" s="60" t="s">
        <v>38</v>
      </c>
      <c r="T77" s="61" t="s">
        <v>35</v>
      </c>
      <c r="U77" s="40">
        <v>430</v>
      </c>
      <c r="V77" s="61">
        <v>30</v>
      </c>
      <c r="W77" s="22">
        <f t="shared" si="21"/>
        <v>12900</v>
      </c>
    </row>
    <row r="78" spans="2:23" s="57" customFormat="1" ht="111" customHeight="1">
      <c r="B78" s="11"/>
      <c r="C78" s="2">
        <f t="shared" si="0"/>
        <v>14</v>
      </c>
      <c r="D78" s="31" t="str">
        <f t="shared" si="16"/>
        <v xml:space="preserve">Журнал выдачи удостоверений проверки знаний требований охраны труда </v>
      </c>
      <c r="E78" s="19" t="s">
        <v>27</v>
      </c>
      <c r="F78" s="19" t="s">
        <v>27</v>
      </c>
      <c r="G78" s="19" t="s">
        <v>27</v>
      </c>
      <c r="H78" s="2" t="str">
        <f t="shared" si="17"/>
        <v>шт</v>
      </c>
      <c r="I78" s="42">
        <f t="shared" si="18"/>
        <v>430</v>
      </c>
      <c r="J78" s="47">
        <v>0</v>
      </c>
      <c r="K78" s="51">
        <f t="shared" si="19"/>
        <v>5</v>
      </c>
      <c r="L78" s="3">
        <f t="shared" si="20"/>
        <v>0</v>
      </c>
      <c r="M78" s="12"/>
      <c r="Q78" s="34">
        <v>14</v>
      </c>
      <c r="R78" s="39" t="s">
        <v>100</v>
      </c>
      <c r="S78" s="60" t="s">
        <v>38</v>
      </c>
      <c r="T78" s="61" t="s">
        <v>35</v>
      </c>
      <c r="U78" s="40">
        <v>430</v>
      </c>
      <c r="V78" s="61">
        <v>5</v>
      </c>
      <c r="W78" s="22">
        <f t="shared" si="21"/>
        <v>2150</v>
      </c>
    </row>
    <row r="79" spans="2:23" s="57" customFormat="1" ht="111" customHeight="1">
      <c r="B79" s="11"/>
      <c r="C79" s="2">
        <f t="shared" si="0"/>
        <v>15</v>
      </c>
      <c r="D79" s="31" t="str">
        <f t="shared" si="16"/>
        <v>Знак предупреждающий "Осторожно Мокрый пол"</v>
      </c>
      <c r="E79" s="19" t="s">
        <v>27</v>
      </c>
      <c r="F79" s="19" t="s">
        <v>27</v>
      </c>
      <c r="G79" s="19" t="s">
        <v>27</v>
      </c>
      <c r="H79" s="2" t="str">
        <f t="shared" si="17"/>
        <v>шт</v>
      </c>
      <c r="I79" s="42">
        <f t="shared" si="18"/>
        <v>1400</v>
      </c>
      <c r="J79" s="47">
        <v>0</v>
      </c>
      <c r="K79" s="51">
        <f t="shared" si="19"/>
        <v>10</v>
      </c>
      <c r="L79" s="3">
        <f t="shared" si="20"/>
        <v>0</v>
      </c>
      <c r="M79" s="12"/>
      <c r="Q79" s="21">
        <v>15</v>
      </c>
      <c r="R79" s="39" t="s">
        <v>101</v>
      </c>
      <c r="S79" s="60" t="s">
        <v>38</v>
      </c>
      <c r="T79" s="61" t="s">
        <v>35</v>
      </c>
      <c r="U79" s="40">
        <v>1400</v>
      </c>
      <c r="V79" s="61">
        <v>10</v>
      </c>
      <c r="W79" s="22">
        <f t="shared" si="21"/>
        <v>14000</v>
      </c>
    </row>
    <row r="80" spans="2:23" s="57" customFormat="1" ht="111" customHeight="1">
      <c r="B80" s="11"/>
      <c r="C80" s="2">
        <f t="shared" si="0"/>
        <v>16</v>
      </c>
      <c r="D80" s="31" t="str">
        <f t="shared" si="16"/>
        <v>Знак предупреждающий "Осторожно Скользкий пол"</v>
      </c>
      <c r="E80" s="19" t="s">
        <v>27</v>
      </c>
      <c r="F80" s="19" t="s">
        <v>27</v>
      </c>
      <c r="G80" s="19" t="s">
        <v>27</v>
      </c>
      <c r="H80" s="2" t="str">
        <f t="shared" si="17"/>
        <v>шт</v>
      </c>
      <c r="I80" s="42">
        <f t="shared" si="18"/>
        <v>1400</v>
      </c>
      <c r="J80" s="47">
        <v>0</v>
      </c>
      <c r="K80" s="51">
        <f t="shared" si="19"/>
        <v>10</v>
      </c>
      <c r="L80" s="3">
        <f t="shared" si="20"/>
        <v>0</v>
      </c>
      <c r="M80" s="12"/>
      <c r="Q80" s="34">
        <v>16</v>
      </c>
      <c r="R80" s="39" t="s">
        <v>102</v>
      </c>
      <c r="S80" s="60" t="s">
        <v>38</v>
      </c>
      <c r="T80" s="61" t="s">
        <v>35</v>
      </c>
      <c r="U80" s="40">
        <v>1400</v>
      </c>
      <c r="V80" s="61">
        <v>10</v>
      </c>
      <c r="W80" s="22">
        <f t="shared" si="21"/>
        <v>14000</v>
      </c>
    </row>
    <row r="81" spans="2:23" s="57" customFormat="1" ht="111" customHeight="1">
      <c r="B81" s="11"/>
      <c r="C81" s="2">
        <f t="shared" si="0"/>
        <v>17</v>
      </c>
      <c r="D81" s="31" t="str">
        <f t="shared" si="16"/>
        <v>Знак "Берегись автомобиля"</v>
      </c>
      <c r="E81" s="19" t="s">
        <v>27</v>
      </c>
      <c r="F81" s="19" t="s">
        <v>27</v>
      </c>
      <c r="G81" s="19" t="s">
        <v>27</v>
      </c>
      <c r="H81" s="2" t="str">
        <f t="shared" si="17"/>
        <v>шт</v>
      </c>
      <c r="I81" s="42">
        <f t="shared" si="18"/>
        <v>50</v>
      </c>
      <c r="J81" s="47">
        <v>0</v>
      </c>
      <c r="K81" s="51">
        <f t="shared" si="19"/>
        <v>20</v>
      </c>
      <c r="L81" s="3">
        <f t="shared" si="20"/>
        <v>0</v>
      </c>
      <c r="M81" s="12"/>
      <c r="Q81" s="21">
        <v>17</v>
      </c>
      <c r="R81" s="39" t="s">
        <v>103</v>
      </c>
      <c r="S81" s="60" t="s">
        <v>38</v>
      </c>
      <c r="T81" s="61" t="s">
        <v>35</v>
      </c>
      <c r="U81" s="40">
        <v>50</v>
      </c>
      <c r="V81" s="61">
        <v>20</v>
      </c>
      <c r="W81" s="22">
        <f t="shared" si="21"/>
        <v>1000</v>
      </c>
    </row>
    <row r="82" spans="2:23" s="57" customFormat="1" ht="111" customHeight="1">
      <c r="B82" s="11"/>
      <c r="C82" s="2">
        <f t="shared" si="0"/>
        <v>18</v>
      </c>
      <c r="D82" s="31" t="str">
        <f t="shared" si="16"/>
        <v>Знак "Осторожно гололед"</v>
      </c>
      <c r="E82" s="19" t="s">
        <v>27</v>
      </c>
      <c r="F82" s="19" t="s">
        <v>27</v>
      </c>
      <c r="G82" s="19" t="s">
        <v>27</v>
      </c>
      <c r="H82" s="2" t="str">
        <f t="shared" si="17"/>
        <v>шт</v>
      </c>
      <c r="I82" s="42">
        <f t="shared" si="18"/>
        <v>25</v>
      </c>
      <c r="J82" s="47">
        <v>0</v>
      </c>
      <c r="K82" s="51">
        <f t="shared" si="19"/>
        <v>20</v>
      </c>
      <c r="L82" s="3">
        <f t="shared" si="20"/>
        <v>0</v>
      </c>
      <c r="M82" s="12"/>
      <c r="Q82" s="34">
        <v>18</v>
      </c>
      <c r="R82" s="39" t="s">
        <v>104</v>
      </c>
      <c r="S82" s="60" t="s">
        <v>38</v>
      </c>
      <c r="T82" s="61" t="s">
        <v>35</v>
      </c>
      <c r="U82" s="40">
        <v>25</v>
      </c>
      <c r="V82" s="61">
        <v>20</v>
      </c>
      <c r="W82" s="22">
        <f t="shared" si="21"/>
        <v>500</v>
      </c>
    </row>
    <row r="83" spans="2:23" s="57" customFormat="1" ht="111" customHeight="1">
      <c r="B83" s="11"/>
      <c r="C83" s="2">
        <f t="shared" si="0"/>
        <v>19</v>
      </c>
      <c r="D83" s="31" t="str">
        <f t="shared" si="16"/>
        <v>Плакат "Универсальный алгоритм оказания первой помощи"</v>
      </c>
      <c r="E83" s="19" t="s">
        <v>27</v>
      </c>
      <c r="F83" s="19" t="s">
        <v>27</v>
      </c>
      <c r="G83" s="19" t="s">
        <v>27</v>
      </c>
      <c r="H83" s="2" t="str">
        <f t="shared" si="17"/>
        <v>компл.</v>
      </c>
      <c r="I83" s="42">
        <f t="shared" si="18"/>
        <v>1500</v>
      </c>
      <c r="J83" s="47">
        <v>0</v>
      </c>
      <c r="K83" s="51">
        <f t="shared" si="19"/>
        <v>1</v>
      </c>
      <c r="L83" s="3">
        <f t="shared" si="20"/>
        <v>0</v>
      </c>
      <c r="M83" s="12"/>
      <c r="Q83" s="21">
        <v>19</v>
      </c>
      <c r="R83" s="39" t="s">
        <v>105</v>
      </c>
      <c r="S83" s="60" t="s">
        <v>38</v>
      </c>
      <c r="T83" s="61" t="s">
        <v>112</v>
      </c>
      <c r="U83" s="40">
        <v>1500</v>
      </c>
      <c r="V83" s="61">
        <v>1</v>
      </c>
      <c r="W83" s="22">
        <f t="shared" si="21"/>
        <v>1500</v>
      </c>
    </row>
    <row r="84" spans="2:23" s="57" customFormat="1" ht="111" customHeight="1">
      <c r="B84" s="11"/>
      <c r="C84" s="2">
        <f t="shared" si="0"/>
        <v>20</v>
      </c>
      <c r="D84" s="31" t="str">
        <f t="shared" si="16"/>
        <v xml:space="preserve">Набор имитаторов ран для манекенов по оказанию первой помощи </v>
      </c>
      <c r="E84" s="19" t="s">
        <v>27</v>
      </c>
      <c r="F84" s="19" t="s">
        <v>27</v>
      </c>
      <c r="G84" s="19" t="s">
        <v>27</v>
      </c>
      <c r="H84" s="2" t="str">
        <f t="shared" si="17"/>
        <v>компл.</v>
      </c>
      <c r="I84" s="42">
        <f t="shared" si="18"/>
        <v>35000</v>
      </c>
      <c r="J84" s="47">
        <v>0</v>
      </c>
      <c r="K84" s="51">
        <f t="shared" si="19"/>
        <v>1</v>
      </c>
      <c r="L84" s="3">
        <f t="shared" si="20"/>
        <v>0</v>
      </c>
      <c r="M84" s="12"/>
      <c r="Q84" s="34">
        <v>20</v>
      </c>
      <c r="R84" s="39" t="s">
        <v>106</v>
      </c>
      <c r="S84" s="60" t="s">
        <v>38</v>
      </c>
      <c r="T84" s="61" t="s">
        <v>112</v>
      </c>
      <c r="U84" s="40">
        <v>35000</v>
      </c>
      <c r="V84" s="61">
        <v>1</v>
      </c>
      <c r="W84" s="22">
        <f t="shared" si="21"/>
        <v>35000</v>
      </c>
    </row>
    <row r="85" spans="2:23" s="57" customFormat="1" ht="111" customHeight="1">
      <c r="B85" s="11"/>
      <c r="C85" s="2">
        <f t="shared" si="0"/>
        <v>21</v>
      </c>
      <c r="D85" s="31" t="str">
        <f t="shared" si="16"/>
        <v>Тренажер- манекен для отработки СЛР  спланшетным компьютером и настенным табло</v>
      </c>
      <c r="E85" s="19" t="s">
        <v>27</v>
      </c>
      <c r="F85" s="19" t="s">
        <v>27</v>
      </c>
      <c r="G85" s="19" t="s">
        <v>27</v>
      </c>
      <c r="H85" s="2" t="str">
        <f t="shared" si="17"/>
        <v>шт.</v>
      </c>
      <c r="I85" s="42">
        <f t="shared" si="18"/>
        <v>240000</v>
      </c>
      <c r="J85" s="47">
        <v>0</v>
      </c>
      <c r="K85" s="51">
        <f t="shared" si="19"/>
        <v>1</v>
      </c>
      <c r="L85" s="3">
        <f t="shared" si="20"/>
        <v>0</v>
      </c>
      <c r="M85" s="12"/>
      <c r="Q85" s="21">
        <v>21</v>
      </c>
      <c r="R85" s="39" t="s">
        <v>107</v>
      </c>
      <c r="S85" s="60" t="s">
        <v>38</v>
      </c>
      <c r="T85" s="61" t="s">
        <v>22</v>
      </c>
      <c r="U85" s="40">
        <v>240000</v>
      </c>
      <c r="V85" s="61">
        <v>1</v>
      </c>
      <c r="W85" s="22">
        <f t="shared" si="21"/>
        <v>240000</v>
      </c>
    </row>
    <row r="86" spans="2:23" s="57" customFormat="1" ht="111" customHeight="1">
      <c r="B86" s="11"/>
      <c r="C86" s="2">
        <f t="shared" si="0"/>
        <v>22</v>
      </c>
      <c r="D86" s="31" t="str">
        <f t="shared" si="16"/>
        <v xml:space="preserve"> Журнал осмотров, ремонта, проверок, испытаний и технических освидетельствований инструмента</v>
      </c>
      <c r="E86" s="19" t="s">
        <v>27</v>
      </c>
      <c r="F86" s="19" t="s">
        <v>27</v>
      </c>
      <c r="G86" s="19" t="s">
        <v>27</v>
      </c>
      <c r="H86" s="2" t="str">
        <f t="shared" si="17"/>
        <v>шт</v>
      </c>
      <c r="I86" s="42">
        <f t="shared" si="18"/>
        <v>430</v>
      </c>
      <c r="J86" s="47">
        <v>0</v>
      </c>
      <c r="K86" s="51">
        <f t="shared" si="19"/>
        <v>10</v>
      </c>
      <c r="L86" s="3">
        <f t="shared" si="20"/>
        <v>0</v>
      </c>
      <c r="M86" s="12"/>
      <c r="Q86" s="34">
        <v>22</v>
      </c>
      <c r="R86" s="39" t="s">
        <v>108</v>
      </c>
      <c r="S86" s="60" t="s">
        <v>38</v>
      </c>
      <c r="T86" s="61" t="s">
        <v>35</v>
      </c>
      <c r="U86" s="40">
        <v>430</v>
      </c>
      <c r="V86" s="61">
        <v>10</v>
      </c>
      <c r="W86" s="22">
        <f t="shared" si="21"/>
        <v>4300</v>
      </c>
    </row>
    <row r="87" spans="2:23" s="57" customFormat="1" ht="111" customHeight="1">
      <c r="B87" s="11"/>
      <c r="C87" s="2">
        <f t="shared" si="0"/>
        <v>23</v>
      </c>
      <c r="D87" s="31" t="str">
        <f t="shared" si="16"/>
        <v xml:space="preserve"> Журнал дефектов и неполадок на электрооборудовании </v>
      </c>
      <c r="E87" s="19" t="s">
        <v>27</v>
      </c>
      <c r="F87" s="19" t="s">
        <v>27</v>
      </c>
      <c r="G87" s="19" t="s">
        <v>27</v>
      </c>
      <c r="H87" s="2" t="str">
        <f t="shared" si="17"/>
        <v>шт</v>
      </c>
      <c r="I87" s="42">
        <f t="shared" si="18"/>
        <v>430</v>
      </c>
      <c r="J87" s="47">
        <v>0</v>
      </c>
      <c r="K87" s="51">
        <f t="shared" si="19"/>
        <v>10</v>
      </c>
      <c r="L87" s="3">
        <f t="shared" si="20"/>
        <v>0</v>
      </c>
      <c r="M87" s="12"/>
      <c r="Q87" s="21">
        <v>23</v>
      </c>
      <c r="R87" s="39" t="s">
        <v>109</v>
      </c>
      <c r="S87" s="60" t="s">
        <v>38</v>
      </c>
      <c r="T87" s="61" t="s">
        <v>35</v>
      </c>
      <c r="U87" s="40">
        <v>430</v>
      </c>
      <c r="V87" s="61">
        <v>10</v>
      </c>
      <c r="W87" s="22">
        <f t="shared" si="21"/>
        <v>4300</v>
      </c>
    </row>
    <row r="88" spans="2:23" s="67" customFormat="1" ht="111" customHeight="1">
      <c r="B88" s="11"/>
      <c r="C88" s="2">
        <f t="shared" ref="C88" si="22">Q88</f>
        <v>24</v>
      </c>
      <c r="D88" s="31" t="str">
        <f t="shared" ref="D88" si="23">R88</f>
        <v>Инструкция по оказанию первой помощи при несчастных случаях на производстве электрической и тепловой энергии</v>
      </c>
      <c r="E88" s="19" t="s">
        <v>27</v>
      </c>
      <c r="F88" s="19" t="s">
        <v>27</v>
      </c>
      <c r="G88" s="19" t="s">
        <v>27</v>
      </c>
      <c r="H88" s="2" t="str">
        <f t="shared" ref="H88" si="24">T88</f>
        <v>шт</v>
      </c>
      <c r="I88" s="42">
        <f t="shared" ref="I88" si="25">U88</f>
        <v>440</v>
      </c>
      <c r="J88" s="47">
        <v>0</v>
      </c>
      <c r="K88" s="51">
        <f t="shared" ref="K88" si="26">V88</f>
        <v>100</v>
      </c>
      <c r="L88" s="3">
        <f t="shared" ref="L88" si="27">J88*K88</f>
        <v>0</v>
      </c>
      <c r="M88" s="12"/>
      <c r="Q88" s="34">
        <v>24</v>
      </c>
      <c r="R88" s="39" t="s">
        <v>110</v>
      </c>
      <c r="S88" s="60" t="s">
        <v>38</v>
      </c>
      <c r="T88" s="61" t="s">
        <v>35</v>
      </c>
      <c r="U88" s="40">
        <v>440</v>
      </c>
      <c r="V88" s="61">
        <v>100</v>
      </c>
      <c r="W88" s="22">
        <f t="shared" si="21"/>
        <v>44000</v>
      </c>
    </row>
    <row r="89" spans="2:23" ht="111" customHeight="1">
      <c r="B89" s="11"/>
      <c r="C89" s="132">
        <f t="shared" si="0"/>
        <v>25</v>
      </c>
      <c r="D89" s="133" t="str">
        <f t="shared" si="16"/>
        <v>Ледоступы для обуви универсальные</v>
      </c>
      <c r="E89" s="134" t="s">
        <v>27</v>
      </c>
      <c r="F89" s="134" t="s">
        <v>27</v>
      </c>
      <c r="G89" s="134" t="s">
        <v>27</v>
      </c>
      <c r="H89" s="132" t="str">
        <f t="shared" si="17"/>
        <v>шт</v>
      </c>
      <c r="I89" s="135">
        <f t="shared" si="18"/>
        <v>450</v>
      </c>
      <c r="J89" s="136">
        <v>0</v>
      </c>
      <c r="K89" s="137">
        <f t="shared" si="19"/>
        <v>300</v>
      </c>
      <c r="L89" s="128">
        <f t="shared" si="20"/>
        <v>0</v>
      </c>
      <c r="M89" s="12"/>
      <c r="Q89" s="34">
        <v>25</v>
      </c>
      <c r="R89" s="39" t="s">
        <v>111</v>
      </c>
      <c r="S89" s="60" t="s">
        <v>38</v>
      </c>
      <c r="T89" s="35" t="s">
        <v>35</v>
      </c>
      <c r="U89" s="40">
        <v>450</v>
      </c>
      <c r="V89" s="35">
        <v>300</v>
      </c>
      <c r="W89" s="36">
        <f t="shared" si="21"/>
        <v>135000</v>
      </c>
    </row>
    <row r="90" spans="2:23" s="68" customFormat="1" ht="25.5" customHeight="1">
      <c r="B90" s="11"/>
      <c r="C90" s="141" t="str">
        <f>Q90</f>
        <v>Итого по АТЭЦ</v>
      </c>
      <c r="D90" s="141"/>
      <c r="E90" s="141"/>
      <c r="F90" s="141"/>
      <c r="G90" s="141"/>
      <c r="H90" s="141"/>
      <c r="I90" s="141"/>
      <c r="J90" s="141"/>
      <c r="K90" s="141"/>
      <c r="L90" s="130">
        <f>SUM(L65:L89)</f>
        <v>0</v>
      </c>
      <c r="M90" s="12"/>
      <c r="Q90" s="131" t="s">
        <v>178</v>
      </c>
      <c r="R90" s="131"/>
      <c r="S90" s="131"/>
      <c r="T90" s="131"/>
      <c r="U90" s="131"/>
      <c r="V90" s="131"/>
      <c r="W90" s="38">
        <f>SUM(W65:W89)</f>
        <v>698640</v>
      </c>
    </row>
    <row r="91" spans="2:23" s="67" customFormat="1" ht="35.25" customHeight="1">
      <c r="B91" s="11"/>
      <c r="C91" s="138" t="str">
        <f>Q91</f>
        <v>ГМ ТЭЦ</v>
      </c>
      <c r="D91" s="139"/>
      <c r="E91" s="139"/>
      <c r="F91" s="139"/>
      <c r="G91" s="139"/>
      <c r="H91" s="139"/>
      <c r="I91" s="139"/>
      <c r="J91" s="139"/>
      <c r="K91" s="139"/>
      <c r="L91" s="129"/>
      <c r="M91" s="12"/>
      <c r="Q91" s="81" t="s">
        <v>80</v>
      </c>
      <c r="R91" s="81"/>
      <c r="S91" s="81"/>
      <c r="T91" s="81"/>
      <c r="U91" s="81"/>
      <c r="V91" s="81"/>
      <c r="W91" s="81"/>
    </row>
    <row r="92" spans="2:23" s="67" customFormat="1" ht="111" customHeight="1">
      <c r="B92" s="11"/>
      <c r="C92" s="2">
        <f t="shared" ref="C92:C157" si="28">Q92</f>
        <v>1</v>
      </c>
      <c r="D92" s="31" t="str">
        <f t="shared" ref="D92:D157" si="29">R92</f>
        <v>Оперативный журнал</v>
      </c>
      <c r="E92" s="19" t="s">
        <v>27</v>
      </c>
      <c r="F92" s="19" t="s">
        <v>27</v>
      </c>
      <c r="G92" s="19" t="s">
        <v>27</v>
      </c>
      <c r="H92" s="2" t="str">
        <f t="shared" ref="H92:H157" si="30">T92</f>
        <v>шт.</v>
      </c>
      <c r="I92" s="42">
        <f t="shared" ref="I92:I157" si="31">U92</f>
        <v>450</v>
      </c>
      <c r="J92" s="47">
        <v>0</v>
      </c>
      <c r="K92" s="51">
        <f t="shared" ref="K92:K157" si="32">V92</f>
        <v>30</v>
      </c>
      <c r="L92" s="3">
        <f t="shared" ref="L92:L157" si="33">J92*K92</f>
        <v>0</v>
      </c>
      <c r="M92" s="12"/>
      <c r="Q92" s="37">
        <v>1</v>
      </c>
      <c r="R92" s="32" t="s">
        <v>81</v>
      </c>
      <c r="S92" s="60" t="s">
        <v>38</v>
      </c>
      <c r="T92" s="29" t="s">
        <v>22</v>
      </c>
      <c r="U92" s="30">
        <v>450</v>
      </c>
      <c r="V92" s="29">
        <v>30</v>
      </c>
      <c r="W92" s="36">
        <f t="shared" si="21"/>
        <v>13500</v>
      </c>
    </row>
    <row r="93" spans="2:23" s="67" customFormat="1" ht="111" customHeight="1">
      <c r="B93" s="11"/>
      <c r="C93" s="2">
        <f t="shared" si="28"/>
        <v>2</v>
      </c>
      <c r="D93" s="31" t="str">
        <f t="shared" si="29"/>
        <v>Журнал ТБ</v>
      </c>
      <c r="E93" s="19" t="s">
        <v>27</v>
      </c>
      <c r="F93" s="19" t="s">
        <v>27</v>
      </c>
      <c r="G93" s="19" t="s">
        <v>27</v>
      </c>
      <c r="H93" s="2" t="str">
        <f t="shared" si="30"/>
        <v>шт.</v>
      </c>
      <c r="I93" s="42">
        <f t="shared" si="31"/>
        <v>450</v>
      </c>
      <c r="J93" s="47">
        <v>0</v>
      </c>
      <c r="K93" s="51">
        <f t="shared" si="32"/>
        <v>1</v>
      </c>
      <c r="L93" s="3">
        <f t="shared" si="33"/>
        <v>0</v>
      </c>
      <c r="M93" s="12"/>
      <c r="Q93" s="37">
        <v>2</v>
      </c>
      <c r="R93" s="32" t="s">
        <v>82</v>
      </c>
      <c r="S93" s="60" t="s">
        <v>38</v>
      </c>
      <c r="T93" s="29" t="s">
        <v>22</v>
      </c>
      <c r="U93" s="30">
        <v>450</v>
      </c>
      <c r="V93" s="29">
        <v>1</v>
      </c>
      <c r="W93" s="36">
        <f t="shared" si="21"/>
        <v>450</v>
      </c>
    </row>
    <row r="94" spans="2:23" s="67" customFormat="1" ht="111" customHeight="1">
      <c r="B94" s="11"/>
      <c r="C94" s="2">
        <f t="shared" si="28"/>
        <v>3</v>
      </c>
      <c r="D94" s="31" t="str">
        <f t="shared" si="29"/>
        <v>Знак безопасности</v>
      </c>
      <c r="E94" s="19" t="s">
        <v>27</v>
      </c>
      <c r="F94" s="19" t="s">
        <v>27</v>
      </c>
      <c r="G94" s="19" t="s">
        <v>27</v>
      </c>
      <c r="H94" s="2" t="str">
        <f t="shared" si="30"/>
        <v>шт.</v>
      </c>
      <c r="I94" s="42">
        <f t="shared" si="31"/>
        <v>25</v>
      </c>
      <c r="J94" s="47">
        <v>0</v>
      </c>
      <c r="K94" s="51">
        <f t="shared" si="32"/>
        <v>100</v>
      </c>
      <c r="L94" s="3">
        <f t="shared" si="33"/>
        <v>0</v>
      </c>
      <c r="M94" s="12"/>
      <c r="Q94" s="37">
        <v>3</v>
      </c>
      <c r="R94" s="32" t="s">
        <v>83</v>
      </c>
      <c r="S94" s="60" t="s">
        <v>38</v>
      </c>
      <c r="T94" s="29" t="s">
        <v>22</v>
      </c>
      <c r="U94" s="30">
        <v>25</v>
      </c>
      <c r="V94" s="29">
        <v>100</v>
      </c>
      <c r="W94" s="36">
        <f t="shared" si="21"/>
        <v>2500</v>
      </c>
    </row>
    <row r="95" spans="2:23" s="67" customFormat="1" ht="111" customHeight="1">
      <c r="B95" s="11"/>
      <c r="C95" s="2">
        <f t="shared" si="28"/>
        <v>4</v>
      </c>
      <c r="D95" s="31" t="str">
        <f t="shared" si="29"/>
        <v>Знак безопасности</v>
      </c>
      <c r="E95" s="19" t="s">
        <v>27</v>
      </c>
      <c r="F95" s="19" t="s">
        <v>27</v>
      </c>
      <c r="G95" s="19" t="s">
        <v>27</v>
      </c>
      <c r="H95" s="2" t="str">
        <f t="shared" si="30"/>
        <v>шт.</v>
      </c>
      <c r="I95" s="42">
        <f t="shared" si="31"/>
        <v>5</v>
      </c>
      <c r="J95" s="47">
        <v>0</v>
      </c>
      <c r="K95" s="51">
        <f t="shared" si="32"/>
        <v>100</v>
      </c>
      <c r="L95" s="3">
        <f t="shared" si="33"/>
        <v>0</v>
      </c>
      <c r="M95" s="12"/>
      <c r="Q95" s="37">
        <v>4</v>
      </c>
      <c r="R95" s="32" t="s">
        <v>83</v>
      </c>
      <c r="S95" s="60" t="s">
        <v>38</v>
      </c>
      <c r="T95" s="29" t="s">
        <v>22</v>
      </c>
      <c r="U95" s="30">
        <v>5</v>
      </c>
      <c r="V95" s="29">
        <v>100</v>
      </c>
      <c r="W95" s="36">
        <f t="shared" si="21"/>
        <v>500</v>
      </c>
    </row>
    <row r="96" spans="2:23" s="67" customFormat="1" ht="111" customHeight="1">
      <c r="B96" s="11"/>
      <c r="C96" s="2">
        <f t="shared" si="28"/>
        <v>5</v>
      </c>
      <c r="D96" s="31" t="str">
        <f t="shared" si="29"/>
        <v>Знак безопасности</v>
      </c>
      <c r="E96" s="19" t="s">
        <v>27</v>
      </c>
      <c r="F96" s="19" t="s">
        <v>27</v>
      </c>
      <c r="G96" s="19" t="s">
        <v>27</v>
      </c>
      <c r="H96" s="2" t="str">
        <f t="shared" si="30"/>
        <v>шт.</v>
      </c>
      <c r="I96" s="42">
        <f t="shared" si="31"/>
        <v>100</v>
      </c>
      <c r="J96" s="47">
        <v>0</v>
      </c>
      <c r="K96" s="51">
        <f t="shared" si="32"/>
        <v>100</v>
      </c>
      <c r="L96" s="3">
        <f t="shared" si="33"/>
        <v>0</v>
      </c>
      <c r="M96" s="12"/>
      <c r="Q96" s="37">
        <v>5</v>
      </c>
      <c r="R96" s="32" t="s">
        <v>83</v>
      </c>
      <c r="S96" s="60" t="s">
        <v>38</v>
      </c>
      <c r="T96" s="29" t="s">
        <v>22</v>
      </c>
      <c r="U96" s="30">
        <v>100</v>
      </c>
      <c r="V96" s="29">
        <v>100</v>
      </c>
      <c r="W96" s="36">
        <f t="shared" si="21"/>
        <v>10000</v>
      </c>
    </row>
    <row r="97" spans="2:23" s="67" customFormat="1" ht="111" customHeight="1">
      <c r="B97" s="11"/>
      <c r="C97" s="2">
        <f t="shared" si="28"/>
        <v>6</v>
      </c>
      <c r="D97" s="31" t="str">
        <f t="shared" si="29"/>
        <v>Знак безопасности</v>
      </c>
      <c r="E97" s="19" t="s">
        <v>27</v>
      </c>
      <c r="F97" s="19" t="s">
        <v>27</v>
      </c>
      <c r="G97" s="19" t="s">
        <v>27</v>
      </c>
      <c r="H97" s="2" t="str">
        <f t="shared" si="30"/>
        <v>шт.</v>
      </c>
      <c r="I97" s="42">
        <f t="shared" si="31"/>
        <v>5</v>
      </c>
      <c r="J97" s="47">
        <v>0</v>
      </c>
      <c r="K97" s="51">
        <f t="shared" si="32"/>
        <v>100</v>
      </c>
      <c r="L97" s="3">
        <f t="shared" si="33"/>
        <v>0</v>
      </c>
      <c r="M97" s="12"/>
      <c r="Q97" s="37">
        <v>6</v>
      </c>
      <c r="R97" s="32" t="s">
        <v>83</v>
      </c>
      <c r="S97" s="60" t="s">
        <v>38</v>
      </c>
      <c r="T97" s="29" t="s">
        <v>22</v>
      </c>
      <c r="U97" s="30">
        <v>5</v>
      </c>
      <c r="V97" s="29">
        <v>100</v>
      </c>
      <c r="W97" s="36">
        <f t="shared" si="21"/>
        <v>500</v>
      </c>
    </row>
    <row r="98" spans="2:23" s="67" customFormat="1" ht="111" customHeight="1">
      <c r="B98" s="11"/>
      <c r="C98" s="2">
        <f t="shared" si="28"/>
        <v>7</v>
      </c>
      <c r="D98" s="31" t="str">
        <f t="shared" si="29"/>
        <v>Знак безопасности</v>
      </c>
      <c r="E98" s="19" t="s">
        <v>27</v>
      </c>
      <c r="F98" s="19" t="s">
        <v>27</v>
      </c>
      <c r="G98" s="19" t="s">
        <v>27</v>
      </c>
      <c r="H98" s="2" t="str">
        <f t="shared" si="30"/>
        <v>шт.</v>
      </c>
      <c r="I98" s="42">
        <f t="shared" si="31"/>
        <v>65</v>
      </c>
      <c r="J98" s="47">
        <v>0</v>
      </c>
      <c r="K98" s="51">
        <f t="shared" si="32"/>
        <v>20</v>
      </c>
      <c r="L98" s="3">
        <f t="shared" si="33"/>
        <v>0</v>
      </c>
      <c r="M98" s="12"/>
      <c r="Q98" s="37">
        <v>7</v>
      </c>
      <c r="R98" s="32" t="s">
        <v>83</v>
      </c>
      <c r="S98" s="60" t="s">
        <v>38</v>
      </c>
      <c r="T98" s="29" t="s">
        <v>22</v>
      </c>
      <c r="U98" s="30">
        <v>65</v>
      </c>
      <c r="V98" s="29">
        <v>20</v>
      </c>
      <c r="W98" s="36">
        <f t="shared" si="21"/>
        <v>1300</v>
      </c>
    </row>
    <row r="99" spans="2:23" s="67" customFormat="1" ht="111" customHeight="1">
      <c r="B99" s="11"/>
      <c r="C99" s="2">
        <f t="shared" si="28"/>
        <v>8</v>
      </c>
      <c r="D99" s="31" t="str">
        <f t="shared" si="29"/>
        <v>Знак безопасности</v>
      </c>
      <c r="E99" s="19" t="s">
        <v>27</v>
      </c>
      <c r="F99" s="19" t="s">
        <v>27</v>
      </c>
      <c r="G99" s="19" t="s">
        <v>27</v>
      </c>
      <c r="H99" s="2" t="str">
        <f t="shared" si="30"/>
        <v>шт.</v>
      </c>
      <c r="I99" s="42">
        <f t="shared" si="31"/>
        <v>1050</v>
      </c>
      <c r="J99" s="47">
        <v>0</v>
      </c>
      <c r="K99" s="51">
        <f t="shared" si="32"/>
        <v>70</v>
      </c>
      <c r="L99" s="3">
        <f t="shared" si="33"/>
        <v>0</v>
      </c>
      <c r="M99" s="12"/>
      <c r="Q99" s="37">
        <v>8</v>
      </c>
      <c r="R99" s="32" t="s">
        <v>83</v>
      </c>
      <c r="S99" s="60" t="s">
        <v>38</v>
      </c>
      <c r="T99" s="29" t="s">
        <v>22</v>
      </c>
      <c r="U99" s="30">
        <v>1050</v>
      </c>
      <c r="V99" s="29">
        <v>70</v>
      </c>
      <c r="W99" s="36">
        <f t="shared" si="21"/>
        <v>73500</v>
      </c>
    </row>
    <row r="100" spans="2:23" s="67" customFormat="1" ht="111" customHeight="1">
      <c r="B100" s="11"/>
      <c r="C100" s="2">
        <f t="shared" si="28"/>
        <v>9</v>
      </c>
      <c r="D100" s="31" t="str">
        <f t="shared" si="29"/>
        <v>Знак безопасности</v>
      </c>
      <c r="E100" s="19" t="s">
        <v>27</v>
      </c>
      <c r="F100" s="19" t="s">
        <v>27</v>
      </c>
      <c r="G100" s="19" t="s">
        <v>27</v>
      </c>
      <c r="H100" s="2" t="str">
        <f t="shared" si="30"/>
        <v>шт.</v>
      </c>
      <c r="I100" s="42">
        <f t="shared" si="31"/>
        <v>1050</v>
      </c>
      <c r="J100" s="47">
        <v>0</v>
      </c>
      <c r="K100" s="51">
        <f t="shared" si="32"/>
        <v>50</v>
      </c>
      <c r="L100" s="3">
        <f t="shared" si="33"/>
        <v>0</v>
      </c>
      <c r="M100" s="12"/>
      <c r="Q100" s="37">
        <v>9</v>
      </c>
      <c r="R100" s="32" t="s">
        <v>83</v>
      </c>
      <c r="S100" s="60" t="s">
        <v>38</v>
      </c>
      <c r="T100" s="29" t="s">
        <v>22</v>
      </c>
      <c r="U100" s="30">
        <v>1050</v>
      </c>
      <c r="V100" s="29">
        <v>50</v>
      </c>
      <c r="W100" s="36">
        <f t="shared" si="21"/>
        <v>52500</v>
      </c>
    </row>
    <row r="101" spans="2:23" s="67" customFormat="1" ht="111" customHeight="1">
      <c r="B101" s="11"/>
      <c r="C101" s="2">
        <f t="shared" si="28"/>
        <v>10</v>
      </c>
      <c r="D101" s="31" t="str">
        <f t="shared" si="29"/>
        <v>Знак безопасности</v>
      </c>
      <c r="E101" s="19" t="s">
        <v>27</v>
      </c>
      <c r="F101" s="19" t="s">
        <v>27</v>
      </c>
      <c r="G101" s="19" t="s">
        <v>27</v>
      </c>
      <c r="H101" s="2" t="str">
        <f t="shared" si="30"/>
        <v>компл.</v>
      </c>
      <c r="I101" s="42">
        <f t="shared" si="31"/>
        <v>30000</v>
      </c>
      <c r="J101" s="47">
        <v>0</v>
      </c>
      <c r="K101" s="51">
        <f t="shared" si="32"/>
        <v>2</v>
      </c>
      <c r="L101" s="3">
        <f t="shared" si="33"/>
        <v>0</v>
      </c>
      <c r="M101" s="12"/>
      <c r="Q101" s="37">
        <v>10</v>
      </c>
      <c r="R101" s="32" t="s">
        <v>83</v>
      </c>
      <c r="S101" s="60" t="s">
        <v>38</v>
      </c>
      <c r="T101" s="29" t="s">
        <v>112</v>
      </c>
      <c r="U101" s="30">
        <v>30000</v>
      </c>
      <c r="V101" s="29">
        <v>2</v>
      </c>
      <c r="W101" s="36">
        <f t="shared" si="21"/>
        <v>60000</v>
      </c>
    </row>
    <row r="102" spans="2:23" s="67" customFormat="1" ht="111" customHeight="1">
      <c r="B102" s="11"/>
      <c r="C102" s="2">
        <f t="shared" si="28"/>
        <v>11</v>
      </c>
      <c r="D102" s="31" t="str">
        <f t="shared" si="29"/>
        <v>Знак безопасности</v>
      </c>
      <c r="E102" s="19" t="s">
        <v>27</v>
      </c>
      <c r="F102" s="19" t="s">
        <v>27</v>
      </c>
      <c r="G102" s="19" t="s">
        <v>27</v>
      </c>
      <c r="H102" s="2" t="str">
        <f t="shared" si="30"/>
        <v>шт.</v>
      </c>
      <c r="I102" s="42">
        <f t="shared" si="31"/>
        <v>75</v>
      </c>
      <c r="J102" s="47">
        <v>0</v>
      </c>
      <c r="K102" s="51">
        <f t="shared" si="32"/>
        <v>10</v>
      </c>
      <c r="L102" s="3">
        <f t="shared" si="33"/>
        <v>0</v>
      </c>
      <c r="M102" s="12"/>
      <c r="Q102" s="37">
        <v>11</v>
      </c>
      <c r="R102" s="32" t="s">
        <v>83</v>
      </c>
      <c r="S102" s="60" t="s">
        <v>38</v>
      </c>
      <c r="T102" s="29" t="s">
        <v>22</v>
      </c>
      <c r="U102" s="30">
        <v>75</v>
      </c>
      <c r="V102" s="29">
        <v>10</v>
      </c>
      <c r="W102" s="36">
        <f t="shared" si="21"/>
        <v>750</v>
      </c>
    </row>
    <row r="103" spans="2:23" s="67" customFormat="1" ht="111" customHeight="1">
      <c r="B103" s="11"/>
      <c r="C103" s="2">
        <f t="shared" si="28"/>
        <v>12</v>
      </c>
      <c r="D103" s="31" t="str">
        <f t="shared" si="29"/>
        <v>Знак безопасности</v>
      </c>
      <c r="E103" s="19" t="s">
        <v>27</v>
      </c>
      <c r="F103" s="19" t="s">
        <v>27</v>
      </c>
      <c r="G103" s="19" t="s">
        <v>27</v>
      </c>
      <c r="H103" s="2" t="str">
        <f t="shared" si="30"/>
        <v>шт.</v>
      </c>
      <c r="I103" s="42">
        <f t="shared" si="31"/>
        <v>75</v>
      </c>
      <c r="J103" s="47">
        <v>0</v>
      </c>
      <c r="K103" s="51">
        <f t="shared" si="32"/>
        <v>30</v>
      </c>
      <c r="L103" s="3">
        <f t="shared" si="33"/>
        <v>0</v>
      </c>
      <c r="M103" s="12"/>
      <c r="Q103" s="37">
        <v>12</v>
      </c>
      <c r="R103" s="32" t="s">
        <v>83</v>
      </c>
      <c r="S103" s="60" t="s">
        <v>38</v>
      </c>
      <c r="T103" s="29" t="s">
        <v>22</v>
      </c>
      <c r="U103" s="30">
        <v>75</v>
      </c>
      <c r="V103" s="29">
        <v>30</v>
      </c>
      <c r="W103" s="36">
        <f t="shared" si="21"/>
        <v>2250</v>
      </c>
    </row>
    <row r="104" spans="2:23" s="67" customFormat="1" ht="111" customHeight="1">
      <c r="B104" s="11"/>
      <c r="C104" s="2">
        <f t="shared" si="28"/>
        <v>13</v>
      </c>
      <c r="D104" s="31" t="str">
        <f t="shared" si="29"/>
        <v>Знак безопасности</v>
      </c>
      <c r="E104" s="19" t="s">
        <v>27</v>
      </c>
      <c r="F104" s="19" t="s">
        <v>27</v>
      </c>
      <c r="G104" s="19" t="s">
        <v>27</v>
      </c>
      <c r="H104" s="2" t="str">
        <f t="shared" si="30"/>
        <v>шт.</v>
      </c>
      <c r="I104" s="42">
        <f t="shared" si="31"/>
        <v>75</v>
      </c>
      <c r="J104" s="47">
        <v>0</v>
      </c>
      <c r="K104" s="51">
        <f t="shared" si="32"/>
        <v>30</v>
      </c>
      <c r="L104" s="3">
        <f t="shared" si="33"/>
        <v>0</v>
      </c>
      <c r="M104" s="12"/>
      <c r="Q104" s="37">
        <v>13</v>
      </c>
      <c r="R104" s="32" t="s">
        <v>83</v>
      </c>
      <c r="S104" s="60" t="s">
        <v>38</v>
      </c>
      <c r="T104" s="29" t="s">
        <v>22</v>
      </c>
      <c r="U104" s="30">
        <v>75</v>
      </c>
      <c r="V104" s="29">
        <v>30</v>
      </c>
      <c r="W104" s="36">
        <f t="shared" si="21"/>
        <v>2250</v>
      </c>
    </row>
    <row r="105" spans="2:23" s="67" customFormat="1" ht="111" customHeight="1">
      <c r="B105" s="11"/>
      <c r="C105" s="2">
        <f t="shared" si="28"/>
        <v>14</v>
      </c>
      <c r="D105" s="31" t="str">
        <f t="shared" si="29"/>
        <v>Знак безопасности</v>
      </c>
      <c r="E105" s="19" t="s">
        <v>27</v>
      </c>
      <c r="F105" s="19" t="s">
        <v>27</v>
      </c>
      <c r="G105" s="19" t="s">
        <v>27</v>
      </c>
      <c r="H105" s="2" t="str">
        <f t="shared" si="30"/>
        <v>шт.</v>
      </c>
      <c r="I105" s="42">
        <f t="shared" si="31"/>
        <v>75</v>
      </c>
      <c r="J105" s="47">
        <v>0</v>
      </c>
      <c r="K105" s="51">
        <f t="shared" si="32"/>
        <v>10</v>
      </c>
      <c r="L105" s="3">
        <f t="shared" si="33"/>
        <v>0</v>
      </c>
      <c r="M105" s="12"/>
      <c r="Q105" s="37">
        <v>14</v>
      </c>
      <c r="R105" s="32" t="s">
        <v>83</v>
      </c>
      <c r="S105" s="60" t="s">
        <v>38</v>
      </c>
      <c r="T105" s="29" t="s">
        <v>22</v>
      </c>
      <c r="U105" s="30">
        <v>75</v>
      </c>
      <c r="V105" s="29">
        <v>10</v>
      </c>
      <c r="W105" s="36">
        <f t="shared" si="21"/>
        <v>750</v>
      </c>
    </row>
    <row r="106" spans="2:23" s="67" customFormat="1" ht="111" customHeight="1">
      <c r="B106" s="11"/>
      <c r="C106" s="2">
        <f t="shared" si="28"/>
        <v>15</v>
      </c>
      <c r="D106" s="31" t="str">
        <f t="shared" si="29"/>
        <v>Знак безопасности</v>
      </c>
      <c r="E106" s="19" t="s">
        <v>27</v>
      </c>
      <c r="F106" s="19" t="s">
        <v>27</v>
      </c>
      <c r="G106" s="19" t="s">
        <v>27</v>
      </c>
      <c r="H106" s="2" t="str">
        <f t="shared" si="30"/>
        <v>шт.</v>
      </c>
      <c r="I106" s="42">
        <f t="shared" si="31"/>
        <v>75</v>
      </c>
      <c r="J106" s="47">
        <v>0</v>
      </c>
      <c r="K106" s="51">
        <f t="shared" si="32"/>
        <v>15</v>
      </c>
      <c r="L106" s="3">
        <f t="shared" si="33"/>
        <v>0</v>
      </c>
      <c r="M106" s="12"/>
      <c r="Q106" s="37">
        <v>15</v>
      </c>
      <c r="R106" s="32" t="s">
        <v>83</v>
      </c>
      <c r="S106" s="60" t="s">
        <v>38</v>
      </c>
      <c r="T106" s="29" t="s">
        <v>22</v>
      </c>
      <c r="U106" s="30">
        <v>75</v>
      </c>
      <c r="V106" s="29">
        <v>15</v>
      </c>
      <c r="W106" s="36">
        <f t="shared" si="21"/>
        <v>1125</v>
      </c>
    </row>
    <row r="107" spans="2:23" s="67" customFormat="1" ht="111" customHeight="1">
      <c r="B107" s="11"/>
      <c r="C107" s="2">
        <f t="shared" si="28"/>
        <v>16</v>
      </c>
      <c r="D107" s="31" t="str">
        <f t="shared" si="29"/>
        <v>Знак безопасности</v>
      </c>
      <c r="E107" s="19" t="s">
        <v>27</v>
      </c>
      <c r="F107" s="19" t="s">
        <v>27</v>
      </c>
      <c r="G107" s="19" t="s">
        <v>27</v>
      </c>
      <c r="H107" s="2" t="str">
        <f t="shared" si="30"/>
        <v>шт.</v>
      </c>
      <c r="I107" s="42">
        <f t="shared" si="31"/>
        <v>75</v>
      </c>
      <c r="J107" s="47">
        <v>0</v>
      </c>
      <c r="K107" s="51">
        <f t="shared" si="32"/>
        <v>20</v>
      </c>
      <c r="L107" s="3">
        <f t="shared" si="33"/>
        <v>0</v>
      </c>
      <c r="M107" s="12"/>
      <c r="Q107" s="37">
        <v>16</v>
      </c>
      <c r="R107" s="32" t="s">
        <v>83</v>
      </c>
      <c r="S107" s="60" t="s">
        <v>38</v>
      </c>
      <c r="T107" s="29" t="s">
        <v>22</v>
      </c>
      <c r="U107" s="30">
        <v>75</v>
      </c>
      <c r="V107" s="29">
        <v>20</v>
      </c>
      <c r="W107" s="36">
        <f t="shared" si="21"/>
        <v>1500</v>
      </c>
    </row>
    <row r="108" spans="2:23" s="67" customFormat="1" ht="111" customHeight="1">
      <c r="B108" s="11"/>
      <c r="C108" s="2">
        <f t="shared" si="28"/>
        <v>17</v>
      </c>
      <c r="D108" s="31" t="str">
        <f t="shared" si="29"/>
        <v>Знак безопасности</v>
      </c>
      <c r="E108" s="19" t="s">
        <v>27</v>
      </c>
      <c r="F108" s="19" t="s">
        <v>27</v>
      </c>
      <c r="G108" s="19" t="s">
        <v>27</v>
      </c>
      <c r="H108" s="2" t="str">
        <f t="shared" si="30"/>
        <v>шт.</v>
      </c>
      <c r="I108" s="42">
        <f t="shared" si="31"/>
        <v>75</v>
      </c>
      <c r="J108" s="47">
        <v>0</v>
      </c>
      <c r="K108" s="51">
        <f t="shared" si="32"/>
        <v>20</v>
      </c>
      <c r="L108" s="3">
        <f t="shared" si="33"/>
        <v>0</v>
      </c>
      <c r="M108" s="12"/>
      <c r="Q108" s="37">
        <v>17</v>
      </c>
      <c r="R108" s="32" t="s">
        <v>83</v>
      </c>
      <c r="S108" s="60" t="s">
        <v>38</v>
      </c>
      <c r="T108" s="29" t="s">
        <v>22</v>
      </c>
      <c r="U108" s="30">
        <v>75</v>
      </c>
      <c r="V108" s="29">
        <v>20</v>
      </c>
      <c r="W108" s="36">
        <f t="shared" si="21"/>
        <v>1500</v>
      </c>
    </row>
    <row r="109" spans="2:23" s="67" customFormat="1" ht="111" customHeight="1">
      <c r="B109" s="11"/>
      <c r="C109" s="2">
        <f t="shared" si="28"/>
        <v>18</v>
      </c>
      <c r="D109" s="31" t="str">
        <f t="shared" si="29"/>
        <v>Знак безопасности</v>
      </c>
      <c r="E109" s="19" t="s">
        <v>27</v>
      </c>
      <c r="F109" s="19" t="s">
        <v>27</v>
      </c>
      <c r="G109" s="19" t="s">
        <v>27</v>
      </c>
      <c r="H109" s="2" t="str">
        <f t="shared" si="30"/>
        <v>шт.</v>
      </c>
      <c r="I109" s="42">
        <f t="shared" si="31"/>
        <v>3000</v>
      </c>
      <c r="J109" s="47">
        <v>0</v>
      </c>
      <c r="K109" s="51">
        <f t="shared" si="32"/>
        <v>2</v>
      </c>
      <c r="L109" s="3">
        <f t="shared" si="33"/>
        <v>0</v>
      </c>
      <c r="M109" s="12"/>
      <c r="Q109" s="37">
        <v>18</v>
      </c>
      <c r="R109" s="32" t="s">
        <v>83</v>
      </c>
      <c r="S109" s="60" t="s">
        <v>38</v>
      </c>
      <c r="T109" s="29" t="s">
        <v>22</v>
      </c>
      <c r="U109" s="30">
        <v>3000</v>
      </c>
      <c r="V109" s="29">
        <v>2</v>
      </c>
      <c r="W109" s="36">
        <f t="shared" si="21"/>
        <v>6000</v>
      </c>
    </row>
    <row r="110" spans="2:23" s="67" customFormat="1" ht="111" customHeight="1">
      <c r="B110" s="11"/>
      <c r="C110" s="2">
        <f t="shared" si="28"/>
        <v>19</v>
      </c>
      <c r="D110" s="31" t="str">
        <f t="shared" si="29"/>
        <v>Знак безопасности</v>
      </c>
      <c r="E110" s="19" t="s">
        <v>27</v>
      </c>
      <c r="F110" s="19" t="s">
        <v>27</v>
      </c>
      <c r="G110" s="19" t="s">
        <v>27</v>
      </c>
      <c r="H110" s="2" t="str">
        <f t="shared" si="30"/>
        <v>шт.</v>
      </c>
      <c r="I110" s="42">
        <f t="shared" si="31"/>
        <v>3000</v>
      </c>
      <c r="J110" s="47">
        <v>0</v>
      </c>
      <c r="K110" s="51">
        <f t="shared" si="32"/>
        <v>2</v>
      </c>
      <c r="L110" s="3">
        <f t="shared" si="33"/>
        <v>0</v>
      </c>
      <c r="M110" s="12"/>
      <c r="Q110" s="37">
        <v>19</v>
      </c>
      <c r="R110" s="32" t="s">
        <v>83</v>
      </c>
      <c r="S110" s="60" t="s">
        <v>38</v>
      </c>
      <c r="T110" s="29" t="s">
        <v>22</v>
      </c>
      <c r="U110" s="30">
        <v>3000</v>
      </c>
      <c r="V110" s="29">
        <v>2</v>
      </c>
      <c r="W110" s="36">
        <f t="shared" si="21"/>
        <v>6000</v>
      </c>
    </row>
    <row r="111" spans="2:23" s="67" customFormat="1" ht="111" customHeight="1">
      <c r="B111" s="11"/>
      <c r="C111" s="2">
        <f t="shared" si="28"/>
        <v>20</v>
      </c>
      <c r="D111" s="31" t="str">
        <f t="shared" si="29"/>
        <v>Аптечка медицинская</v>
      </c>
      <c r="E111" s="19" t="s">
        <v>27</v>
      </c>
      <c r="F111" s="19" t="s">
        <v>27</v>
      </c>
      <c r="G111" s="19" t="s">
        <v>27</v>
      </c>
      <c r="H111" s="2" t="str">
        <f t="shared" si="30"/>
        <v>шт.</v>
      </c>
      <c r="I111" s="42">
        <f t="shared" si="31"/>
        <v>1150</v>
      </c>
      <c r="J111" s="47">
        <v>0</v>
      </c>
      <c r="K111" s="51">
        <f t="shared" si="32"/>
        <v>10</v>
      </c>
      <c r="L111" s="3">
        <f t="shared" si="33"/>
        <v>0</v>
      </c>
      <c r="M111" s="12"/>
      <c r="Q111" s="37">
        <v>20</v>
      </c>
      <c r="R111" s="32" t="s">
        <v>84</v>
      </c>
      <c r="S111" s="60" t="s">
        <v>38</v>
      </c>
      <c r="T111" s="29" t="s">
        <v>22</v>
      </c>
      <c r="U111" s="30">
        <v>1150</v>
      </c>
      <c r="V111" s="29">
        <v>10</v>
      </c>
      <c r="W111" s="36">
        <f t="shared" si="21"/>
        <v>11500</v>
      </c>
    </row>
    <row r="112" spans="2:23" s="67" customFormat="1" ht="111" customHeight="1">
      <c r="B112" s="11"/>
      <c r="C112" s="2">
        <f t="shared" si="28"/>
        <v>21</v>
      </c>
      <c r="D112" s="31" t="str">
        <f t="shared" si="29"/>
        <v>Стенд панель для хранения СИЗ</v>
      </c>
      <c r="E112" s="19" t="s">
        <v>27</v>
      </c>
      <c r="F112" s="19" t="s">
        <v>27</v>
      </c>
      <c r="G112" s="19" t="s">
        <v>27</v>
      </c>
      <c r="H112" s="2" t="str">
        <f t="shared" si="30"/>
        <v>шт.</v>
      </c>
      <c r="I112" s="42">
        <f t="shared" si="31"/>
        <v>12000</v>
      </c>
      <c r="J112" s="47">
        <v>0</v>
      </c>
      <c r="K112" s="51">
        <f t="shared" si="32"/>
        <v>4</v>
      </c>
      <c r="L112" s="3">
        <f t="shared" si="33"/>
        <v>0</v>
      </c>
      <c r="M112" s="12"/>
      <c r="Q112" s="37">
        <v>21</v>
      </c>
      <c r="R112" s="32" t="s">
        <v>85</v>
      </c>
      <c r="S112" s="60" t="s">
        <v>38</v>
      </c>
      <c r="T112" s="29" t="s">
        <v>22</v>
      </c>
      <c r="U112" s="30">
        <v>12000</v>
      </c>
      <c r="V112" s="29">
        <v>4</v>
      </c>
      <c r="W112" s="36">
        <f t="shared" si="21"/>
        <v>48000</v>
      </c>
    </row>
    <row r="113" spans="2:23" s="67" customFormat="1" ht="111" customHeight="1">
      <c r="B113" s="11"/>
      <c r="C113" s="132">
        <f t="shared" si="28"/>
        <v>22</v>
      </c>
      <c r="D113" s="133" t="str">
        <f t="shared" si="29"/>
        <v>Самоспасатель</v>
      </c>
      <c r="E113" s="134" t="s">
        <v>27</v>
      </c>
      <c r="F113" s="134" t="s">
        <v>27</v>
      </c>
      <c r="G113" s="134" t="s">
        <v>27</v>
      </c>
      <c r="H113" s="132" t="str">
        <f t="shared" si="30"/>
        <v>шт.</v>
      </c>
      <c r="I113" s="135">
        <f t="shared" si="31"/>
        <v>5200</v>
      </c>
      <c r="J113" s="136">
        <v>0</v>
      </c>
      <c r="K113" s="137">
        <f t="shared" si="32"/>
        <v>20</v>
      </c>
      <c r="L113" s="128">
        <f t="shared" si="33"/>
        <v>0</v>
      </c>
      <c r="M113" s="12"/>
      <c r="Q113" s="70">
        <v>22</v>
      </c>
      <c r="R113" s="39" t="s">
        <v>86</v>
      </c>
      <c r="S113" s="60" t="s">
        <v>38</v>
      </c>
      <c r="T113" s="35" t="s">
        <v>22</v>
      </c>
      <c r="U113" s="40">
        <v>5200</v>
      </c>
      <c r="V113" s="35">
        <v>20</v>
      </c>
      <c r="W113" s="36">
        <f t="shared" si="21"/>
        <v>104000</v>
      </c>
    </row>
    <row r="114" spans="2:23" s="68" customFormat="1" ht="25.5" customHeight="1">
      <c r="B114" s="11"/>
      <c r="C114" s="141" t="str">
        <f>Q114</f>
        <v>Итого по ГМ ТЭЦ</v>
      </c>
      <c r="D114" s="141"/>
      <c r="E114" s="141"/>
      <c r="F114" s="141"/>
      <c r="G114" s="141"/>
      <c r="H114" s="141"/>
      <c r="I114" s="141"/>
      <c r="J114" s="141"/>
      <c r="K114" s="141"/>
      <c r="L114" s="130">
        <f>SUM(L92:L113)</f>
        <v>0</v>
      </c>
      <c r="M114" s="12"/>
      <c r="Q114" s="131" t="s">
        <v>179</v>
      </c>
      <c r="R114" s="131"/>
      <c r="S114" s="131"/>
      <c r="T114" s="131"/>
      <c r="U114" s="131"/>
      <c r="V114" s="131"/>
      <c r="W114" s="38">
        <f>SUM(W92:W113)</f>
        <v>400375</v>
      </c>
    </row>
    <row r="115" spans="2:23" s="33" customFormat="1" ht="24" customHeight="1">
      <c r="B115" s="11"/>
      <c r="C115" s="138" t="str">
        <f t="shared" si="28"/>
        <v>Эгвекинотская ГРЭС</v>
      </c>
      <c r="D115" s="139"/>
      <c r="E115" s="139"/>
      <c r="F115" s="139"/>
      <c r="G115" s="139"/>
      <c r="H115" s="139"/>
      <c r="I115" s="139"/>
      <c r="J115" s="139"/>
      <c r="K115" s="139"/>
      <c r="L115" s="129"/>
      <c r="M115" s="12"/>
      <c r="Q115" s="81" t="s">
        <v>34</v>
      </c>
      <c r="R115" s="81"/>
      <c r="S115" s="81"/>
      <c r="T115" s="81"/>
      <c r="U115" s="81"/>
      <c r="V115" s="81"/>
      <c r="W115" s="81"/>
    </row>
    <row r="116" spans="2:23" s="33" customFormat="1" ht="94.5">
      <c r="B116" s="11"/>
      <c r="C116" s="2">
        <f t="shared" si="28"/>
        <v>1</v>
      </c>
      <c r="D116" s="31" t="str">
        <f t="shared" si="29"/>
        <v xml:space="preserve">Предписывающий плакат "Работать здесь" </v>
      </c>
      <c r="E116" s="19" t="s">
        <v>27</v>
      </c>
      <c r="F116" s="19" t="s">
        <v>27</v>
      </c>
      <c r="G116" s="19" t="s">
        <v>27</v>
      </c>
      <c r="H116" s="2" t="str">
        <f t="shared" si="30"/>
        <v>шт.</v>
      </c>
      <c r="I116" s="42">
        <f t="shared" si="31"/>
        <v>30</v>
      </c>
      <c r="J116" s="47">
        <v>0</v>
      </c>
      <c r="K116" s="51">
        <f t="shared" si="32"/>
        <v>20</v>
      </c>
      <c r="L116" s="3">
        <f t="shared" si="33"/>
        <v>0</v>
      </c>
      <c r="M116" s="12"/>
      <c r="Q116" s="54">
        <v>1</v>
      </c>
      <c r="R116" s="53" t="s">
        <v>113</v>
      </c>
      <c r="S116" s="60" t="s">
        <v>38</v>
      </c>
      <c r="T116" s="55" t="s">
        <v>22</v>
      </c>
      <c r="U116" s="49">
        <v>30</v>
      </c>
      <c r="V116" s="43">
        <v>20</v>
      </c>
      <c r="W116" s="36">
        <f t="shared" ref="W116:W140" si="34">U116*V116</f>
        <v>600</v>
      </c>
    </row>
    <row r="117" spans="2:23" s="33" customFormat="1" ht="94.5">
      <c r="B117" s="11"/>
      <c r="C117" s="2">
        <f t="shared" si="28"/>
        <v>2</v>
      </c>
      <c r="D117" s="31" t="str">
        <f t="shared" si="29"/>
        <v>Запрещающий плакат"Не включать работают люди"</v>
      </c>
      <c r="E117" s="19" t="s">
        <v>27</v>
      </c>
      <c r="F117" s="19" t="s">
        <v>27</v>
      </c>
      <c r="G117" s="19" t="s">
        <v>27</v>
      </c>
      <c r="H117" s="2" t="str">
        <f t="shared" si="30"/>
        <v>шт</v>
      </c>
      <c r="I117" s="42">
        <f t="shared" si="31"/>
        <v>10</v>
      </c>
      <c r="J117" s="47">
        <v>0</v>
      </c>
      <c r="K117" s="51">
        <f t="shared" si="32"/>
        <v>20</v>
      </c>
      <c r="L117" s="3">
        <f t="shared" si="33"/>
        <v>0</v>
      </c>
      <c r="M117" s="12"/>
      <c r="Q117" s="54">
        <v>2</v>
      </c>
      <c r="R117" s="53" t="s">
        <v>114</v>
      </c>
      <c r="S117" s="60" t="s">
        <v>38</v>
      </c>
      <c r="T117" s="55" t="s">
        <v>35</v>
      </c>
      <c r="U117" s="49">
        <v>10</v>
      </c>
      <c r="V117" s="43">
        <v>20</v>
      </c>
      <c r="W117" s="36">
        <f t="shared" si="34"/>
        <v>200</v>
      </c>
    </row>
    <row r="118" spans="2:23" s="33" customFormat="1" ht="94.5">
      <c r="B118" s="11"/>
      <c r="C118" s="2">
        <f t="shared" si="28"/>
        <v>3</v>
      </c>
      <c r="D118" s="31" t="str">
        <f t="shared" si="29"/>
        <v xml:space="preserve">Информационный знак с диспетчерскими наименованиями электрооборудования      ОРУ ЭГРЭС </v>
      </c>
      <c r="E118" s="19" t="s">
        <v>27</v>
      </c>
      <c r="F118" s="19" t="s">
        <v>27</v>
      </c>
      <c r="G118" s="19" t="s">
        <v>27</v>
      </c>
      <c r="H118" s="2" t="str">
        <f t="shared" si="30"/>
        <v>комплект</v>
      </c>
      <c r="I118" s="42">
        <f t="shared" si="31"/>
        <v>400</v>
      </c>
      <c r="J118" s="47">
        <v>0</v>
      </c>
      <c r="K118" s="51">
        <f t="shared" si="32"/>
        <v>33</v>
      </c>
      <c r="L118" s="3">
        <f t="shared" si="33"/>
        <v>0</v>
      </c>
      <c r="M118" s="12"/>
      <c r="Q118" s="54">
        <v>3</v>
      </c>
      <c r="R118" s="53" t="s">
        <v>115</v>
      </c>
      <c r="S118" s="60" t="s">
        <v>38</v>
      </c>
      <c r="T118" s="55" t="s">
        <v>36</v>
      </c>
      <c r="U118" s="49">
        <v>400</v>
      </c>
      <c r="V118" s="43">
        <v>33</v>
      </c>
      <c r="W118" s="36">
        <f t="shared" si="34"/>
        <v>13200</v>
      </c>
    </row>
    <row r="119" spans="2:23" s="33" customFormat="1" ht="94.5">
      <c r="B119" s="11"/>
      <c r="C119" s="2">
        <f t="shared" si="28"/>
        <v>4</v>
      </c>
      <c r="D119" s="31" t="str">
        <f t="shared" si="29"/>
        <v xml:space="preserve">Информационный знак с диспетчерскими наименованиями электрооборудования      ОРУ ЭГРЭС </v>
      </c>
      <c r="E119" s="19" t="s">
        <v>27</v>
      </c>
      <c r="F119" s="19" t="s">
        <v>27</v>
      </c>
      <c r="G119" s="19" t="s">
        <v>27</v>
      </c>
      <c r="H119" s="2" t="str">
        <f t="shared" si="30"/>
        <v>комплект</v>
      </c>
      <c r="I119" s="42">
        <f t="shared" si="31"/>
        <v>400</v>
      </c>
      <c r="J119" s="47">
        <v>0</v>
      </c>
      <c r="K119" s="51">
        <f t="shared" si="32"/>
        <v>28</v>
      </c>
      <c r="L119" s="3">
        <f t="shared" si="33"/>
        <v>0</v>
      </c>
      <c r="M119" s="12"/>
      <c r="Q119" s="54">
        <v>4</v>
      </c>
      <c r="R119" s="53" t="s">
        <v>115</v>
      </c>
      <c r="S119" s="60" t="s">
        <v>38</v>
      </c>
      <c r="T119" s="55" t="s">
        <v>36</v>
      </c>
      <c r="U119" s="49">
        <v>400</v>
      </c>
      <c r="V119" s="43">
        <v>28</v>
      </c>
      <c r="W119" s="36">
        <f t="shared" si="34"/>
        <v>11200</v>
      </c>
    </row>
    <row r="120" spans="2:23" s="33" customFormat="1" ht="126">
      <c r="B120" s="11"/>
      <c r="C120" s="2">
        <f t="shared" si="28"/>
        <v>5</v>
      </c>
      <c r="D120" s="31" t="str">
        <f t="shared" si="29"/>
        <v xml:space="preserve">Правила промышленной безопасности опасных производственных объектов, на которых используется оьорудование, работающе под избыточным давлением" </v>
      </c>
      <c r="E120" s="19" t="s">
        <v>27</v>
      </c>
      <c r="F120" s="19" t="s">
        <v>27</v>
      </c>
      <c r="G120" s="19" t="s">
        <v>27</v>
      </c>
      <c r="H120" s="2" t="str">
        <f t="shared" si="30"/>
        <v>шт</v>
      </c>
      <c r="I120" s="42">
        <f t="shared" si="31"/>
        <v>810</v>
      </c>
      <c r="J120" s="47">
        <v>0</v>
      </c>
      <c r="K120" s="51">
        <f t="shared" si="32"/>
        <v>5</v>
      </c>
      <c r="L120" s="3">
        <f t="shared" si="33"/>
        <v>0</v>
      </c>
      <c r="M120" s="12"/>
      <c r="Q120" s="54">
        <v>5</v>
      </c>
      <c r="R120" s="53" t="s">
        <v>116</v>
      </c>
      <c r="S120" s="60" t="s">
        <v>38</v>
      </c>
      <c r="T120" s="55" t="s">
        <v>35</v>
      </c>
      <c r="U120" s="49">
        <v>810</v>
      </c>
      <c r="V120" s="43">
        <v>5</v>
      </c>
      <c r="W120" s="36">
        <f t="shared" si="34"/>
        <v>4050</v>
      </c>
    </row>
    <row r="121" spans="2:23" s="57" customFormat="1" ht="94.5">
      <c r="B121" s="11"/>
      <c r="C121" s="2">
        <f t="shared" si="28"/>
        <v>6</v>
      </c>
      <c r="D121" s="31" t="str">
        <f t="shared" si="29"/>
        <v>Рамка A4</v>
      </c>
      <c r="E121" s="19" t="s">
        <v>27</v>
      </c>
      <c r="F121" s="19" t="s">
        <v>27</v>
      </c>
      <c r="G121" s="19" t="s">
        <v>27</v>
      </c>
      <c r="H121" s="2" t="str">
        <f t="shared" si="30"/>
        <v>шт</v>
      </c>
      <c r="I121" s="42">
        <f t="shared" si="31"/>
        <v>400</v>
      </c>
      <c r="J121" s="47">
        <v>0</v>
      </c>
      <c r="K121" s="51">
        <f t="shared" si="32"/>
        <v>30</v>
      </c>
      <c r="L121" s="3">
        <f t="shared" si="33"/>
        <v>0</v>
      </c>
      <c r="M121" s="12"/>
      <c r="Q121" s="54">
        <v>6</v>
      </c>
      <c r="R121" s="53" t="s">
        <v>117</v>
      </c>
      <c r="S121" s="60" t="s">
        <v>38</v>
      </c>
      <c r="T121" s="55" t="s">
        <v>35</v>
      </c>
      <c r="U121" s="49">
        <v>400</v>
      </c>
      <c r="V121" s="43">
        <v>30</v>
      </c>
      <c r="W121" s="36">
        <f t="shared" si="34"/>
        <v>12000</v>
      </c>
    </row>
    <row r="122" spans="2:23" s="57" customFormat="1" ht="94.5">
      <c r="B122" s="11"/>
      <c r="C122" s="2">
        <f t="shared" si="28"/>
        <v>7</v>
      </c>
      <c r="D122" s="31" t="str">
        <f t="shared" si="29"/>
        <v>Правила по охране труда при работе на высоте. Последняя редакция</v>
      </c>
      <c r="E122" s="19" t="s">
        <v>27</v>
      </c>
      <c r="F122" s="19" t="s">
        <v>27</v>
      </c>
      <c r="G122" s="19" t="s">
        <v>27</v>
      </c>
      <c r="H122" s="2" t="str">
        <f t="shared" si="30"/>
        <v>шт</v>
      </c>
      <c r="I122" s="42">
        <f t="shared" si="31"/>
        <v>465</v>
      </c>
      <c r="J122" s="47">
        <v>0</v>
      </c>
      <c r="K122" s="51">
        <f t="shared" si="32"/>
        <v>5</v>
      </c>
      <c r="L122" s="3">
        <f t="shared" si="33"/>
        <v>0</v>
      </c>
      <c r="M122" s="12"/>
      <c r="Q122" s="54">
        <v>7</v>
      </c>
      <c r="R122" s="53" t="s">
        <v>118</v>
      </c>
      <c r="S122" s="60" t="s">
        <v>38</v>
      </c>
      <c r="T122" s="55" t="s">
        <v>35</v>
      </c>
      <c r="U122" s="49">
        <v>465</v>
      </c>
      <c r="V122" s="43">
        <v>5</v>
      </c>
      <c r="W122" s="36">
        <f t="shared" si="34"/>
        <v>2325</v>
      </c>
    </row>
    <row r="123" spans="2:23" s="57" customFormat="1" ht="94.5">
      <c r="B123" s="11"/>
      <c r="C123" s="2">
        <f t="shared" si="28"/>
        <v>8</v>
      </c>
      <c r="D123" s="31" t="str">
        <f t="shared" si="29"/>
        <v>Правила по охране труда при эксплуатации электроустановок. Последняя редакция</v>
      </c>
      <c r="E123" s="19" t="s">
        <v>27</v>
      </c>
      <c r="F123" s="19" t="s">
        <v>27</v>
      </c>
      <c r="G123" s="19" t="s">
        <v>27</v>
      </c>
      <c r="H123" s="2" t="str">
        <f t="shared" si="30"/>
        <v>шт</v>
      </c>
      <c r="I123" s="42">
        <f t="shared" si="31"/>
        <v>465</v>
      </c>
      <c r="J123" s="47">
        <v>0</v>
      </c>
      <c r="K123" s="51">
        <f t="shared" si="32"/>
        <v>5</v>
      </c>
      <c r="L123" s="3">
        <f t="shared" si="33"/>
        <v>0</v>
      </c>
      <c r="M123" s="12"/>
      <c r="Q123" s="54">
        <v>8</v>
      </c>
      <c r="R123" s="53" t="s">
        <v>119</v>
      </c>
      <c r="S123" s="60" t="s">
        <v>38</v>
      </c>
      <c r="T123" s="55" t="s">
        <v>35</v>
      </c>
      <c r="U123" s="49">
        <v>465</v>
      </c>
      <c r="V123" s="43">
        <v>5</v>
      </c>
      <c r="W123" s="36">
        <f t="shared" si="34"/>
        <v>2325</v>
      </c>
    </row>
    <row r="124" spans="2:23" s="57" customFormat="1" ht="94.5">
      <c r="B124" s="11"/>
      <c r="C124" s="2">
        <f t="shared" si="28"/>
        <v>9</v>
      </c>
      <c r="D124" s="31" t="str">
        <f t="shared" si="29"/>
        <v>Правила по охране труда при работе с инструментом и приспособлениями. Последняя редакция</v>
      </c>
      <c r="E124" s="19" t="s">
        <v>27</v>
      </c>
      <c r="F124" s="19" t="s">
        <v>27</v>
      </c>
      <c r="G124" s="19" t="s">
        <v>27</v>
      </c>
      <c r="H124" s="2" t="str">
        <f t="shared" si="30"/>
        <v>шт</v>
      </c>
      <c r="I124" s="42">
        <f t="shared" si="31"/>
        <v>330</v>
      </c>
      <c r="J124" s="47">
        <v>0</v>
      </c>
      <c r="K124" s="51">
        <f t="shared" si="32"/>
        <v>5</v>
      </c>
      <c r="L124" s="3">
        <f t="shared" si="33"/>
        <v>0</v>
      </c>
      <c r="M124" s="12"/>
      <c r="Q124" s="54">
        <v>9</v>
      </c>
      <c r="R124" s="53" t="s">
        <v>120</v>
      </c>
      <c r="S124" s="60" t="s">
        <v>38</v>
      </c>
      <c r="T124" s="55" t="s">
        <v>35</v>
      </c>
      <c r="U124" s="49">
        <v>330</v>
      </c>
      <c r="V124" s="43">
        <v>5</v>
      </c>
      <c r="W124" s="36">
        <f t="shared" si="34"/>
        <v>1650</v>
      </c>
    </row>
    <row r="125" spans="2:23" s="57" customFormat="1" ht="110.25">
      <c r="B125" s="11"/>
      <c r="C125" s="2">
        <f t="shared" si="28"/>
        <v>10</v>
      </c>
      <c r="D125" s="31" t="str">
        <f t="shared" si="29"/>
        <v>Правила безопасности опасных производственных объектов, на которых используются подъемные сооружения. Последняя редакция</v>
      </c>
      <c r="E125" s="19" t="s">
        <v>27</v>
      </c>
      <c r="F125" s="19" t="s">
        <v>27</v>
      </c>
      <c r="G125" s="19" t="s">
        <v>27</v>
      </c>
      <c r="H125" s="2" t="str">
        <f t="shared" si="30"/>
        <v>шт</v>
      </c>
      <c r="I125" s="42">
        <f t="shared" si="31"/>
        <v>330</v>
      </c>
      <c r="J125" s="47">
        <v>0</v>
      </c>
      <c r="K125" s="51">
        <f t="shared" si="32"/>
        <v>5</v>
      </c>
      <c r="L125" s="3">
        <f t="shared" si="33"/>
        <v>0</v>
      </c>
      <c r="M125" s="12"/>
      <c r="Q125" s="54">
        <v>10</v>
      </c>
      <c r="R125" s="53" t="s">
        <v>121</v>
      </c>
      <c r="S125" s="60" t="s">
        <v>38</v>
      </c>
      <c r="T125" s="55" t="s">
        <v>35</v>
      </c>
      <c r="U125" s="49">
        <v>330</v>
      </c>
      <c r="V125" s="43">
        <v>5</v>
      </c>
      <c r="W125" s="36">
        <f t="shared" si="34"/>
        <v>1650</v>
      </c>
    </row>
    <row r="126" spans="2:23" s="57" customFormat="1" ht="141.75">
      <c r="B126" s="11"/>
      <c r="C126" s="2">
        <f t="shared" si="28"/>
        <v>11</v>
      </c>
      <c r="D126" s="31" t="str">
        <f t="shared" si="29"/>
        <v>Правила техники безопасности при эксплуатации тепломеханического оборудования электростанций и тепловых сетей РД 34.03.201-97. Последняя редакция</v>
      </c>
      <c r="E126" s="19" t="s">
        <v>27</v>
      </c>
      <c r="F126" s="19" t="s">
        <v>27</v>
      </c>
      <c r="G126" s="19" t="s">
        <v>27</v>
      </c>
      <c r="H126" s="2" t="str">
        <f t="shared" si="30"/>
        <v>шт</v>
      </c>
      <c r="I126" s="42">
        <f t="shared" si="31"/>
        <v>705</v>
      </c>
      <c r="J126" s="47">
        <v>0</v>
      </c>
      <c r="K126" s="51">
        <f t="shared" si="32"/>
        <v>5</v>
      </c>
      <c r="L126" s="3">
        <f t="shared" si="33"/>
        <v>0</v>
      </c>
      <c r="M126" s="12"/>
      <c r="Q126" s="54">
        <v>11</v>
      </c>
      <c r="R126" s="53" t="s">
        <v>122</v>
      </c>
      <c r="S126" s="60" t="s">
        <v>38</v>
      </c>
      <c r="T126" s="55" t="s">
        <v>35</v>
      </c>
      <c r="U126" s="49">
        <v>705</v>
      </c>
      <c r="V126" s="43">
        <v>5</v>
      </c>
      <c r="W126" s="36">
        <f t="shared" si="34"/>
        <v>3525</v>
      </c>
    </row>
    <row r="127" spans="2:23" s="57" customFormat="1" ht="94.5">
      <c r="B127" s="11"/>
      <c r="C127" s="2">
        <f t="shared" si="28"/>
        <v>12</v>
      </c>
      <c r="D127" s="31" t="str">
        <f t="shared" si="29"/>
        <v>Журнал производственного контроля 2 уровня(с эмблемой предприятия)</v>
      </c>
      <c r="E127" s="19" t="s">
        <v>27</v>
      </c>
      <c r="F127" s="19" t="s">
        <v>27</v>
      </c>
      <c r="G127" s="19" t="s">
        <v>27</v>
      </c>
      <c r="H127" s="2" t="str">
        <f t="shared" si="30"/>
        <v>шт</v>
      </c>
      <c r="I127" s="42">
        <f t="shared" si="31"/>
        <v>195</v>
      </c>
      <c r="J127" s="47">
        <v>0</v>
      </c>
      <c r="K127" s="51">
        <f t="shared" si="32"/>
        <v>4</v>
      </c>
      <c r="L127" s="3">
        <f t="shared" si="33"/>
        <v>0</v>
      </c>
      <c r="M127" s="12"/>
      <c r="Q127" s="54">
        <v>12</v>
      </c>
      <c r="R127" s="53" t="s">
        <v>123</v>
      </c>
      <c r="S127" s="60" t="s">
        <v>38</v>
      </c>
      <c r="T127" s="55" t="s">
        <v>35</v>
      </c>
      <c r="U127" s="49">
        <v>195</v>
      </c>
      <c r="V127" s="43">
        <v>4</v>
      </c>
      <c r="W127" s="36">
        <f t="shared" si="34"/>
        <v>780</v>
      </c>
    </row>
    <row r="128" spans="2:23" s="67" customFormat="1" ht="94.5">
      <c r="B128" s="11"/>
      <c r="C128" s="2">
        <f t="shared" si="28"/>
        <v>13</v>
      </c>
      <c r="D128" s="31" t="str">
        <f t="shared" si="29"/>
        <v>Журнал производственного контроля 1 уровня(с эмблемой предприятия)</v>
      </c>
      <c r="E128" s="19" t="s">
        <v>27</v>
      </c>
      <c r="F128" s="19" t="s">
        <v>27</v>
      </c>
      <c r="G128" s="19" t="s">
        <v>27</v>
      </c>
      <c r="H128" s="2" t="str">
        <f t="shared" si="30"/>
        <v>шт</v>
      </c>
      <c r="I128" s="42">
        <f t="shared" si="31"/>
        <v>195</v>
      </c>
      <c r="J128" s="47">
        <v>0</v>
      </c>
      <c r="K128" s="51">
        <f t="shared" si="32"/>
        <v>4</v>
      </c>
      <c r="L128" s="3">
        <f t="shared" si="33"/>
        <v>0</v>
      </c>
      <c r="M128" s="12"/>
      <c r="Q128" s="66">
        <v>13</v>
      </c>
      <c r="R128" s="62" t="s">
        <v>124</v>
      </c>
      <c r="S128" s="60" t="s">
        <v>38</v>
      </c>
      <c r="T128" s="63" t="s">
        <v>35</v>
      </c>
      <c r="U128" s="64">
        <v>195</v>
      </c>
      <c r="V128" s="65">
        <v>4</v>
      </c>
      <c r="W128" s="36">
        <f t="shared" si="34"/>
        <v>780</v>
      </c>
    </row>
    <row r="129" spans="2:23" s="67" customFormat="1" ht="94.5">
      <c r="B129" s="11"/>
      <c r="C129" s="2">
        <f t="shared" si="28"/>
        <v>14</v>
      </c>
      <c r="D129" s="31" t="str">
        <f t="shared" si="29"/>
        <v>Пособие по безопасному проведению работ с электроинструментом</v>
      </c>
      <c r="E129" s="19" t="s">
        <v>27</v>
      </c>
      <c r="F129" s="19" t="s">
        <v>27</v>
      </c>
      <c r="G129" s="19" t="s">
        <v>27</v>
      </c>
      <c r="H129" s="2" t="str">
        <f t="shared" si="30"/>
        <v>шт</v>
      </c>
      <c r="I129" s="42">
        <f t="shared" si="31"/>
        <v>480</v>
      </c>
      <c r="J129" s="47">
        <v>0</v>
      </c>
      <c r="K129" s="51">
        <f t="shared" si="32"/>
        <v>3</v>
      </c>
      <c r="L129" s="3">
        <f t="shared" si="33"/>
        <v>0</v>
      </c>
      <c r="M129" s="12"/>
      <c r="Q129" s="66">
        <v>14</v>
      </c>
      <c r="R129" s="62" t="s">
        <v>125</v>
      </c>
      <c r="S129" s="60" t="s">
        <v>38</v>
      </c>
      <c r="T129" s="63" t="s">
        <v>35</v>
      </c>
      <c r="U129" s="64">
        <v>480</v>
      </c>
      <c r="V129" s="65">
        <v>3</v>
      </c>
      <c r="W129" s="36">
        <f t="shared" si="34"/>
        <v>1440</v>
      </c>
    </row>
    <row r="130" spans="2:23" s="67" customFormat="1" ht="94.5">
      <c r="B130" s="11"/>
      <c r="C130" s="2">
        <f t="shared" si="28"/>
        <v>15</v>
      </c>
      <c r="D130" s="31" t="str">
        <f t="shared" si="29"/>
        <v>Плакат «Инструктаж по охране труда на рабочем месте» (М-68, 1 лист, А2)</v>
      </c>
      <c r="E130" s="19" t="s">
        <v>27</v>
      </c>
      <c r="F130" s="19" t="s">
        <v>27</v>
      </c>
      <c r="G130" s="19" t="s">
        <v>27</v>
      </c>
      <c r="H130" s="2" t="str">
        <f t="shared" si="30"/>
        <v>шт</v>
      </c>
      <c r="I130" s="42">
        <f t="shared" si="31"/>
        <v>240</v>
      </c>
      <c r="J130" s="47">
        <v>0</v>
      </c>
      <c r="K130" s="51">
        <f t="shared" si="32"/>
        <v>7</v>
      </c>
      <c r="L130" s="3">
        <f t="shared" si="33"/>
        <v>0</v>
      </c>
      <c r="M130" s="12"/>
      <c r="Q130" s="66">
        <v>15</v>
      </c>
      <c r="R130" s="62" t="s">
        <v>126</v>
      </c>
      <c r="S130" s="60" t="s">
        <v>38</v>
      </c>
      <c r="T130" s="63" t="s">
        <v>35</v>
      </c>
      <c r="U130" s="64">
        <v>240</v>
      </c>
      <c r="V130" s="65">
        <v>7</v>
      </c>
      <c r="W130" s="36">
        <f t="shared" si="34"/>
        <v>1680</v>
      </c>
    </row>
    <row r="131" spans="2:23" s="67" customFormat="1" ht="94.5">
      <c r="B131" s="11"/>
      <c r="C131" s="2">
        <f t="shared" si="28"/>
        <v>16</v>
      </c>
      <c r="D131" s="31" t="str">
        <f t="shared" si="29"/>
        <v>Знак "Работать в защитном щитке"</v>
      </c>
      <c r="E131" s="19" t="s">
        <v>27</v>
      </c>
      <c r="F131" s="19" t="s">
        <v>27</v>
      </c>
      <c r="G131" s="19" t="s">
        <v>27</v>
      </c>
      <c r="H131" s="2" t="str">
        <f t="shared" si="30"/>
        <v>шт</v>
      </c>
      <c r="I131" s="42">
        <f t="shared" si="31"/>
        <v>25</v>
      </c>
      <c r="J131" s="47">
        <v>0</v>
      </c>
      <c r="K131" s="51">
        <f t="shared" si="32"/>
        <v>20</v>
      </c>
      <c r="L131" s="3">
        <f t="shared" si="33"/>
        <v>0</v>
      </c>
      <c r="M131" s="12"/>
      <c r="Q131" s="66">
        <v>16</v>
      </c>
      <c r="R131" s="62" t="s">
        <v>127</v>
      </c>
      <c r="S131" s="60" t="s">
        <v>38</v>
      </c>
      <c r="T131" s="63" t="s">
        <v>35</v>
      </c>
      <c r="U131" s="64">
        <v>25</v>
      </c>
      <c r="V131" s="65">
        <v>20</v>
      </c>
      <c r="W131" s="36">
        <f t="shared" si="34"/>
        <v>500</v>
      </c>
    </row>
    <row r="132" spans="2:23" s="67" customFormat="1" ht="94.5">
      <c r="B132" s="11"/>
      <c r="C132" s="2">
        <f t="shared" si="28"/>
        <v>17</v>
      </c>
      <c r="D132" s="31" t="str">
        <f t="shared" si="29"/>
        <v>Стенд "СОУТ" (эмблема предприятия)</v>
      </c>
      <c r="E132" s="19" t="s">
        <v>27</v>
      </c>
      <c r="F132" s="19" t="s">
        <v>27</v>
      </c>
      <c r="G132" s="19" t="s">
        <v>27</v>
      </c>
      <c r="H132" s="2" t="str">
        <f t="shared" si="30"/>
        <v>шт</v>
      </c>
      <c r="I132" s="42">
        <f t="shared" si="31"/>
        <v>7000</v>
      </c>
      <c r="J132" s="47">
        <v>0</v>
      </c>
      <c r="K132" s="51">
        <f t="shared" si="32"/>
        <v>1</v>
      </c>
      <c r="L132" s="3">
        <f t="shared" si="33"/>
        <v>0</v>
      </c>
      <c r="M132" s="12"/>
      <c r="Q132" s="66">
        <v>17</v>
      </c>
      <c r="R132" s="62" t="s">
        <v>128</v>
      </c>
      <c r="S132" s="60" t="s">
        <v>38</v>
      </c>
      <c r="T132" s="63" t="s">
        <v>35</v>
      </c>
      <c r="U132" s="64">
        <v>7000</v>
      </c>
      <c r="V132" s="65">
        <v>1</v>
      </c>
      <c r="W132" s="36">
        <f t="shared" si="34"/>
        <v>7000</v>
      </c>
    </row>
    <row r="133" spans="2:23" s="67" customFormat="1" ht="94.5">
      <c r="B133" s="11"/>
      <c r="C133" s="2">
        <f t="shared" si="28"/>
        <v>18</v>
      </c>
      <c r="D133" s="31" t="str">
        <f t="shared" si="29"/>
        <v xml:space="preserve">Знак - 220 В </v>
      </c>
      <c r="E133" s="19" t="s">
        <v>27</v>
      </c>
      <c r="F133" s="19" t="s">
        <v>27</v>
      </c>
      <c r="G133" s="19" t="s">
        <v>27</v>
      </c>
      <c r="H133" s="2" t="str">
        <f t="shared" si="30"/>
        <v>шт</v>
      </c>
      <c r="I133" s="42">
        <f t="shared" si="31"/>
        <v>5</v>
      </c>
      <c r="J133" s="47">
        <v>0</v>
      </c>
      <c r="K133" s="51">
        <f t="shared" si="32"/>
        <v>1</v>
      </c>
      <c r="L133" s="3">
        <f t="shared" si="33"/>
        <v>0</v>
      </c>
      <c r="M133" s="12"/>
      <c r="Q133" s="66">
        <v>18</v>
      </c>
      <c r="R133" s="62" t="s">
        <v>129</v>
      </c>
      <c r="S133" s="60" t="s">
        <v>38</v>
      </c>
      <c r="T133" s="63" t="s">
        <v>35</v>
      </c>
      <c r="U133" s="64">
        <v>5</v>
      </c>
      <c r="V133" s="65">
        <v>1</v>
      </c>
      <c r="W133" s="36">
        <f t="shared" si="34"/>
        <v>5</v>
      </c>
    </row>
    <row r="134" spans="2:23" s="67" customFormat="1" ht="94.5">
      <c r="B134" s="11"/>
      <c r="C134" s="2">
        <f t="shared" si="28"/>
        <v>19</v>
      </c>
      <c r="D134" s="31" t="str">
        <f t="shared" si="29"/>
        <v>Плакат «Опасные производственные факторы» (М-69, 1 лист, А2)</v>
      </c>
      <c r="E134" s="19" t="s">
        <v>27</v>
      </c>
      <c r="F134" s="19" t="s">
        <v>27</v>
      </c>
      <c r="G134" s="19" t="s">
        <v>27</v>
      </c>
      <c r="H134" s="2" t="str">
        <f t="shared" si="30"/>
        <v>шт</v>
      </c>
      <c r="I134" s="42">
        <f t="shared" si="31"/>
        <v>240</v>
      </c>
      <c r="J134" s="47">
        <v>0</v>
      </c>
      <c r="K134" s="51">
        <f t="shared" si="32"/>
        <v>3</v>
      </c>
      <c r="L134" s="3">
        <f t="shared" si="33"/>
        <v>0</v>
      </c>
      <c r="M134" s="12"/>
      <c r="Q134" s="66">
        <v>19</v>
      </c>
      <c r="R134" s="62" t="s">
        <v>130</v>
      </c>
      <c r="S134" s="60" t="s">
        <v>38</v>
      </c>
      <c r="T134" s="63" t="s">
        <v>35</v>
      </c>
      <c r="U134" s="64">
        <v>240</v>
      </c>
      <c r="V134" s="65">
        <v>3</v>
      </c>
      <c r="W134" s="36">
        <f t="shared" si="34"/>
        <v>720</v>
      </c>
    </row>
    <row r="135" spans="2:23" s="67" customFormat="1" ht="94.5">
      <c r="B135" s="11"/>
      <c r="C135" s="2">
        <f t="shared" si="28"/>
        <v>20</v>
      </c>
      <c r="D135" s="31" t="str">
        <f t="shared" si="29"/>
        <v>Знак "Газовый баллон"</v>
      </c>
      <c r="E135" s="19" t="s">
        <v>27</v>
      </c>
      <c r="F135" s="19" t="s">
        <v>27</v>
      </c>
      <c r="G135" s="19" t="s">
        <v>27</v>
      </c>
      <c r="H135" s="2" t="str">
        <f t="shared" si="30"/>
        <v>шт</v>
      </c>
      <c r="I135" s="42">
        <f t="shared" si="31"/>
        <v>75</v>
      </c>
      <c r="J135" s="47">
        <v>0</v>
      </c>
      <c r="K135" s="51">
        <f t="shared" si="32"/>
        <v>20</v>
      </c>
      <c r="L135" s="3">
        <f t="shared" si="33"/>
        <v>0</v>
      </c>
      <c r="M135" s="12"/>
      <c r="Q135" s="66">
        <v>20</v>
      </c>
      <c r="R135" s="62" t="s">
        <v>131</v>
      </c>
      <c r="S135" s="60" t="s">
        <v>38</v>
      </c>
      <c r="T135" s="63" t="s">
        <v>35</v>
      </c>
      <c r="U135" s="64">
        <v>75</v>
      </c>
      <c r="V135" s="65">
        <v>20</v>
      </c>
      <c r="W135" s="36">
        <f t="shared" si="34"/>
        <v>1500</v>
      </c>
    </row>
    <row r="136" spans="2:23" s="67" customFormat="1" ht="94.5">
      <c r="B136" s="11"/>
      <c r="C136" s="2">
        <f t="shared" si="28"/>
        <v>21</v>
      </c>
      <c r="D136" s="31" t="str">
        <f t="shared" si="29"/>
        <v>Знак "Телефон для использования при пожаре"</v>
      </c>
      <c r="E136" s="19" t="s">
        <v>27</v>
      </c>
      <c r="F136" s="19" t="s">
        <v>27</v>
      </c>
      <c r="G136" s="19" t="s">
        <v>27</v>
      </c>
      <c r="H136" s="2" t="str">
        <f t="shared" si="30"/>
        <v>шт</v>
      </c>
      <c r="I136" s="42">
        <f t="shared" si="31"/>
        <v>120</v>
      </c>
      <c r="J136" s="47">
        <v>0</v>
      </c>
      <c r="K136" s="51">
        <f t="shared" si="32"/>
        <v>5</v>
      </c>
      <c r="L136" s="3">
        <f t="shared" si="33"/>
        <v>0</v>
      </c>
      <c r="M136" s="12"/>
      <c r="Q136" s="66">
        <v>21</v>
      </c>
      <c r="R136" s="62" t="s">
        <v>132</v>
      </c>
      <c r="S136" s="60" t="s">
        <v>38</v>
      </c>
      <c r="T136" s="63" t="s">
        <v>35</v>
      </c>
      <c r="U136" s="64">
        <v>120</v>
      </c>
      <c r="V136" s="65">
        <v>5</v>
      </c>
      <c r="W136" s="36">
        <f t="shared" si="34"/>
        <v>600</v>
      </c>
    </row>
    <row r="137" spans="2:23" s="67" customFormat="1" ht="94.5">
      <c r="B137" s="11"/>
      <c r="C137" s="2">
        <f t="shared" si="28"/>
        <v>22</v>
      </c>
      <c r="D137" s="31" t="str">
        <f t="shared" si="29"/>
        <v>Знак "Аптечка первой помощи"</v>
      </c>
      <c r="E137" s="19" t="s">
        <v>27</v>
      </c>
      <c r="F137" s="19" t="s">
        <v>27</v>
      </c>
      <c r="G137" s="19" t="s">
        <v>27</v>
      </c>
      <c r="H137" s="2" t="str">
        <f t="shared" si="30"/>
        <v>шт</v>
      </c>
      <c r="I137" s="42">
        <f t="shared" si="31"/>
        <v>25</v>
      </c>
      <c r="J137" s="47">
        <v>0</v>
      </c>
      <c r="K137" s="51">
        <f t="shared" si="32"/>
        <v>20</v>
      </c>
      <c r="L137" s="3">
        <f t="shared" si="33"/>
        <v>0</v>
      </c>
      <c r="M137" s="12"/>
      <c r="Q137" s="66">
        <v>22</v>
      </c>
      <c r="R137" s="62" t="s">
        <v>133</v>
      </c>
      <c r="S137" s="60" t="s">
        <v>38</v>
      </c>
      <c r="T137" s="63" t="s">
        <v>35</v>
      </c>
      <c r="U137" s="64">
        <v>25</v>
      </c>
      <c r="V137" s="65">
        <v>20</v>
      </c>
      <c r="W137" s="36">
        <f t="shared" si="34"/>
        <v>500</v>
      </c>
    </row>
    <row r="138" spans="2:23" s="67" customFormat="1" ht="94.5">
      <c r="B138" s="11"/>
      <c r="C138" s="2">
        <f t="shared" si="28"/>
        <v>23</v>
      </c>
      <c r="D138" s="31" t="str">
        <f t="shared" si="29"/>
        <v>Знак Ответственный за пожарную безопасность 112, 101</v>
      </c>
      <c r="E138" s="19" t="s">
        <v>27</v>
      </c>
      <c r="F138" s="19" t="s">
        <v>27</v>
      </c>
      <c r="G138" s="19" t="s">
        <v>27</v>
      </c>
      <c r="H138" s="2" t="str">
        <f t="shared" si="30"/>
        <v>шт</v>
      </c>
      <c r="I138" s="42">
        <f t="shared" si="31"/>
        <v>20</v>
      </c>
      <c r="J138" s="47">
        <v>0</v>
      </c>
      <c r="K138" s="51">
        <f t="shared" si="32"/>
        <v>38</v>
      </c>
      <c r="L138" s="3">
        <f t="shared" si="33"/>
        <v>0</v>
      </c>
      <c r="M138" s="12"/>
      <c r="Q138" s="66">
        <v>23</v>
      </c>
      <c r="R138" s="62" t="s">
        <v>134</v>
      </c>
      <c r="S138" s="60" t="s">
        <v>38</v>
      </c>
      <c r="T138" s="63" t="s">
        <v>35</v>
      </c>
      <c r="U138" s="64">
        <v>20</v>
      </c>
      <c r="V138" s="65">
        <v>38</v>
      </c>
      <c r="W138" s="36">
        <f t="shared" si="34"/>
        <v>760</v>
      </c>
    </row>
    <row r="139" spans="2:23" s="67" customFormat="1" ht="94.5">
      <c r="B139" s="11"/>
      <c r="C139" s="2">
        <f t="shared" si="28"/>
        <v>24</v>
      </c>
      <c r="D139" s="31" t="str">
        <f t="shared" si="29"/>
        <v>Знак "Пункт (место) приема пищи"</v>
      </c>
      <c r="E139" s="19" t="s">
        <v>27</v>
      </c>
      <c r="F139" s="19" t="s">
        <v>27</v>
      </c>
      <c r="G139" s="19" t="s">
        <v>27</v>
      </c>
      <c r="H139" s="2" t="str">
        <f t="shared" si="30"/>
        <v>шт</v>
      </c>
      <c r="I139" s="42">
        <f t="shared" si="31"/>
        <v>25</v>
      </c>
      <c r="J139" s="47">
        <v>0</v>
      </c>
      <c r="K139" s="51">
        <f t="shared" si="32"/>
        <v>10</v>
      </c>
      <c r="L139" s="3">
        <f t="shared" si="33"/>
        <v>0</v>
      </c>
      <c r="M139" s="12"/>
      <c r="Q139" s="66">
        <v>24</v>
      </c>
      <c r="R139" s="62" t="s">
        <v>135</v>
      </c>
      <c r="S139" s="60" t="s">
        <v>38</v>
      </c>
      <c r="T139" s="63" t="s">
        <v>35</v>
      </c>
      <c r="U139" s="64">
        <v>25</v>
      </c>
      <c r="V139" s="65">
        <v>10</v>
      </c>
      <c r="W139" s="36">
        <f t="shared" si="34"/>
        <v>250</v>
      </c>
    </row>
    <row r="140" spans="2:23" s="33" customFormat="1" ht="94.5">
      <c r="B140" s="11"/>
      <c r="C140" s="132">
        <f t="shared" si="28"/>
        <v>25</v>
      </c>
      <c r="D140" s="133" t="str">
        <f t="shared" si="29"/>
        <v>Единый утвержденный знак о запрете курения</v>
      </c>
      <c r="E140" s="134" t="s">
        <v>27</v>
      </c>
      <c r="F140" s="134" t="s">
        <v>27</v>
      </c>
      <c r="G140" s="134" t="s">
        <v>27</v>
      </c>
      <c r="H140" s="132" t="str">
        <f t="shared" si="30"/>
        <v>шт</v>
      </c>
      <c r="I140" s="135">
        <f t="shared" si="31"/>
        <v>25</v>
      </c>
      <c r="J140" s="136">
        <v>0</v>
      </c>
      <c r="K140" s="137">
        <f t="shared" si="32"/>
        <v>30</v>
      </c>
      <c r="L140" s="128">
        <f t="shared" si="33"/>
        <v>0</v>
      </c>
      <c r="M140" s="12"/>
      <c r="Q140" s="115">
        <v>25</v>
      </c>
      <c r="R140" s="62" t="s">
        <v>136</v>
      </c>
      <c r="S140" s="60" t="s">
        <v>38</v>
      </c>
      <c r="T140" s="63" t="s">
        <v>35</v>
      </c>
      <c r="U140" s="64">
        <v>25</v>
      </c>
      <c r="V140" s="65">
        <v>30</v>
      </c>
      <c r="W140" s="36">
        <f t="shared" si="34"/>
        <v>750</v>
      </c>
    </row>
    <row r="141" spans="2:23" s="68" customFormat="1">
      <c r="B141" s="11"/>
      <c r="C141" s="141" t="str">
        <f>Q141</f>
        <v>Итого по ЭГРЭС</v>
      </c>
      <c r="D141" s="141"/>
      <c r="E141" s="141"/>
      <c r="F141" s="141"/>
      <c r="G141" s="141"/>
      <c r="H141" s="141"/>
      <c r="I141" s="141"/>
      <c r="J141" s="141"/>
      <c r="K141" s="141"/>
      <c r="L141" s="130">
        <f>SUM(L116:L140)</f>
        <v>0</v>
      </c>
      <c r="M141" s="12"/>
      <c r="Q141" s="142" t="s">
        <v>180</v>
      </c>
      <c r="R141" s="142"/>
      <c r="S141" s="142"/>
      <c r="T141" s="142"/>
      <c r="U141" s="142"/>
      <c r="V141" s="142"/>
      <c r="W141" s="38">
        <f>SUM(W116:W140)</f>
        <v>69990</v>
      </c>
    </row>
    <row r="142" spans="2:23" s="58" customFormat="1">
      <c r="B142" s="11"/>
      <c r="C142" s="138" t="str">
        <f t="shared" si="28"/>
        <v>Северные электрические сети</v>
      </c>
      <c r="D142" s="139"/>
      <c r="E142" s="139"/>
      <c r="F142" s="139"/>
      <c r="G142" s="139"/>
      <c r="H142" s="139"/>
      <c r="I142" s="139"/>
      <c r="J142" s="139"/>
      <c r="K142" s="139"/>
      <c r="L142" s="129"/>
      <c r="M142" s="12"/>
      <c r="Q142" s="143" t="s">
        <v>37</v>
      </c>
      <c r="R142" s="143"/>
      <c r="S142" s="143"/>
      <c r="T142" s="143"/>
      <c r="U142" s="143"/>
      <c r="V142" s="143"/>
      <c r="W142" s="143"/>
    </row>
    <row r="143" spans="2:23" s="58" customFormat="1" ht="94.5">
      <c r="B143" s="11"/>
      <c r="C143" s="2">
        <f t="shared" si="28"/>
        <v>1</v>
      </c>
      <c r="D143" s="31" t="str">
        <f t="shared" si="29"/>
        <v xml:space="preserve">Журнал проработки директривных материалов </v>
      </c>
      <c r="E143" s="19" t="s">
        <v>27</v>
      </c>
      <c r="F143" s="19" t="s">
        <v>27</v>
      </c>
      <c r="G143" s="19" t="s">
        <v>27</v>
      </c>
      <c r="H143" s="2" t="str">
        <f t="shared" si="30"/>
        <v>шт.</v>
      </c>
      <c r="I143" s="42">
        <f t="shared" si="31"/>
        <v>430</v>
      </c>
      <c r="J143" s="47">
        <v>0</v>
      </c>
      <c r="K143" s="51">
        <f t="shared" si="32"/>
        <v>20</v>
      </c>
      <c r="L143" s="3">
        <f t="shared" si="33"/>
        <v>0</v>
      </c>
      <c r="M143" s="12"/>
      <c r="Q143" s="54">
        <v>1</v>
      </c>
      <c r="R143" s="53" t="s">
        <v>137</v>
      </c>
      <c r="S143" s="60" t="s">
        <v>38</v>
      </c>
      <c r="T143" s="55" t="s">
        <v>22</v>
      </c>
      <c r="U143" s="49">
        <v>430</v>
      </c>
      <c r="V143" s="43">
        <v>20</v>
      </c>
      <c r="W143" s="38">
        <f>V143*U143</f>
        <v>8600</v>
      </c>
    </row>
    <row r="144" spans="2:23" s="58" customFormat="1" ht="94.5">
      <c r="B144" s="11"/>
      <c r="C144" s="2">
        <f t="shared" si="28"/>
        <v>2</v>
      </c>
      <c r="D144" s="31" t="str">
        <f t="shared" si="29"/>
        <v>Журнал регистрации целевого инструктажа</v>
      </c>
      <c r="E144" s="19" t="s">
        <v>27</v>
      </c>
      <c r="F144" s="19" t="s">
        <v>27</v>
      </c>
      <c r="G144" s="19" t="s">
        <v>27</v>
      </c>
      <c r="H144" s="2" t="str">
        <f t="shared" si="30"/>
        <v>шт.</v>
      </c>
      <c r="I144" s="42">
        <f t="shared" si="31"/>
        <v>430</v>
      </c>
      <c r="J144" s="47">
        <v>0</v>
      </c>
      <c r="K144" s="51">
        <f t="shared" si="32"/>
        <v>10</v>
      </c>
      <c r="L144" s="3">
        <f t="shared" si="33"/>
        <v>0</v>
      </c>
      <c r="M144" s="12"/>
      <c r="Q144" s="54">
        <v>2</v>
      </c>
      <c r="R144" s="53" t="s">
        <v>138</v>
      </c>
      <c r="S144" s="60" t="s">
        <v>38</v>
      </c>
      <c r="T144" s="55" t="s">
        <v>22</v>
      </c>
      <c r="U144" s="49">
        <v>430</v>
      </c>
      <c r="V144" s="43">
        <v>10</v>
      </c>
      <c r="W144" s="38">
        <f t="shared" ref="W144:W208" si="35">V144*U144</f>
        <v>4300</v>
      </c>
    </row>
    <row r="145" spans="2:23" s="58" customFormat="1" ht="94.5">
      <c r="B145" s="11"/>
      <c r="C145" s="2">
        <f t="shared" si="28"/>
        <v>3</v>
      </c>
      <c r="D145" s="31" t="str">
        <f t="shared" si="29"/>
        <v>Журнал испытаний средств защиты из диэлектрической резины и полимерных материалов</v>
      </c>
      <c r="E145" s="19" t="s">
        <v>27</v>
      </c>
      <c r="F145" s="19" t="s">
        <v>27</v>
      </c>
      <c r="G145" s="19" t="s">
        <v>27</v>
      </c>
      <c r="H145" s="2" t="str">
        <f t="shared" si="30"/>
        <v>шт.</v>
      </c>
      <c r="I145" s="42">
        <f t="shared" si="31"/>
        <v>195</v>
      </c>
      <c r="J145" s="47">
        <v>0</v>
      </c>
      <c r="K145" s="51">
        <f t="shared" si="32"/>
        <v>20</v>
      </c>
      <c r="L145" s="3">
        <f t="shared" si="33"/>
        <v>0</v>
      </c>
      <c r="M145" s="12"/>
      <c r="Q145" s="54">
        <v>3</v>
      </c>
      <c r="R145" s="53" t="s">
        <v>139</v>
      </c>
      <c r="S145" s="60" t="s">
        <v>38</v>
      </c>
      <c r="T145" s="55" t="s">
        <v>22</v>
      </c>
      <c r="U145" s="49">
        <v>195</v>
      </c>
      <c r="V145" s="43">
        <v>20</v>
      </c>
      <c r="W145" s="38">
        <f t="shared" si="35"/>
        <v>3900</v>
      </c>
    </row>
    <row r="146" spans="2:23" s="58" customFormat="1" ht="94.5">
      <c r="B146" s="11"/>
      <c r="C146" s="2">
        <f t="shared" si="28"/>
        <v>4</v>
      </c>
      <c r="D146" s="31" t="str">
        <f t="shared" si="29"/>
        <v xml:space="preserve">Журнал по заявкам на вывод из работы оборудования </v>
      </c>
      <c r="E146" s="19" t="s">
        <v>27</v>
      </c>
      <c r="F146" s="19" t="s">
        <v>27</v>
      </c>
      <c r="G146" s="19" t="s">
        <v>27</v>
      </c>
      <c r="H146" s="2" t="str">
        <f t="shared" si="30"/>
        <v>шт.</v>
      </c>
      <c r="I146" s="42">
        <f t="shared" si="31"/>
        <v>430</v>
      </c>
      <c r="J146" s="47">
        <v>0</v>
      </c>
      <c r="K146" s="51">
        <f t="shared" si="32"/>
        <v>10</v>
      </c>
      <c r="L146" s="3">
        <f t="shared" si="33"/>
        <v>0</v>
      </c>
      <c r="M146" s="12"/>
      <c r="Q146" s="54">
        <v>4</v>
      </c>
      <c r="R146" s="53" t="s">
        <v>140</v>
      </c>
      <c r="S146" s="60" t="s">
        <v>38</v>
      </c>
      <c r="T146" s="55" t="s">
        <v>22</v>
      </c>
      <c r="U146" s="49">
        <v>430</v>
      </c>
      <c r="V146" s="43">
        <v>10</v>
      </c>
      <c r="W146" s="38">
        <f t="shared" si="35"/>
        <v>4300</v>
      </c>
    </row>
    <row r="147" spans="2:23" s="58" customFormat="1" ht="94.5">
      <c r="B147" s="11"/>
      <c r="C147" s="2">
        <f t="shared" si="28"/>
        <v>5</v>
      </c>
      <c r="D147" s="31" t="str">
        <f t="shared" si="29"/>
        <v xml:space="preserve">Журнал распоряжений </v>
      </c>
      <c r="E147" s="19" t="s">
        <v>27</v>
      </c>
      <c r="F147" s="19" t="s">
        <v>27</v>
      </c>
      <c r="G147" s="19" t="s">
        <v>27</v>
      </c>
      <c r="H147" s="2" t="str">
        <f t="shared" si="30"/>
        <v>шт.</v>
      </c>
      <c r="I147" s="42">
        <f t="shared" si="31"/>
        <v>430</v>
      </c>
      <c r="J147" s="47">
        <v>0</v>
      </c>
      <c r="K147" s="51">
        <f t="shared" si="32"/>
        <v>10</v>
      </c>
      <c r="L147" s="3">
        <f t="shared" si="33"/>
        <v>0</v>
      </c>
      <c r="M147" s="12"/>
      <c r="Q147" s="54">
        <v>5</v>
      </c>
      <c r="R147" s="53" t="s">
        <v>141</v>
      </c>
      <c r="S147" s="60" t="s">
        <v>38</v>
      </c>
      <c r="T147" s="55" t="s">
        <v>22</v>
      </c>
      <c r="U147" s="49">
        <v>430</v>
      </c>
      <c r="V147" s="43">
        <v>10</v>
      </c>
      <c r="W147" s="38">
        <f t="shared" si="35"/>
        <v>4300</v>
      </c>
    </row>
    <row r="148" spans="2:23" s="58" customFormat="1" ht="94.5">
      <c r="B148" s="11"/>
      <c r="C148" s="2">
        <f t="shared" si="28"/>
        <v>6</v>
      </c>
      <c r="D148" s="31" t="str">
        <f t="shared" si="29"/>
        <v>Журнал результатов обхода и осмотра рабочих мест</v>
      </c>
      <c r="E148" s="19" t="s">
        <v>27</v>
      </c>
      <c r="F148" s="19" t="s">
        <v>27</v>
      </c>
      <c r="G148" s="19" t="s">
        <v>27</v>
      </c>
      <c r="H148" s="2" t="str">
        <f t="shared" si="30"/>
        <v>шт.</v>
      </c>
      <c r="I148" s="42">
        <f t="shared" si="31"/>
        <v>195</v>
      </c>
      <c r="J148" s="47">
        <v>0</v>
      </c>
      <c r="K148" s="51">
        <f t="shared" si="32"/>
        <v>40</v>
      </c>
      <c r="L148" s="3">
        <f t="shared" si="33"/>
        <v>0</v>
      </c>
      <c r="M148" s="12"/>
      <c r="Q148" s="54">
        <v>6</v>
      </c>
      <c r="R148" s="53" t="s">
        <v>142</v>
      </c>
      <c r="S148" s="60" t="s">
        <v>38</v>
      </c>
      <c r="T148" s="55" t="s">
        <v>22</v>
      </c>
      <c r="U148" s="49">
        <v>195</v>
      </c>
      <c r="V148" s="43">
        <v>40</v>
      </c>
      <c r="W148" s="38">
        <f t="shared" si="35"/>
        <v>7800</v>
      </c>
    </row>
    <row r="149" spans="2:23" s="58" customFormat="1" ht="94.5">
      <c r="B149" s="11"/>
      <c r="C149" s="2">
        <f t="shared" si="28"/>
        <v>7</v>
      </c>
      <c r="D149" s="31" t="str">
        <f t="shared" si="29"/>
        <v>Журнал учета проведения занятий по спецподготовке персонала</v>
      </c>
      <c r="E149" s="19" t="s">
        <v>27</v>
      </c>
      <c r="F149" s="19" t="s">
        <v>27</v>
      </c>
      <c r="G149" s="19" t="s">
        <v>27</v>
      </c>
      <c r="H149" s="2" t="str">
        <f t="shared" si="30"/>
        <v>шт.</v>
      </c>
      <c r="I149" s="42">
        <f t="shared" si="31"/>
        <v>195</v>
      </c>
      <c r="J149" s="47">
        <v>0</v>
      </c>
      <c r="K149" s="51">
        <f t="shared" si="32"/>
        <v>5</v>
      </c>
      <c r="L149" s="3">
        <f t="shared" si="33"/>
        <v>0</v>
      </c>
      <c r="M149" s="12"/>
      <c r="Q149" s="54">
        <v>7</v>
      </c>
      <c r="R149" s="53" t="s">
        <v>143</v>
      </c>
      <c r="S149" s="60" t="s">
        <v>38</v>
      </c>
      <c r="T149" s="55" t="s">
        <v>22</v>
      </c>
      <c r="U149" s="49">
        <v>195</v>
      </c>
      <c r="V149" s="43">
        <v>5</v>
      </c>
      <c r="W149" s="38">
        <f t="shared" si="35"/>
        <v>975</v>
      </c>
    </row>
    <row r="150" spans="2:23" s="58" customFormat="1" ht="94.5">
      <c r="B150" s="11"/>
      <c r="C150" s="2">
        <f t="shared" si="28"/>
        <v>8</v>
      </c>
      <c r="D150" s="31" t="str">
        <f t="shared" si="29"/>
        <v>Журнал учета противоаварийных тренировок</v>
      </c>
      <c r="E150" s="19" t="s">
        <v>27</v>
      </c>
      <c r="F150" s="19" t="s">
        <v>27</v>
      </c>
      <c r="G150" s="19" t="s">
        <v>27</v>
      </c>
      <c r="H150" s="2" t="str">
        <f t="shared" si="30"/>
        <v>шт.</v>
      </c>
      <c r="I150" s="42">
        <f t="shared" si="31"/>
        <v>195</v>
      </c>
      <c r="J150" s="47">
        <v>0</v>
      </c>
      <c r="K150" s="51">
        <f t="shared" si="32"/>
        <v>20</v>
      </c>
      <c r="L150" s="3">
        <f t="shared" si="33"/>
        <v>0</v>
      </c>
      <c r="M150" s="12"/>
      <c r="Q150" s="54">
        <v>8</v>
      </c>
      <c r="R150" s="53" t="s">
        <v>144</v>
      </c>
      <c r="S150" s="60" t="s">
        <v>38</v>
      </c>
      <c r="T150" s="55" t="s">
        <v>22</v>
      </c>
      <c r="U150" s="49">
        <v>195</v>
      </c>
      <c r="V150" s="43">
        <v>20</v>
      </c>
      <c r="W150" s="38">
        <f t="shared" si="35"/>
        <v>3900</v>
      </c>
    </row>
    <row r="151" spans="2:23" s="58" customFormat="1" ht="94.5">
      <c r="B151" s="11"/>
      <c r="C151" s="2">
        <f t="shared" si="28"/>
        <v>9</v>
      </c>
      <c r="D151" s="31" t="str">
        <f t="shared" si="29"/>
        <v>Журнал эксплуатации систем противопожарной защиты</v>
      </c>
      <c r="E151" s="19" t="s">
        <v>27</v>
      </c>
      <c r="F151" s="19" t="s">
        <v>27</v>
      </c>
      <c r="G151" s="19" t="s">
        <v>27</v>
      </c>
      <c r="H151" s="2" t="str">
        <f t="shared" si="30"/>
        <v>шт.</v>
      </c>
      <c r="I151" s="42">
        <f t="shared" si="31"/>
        <v>195</v>
      </c>
      <c r="J151" s="47">
        <v>0</v>
      </c>
      <c r="K151" s="51">
        <f t="shared" si="32"/>
        <v>10</v>
      </c>
      <c r="L151" s="3">
        <f t="shared" si="33"/>
        <v>0</v>
      </c>
      <c r="M151" s="12"/>
      <c r="Q151" s="54">
        <v>9</v>
      </c>
      <c r="R151" s="53" t="s">
        <v>145</v>
      </c>
      <c r="S151" s="60" t="s">
        <v>38</v>
      </c>
      <c r="T151" s="55" t="s">
        <v>22</v>
      </c>
      <c r="U151" s="49">
        <v>195</v>
      </c>
      <c r="V151" s="43">
        <v>10</v>
      </c>
      <c r="W151" s="38">
        <f t="shared" si="35"/>
        <v>1950</v>
      </c>
    </row>
    <row r="152" spans="2:23" s="58" customFormat="1" ht="94.5">
      <c r="B152" s="11"/>
      <c r="C152" s="2">
        <f t="shared" si="28"/>
        <v>10</v>
      </c>
      <c r="D152" s="31" t="str">
        <f t="shared" si="29"/>
        <v xml:space="preserve">Журнал учета противопожарных инструктажей </v>
      </c>
      <c r="E152" s="19" t="s">
        <v>27</v>
      </c>
      <c r="F152" s="19" t="s">
        <v>27</v>
      </c>
      <c r="G152" s="19" t="s">
        <v>27</v>
      </c>
      <c r="H152" s="2" t="str">
        <f t="shared" si="30"/>
        <v>шт.</v>
      </c>
      <c r="I152" s="42">
        <f t="shared" si="31"/>
        <v>195</v>
      </c>
      <c r="J152" s="47">
        <v>0</v>
      </c>
      <c r="K152" s="51">
        <f t="shared" si="32"/>
        <v>20</v>
      </c>
      <c r="L152" s="3">
        <f t="shared" si="33"/>
        <v>0</v>
      </c>
      <c r="M152" s="12"/>
      <c r="Q152" s="54">
        <v>10</v>
      </c>
      <c r="R152" s="53" t="s">
        <v>146</v>
      </c>
      <c r="S152" s="60" t="s">
        <v>38</v>
      </c>
      <c r="T152" s="55" t="s">
        <v>22</v>
      </c>
      <c r="U152" s="49">
        <v>195</v>
      </c>
      <c r="V152" s="43">
        <v>20</v>
      </c>
      <c r="W152" s="38">
        <f t="shared" si="35"/>
        <v>3900</v>
      </c>
    </row>
    <row r="153" spans="2:23" s="58" customFormat="1" ht="94.5">
      <c r="B153" s="11"/>
      <c r="C153" s="2">
        <f t="shared" si="28"/>
        <v>11</v>
      </c>
      <c r="D153" s="31" t="str">
        <f t="shared" si="29"/>
        <v xml:space="preserve">Плакат "ПЛАКАТЫ С ИЛЛЮСТРАЦИЯМИ ПО БЕЗОПАСНОСТИ ТРУДА" </v>
      </c>
      <c r="E153" s="19" t="s">
        <v>27</v>
      </c>
      <c r="F153" s="19" t="s">
        <v>27</v>
      </c>
      <c r="G153" s="19" t="s">
        <v>27</v>
      </c>
      <c r="H153" s="2" t="str">
        <f t="shared" si="30"/>
        <v>шт.</v>
      </c>
      <c r="I153" s="42">
        <f t="shared" si="31"/>
        <v>250</v>
      </c>
      <c r="J153" s="47">
        <v>0</v>
      </c>
      <c r="K153" s="51">
        <f t="shared" si="32"/>
        <v>20</v>
      </c>
      <c r="L153" s="3">
        <f t="shared" si="33"/>
        <v>0</v>
      </c>
      <c r="M153" s="12"/>
      <c r="Q153" s="54">
        <v>11</v>
      </c>
      <c r="R153" s="53" t="s">
        <v>147</v>
      </c>
      <c r="S153" s="60" t="s">
        <v>38</v>
      </c>
      <c r="T153" s="55" t="s">
        <v>22</v>
      </c>
      <c r="U153" s="49">
        <v>250</v>
      </c>
      <c r="V153" s="43">
        <v>20</v>
      </c>
      <c r="W153" s="38">
        <f t="shared" si="35"/>
        <v>5000</v>
      </c>
    </row>
    <row r="154" spans="2:23" s="58" customFormat="1" ht="94.5">
      <c r="B154" s="11"/>
      <c r="C154" s="2">
        <f t="shared" si="28"/>
        <v>12</v>
      </c>
      <c r="D154" s="31" t="str">
        <f t="shared" si="29"/>
        <v>Удостоверения о проверке знаний правил работы в электроустановках</v>
      </c>
      <c r="E154" s="19" t="s">
        <v>27</v>
      </c>
      <c r="F154" s="19" t="s">
        <v>27</v>
      </c>
      <c r="G154" s="19" t="s">
        <v>27</v>
      </c>
      <c r="H154" s="2" t="str">
        <f t="shared" si="30"/>
        <v>шт.</v>
      </c>
      <c r="I154" s="42">
        <f t="shared" si="31"/>
        <v>75</v>
      </c>
      <c r="J154" s="47">
        <v>0</v>
      </c>
      <c r="K154" s="51">
        <f t="shared" si="32"/>
        <v>100</v>
      </c>
      <c r="L154" s="3">
        <f t="shared" si="33"/>
        <v>0</v>
      </c>
      <c r="M154" s="12"/>
      <c r="Q154" s="54">
        <v>12</v>
      </c>
      <c r="R154" s="53" t="s">
        <v>148</v>
      </c>
      <c r="S154" s="60" t="s">
        <v>38</v>
      </c>
      <c r="T154" s="55" t="s">
        <v>22</v>
      </c>
      <c r="U154" s="49">
        <v>75</v>
      </c>
      <c r="V154" s="43">
        <v>100</v>
      </c>
      <c r="W154" s="38">
        <f t="shared" si="35"/>
        <v>7500</v>
      </c>
    </row>
    <row r="155" spans="2:23" s="67" customFormat="1" ht="94.5">
      <c r="B155" s="11"/>
      <c r="C155" s="2">
        <f t="shared" si="28"/>
        <v>13</v>
      </c>
      <c r="D155" s="31" t="str">
        <f t="shared" si="29"/>
        <v>Правила технической эксплуатации электрических станций и сетей</v>
      </c>
      <c r="E155" s="19" t="s">
        <v>27</v>
      </c>
      <c r="F155" s="19" t="s">
        <v>27</v>
      </c>
      <c r="G155" s="19" t="s">
        <v>27</v>
      </c>
      <c r="H155" s="2" t="str">
        <f t="shared" si="30"/>
        <v>шт.</v>
      </c>
      <c r="I155" s="42">
        <f t="shared" si="31"/>
        <v>780</v>
      </c>
      <c r="J155" s="47">
        <v>0</v>
      </c>
      <c r="K155" s="51">
        <f t="shared" si="32"/>
        <v>5</v>
      </c>
      <c r="L155" s="3">
        <f t="shared" si="33"/>
        <v>0</v>
      </c>
      <c r="M155" s="12"/>
      <c r="Q155" s="66">
        <v>13</v>
      </c>
      <c r="R155" s="53" t="s">
        <v>149</v>
      </c>
      <c r="S155" s="60" t="s">
        <v>38</v>
      </c>
      <c r="T155" s="55" t="s">
        <v>22</v>
      </c>
      <c r="U155" s="49">
        <v>780</v>
      </c>
      <c r="V155" s="43">
        <v>5</v>
      </c>
      <c r="W155" s="38">
        <f t="shared" si="35"/>
        <v>3900</v>
      </c>
    </row>
    <row r="156" spans="2:23" s="67" customFormat="1" ht="94.5">
      <c r="B156" s="11"/>
      <c r="C156" s="2">
        <f t="shared" si="28"/>
        <v>14</v>
      </c>
      <c r="D156" s="31" t="str">
        <f t="shared" si="29"/>
        <v>Правила технической эксплуатации электроустановок потребителей (ПТЭЭП)</v>
      </c>
      <c r="E156" s="19" t="s">
        <v>27</v>
      </c>
      <c r="F156" s="19" t="s">
        <v>27</v>
      </c>
      <c r="G156" s="19" t="s">
        <v>27</v>
      </c>
      <c r="H156" s="2" t="str">
        <f t="shared" si="30"/>
        <v>шт.</v>
      </c>
      <c r="I156" s="42">
        <f t="shared" si="31"/>
        <v>1155</v>
      </c>
      <c r="J156" s="47">
        <v>0</v>
      </c>
      <c r="K156" s="51">
        <f t="shared" si="32"/>
        <v>5</v>
      </c>
      <c r="L156" s="3">
        <f t="shared" si="33"/>
        <v>0</v>
      </c>
      <c r="M156" s="12"/>
      <c r="Q156" s="66">
        <v>14</v>
      </c>
      <c r="R156" s="53" t="s">
        <v>150</v>
      </c>
      <c r="S156" s="60" t="s">
        <v>38</v>
      </c>
      <c r="T156" s="55" t="s">
        <v>22</v>
      </c>
      <c r="U156" s="49">
        <v>1155</v>
      </c>
      <c r="V156" s="43">
        <v>5</v>
      </c>
      <c r="W156" s="38">
        <f t="shared" si="35"/>
        <v>5775</v>
      </c>
    </row>
    <row r="157" spans="2:23" s="67" customFormat="1" ht="94.5">
      <c r="B157" s="11"/>
      <c r="C157" s="2">
        <f t="shared" si="28"/>
        <v>15</v>
      </c>
      <c r="D157" s="31" t="str">
        <f t="shared" si="29"/>
        <v>Журнал регистрации первичного инструктажа на рабочем месте</v>
      </c>
      <c r="E157" s="19" t="s">
        <v>27</v>
      </c>
      <c r="F157" s="19" t="s">
        <v>27</v>
      </c>
      <c r="G157" s="19" t="s">
        <v>27</v>
      </c>
      <c r="H157" s="2" t="str">
        <f t="shared" si="30"/>
        <v>шт.</v>
      </c>
      <c r="I157" s="42">
        <f t="shared" si="31"/>
        <v>295</v>
      </c>
      <c r="J157" s="47">
        <v>0</v>
      </c>
      <c r="K157" s="51">
        <f t="shared" si="32"/>
        <v>20</v>
      </c>
      <c r="L157" s="3">
        <f t="shared" si="33"/>
        <v>0</v>
      </c>
      <c r="M157" s="12"/>
      <c r="Q157" s="66">
        <v>15</v>
      </c>
      <c r="R157" s="53" t="s">
        <v>151</v>
      </c>
      <c r="S157" s="60" t="s">
        <v>38</v>
      </c>
      <c r="T157" s="55" t="s">
        <v>22</v>
      </c>
      <c r="U157" s="49">
        <v>295</v>
      </c>
      <c r="V157" s="43">
        <v>20</v>
      </c>
      <c r="W157" s="38">
        <f t="shared" si="35"/>
        <v>5900</v>
      </c>
    </row>
    <row r="158" spans="2:23" s="67" customFormat="1" ht="126">
      <c r="B158" s="11"/>
      <c r="C158" s="2">
        <f t="shared" ref="C158:C173" si="36">Q158</f>
        <v>16</v>
      </c>
      <c r="D158" s="31" t="str">
        <f t="shared" ref="D158:D173" si="37">R158</f>
        <v xml:space="preserve">Правила организации и осуществления производственного контроля за соблюдением требований промышленной безопасности. </v>
      </c>
      <c r="E158" s="19" t="s">
        <v>27</v>
      </c>
      <c r="F158" s="19" t="s">
        <v>27</v>
      </c>
      <c r="G158" s="19" t="s">
        <v>27</v>
      </c>
      <c r="H158" s="2" t="str">
        <f t="shared" ref="H158:H173" si="38">T158</f>
        <v>шт.</v>
      </c>
      <c r="I158" s="42">
        <f t="shared" ref="I158:I173" si="39">U158</f>
        <v>330</v>
      </c>
      <c r="J158" s="47">
        <v>0</v>
      </c>
      <c r="K158" s="51">
        <f t="shared" ref="K158:K173" si="40">V158</f>
        <v>5</v>
      </c>
      <c r="L158" s="3">
        <f t="shared" ref="L158:L173" si="41">J158*K158</f>
        <v>0</v>
      </c>
      <c r="M158" s="12"/>
      <c r="Q158" s="66">
        <v>16</v>
      </c>
      <c r="R158" s="53" t="s">
        <v>152</v>
      </c>
      <c r="S158" s="60" t="s">
        <v>38</v>
      </c>
      <c r="T158" s="55" t="s">
        <v>22</v>
      </c>
      <c r="U158" s="49">
        <v>330</v>
      </c>
      <c r="V158" s="43">
        <v>5</v>
      </c>
      <c r="W158" s="38">
        <f t="shared" si="35"/>
        <v>1650</v>
      </c>
    </row>
    <row r="159" spans="2:23" s="67" customFormat="1" ht="94.5">
      <c r="B159" s="11"/>
      <c r="C159" s="2">
        <f t="shared" si="36"/>
        <v>17</v>
      </c>
      <c r="D159" s="31" t="str">
        <f t="shared" si="37"/>
        <v>Знак предупреждающий "Осторожно Мокрый пол"</v>
      </c>
      <c r="E159" s="19" t="s">
        <v>27</v>
      </c>
      <c r="F159" s="19" t="s">
        <v>27</v>
      </c>
      <c r="G159" s="19" t="s">
        <v>27</v>
      </c>
      <c r="H159" s="2" t="str">
        <f t="shared" si="38"/>
        <v>шт</v>
      </c>
      <c r="I159" s="42">
        <f t="shared" si="39"/>
        <v>1400</v>
      </c>
      <c r="J159" s="47">
        <v>0</v>
      </c>
      <c r="K159" s="51">
        <f t="shared" si="40"/>
        <v>10</v>
      </c>
      <c r="L159" s="3">
        <f t="shared" si="41"/>
        <v>0</v>
      </c>
      <c r="M159" s="12"/>
      <c r="Q159" s="66">
        <v>17</v>
      </c>
      <c r="R159" s="53" t="s">
        <v>101</v>
      </c>
      <c r="S159" s="60" t="s">
        <v>38</v>
      </c>
      <c r="T159" s="55" t="s">
        <v>35</v>
      </c>
      <c r="U159" s="49">
        <v>1400</v>
      </c>
      <c r="V159" s="43">
        <v>10</v>
      </c>
      <c r="W159" s="38">
        <f t="shared" si="35"/>
        <v>14000</v>
      </c>
    </row>
    <row r="160" spans="2:23" s="67" customFormat="1" ht="94.5">
      <c r="B160" s="11"/>
      <c r="C160" s="2">
        <f t="shared" si="36"/>
        <v>18</v>
      </c>
      <c r="D160" s="31" t="str">
        <f t="shared" si="37"/>
        <v>Знак предупреждающий "Осторожно Скользкий пол"</v>
      </c>
      <c r="E160" s="19" t="s">
        <v>27</v>
      </c>
      <c r="F160" s="19" t="s">
        <v>27</v>
      </c>
      <c r="G160" s="19" t="s">
        <v>27</v>
      </c>
      <c r="H160" s="2" t="str">
        <f t="shared" si="38"/>
        <v>шт</v>
      </c>
      <c r="I160" s="42">
        <f t="shared" si="39"/>
        <v>1400</v>
      </c>
      <c r="J160" s="47">
        <v>0</v>
      </c>
      <c r="K160" s="51">
        <f t="shared" si="40"/>
        <v>10</v>
      </c>
      <c r="L160" s="3">
        <f t="shared" si="41"/>
        <v>0</v>
      </c>
      <c r="M160" s="12"/>
      <c r="Q160" s="66">
        <v>18</v>
      </c>
      <c r="R160" s="53" t="s">
        <v>102</v>
      </c>
      <c r="S160" s="60" t="s">
        <v>38</v>
      </c>
      <c r="T160" s="55" t="s">
        <v>35</v>
      </c>
      <c r="U160" s="49">
        <v>1400</v>
      </c>
      <c r="V160" s="43">
        <v>10</v>
      </c>
      <c r="W160" s="38">
        <f t="shared" si="35"/>
        <v>14000</v>
      </c>
    </row>
    <row r="161" spans="2:23" s="67" customFormat="1" ht="94.5">
      <c r="B161" s="11"/>
      <c r="C161" s="2">
        <f t="shared" si="36"/>
        <v>19</v>
      </c>
      <c r="D161" s="31" t="str">
        <f t="shared" si="37"/>
        <v>Правила переключений в электроустановках</v>
      </c>
      <c r="E161" s="19" t="s">
        <v>27</v>
      </c>
      <c r="F161" s="19" t="s">
        <v>27</v>
      </c>
      <c r="G161" s="19" t="s">
        <v>27</v>
      </c>
      <c r="H161" s="2" t="str">
        <f t="shared" si="38"/>
        <v>шт.</v>
      </c>
      <c r="I161" s="42">
        <f t="shared" si="39"/>
        <v>615</v>
      </c>
      <c r="J161" s="47">
        <v>0</v>
      </c>
      <c r="K161" s="51">
        <f t="shared" si="40"/>
        <v>10</v>
      </c>
      <c r="L161" s="3">
        <f t="shared" si="41"/>
        <v>0</v>
      </c>
      <c r="M161" s="12"/>
      <c r="Q161" s="66">
        <v>19</v>
      </c>
      <c r="R161" s="53" t="s">
        <v>153</v>
      </c>
      <c r="S161" s="60" t="s">
        <v>38</v>
      </c>
      <c r="T161" s="55" t="s">
        <v>22</v>
      </c>
      <c r="U161" s="49">
        <v>615</v>
      </c>
      <c r="V161" s="43">
        <v>10</v>
      </c>
      <c r="W161" s="38">
        <f t="shared" si="35"/>
        <v>6150</v>
      </c>
    </row>
    <row r="162" spans="2:23" s="67" customFormat="1" ht="94.5">
      <c r="B162" s="11"/>
      <c r="C162" s="2">
        <f t="shared" si="36"/>
        <v>20</v>
      </c>
      <c r="D162" s="31" t="str">
        <f t="shared" si="37"/>
        <v>Правила по охране труда на автомобильном транспорте</v>
      </c>
      <c r="E162" s="19" t="s">
        <v>27</v>
      </c>
      <c r="F162" s="19" t="s">
        <v>27</v>
      </c>
      <c r="G162" s="19" t="s">
        <v>27</v>
      </c>
      <c r="H162" s="2" t="str">
        <f t="shared" si="38"/>
        <v>шт.</v>
      </c>
      <c r="I162" s="42">
        <f t="shared" si="39"/>
        <v>450</v>
      </c>
      <c r="J162" s="47">
        <v>0</v>
      </c>
      <c r="K162" s="51">
        <f t="shared" si="40"/>
        <v>5</v>
      </c>
      <c r="L162" s="3">
        <f t="shared" si="41"/>
        <v>0</v>
      </c>
      <c r="M162" s="12"/>
      <c r="Q162" s="66">
        <v>20</v>
      </c>
      <c r="R162" s="53" t="s">
        <v>154</v>
      </c>
      <c r="S162" s="60" t="s">
        <v>38</v>
      </c>
      <c r="T162" s="55" t="s">
        <v>22</v>
      </c>
      <c r="U162" s="49">
        <v>450</v>
      </c>
      <c r="V162" s="43">
        <v>5</v>
      </c>
      <c r="W162" s="38">
        <f t="shared" si="35"/>
        <v>2250</v>
      </c>
    </row>
    <row r="163" spans="2:23" s="67" customFormat="1" ht="94.5">
      <c r="B163" s="11"/>
      <c r="C163" s="2">
        <f t="shared" si="36"/>
        <v>21</v>
      </c>
      <c r="D163" s="31" t="str">
        <f t="shared" si="37"/>
        <v>Журнал регистрации инструктажа на рабочем месте</v>
      </c>
      <c r="E163" s="19" t="s">
        <v>27</v>
      </c>
      <c r="F163" s="19" t="s">
        <v>27</v>
      </c>
      <c r="G163" s="19" t="s">
        <v>27</v>
      </c>
      <c r="H163" s="2" t="str">
        <f t="shared" si="38"/>
        <v>шт.</v>
      </c>
      <c r="I163" s="42">
        <f t="shared" si="39"/>
        <v>295</v>
      </c>
      <c r="J163" s="47">
        <v>0</v>
      </c>
      <c r="K163" s="51">
        <f t="shared" si="40"/>
        <v>40</v>
      </c>
      <c r="L163" s="3">
        <f t="shared" si="41"/>
        <v>0</v>
      </c>
      <c r="M163" s="12"/>
      <c r="Q163" s="66">
        <v>21</v>
      </c>
      <c r="R163" s="53" t="s">
        <v>96</v>
      </c>
      <c r="S163" s="60" t="s">
        <v>38</v>
      </c>
      <c r="T163" s="55" t="s">
        <v>22</v>
      </c>
      <c r="U163" s="49">
        <v>295</v>
      </c>
      <c r="V163" s="43">
        <v>40</v>
      </c>
      <c r="W163" s="38">
        <f t="shared" si="35"/>
        <v>11800</v>
      </c>
    </row>
    <row r="164" spans="2:23" s="67" customFormat="1" ht="94.5">
      <c r="B164" s="11"/>
      <c r="C164" s="2">
        <f t="shared" si="36"/>
        <v>22</v>
      </c>
      <c r="D164" s="31" t="str">
        <f t="shared" si="37"/>
        <v xml:space="preserve">Правила по охране труда при работе с инструментом и приспособлениями. </v>
      </c>
      <c r="E164" s="19" t="s">
        <v>27</v>
      </c>
      <c r="F164" s="19" t="s">
        <v>27</v>
      </c>
      <c r="G164" s="19" t="s">
        <v>27</v>
      </c>
      <c r="H164" s="2" t="str">
        <f t="shared" si="38"/>
        <v>шт.</v>
      </c>
      <c r="I164" s="42">
        <f t="shared" si="39"/>
        <v>330</v>
      </c>
      <c r="J164" s="47">
        <v>0</v>
      </c>
      <c r="K164" s="51">
        <f t="shared" si="40"/>
        <v>5</v>
      </c>
      <c r="L164" s="3">
        <f t="shared" si="41"/>
        <v>0</v>
      </c>
      <c r="M164" s="12"/>
      <c r="Q164" s="66">
        <v>22</v>
      </c>
      <c r="R164" s="53" t="s">
        <v>155</v>
      </c>
      <c r="S164" s="60" t="s">
        <v>38</v>
      </c>
      <c r="T164" s="55" t="s">
        <v>22</v>
      </c>
      <c r="U164" s="49">
        <v>330</v>
      </c>
      <c r="V164" s="43">
        <v>5</v>
      </c>
      <c r="W164" s="38">
        <f t="shared" si="35"/>
        <v>1650</v>
      </c>
    </row>
    <row r="165" spans="2:23" s="67" customFormat="1" ht="94.5">
      <c r="B165" s="11"/>
      <c r="C165" s="2">
        <f t="shared" si="36"/>
        <v>23</v>
      </c>
      <c r="D165" s="31" t="str">
        <f t="shared" si="37"/>
        <v>Правила по охране труда при эксплуатации электроустановок</v>
      </c>
      <c r="E165" s="19" t="s">
        <v>27</v>
      </c>
      <c r="F165" s="19" t="s">
        <v>27</v>
      </c>
      <c r="G165" s="19" t="s">
        <v>27</v>
      </c>
      <c r="H165" s="2" t="str">
        <f t="shared" si="38"/>
        <v>шт.</v>
      </c>
      <c r="I165" s="42">
        <f t="shared" si="39"/>
        <v>660</v>
      </c>
      <c r="J165" s="47">
        <v>0</v>
      </c>
      <c r="K165" s="51">
        <f t="shared" si="40"/>
        <v>20</v>
      </c>
      <c r="L165" s="3">
        <f t="shared" si="41"/>
        <v>0</v>
      </c>
      <c r="M165" s="12"/>
      <c r="Q165" s="66">
        <v>23</v>
      </c>
      <c r="R165" s="53" t="s">
        <v>156</v>
      </c>
      <c r="S165" s="60" t="s">
        <v>38</v>
      </c>
      <c r="T165" s="55" t="s">
        <v>22</v>
      </c>
      <c r="U165" s="49">
        <v>660</v>
      </c>
      <c r="V165" s="43">
        <v>20</v>
      </c>
      <c r="W165" s="38">
        <f t="shared" si="35"/>
        <v>13200</v>
      </c>
    </row>
    <row r="166" spans="2:23" s="67" customFormat="1" ht="94.5">
      <c r="B166" s="11"/>
      <c r="C166" s="2">
        <f t="shared" si="36"/>
        <v>24</v>
      </c>
      <c r="D166" s="31" t="str">
        <f t="shared" si="37"/>
        <v xml:space="preserve">Правила проведения противоаварийных тренировок в организациях электроэнергетики Российской Федерации </v>
      </c>
      <c r="E166" s="19" t="s">
        <v>27</v>
      </c>
      <c r="F166" s="19" t="s">
        <v>27</v>
      </c>
      <c r="G166" s="19" t="s">
        <v>27</v>
      </c>
      <c r="H166" s="2" t="str">
        <f t="shared" si="38"/>
        <v>шт.</v>
      </c>
      <c r="I166" s="42">
        <f t="shared" si="39"/>
        <v>345</v>
      </c>
      <c r="J166" s="47">
        <v>0</v>
      </c>
      <c r="K166" s="51">
        <f t="shared" si="40"/>
        <v>10</v>
      </c>
      <c r="L166" s="3">
        <f t="shared" si="41"/>
        <v>0</v>
      </c>
      <c r="M166" s="12"/>
      <c r="Q166" s="66">
        <v>24</v>
      </c>
      <c r="R166" s="53" t="s">
        <v>157</v>
      </c>
      <c r="S166" s="60" t="s">
        <v>38</v>
      </c>
      <c r="T166" s="55" t="s">
        <v>22</v>
      </c>
      <c r="U166" s="49">
        <v>345</v>
      </c>
      <c r="V166" s="43">
        <v>10</v>
      </c>
      <c r="W166" s="38">
        <f t="shared" si="35"/>
        <v>3450</v>
      </c>
    </row>
    <row r="167" spans="2:23" s="67" customFormat="1" ht="94.5">
      <c r="B167" s="11"/>
      <c r="C167" s="2">
        <f t="shared" si="36"/>
        <v>25</v>
      </c>
      <c r="D167" s="31" t="str">
        <f t="shared" si="37"/>
        <v>Правила расследования причин аварий в электроэнергетике</v>
      </c>
      <c r="E167" s="19" t="s">
        <v>27</v>
      </c>
      <c r="F167" s="19" t="s">
        <v>27</v>
      </c>
      <c r="G167" s="19" t="s">
        <v>27</v>
      </c>
      <c r="H167" s="2" t="str">
        <f t="shared" si="38"/>
        <v>шт.</v>
      </c>
      <c r="I167" s="42">
        <f t="shared" si="39"/>
        <v>495</v>
      </c>
      <c r="J167" s="47">
        <v>0</v>
      </c>
      <c r="K167" s="51">
        <f t="shared" si="40"/>
        <v>2</v>
      </c>
      <c r="L167" s="3">
        <f t="shared" si="41"/>
        <v>0</v>
      </c>
      <c r="M167" s="12"/>
      <c r="Q167" s="66">
        <v>25</v>
      </c>
      <c r="R167" s="53" t="s">
        <v>158</v>
      </c>
      <c r="S167" s="60" t="s">
        <v>38</v>
      </c>
      <c r="T167" s="55" t="s">
        <v>22</v>
      </c>
      <c r="U167" s="49">
        <v>495</v>
      </c>
      <c r="V167" s="43">
        <v>2</v>
      </c>
      <c r="W167" s="38">
        <f t="shared" si="35"/>
        <v>990</v>
      </c>
    </row>
    <row r="168" spans="2:23" s="67" customFormat="1" ht="94.5">
      <c r="B168" s="11"/>
      <c r="C168" s="2">
        <f t="shared" si="36"/>
        <v>26</v>
      </c>
      <c r="D168" s="31" t="str">
        <f t="shared" si="37"/>
        <v>Правила технического обслуживания устройств релейной защиты и электроавтоматики электрических сетей 0,4-35 кВ</v>
      </c>
      <c r="E168" s="19" t="s">
        <v>27</v>
      </c>
      <c r="F168" s="19" t="s">
        <v>27</v>
      </c>
      <c r="G168" s="19" t="s">
        <v>27</v>
      </c>
      <c r="H168" s="2" t="str">
        <f t="shared" si="38"/>
        <v>шт.</v>
      </c>
      <c r="I168" s="42">
        <f t="shared" si="39"/>
        <v>585</v>
      </c>
      <c r="J168" s="47">
        <v>0</v>
      </c>
      <c r="K168" s="51">
        <f t="shared" si="40"/>
        <v>2</v>
      </c>
      <c r="L168" s="3">
        <f t="shared" si="41"/>
        <v>0</v>
      </c>
      <c r="M168" s="12"/>
      <c r="Q168" s="66">
        <v>26</v>
      </c>
      <c r="R168" s="53" t="s">
        <v>159</v>
      </c>
      <c r="S168" s="60" t="s">
        <v>38</v>
      </c>
      <c r="T168" s="55" t="s">
        <v>22</v>
      </c>
      <c r="U168" s="49">
        <v>585</v>
      </c>
      <c r="V168" s="43">
        <v>2</v>
      </c>
      <c r="W168" s="38">
        <f t="shared" si="35"/>
        <v>1170</v>
      </c>
    </row>
    <row r="169" spans="2:23" s="67" customFormat="1" ht="110.25">
      <c r="B169" s="11"/>
      <c r="C169" s="2">
        <f t="shared" si="36"/>
        <v>27</v>
      </c>
      <c r="D169" s="31" t="str">
        <f t="shared" si="37"/>
        <v>Правила технического учета и анализа функционирования релейной защиты и автоматики (с изменениями на 10 июля 2020 года)</v>
      </c>
      <c r="E169" s="19" t="s">
        <v>27</v>
      </c>
      <c r="F169" s="19" t="s">
        <v>27</v>
      </c>
      <c r="G169" s="19" t="s">
        <v>27</v>
      </c>
      <c r="H169" s="2" t="str">
        <f t="shared" si="38"/>
        <v>шт.</v>
      </c>
      <c r="I169" s="42">
        <f t="shared" si="39"/>
        <v>330</v>
      </c>
      <c r="J169" s="47">
        <v>0</v>
      </c>
      <c r="K169" s="51">
        <f t="shared" si="40"/>
        <v>2</v>
      </c>
      <c r="L169" s="3">
        <f t="shared" si="41"/>
        <v>0</v>
      </c>
      <c r="M169" s="12"/>
      <c r="Q169" s="66">
        <v>27</v>
      </c>
      <c r="R169" s="53" t="s">
        <v>160</v>
      </c>
      <c r="S169" s="60" t="s">
        <v>38</v>
      </c>
      <c r="T169" s="55" t="s">
        <v>22</v>
      </c>
      <c r="U169" s="49">
        <v>330</v>
      </c>
      <c r="V169" s="43">
        <v>2</v>
      </c>
      <c r="W169" s="38">
        <f t="shared" si="35"/>
        <v>660</v>
      </c>
    </row>
    <row r="170" spans="2:23" s="67" customFormat="1" ht="94.5">
      <c r="B170" s="11"/>
      <c r="C170" s="2">
        <f t="shared" si="36"/>
        <v>28</v>
      </c>
      <c r="D170" s="31" t="str">
        <f t="shared" si="37"/>
        <v>Правила устройства электроустановок (7 редакция - утвержденные главы)</v>
      </c>
      <c r="E170" s="19" t="s">
        <v>27</v>
      </c>
      <c r="F170" s="19" t="s">
        <v>27</v>
      </c>
      <c r="G170" s="19" t="s">
        <v>27</v>
      </c>
      <c r="H170" s="2" t="str">
        <f t="shared" si="38"/>
        <v>шт.</v>
      </c>
      <c r="I170" s="42">
        <f t="shared" si="39"/>
        <v>1380</v>
      </c>
      <c r="J170" s="47">
        <v>0</v>
      </c>
      <c r="K170" s="51">
        <f t="shared" si="40"/>
        <v>10</v>
      </c>
      <c r="L170" s="3">
        <f t="shared" si="41"/>
        <v>0</v>
      </c>
      <c r="M170" s="12"/>
      <c r="Q170" s="66">
        <v>28</v>
      </c>
      <c r="R170" s="53" t="s">
        <v>161</v>
      </c>
      <c r="S170" s="60" t="s">
        <v>38</v>
      </c>
      <c r="T170" s="55" t="s">
        <v>22</v>
      </c>
      <c r="U170" s="49">
        <v>1380</v>
      </c>
      <c r="V170" s="43">
        <v>10</v>
      </c>
      <c r="W170" s="38">
        <f t="shared" si="35"/>
        <v>13800</v>
      </c>
    </row>
    <row r="171" spans="2:23" s="67" customFormat="1" ht="94.5">
      <c r="B171" s="11"/>
      <c r="C171" s="2">
        <f t="shared" si="36"/>
        <v>29</v>
      </c>
      <c r="D171" s="31" t="str">
        <f t="shared" si="37"/>
        <v>Магниты "Скажи "ДА"Охране труда"</v>
      </c>
      <c r="E171" s="19" t="s">
        <v>27</v>
      </c>
      <c r="F171" s="19" t="s">
        <v>27</v>
      </c>
      <c r="G171" s="19" t="s">
        <v>27</v>
      </c>
      <c r="H171" s="2" t="str">
        <f t="shared" si="38"/>
        <v>шт</v>
      </c>
      <c r="I171" s="42">
        <f t="shared" si="39"/>
        <v>30</v>
      </c>
      <c r="J171" s="47">
        <v>0</v>
      </c>
      <c r="K171" s="51">
        <f t="shared" si="40"/>
        <v>50</v>
      </c>
      <c r="L171" s="3">
        <f t="shared" si="41"/>
        <v>0</v>
      </c>
      <c r="M171" s="12"/>
      <c r="Q171" s="66">
        <v>29</v>
      </c>
      <c r="R171" s="53" t="s">
        <v>162</v>
      </c>
      <c r="S171" s="60" t="s">
        <v>38</v>
      </c>
      <c r="T171" s="55" t="s">
        <v>35</v>
      </c>
      <c r="U171" s="49">
        <v>30</v>
      </c>
      <c r="V171" s="43">
        <v>50</v>
      </c>
      <c r="W171" s="38">
        <f t="shared" si="35"/>
        <v>1500</v>
      </c>
    </row>
    <row r="172" spans="2:23" s="67" customFormat="1" ht="126">
      <c r="B172" s="11"/>
      <c r="C172" s="2">
        <f t="shared" si="36"/>
        <v>30</v>
      </c>
      <c r="D172" s="31" t="str">
        <f t="shared" si="37"/>
        <v>Наклейка "прошнуровано, пронумеровано"для сшивания журналов по ОТ и наклейка "220В"для указания номинального напряжения именно для данной розетки.</v>
      </c>
      <c r="E172" s="19" t="s">
        <v>27</v>
      </c>
      <c r="F172" s="19" t="s">
        <v>27</v>
      </c>
      <c r="G172" s="19" t="s">
        <v>27</v>
      </c>
      <c r="H172" s="2" t="str">
        <f t="shared" si="38"/>
        <v xml:space="preserve">шт </v>
      </c>
      <c r="I172" s="42">
        <f t="shared" si="39"/>
        <v>5</v>
      </c>
      <c r="J172" s="47">
        <v>0</v>
      </c>
      <c r="K172" s="51">
        <f t="shared" si="40"/>
        <v>320</v>
      </c>
      <c r="L172" s="3">
        <f t="shared" si="41"/>
        <v>0</v>
      </c>
      <c r="M172" s="12"/>
      <c r="Q172" s="66">
        <v>30</v>
      </c>
      <c r="R172" s="53" t="s">
        <v>163</v>
      </c>
      <c r="S172" s="60" t="s">
        <v>38</v>
      </c>
      <c r="T172" s="55" t="s">
        <v>165</v>
      </c>
      <c r="U172" s="49">
        <v>5</v>
      </c>
      <c r="V172" s="43">
        <v>320</v>
      </c>
      <c r="W172" s="38">
        <f t="shared" si="35"/>
        <v>1600</v>
      </c>
    </row>
    <row r="173" spans="2:23" s="67" customFormat="1" ht="94.5">
      <c r="B173" s="11"/>
      <c r="C173" s="132">
        <f t="shared" si="36"/>
        <v>31</v>
      </c>
      <c r="D173" s="133" t="str">
        <f t="shared" si="37"/>
        <v>Уголок по охране труда</v>
      </c>
      <c r="E173" s="134" t="s">
        <v>27</v>
      </c>
      <c r="F173" s="134" t="s">
        <v>27</v>
      </c>
      <c r="G173" s="134" t="s">
        <v>27</v>
      </c>
      <c r="H173" s="132" t="str">
        <f t="shared" si="38"/>
        <v xml:space="preserve">шт </v>
      </c>
      <c r="I173" s="135">
        <f t="shared" si="39"/>
        <v>9000</v>
      </c>
      <c r="J173" s="136">
        <v>0</v>
      </c>
      <c r="K173" s="137">
        <f t="shared" si="40"/>
        <v>10</v>
      </c>
      <c r="L173" s="128">
        <f t="shared" si="41"/>
        <v>0</v>
      </c>
      <c r="M173" s="12"/>
      <c r="Q173" s="115">
        <v>31</v>
      </c>
      <c r="R173" s="62" t="s">
        <v>164</v>
      </c>
      <c r="S173" s="60" t="s">
        <v>38</v>
      </c>
      <c r="T173" s="63" t="s">
        <v>165</v>
      </c>
      <c r="U173" s="64">
        <v>9000</v>
      </c>
      <c r="V173" s="65">
        <v>10</v>
      </c>
      <c r="W173" s="72">
        <f t="shared" si="35"/>
        <v>90000</v>
      </c>
    </row>
    <row r="174" spans="2:23" s="68" customFormat="1">
      <c r="B174" s="11"/>
      <c r="C174" s="140" t="str">
        <f>Q174</f>
        <v>Итого по СЭС</v>
      </c>
      <c r="D174" s="140"/>
      <c r="E174" s="140"/>
      <c r="F174" s="140"/>
      <c r="G174" s="140"/>
      <c r="H174" s="140"/>
      <c r="I174" s="140"/>
      <c r="J174" s="140"/>
      <c r="K174" s="140"/>
      <c r="L174" s="130">
        <f>SUM(L143:L173)</f>
        <v>0</v>
      </c>
      <c r="M174" s="12"/>
      <c r="Q174" s="144" t="s">
        <v>181</v>
      </c>
      <c r="R174" s="144"/>
      <c r="S174" s="144"/>
      <c r="T174" s="144"/>
      <c r="U174" s="144"/>
      <c r="V174" s="144"/>
      <c r="W174" s="38">
        <f>SUM(W143:W173)</f>
        <v>249870</v>
      </c>
    </row>
    <row r="175" spans="2:23" s="68" customFormat="1">
      <c r="B175" s="11"/>
      <c r="C175" s="145" t="str">
        <f t="shared" ref="C175:C211" si="42">Q175</f>
        <v>Анадырский РЭС</v>
      </c>
      <c r="D175" s="146"/>
      <c r="E175" s="146"/>
      <c r="F175" s="146"/>
      <c r="G175" s="146"/>
      <c r="H175" s="146"/>
      <c r="I175" s="146"/>
      <c r="J175" s="146"/>
      <c r="K175" s="146"/>
      <c r="L175" s="147"/>
      <c r="M175" s="12"/>
      <c r="Q175" s="116" t="s">
        <v>166</v>
      </c>
      <c r="R175" s="117"/>
      <c r="S175" s="117"/>
      <c r="T175" s="117"/>
      <c r="U175" s="117"/>
      <c r="V175" s="117"/>
      <c r="W175" s="118"/>
    </row>
    <row r="176" spans="2:23" s="68" customFormat="1" ht="94.5">
      <c r="B176" s="11"/>
      <c r="C176" s="132">
        <f t="shared" si="42"/>
        <v>1</v>
      </c>
      <c r="D176" s="133" t="str">
        <f t="shared" ref="D176:D211" si="43">R176</f>
        <v xml:space="preserve">Журнал проработки директривных материалов </v>
      </c>
      <c r="E176" s="134" t="s">
        <v>27</v>
      </c>
      <c r="F176" s="134" t="s">
        <v>27</v>
      </c>
      <c r="G176" s="134" t="s">
        <v>27</v>
      </c>
      <c r="H176" s="132" t="str">
        <f t="shared" ref="H176:H211" si="44">T176</f>
        <v>шт.</v>
      </c>
      <c r="I176" s="135">
        <f t="shared" ref="I176:I211" si="45">U176</f>
        <v>430</v>
      </c>
      <c r="J176" s="136">
        <v>0</v>
      </c>
      <c r="K176" s="137">
        <f t="shared" ref="K176:K211" si="46">V176</f>
        <v>5</v>
      </c>
      <c r="L176" s="128">
        <f t="shared" ref="L176:L211" si="47">J176*K176</f>
        <v>0</v>
      </c>
      <c r="M176" s="12"/>
      <c r="Q176" s="69">
        <v>1</v>
      </c>
      <c r="R176" s="53" t="s">
        <v>137</v>
      </c>
      <c r="S176" s="60" t="s">
        <v>38</v>
      </c>
      <c r="T176" s="119" t="s">
        <v>22</v>
      </c>
      <c r="U176" s="49">
        <v>430</v>
      </c>
      <c r="V176" s="43">
        <v>5</v>
      </c>
      <c r="W176" s="72">
        <f t="shared" si="35"/>
        <v>2150</v>
      </c>
    </row>
    <row r="177" spans="2:23" s="68" customFormat="1" ht="94.5">
      <c r="B177" s="11"/>
      <c r="C177" s="132">
        <f t="shared" si="42"/>
        <v>2</v>
      </c>
      <c r="D177" s="133" t="str">
        <f t="shared" si="43"/>
        <v>Журнал регистрации целевого инструктажа</v>
      </c>
      <c r="E177" s="134" t="s">
        <v>27</v>
      </c>
      <c r="F177" s="134" t="s">
        <v>27</v>
      </c>
      <c r="G177" s="134" t="s">
        <v>27</v>
      </c>
      <c r="H177" s="132" t="str">
        <f t="shared" si="44"/>
        <v>шт.</v>
      </c>
      <c r="I177" s="135">
        <f t="shared" si="45"/>
        <v>430</v>
      </c>
      <c r="J177" s="136">
        <v>0</v>
      </c>
      <c r="K177" s="137">
        <f t="shared" si="46"/>
        <v>2</v>
      </c>
      <c r="L177" s="128">
        <f t="shared" si="47"/>
        <v>0</v>
      </c>
      <c r="M177" s="12"/>
      <c r="Q177" s="69">
        <v>2</v>
      </c>
      <c r="R177" s="53" t="s">
        <v>138</v>
      </c>
      <c r="S177" s="60" t="s">
        <v>38</v>
      </c>
      <c r="T177" s="119" t="s">
        <v>22</v>
      </c>
      <c r="U177" s="49">
        <v>430</v>
      </c>
      <c r="V177" s="43">
        <v>2</v>
      </c>
      <c r="W177" s="72">
        <f t="shared" si="35"/>
        <v>860</v>
      </c>
    </row>
    <row r="178" spans="2:23" s="68" customFormat="1" ht="94.5">
      <c r="B178" s="11"/>
      <c r="C178" s="132">
        <f t="shared" si="42"/>
        <v>3</v>
      </c>
      <c r="D178" s="133" t="str">
        <f t="shared" si="43"/>
        <v>Журнал испытаний средств защиты из диэлектрической резины и полимерных материалов</v>
      </c>
      <c r="E178" s="134" t="s">
        <v>27</v>
      </c>
      <c r="F178" s="134" t="s">
        <v>27</v>
      </c>
      <c r="G178" s="134" t="s">
        <v>27</v>
      </c>
      <c r="H178" s="132" t="str">
        <f t="shared" si="44"/>
        <v>шт.</v>
      </c>
      <c r="I178" s="135">
        <f t="shared" si="45"/>
        <v>195</v>
      </c>
      <c r="J178" s="136">
        <v>0</v>
      </c>
      <c r="K178" s="137">
        <f t="shared" si="46"/>
        <v>2</v>
      </c>
      <c r="L178" s="128">
        <f t="shared" si="47"/>
        <v>0</v>
      </c>
      <c r="M178" s="12"/>
      <c r="Q178" s="69">
        <v>3</v>
      </c>
      <c r="R178" s="53" t="s">
        <v>139</v>
      </c>
      <c r="S178" s="60" t="s">
        <v>38</v>
      </c>
      <c r="T178" s="119" t="s">
        <v>22</v>
      </c>
      <c r="U178" s="49">
        <v>195</v>
      </c>
      <c r="V178" s="43">
        <v>2</v>
      </c>
      <c r="W178" s="72">
        <f t="shared" si="35"/>
        <v>390</v>
      </c>
    </row>
    <row r="179" spans="2:23" s="68" customFormat="1" ht="110.25">
      <c r="B179" s="11"/>
      <c r="C179" s="132">
        <f t="shared" si="42"/>
        <v>4</v>
      </c>
      <c r="D179" s="133" t="str">
        <f t="shared" si="43"/>
        <v>Журнал
Учёта, проверки и испытаний электроинструмента и вспомогательного оборудования</v>
      </c>
      <c r="E179" s="134" t="s">
        <v>27</v>
      </c>
      <c r="F179" s="134" t="s">
        <v>27</v>
      </c>
      <c r="G179" s="134" t="s">
        <v>27</v>
      </c>
      <c r="H179" s="132" t="str">
        <f t="shared" si="44"/>
        <v>шт.</v>
      </c>
      <c r="I179" s="135">
        <f t="shared" si="45"/>
        <v>430</v>
      </c>
      <c r="J179" s="136">
        <v>0</v>
      </c>
      <c r="K179" s="137">
        <f t="shared" si="46"/>
        <v>2</v>
      </c>
      <c r="L179" s="128">
        <f t="shared" si="47"/>
        <v>0</v>
      </c>
      <c r="M179" s="12"/>
      <c r="Q179" s="69">
        <v>4</v>
      </c>
      <c r="R179" s="53" t="s">
        <v>167</v>
      </c>
      <c r="S179" s="60" t="s">
        <v>38</v>
      </c>
      <c r="T179" s="120" t="s">
        <v>22</v>
      </c>
      <c r="U179" s="49">
        <v>430</v>
      </c>
      <c r="V179" s="43">
        <v>2</v>
      </c>
      <c r="W179" s="72">
        <f t="shared" si="35"/>
        <v>860</v>
      </c>
    </row>
    <row r="180" spans="2:23" s="68" customFormat="1" ht="126">
      <c r="B180" s="11"/>
      <c r="C180" s="132">
        <f t="shared" si="42"/>
        <v>5</v>
      </c>
      <c r="D180" s="133" t="str">
        <f t="shared" si="43"/>
        <v>ЖУРНАЛ
УЧЕТА РАБОТ ПО НАРЯДАМ-ДОПУСКАМ И РАСПОРЯЖЕНИЯМ
ДЛЯ РАБОТ В ЭЛЕКТРОУСТАНОВКАХ</v>
      </c>
      <c r="E180" s="134" t="s">
        <v>27</v>
      </c>
      <c r="F180" s="134" t="s">
        <v>27</v>
      </c>
      <c r="G180" s="134" t="s">
        <v>27</v>
      </c>
      <c r="H180" s="132" t="str">
        <f t="shared" si="44"/>
        <v>шт.</v>
      </c>
      <c r="I180" s="135">
        <f t="shared" si="45"/>
        <v>430</v>
      </c>
      <c r="J180" s="136">
        <v>0</v>
      </c>
      <c r="K180" s="137">
        <f t="shared" si="46"/>
        <v>10</v>
      </c>
      <c r="L180" s="128">
        <f t="shared" si="47"/>
        <v>0</v>
      </c>
      <c r="M180" s="12"/>
      <c r="Q180" s="69">
        <v>5</v>
      </c>
      <c r="R180" s="53" t="s">
        <v>168</v>
      </c>
      <c r="S180" s="60" t="s">
        <v>38</v>
      </c>
      <c r="T180" s="120" t="s">
        <v>22</v>
      </c>
      <c r="U180" s="49">
        <v>430</v>
      </c>
      <c r="V180" s="43">
        <v>10</v>
      </c>
      <c r="W180" s="72">
        <f t="shared" si="35"/>
        <v>4300</v>
      </c>
    </row>
    <row r="181" spans="2:23" s="68" customFormat="1" ht="94.5">
      <c r="B181" s="11"/>
      <c r="C181" s="132">
        <f t="shared" si="42"/>
        <v>6</v>
      </c>
      <c r="D181" s="133" t="str">
        <f t="shared" si="43"/>
        <v>Журнал результатов обхода и осмотра рабочих мест</v>
      </c>
      <c r="E181" s="134" t="s">
        <v>27</v>
      </c>
      <c r="F181" s="134" t="s">
        <v>27</v>
      </c>
      <c r="G181" s="134" t="s">
        <v>27</v>
      </c>
      <c r="H181" s="132" t="str">
        <f t="shared" si="44"/>
        <v>шт.</v>
      </c>
      <c r="I181" s="135">
        <f t="shared" si="45"/>
        <v>195</v>
      </c>
      <c r="J181" s="136">
        <v>0</v>
      </c>
      <c r="K181" s="137">
        <f t="shared" si="46"/>
        <v>5</v>
      </c>
      <c r="L181" s="128">
        <f t="shared" si="47"/>
        <v>0</v>
      </c>
      <c r="M181" s="12"/>
      <c r="Q181" s="69">
        <v>6</v>
      </c>
      <c r="R181" s="53" t="s">
        <v>142</v>
      </c>
      <c r="S181" s="60" t="s">
        <v>38</v>
      </c>
      <c r="T181" s="119" t="s">
        <v>22</v>
      </c>
      <c r="U181" s="49">
        <v>195</v>
      </c>
      <c r="V181" s="43">
        <v>5</v>
      </c>
      <c r="W181" s="72">
        <f t="shared" si="35"/>
        <v>975</v>
      </c>
    </row>
    <row r="182" spans="2:23" s="68" customFormat="1" ht="94.5">
      <c r="B182" s="11"/>
      <c r="C182" s="132">
        <f t="shared" si="42"/>
        <v>7</v>
      </c>
      <c r="D182" s="133" t="str">
        <f t="shared" si="43"/>
        <v>Журнал учета проведения занятий по спецподготовке персонала</v>
      </c>
      <c r="E182" s="134" t="s">
        <v>27</v>
      </c>
      <c r="F182" s="134" t="s">
        <v>27</v>
      </c>
      <c r="G182" s="134" t="s">
        <v>27</v>
      </c>
      <c r="H182" s="132" t="str">
        <f t="shared" si="44"/>
        <v>шт.</v>
      </c>
      <c r="I182" s="135">
        <f t="shared" si="45"/>
        <v>195</v>
      </c>
      <c r="J182" s="136">
        <v>0</v>
      </c>
      <c r="K182" s="137">
        <f t="shared" si="46"/>
        <v>2</v>
      </c>
      <c r="L182" s="128">
        <f t="shared" si="47"/>
        <v>0</v>
      </c>
      <c r="M182" s="12"/>
      <c r="Q182" s="69">
        <v>7</v>
      </c>
      <c r="R182" s="53" t="s">
        <v>143</v>
      </c>
      <c r="S182" s="60" t="s">
        <v>38</v>
      </c>
      <c r="T182" s="119" t="s">
        <v>22</v>
      </c>
      <c r="U182" s="49">
        <v>195</v>
      </c>
      <c r="V182" s="43">
        <v>2</v>
      </c>
      <c r="W182" s="72">
        <f t="shared" si="35"/>
        <v>390</v>
      </c>
    </row>
    <row r="183" spans="2:23" s="68" customFormat="1" ht="94.5">
      <c r="B183" s="11"/>
      <c r="C183" s="132">
        <f t="shared" si="42"/>
        <v>8</v>
      </c>
      <c r="D183" s="133" t="str">
        <f t="shared" si="43"/>
        <v>Журнал учета противоаварийных тренировок</v>
      </c>
      <c r="E183" s="134" t="s">
        <v>27</v>
      </c>
      <c r="F183" s="134" t="s">
        <v>27</v>
      </c>
      <c r="G183" s="134" t="s">
        <v>27</v>
      </c>
      <c r="H183" s="132" t="str">
        <f t="shared" si="44"/>
        <v>шт.</v>
      </c>
      <c r="I183" s="135">
        <f t="shared" si="45"/>
        <v>195</v>
      </c>
      <c r="J183" s="136">
        <v>0</v>
      </c>
      <c r="K183" s="137">
        <f t="shared" si="46"/>
        <v>5</v>
      </c>
      <c r="L183" s="128">
        <f t="shared" si="47"/>
        <v>0</v>
      </c>
      <c r="M183" s="12"/>
      <c r="Q183" s="69">
        <v>8</v>
      </c>
      <c r="R183" s="53" t="s">
        <v>144</v>
      </c>
      <c r="S183" s="60" t="s">
        <v>38</v>
      </c>
      <c r="T183" s="119" t="s">
        <v>22</v>
      </c>
      <c r="U183" s="49">
        <v>195</v>
      </c>
      <c r="V183" s="43">
        <v>5</v>
      </c>
      <c r="W183" s="72">
        <f t="shared" si="35"/>
        <v>975</v>
      </c>
    </row>
    <row r="184" spans="2:23" s="68" customFormat="1" ht="94.5">
      <c r="B184" s="11"/>
      <c r="C184" s="132">
        <f t="shared" si="42"/>
        <v>9</v>
      </c>
      <c r="D184" s="133" t="str">
        <f t="shared" si="43"/>
        <v>Журнал учета противопожарных тренировок</v>
      </c>
      <c r="E184" s="134" t="s">
        <v>27</v>
      </c>
      <c r="F184" s="134" t="s">
        <v>27</v>
      </c>
      <c r="G184" s="134" t="s">
        <v>27</v>
      </c>
      <c r="H184" s="132" t="str">
        <f t="shared" si="44"/>
        <v>шт.</v>
      </c>
      <c r="I184" s="135">
        <f t="shared" si="45"/>
        <v>430</v>
      </c>
      <c r="J184" s="136">
        <v>0</v>
      </c>
      <c r="K184" s="137">
        <f t="shared" si="46"/>
        <v>5</v>
      </c>
      <c r="L184" s="128">
        <f t="shared" si="47"/>
        <v>0</v>
      </c>
      <c r="M184" s="12"/>
      <c r="Q184" s="69">
        <v>9</v>
      </c>
      <c r="R184" s="53" t="s">
        <v>90</v>
      </c>
      <c r="S184" s="60" t="s">
        <v>38</v>
      </c>
      <c r="T184" s="121" t="s">
        <v>22</v>
      </c>
      <c r="U184" s="49">
        <v>430</v>
      </c>
      <c r="V184" s="43">
        <v>5</v>
      </c>
      <c r="W184" s="72">
        <f t="shared" si="35"/>
        <v>2150</v>
      </c>
    </row>
    <row r="185" spans="2:23" s="68" customFormat="1" ht="94.5">
      <c r="B185" s="11"/>
      <c r="C185" s="132">
        <f t="shared" si="42"/>
        <v>10</v>
      </c>
      <c r="D185" s="133" t="str">
        <f t="shared" si="43"/>
        <v>Журнал эксплуатации систем противопожарной защиты</v>
      </c>
      <c r="E185" s="134" t="s">
        <v>27</v>
      </c>
      <c r="F185" s="134" t="s">
        <v>27</v>
      </c>
      <c r="G185" s="134" t="s">
        <v>27</v>
      </c>
      <c r="H185" s="132" t="str">
        <f t="shared" si="44"/>
        <v>шт</v>
      </c>
      <c r="I185" s="135">
        <f t="shared" si="45"/>
        <v>195</v>
      </c>
      <c r="J185" s="136">
        <v>0</v>
      </c>
      <c r="K185" s="137">
        <f t="shared" si="46"/>
        <v>5</v>
      </c>
      <c r="L185" s="128">
        <f t="shared" si="47"/>
        <v>0</v>
      </c>
      <c r="M185" s="12"/>
      <c r="Q185" s="69">
        <v>10</v>
      </c>
      <c r="R185" s="53" t="s">
        <v>145</v>
      </c>
      <c r="S185" s="60" t="s">
        <v>38</v>
      </c>
      <c r="T185" s="119" t="s">
        <v>35</v>
      </c>
      <c r="U185" s="49">
        <v>195</v>
      </c>
      <c r="V185" s="43">
        <v>5</v>
      </c>
      <c r="W185" s="72">
        <f t="shared" si="35"/>
        <v>975</v>
      </c>
    </row>
    <row r="186" spans="2:23" s="68" customFormat="1" ht="94.5">
      <c r="B186" s="11"/>
      <c r="C186" s="132">
        <f t="shared" si="42"/>
        <v>11</v>
      </c>
      <c r="D186" s="133" t="str">
        <f t="shared" si="43"/>
        <v xml:space="preserve">Журнал учета противопожарных инструктажей </v>
      </c>
      <c r="E186" s="134" t="s">
        <v>27</v>
      </c>
      <c r="F186" s="134" t="s">
        <v>27</v>
      </c>
      <c r="G186" s="134" t="s">
        <v>27</v>
      </c>
      <c r="H186" s="132" t="str">
        <f t="shared" si="44"/>
        <v>шт.</v>
      </c>
      <c r="I186" s="135">
        <f t="shared" si="45"/>
        <v>195</v>
      </c>
      <c r="J186" s="136">
        <v>0</v>
      </c>
      <c r="K186" s="137">
        <f t="shared" si="46"/>
        <v>5</v>
      </c>
      <c r="L186" s="128">
        <f t="shared" si="47"/>
        <v>0</v>
      </c>
      <c r="M186" s="12"/>
      <c r="Q186" s="69">
        <v>11</v>
      </c>
      <c r="R186" s="53" t="s">
        <v>146</v>
      </c>
      <c r="S186" s="60" t="s">
        <v>38</v>
      </c>
      <c r="T186" s="119" t="s">
        <v>22</v>
      </c>
      <c r="U186" s="49">
        <v>195</v>
      </c>
      <c r="V186" s="43">
        <v>5</v>
      </c>
      <c r="W186" s="72">
        <f t="shared" si="35"/>
        <v>975</v>
      </c>
    </row>
    <row r="187" spans="2:23" s="68" customFormat="1" ht="94.5">
      <c r="B187" s="11"/>
      <c r="C187" s="132">
        <f t="shared" si="42"/>
        <v>12</v>
      </c>
      <c r="D187" s="133" t="str">
        <f t="shared" si="43"/>
        <v xml:space="preserve">Плакат "ПЛАКАТЫ С ИЛЛЮСТРАЦИЯМИ ПО БЕЗОПАСНОСТИ ТРУДА" </v>
      </c>
      <c r="E187" s="134" t="s">
        <v>27</v>
      </c>
      <c r="F187" s="134" t="s">
        <v>27</v>
      </c>
      <c r="G187" s="134" t="s">
        <v>27</v>
      </c>
      <c r="H187" s="132" t="str">
        <f t="shared" si="44"/>
        <v>шт.</v>
      </c>
      <c r="I187" s="135">
        <f t="shared" si="45"/>
        <v>250</v>
      </c>
      <c r="J187" s="136">
        <v>0</v>
      </c>
      <c r="K187" s="137">
        <f t="shared" si="46"/>
        <v>2</v>
      </c>
      <c r="L187" s="128">
        <f t="shared" si="47"/>
        <v>0</v>
      </c>
      <c r="M187" s="12"/>
      <c r="Q187" s="69">
        <v>12</v>
      </c>
      <c r="R187" s="53" t="s">
        <v>147</v>
      </c>
      <c r="S187" s="60" t="s">
        <v>38</v>
      </c>
      <c r="T187" s="119" t="s">
        <v>22</v>
      </c>
      <c r="U187" s="49">
        <v>250</v>
      </c>
      <c r="V187" s="43">
        <v>2</v>
      </c>
      <c r="W187" s="72">
        <f t="shared" si="35"/>
        <v>500</v>
      </c>
    </row>
    <row r="188" spans="2:23" s="68" customFormat="1" ht="94.5">
      <c r="B188" s="11"/>
      <c r="C188" s="132">
        <f t="shared" si="42"/>
        <v>13</v>
      </c>
      <c r="D188" s="133" t="str">
        <f t="shared" si="43"/>
        <v>Удостоверения о проверке знаний правил работы в электроустановках</v>
      </c>
      <c r="E188" s="134" t="s">
        <v>27</v>
      </c>
      <c r="F188" s="134" t="s">
        <v>27</v>
      </c>
      <c r="G188" s="134" t="s">
        <v>27</v>
      </c>
      <c r="H188" s="132" t="str">
        <f t="shared" si="44"/>
        <v>шт.</v>
      </c>
      <c r="I188" s="135">
        <f t="shared" si="45"/>
        <v>75</v>
      </c>
      <c r="J188" s="136">
        <v>0</v>
      </c>
      <c r="K188" s="137">
        <f t="shared" si="46"/>
        <v>50</v>
      </c>
      <c r="L188" s="128">
        <f t="shared" si="47"/>
        <v>0</v>
      </c>
      <c r="M188" s="12"/>
      <c r="Q188" s="69">
        <v>13</v>
      </c>
      <c r="R188" s="53" t="s">
        <v>148</v>
      </c>
      <c r="S188" s="60" t="s">
        <v>38</v>
      </c>
      <c r="T188" s="119" t="s">
        <v>22</v>
      </c>
      <c r="U188" s="49">
        <v>75</v>
      </c>
      <c r="V188" s="43">
        <v>50</v>
      </c>
      <c r="W188" s="72">
        <f t="shared" si="35"/>
        <v>3750</v>
      </c>
    </row>
    <row r="189" spans="2:23" s="68" customFormat="1" ht="94.5">
      <c r="B189" s="11"/>
      <c r="C189" s="132">
        <f t="shared" si="42"/>
        <v>14</v>
      </c>
      <c r="D189" s="133" t="str">
        <f t="shared" si="43"/>
        <v>Удостоверение для рабочих люльки</v>
      </c>
      <c r="E189" s="134" t="s">
        <v>27</v>
      </c>
      <c r="F189" s="134" t="s">
        <v>27</v>
      </c>
      <c r="G189" s="134" t="s">
        <v>27</v>
      </c>
      <c r="H189" s="132" t="str">
        <f t="shared" si="44"/>
        <v>шт.</v>
      </c>
      <c r="I189" s="135">
        <f t="shared" si="45"/>
        <v>75</v>
      </c>
      <c r="J189" s="136">
        <v>0</v>
      </c>
      <c r="K189" s="137">
        <f t="shared" si="46"/>
        <v>20</v>
      </c>
      <c r="L189" s="128">
        <f t="shared" si="47"/>
        <v>0</v>
      </c>
      <c r="M189" s="12"/>
      <c r="Q189" s="69">
        <v>14</v>
      </c>
      <c r="R189" s="53" t="s">
        <v>169</v>
      </c>
      <c r="S189" s="60" t="s">
        <v>38</v>
      </c>
      <c r="T189" s="119" t="s">
        <v>22</v>
      </c>
      <c r="U189" s="49">
        <v>75</v>
      </c>
      <c r="V189" s="43">
        <v>20</v>
      </c>
      <c r="W189" s="72">
        <f t="shared" si="35"/>
        <v>1500</v>
      </c>
    </row>
    <row r="190" spans="2:23" s="68" customFormat="1" ht="94.5">
      <c r="B190" s="11"/>
      <c r="C190" s="132">
        <f t="shared" si="42"/>
        <v>15</v>
      </c>
      <c r="D190" s="133" t="str">
        <f t="shared" si="43"/>
        <v>Удостоверение о допуске к работе на высоте</v>
      </c>
      <c r="E190" s="134" t="s">
        <v>27</v>
      </c>
      <c r="F190" s="134" t="s">
        <v>27</v>
      </c>
      <c r="G190" s="134" t="s">
        <v>27</v>
      </c>
      <c r="H190" s="132" t="str">
        <f t="shared" si="44"/>
        <v>шт.</v>
      </c>
      <c r="I190" s="135">
        <f t="shared" si="45"/>
        <v>75</v>
      </c>
      <c r="J190" s="136">
        <v>0</v>
      </c>
      <c r="K190" s="137">
        <f t="shared" si="46"/>
        <v>5</v>
      </c>
      <c r="L190" s="128">
        <f t="shared" si="47"/>
        <v>0</v>
      </c>
      <c r="M190" s="12"/>
      <c r="Q190" s="69">
        <v>15</v>
      </c>
      <c r="R190" s="53" t="s">
        <v>170</v>
      </c>
      <c r="S190" s="60" t="s">
        <v>38</v>
      </c>
      <c r="T190" s="119" t="s">
        <v>22</v>
      </c>
      <c r="U190" s="49">
        <v>75</v>
      </c>
      <c r="V190" s="43">
        <v>5</v>
      </c>
      <c r="W190" s="72">
        <f t="shared" si="35"/>
        <v>375</v>
      </c>
    </row>
    <row r="191" spans="2:23" s="68" customFormat="1" ht="94.5">
      <c r="B191" s="11"/>
      <c r="C191" s="132">
        <f t="shared" si="42"/>
        <v>16</v>
      </c>
      <c r="D191" s="133" t="str">
        <f t="shared" si="43"/>
        <v>Удостоверение стропальщика</v>
      </c>
      <c r="E191" s="134" t="s">
        <v>27</v>
      </c>
      <c r="F191" s="134" t="s">
        <v>27</v>
      </c>
      <c r="G191" s="134" t="s">
        <v>27</v>
      </c>
      <c r="H191" s="132" t="str">
        <f t="shared" si="44"/>
        <v>шт.</v>
      </c>
      <c r="I191" s="135">
        <f t="shared" si="45"/>
        <v>75</v>
      </c>
      <c r="J191" s="136">
        <v>0</v>
      </c>
      <c r="K191" s="137">
        <f t="shared" si="46"/>
        <v>20</v>
      </c>
      <c r="L191" s="128">
        <f t="shared" si="47"/>
        <v>0</v>
      </c>
      <c r="M191" s="12"/>
      <c r="Q191" s="69">
        <v>16</v>
      </c>
      <c r="R191" s="53" t="s">
        <v>171</v>
      </c>
      <c r="S191" s="60" t="s">
        <v>38</v>
      </c>
      <c r="T191" s="119" t="s">
        <v>22</v>
      </c>
      <c r="U191" s="49">
        <v>75</v>
      </c>
      <c r="V191" s="43">
        <v>20</v>
      </c>
      <c r="W191" s="72">
        <f t="shared" si="35"/>
        <v>1500</v>
      </c>
    </row>
    <row r="192" spans="2:23" s="68" customFormat="1" ht="94.5">
      <c r="B192" s="11"/>
      <c r="C192" s="132">
        <f t="shared" si="42"/>
        <v>17</v>
      </c>
      <c r="D192" s="133" t="str">
        <f t="shared" si="43"/>
        <v>Журнал регистрации инструктажа на рабочем месте</v>
      </c>
      <c r="E192" s="134" t="s">
        <v>27</v>
      </c>
      <c r="F192" s="134" t="s">
        <v>27</v>
      </c>
      <c r="G192" s="134" t="s">
        <v>27</v>
      </c>
      <c r="H192" s="132" t="str">
        <f t="shared" si="44"/>
        <v>шт.</v>
      </c>
      <c r="I192" s="135">
        <f t="shared" si="45"/>
        <v>195</v>
      </c>
      <c r="J192" s="136">
        <v>0</v>
      </c>
      <c r="K192" s="137">
        <f t="shared" si="46"/>
        <v>5</v>
      </c>
      <c r="L192" s="128">
        <f t="shared" si="47"/>
        <v>0</v>
      </c>
      <c r="M192" s="12"/>
      <c r="Q192" s="69">
        <v>17</v>
      </c>
      <c r="R192" s="53" t="s">
        <v>96</v>
      </c>
      <c r="S192" s="60" t="s">
        <v>38</v>
      </c>
      <c r="T192" s="119" t="s">
        <v>22</v>
      </c>
      <c r="U192" s="49">
        <v>195</v>
      </c>
      <c r="V192" s="43">
        <v>5</v>
      </c>
      <c r="W192" s="72">
        <f t="shared" si="35"/>
        <v>975</v>
      </c>
    </row>
    <row r="193" spans="2:23" s="68" customFormat="1" ht="94.5">
      <c r="B193" s="11"/>
      <c r="C193" s="132">
        <f t="shared" si="42"/>
        <v>18</v>
      </c>
      <c r="D193" s="133" t="str">
        <f t="shared" si="43"/>
        <v>Правила технической эксплуатации электрических станций и сетей</v>
      </c>
      <c r="E193" s="134" t="s">
        <v>27</v>
      </c>
      <c r="F193" s="134" t="s">
        <v>27</v>
      </c>
      <c r="G193" s="134" t="s">
        <v>27</v>
      </c>
      <c r="H193" s="132" t="str">
        <f t="shared" si="44"/>
        <v>шт.</v>
      </c>
      <c r="I193" s="135">
        <f t="shared" si="45"/>
        <v>780</v>
      </c>
      <c r="J193" s="136">
        <v>0</v>
      </c>
      <c r="K193" s="137">
        <f t="shared" si="46"/>
        <v>2</v>
      </c>
      <c r="L193" s="128">
        <f t="shared" si="47"/>
        <v>0</v>
      </c>
      <c r="M193" s="12"/>
      <c r="Q193" s="69">
        <v>18</v>
      </c>
      <c r="R193" s="53" t="s">
        <v>149</v>
      </c>
      <c r="S193" s="60" t="s">
        <v>38</v>
      </c>
      <c r="T193" s="119" t="s">
        <v>22</v>
      </c>
      <c r="U193" s="49">
        <v>780</v>
      </c>
      <c r="V193" s="43">
        <v>2</v>
      </c>
      <c r="W193" s="72">
        <f t="shared" si="35"/>
        <v>1560</v>
      </c>
    </row>
    <row r="194" spans="2:23" s="68" customFormat="1" ht="94.5">
      <c r="B194" s="11"/>
      <c r="C194" s="132">
        <f t="shared" si="42"/>
        <v>19</v>
      </c>
      <c r="D194" s="133" t="str">
        <f t="shared" si="43"/>
        <v>Правила технической эксплуатации электроустановок потребителей (ПТЭЭП)</v>
      </c>
      <c r="E194" s="134" t="s">
        <v>27</v>
      </c>
      <c r="F194" s="134" t="s">
        <v>27</v>
      </c>
      <c r="G194" s="134" t="s">
        <v>27</v>
      </c>
      <c r="H194" s="132" t="str">
        <f t="shared" si="44"/>
        <v>шт.</v>
      </c>
      <c r="I194" s="135">
        <f t="shared" si="45"/>
        <v>1155</v>
      </c>
      <c r="J194" s="136">
        <v>0</v>
      </c>
      <c r="K194" s="137">
        <f t="shared" si="46"/>
        <v>2</v>
      </c>
      <c r="L194" s="128">
        <f t="shared" si="47"/>
        <v>0</v>
      </c>
      <c r="M194" s="12"/>
      <c r="Q194" s="69">
        <v>19</v>
      </c>
      <c r="R194" s="53" t="s">
        <v>150</v>
      </c>
      <c r="S194" s="60" t="s">
        <v>38</v>
      </c>
      <c r="T194" s="119" t="s">
        <v>22</v>
      </c>
      <c r="U194" s="49">
        <v>1155</v>
      </c>
      <c r="V194" s="43">
        <v>2</v>
      </c>
      <c r="W194" s="72">
        <f t="shared" si="35"/>
        <v>2310</v>
      </c>
    </row>
    <row r="195" spans="2:23" s="68" customFormat="1" ht="126">
      <c r="B195" s="11"/>
      <c r="C195" s="132">
        <f t="shared" si="42"/>
        <v>20</v>
      </c>
      <c r="D195" s="133" t="str">
        <f t="shared" si="43"/>
        <v xml:space="preserve">Правила организации и осуществления производственного контроля за соблюдением требований промышленной безопасности. </v>
      </c>
      <c r="E195" s="134" t="s">
        <v>27</v>
      </c>
      <c r="F195" s="134" t="s">
        <v>27</v>
      </c>
      <c r="G195" s="134" t="s">
        <v>27</v>
      </c>
      <c r="H195" s="132" t="str">
        <f t="shared" si="44"/>
        <v>шт.</v>
      </c>
      <c r="I195" s="135">
        <f t="shared" si="45"/>
        <v>330</v>
      </c>
      <c r="J195" s="136">
        <v>0</v>
      </c>
      <c r="K195" s="137">
        <f t="shared" si="46"/>
        <v>2</v>
      </c>
      <c r="L195" s="128">
        <f t="shared" si="47"/>
        <v>0</v>
      </c>
      <c r="M195" s="12"/>
      <c r="Q195" s="69">
        <v>20</v>
      </c>
      <c r="R195" s="53" t="s">
        <v>152</v>
      </c>
      <c r="S195" s="60" t="s">
        <v>38</v>
      </c>
      <c r="T195" s="119" t="s">
        <v>22</v>
      </c>
      <c r="U195" s="49">
        <v>330</v>
      </c>
      <c r="V195" s="43">
        <v>2</v>
      </c>
      <c r="W195" s="72">
        <f t="shared" si="35"/>
        <v>660</v>
      </c>
    </row>
    <row r="196" spans="2:23" s="68" customFormat="1" ht="94.5">
      <c r="B196" s="11"/>
      <c r="C196" s="132">
        <f t="shared" si="42"/>
        <v>21</v>
      </c>
      <c r="D196" s="133" t="str">
        <f t="shared" si="43"/>
        <v>Журнал регистрации инструктажа на рабочем месте</v>
      </c>
      <c r="E196" s="134" t="s">
        <v>27</v>
      </c>
      <c r="F196" s="134" t="s">
        <v>27</v>
      </c>
      <c r="G196" s="134" t="s">
        <v>27</v>
      </c>
      <c r="H196" s="132" t="str">
        <f t="shared" si="44"/>
        <v>шт.</v>
      </c>
      <c r="I196" s="135">
        <f t="shared" si="45"/>
        <v>400</v>
      </c>
      <c r="J196" s="136">
        <v>0</v>
      </c>
      <c r="K196" s="137">
        <f t="shared" si="46"/>
        <v>5</v>
      </c>
      <c r="L196" s="128">
        <f t="shared" si="47"/>
        <v>0</v>
      </c>
      <c r="M196" s="12"/>
      <c r="Q196" s="69">
        <v>21</v>
      </c>
      <c r="R196" s="53" t="s">
        <v>96</v>
      </c>
      <c r="S196" s="60" t="s">
        <v>38</v>
      </c>
      <c r="T196" s="119" t="s">
        <v>22</v>
      </c>
      <c r="U196" s="49">
        <v>400</v>
      </c>
      <c r="V196" s="43">
        <v>5</v>
      </c>
      <c r="W196" s="72">
        <f t="shared" si="35"/>
        <v>2000</v>
      </c>
    </row>
    <row r="197" spans="2:23" s="68" customFormat="1" ht="94.5">
      <c r="B197" s="11"/>
      <c r="C197" s="132">
        <f t="shared" si="42"/>
        <v>22</v>
      </c>
      <c r="D197" s="133" t="str">
        <f t="shared" si="43"/>
        <v>Правила переключений в электроустановках</v>
      </c>
      <c r="E197" s="134" t="s">
        <v>27</v>
      </c>
      <c r="F197" s="134" t="s">
        <v>27</v>
      </c>
      <c r="G197" s="134" t="s">
        <v>27</v>
      </c>
      <c r="H197" s="132" t="str">
        <f t="shared" si="44"/>
        <v>шт.</v>
      </c>
      <c r="I197" s="135">
        <f t="shared" si="45"/>
        <v>615</v>
      </c>
      <c r="J197" s="136">
        <v>0</v>
      </c>
      <c r="K197" s="137">
        <f t="shared" si="46"/>
        <v>2</v>
      </c>
      <c r="L197" s="128">
        <f t="shared" si="47"/>
        <v>0</v>
      </c>
      <c r="M197" s="12"/>
      <c r="Q197" s="69">
        <v>22</v>
      </c>
      <c r="R197" s="53" t="s">
        <v>153</v>
      </c>
      <c r="S197" s="60" t="s">
        <v>38</v>
      </c>
      <c r="T197" s="119" t="s">
        <v>22</v>
      </c>
      <c r="U197" s="49">
        <v>615</v>
      </c>
      <c r="V197" s="43">
        <v>2</v>
      </c>
      <c r="W197" s="72">
        <f t="shared" si="35"/>
        <v>1230</v>
      </c>
    </row>
    <row r="198" spans="2:23" s="68" customFormat="1" ht="94.5">
      <c r="B198" s="11"/>
      <c r="C198" s="132">
        <f t="shared" si="42"/>
        <v>23</v>
      </c>
      <c r="D198" s="133" t="str">
        <f t="shared" si="43"/>
        <v>Правила по охране труда на автомобильном транспорте</v>
      </c>
      <c r="E198" s="134" t="s">
        <v>27</v>
      </c>
      <c r="F198" s="134" t="s">
        <v>27</v>
      </c>
      <c r="G198" s="134" t="s">
        <v>27</v>
      </c>
      <c r="H198" s="132" t="str">
        <f t="shared" si="44"/>
        <v>шт.</v>
      </c>
      <c r="I198" s="135">
        <f t="shared" si="45"/>
        <v>450</v>
      </c>
      <c r="J198" s="136">
        <v>0</v>
      </c>
      <c r="K198" s="137">
        <f t="shared" si="46"/>
        <v>2</v>
      </c>
      <c r="L198" s="128">
        <f t="shared" si="47"/>
        <v>0</v>
      </c>
      <c r="M198" s="12"/>
      <c r="Q198" s="69">
        <v>23</v>
      </c>
      <c r="R198" s="53" t="s">
        <v>154</v>
      </c>
      <c r="S198" s="60" t="s">
        <v>38</v>
      </c>
      <c r="T198" s="119" t="s">
        <v>22</v>
      </c>
      <c r="U198" s="49">
        <v>450</v>
      </c>
      <c r="V198" s="43">
        <v>2</v>
      </c>
      <c r="W198" s="72">
        <f t="shared" si="35"/>
        <v>900</v>
      </c>
    </row>
    <row r="199" spans="2:23" s="68" customFormat="1" ht="94.5">
      <c r="B199" s="11"/>
      <c r="C199" s="132">
        <f t="shared" si="42"/>
        <v>24</v>
      </c>
      <c r="D199" s="133" t="str">
        <f t="shared" si="43"/>
        <v>Правила по охране труда при обработке металлов</v>
      </c>
      <c r="E199" s="134" t="s">
        <v>27</v>
      </c>
      <c r="F199" s="134" t="s">
        <v>27</v>
      </c>
      <c r="G199" s="134" t="s">
        <v>27</v>
      </c>
      <c r="H199" s="132" t="str">
        <f t="shared" si="44"/>
        <v>шт.</v>
      </c>
      <c r="I199" s="135">
        <f t="shared" si="45"/>
        <v>450</v>
      </c>
      <c r="J199" s="136">
        <v>0</v>
      </c>
      <c r="K199" s="137">
        <f t="shared" si="46"/>
        <v>2</v>
      </c>
      <c r="L199" s="128">
        <f t="shared" si="47"/>
        <v>0</v>
      </c>
      <c r="M199" s="12"/>
      <c r="Q199" s="69">
        <v>24</v>
      </c>
      <c r="R199" s="53" t="s">
        <v>172</v>
      </c>
      <c r="S199" s="60" t="s">
        <v>38</v>
      </c>
      <c r="T199" s="119" t="s">
        <v>22</v>
      </c>
      <c r="U199" s="49">
        <v>450</v>
      </c>
      <c r="V199" s="43">
        <v>2</v>
      </c>
      <c r="W199" s="72">
        <f t="shared" si="35"/>
        <v>900</v>
      </c>
    </row>
    <row r="200" spans="2:23" s="68" customFormat="1" ht="94.5">
      <c r="B200" s="11"/>
      <c r="C200" s="132">
        <f t="shared" si="42"/>
        <v>25</v>
      </c>
      <c r="D200" s="133" t="str">
        <f t="shared" si="43"/>
        <v xml:space="preserve">Правила по охране труда при работе с инструментом и приспособлениями. </v>
      </c>
      <c r="E200" s="134" t="s">
        <v>27</v>
      </c>
      <c r="F200" s="134" t="s">
        <v>27</v>
      </c>
      <c r="G200" s="134" t="s">
        <v>27</v>
      </c>
      <c r="H200" s="132" t="str">
        <f t="shared" si="44"/>
        <v>шт.</v>
      </c>
      <c r="I200" s="135">
        <f t="shared" si="45"/>
        <v>330</v>
      </c>
      <c r="J200" s="136">
        <v>0</v>
      </c>
      <c r="K200" s="137">
        <f t="shared" si="46"/>
        <v>3</v>
      </c>
      <c r="L200" s="128">
        <f t="shared" si="47"/>
        <v>0</v>
      </c>
      <c r="M200" s="12"/>
      <c r="Q200" s="69">
        <v>25</v>
      </c>
      <c r="R200" s="53" t="s">
        <v>155</v>
      </c>
      <c r="S200" s="60" t="s">
        <v>38</v>
      </c>
      <c r="T200" s="119" t="s">
        <v>22</v>
      </c>
      <c r="U200" s="49">
        <v>330</v>
      </c>
      <c r="V200" s="43">
        <v>3</v>
      </c>
      <c r="W200" s="72">
        <f t="shared" si="35"/>
        <v>990</v>
      </c>
    </row>
    <row r="201" spans="2:23" s="68" customFormat="1" ht="94.5">
      <c r="B201" s="11"/>
      <c r="C201" s="132">
        <f t="shared" si="42"/>
        <v>26</v>
      </c>
      <c r="D201" s="133" t="str">
        <f t="shared" si="43"/>
        <v>Правила по охране труда при эксплуатации электроустановок</v>
      </c>
      <c r="E201" s="134" t="s">
        <v>27</v>
      </c>
      <c r="F201" s="134" t="s">
        <v>27</v>
      </c>
      <c r="G201" s="134" t="s">
        <v>27</v>
      </c>
      <c r="H201" s="132" t="str">
        <f t="shared" si="44"/>
        <v>шт.</v>
      </c>
      <c r="I201" s="135">
        <f t="shared" si="45"/>
        <v>660</v>
      </c>
      <c r="J201" s="136">
        <v>0</v>
      </c>
      <c r="K201" s="137">
        <f t="shared" si="46"/>
        <v>10</v>
      </c>
      <c r="L201" s="128">
        <f t="shared" si="47"/>
        <v>0</v>
      </c>
      <c r="M201" s="12"/>
      <c r="Q201" s="69">
        <v>26</v>
      </c>
      <c r="R201" s="53" t="s">
        <v>156</v>
      </c>
      <c r="S201" s="60" t="s">
        <v>38</v>
      </c>
      <c r="T201" s="119" t="s">
        <v>22</v>
      </c>
      <c r="U201" s="49">
        <v>660</v>
      </c>
      <c r="V201" s="43">
        <v>10</v>
      </c>
      <c r="W201" s="72">
        <f t="shared" si="35"/>
        <v>6600</v>
      </c>
    </row>
    <row r="202" spans="2:23" s="68" customFormat="1" ht="94.5">
      <c r="B202" s="11"/>
      <c r="C202" s="132">
        <f t="shared" si="42"/>
        <v>27</v>
      </c>
      <c r="D202" s="133" t="str">
        <f t="shared" si="43"/>
        <v>Правил работы с персоналом в организациях электроэнергетики Российской Федерации</v>
      </c>
      <c r="E202" s="134" t="s">
        <v>27</v>
      </c>
      <c r="F202" s="134" t="s">
        <v>27</v>
      </c>
      <c r="G202" s="134" t="s">
        <v>27</v>
      </c>
      <c r="H202" s="132" t="str">
        <f t="shared" si="44"/>
        <v>шт.</v>
      </c>
      <c r="I202" s="135">
        <f t="shared" si="45"/>
        <v>345</v>
      </c>
      <c r="J202" s="136">
        <v>0</v>
      </c>
      <c r="K202" s="137">
        <f t="shared" si="46"/>
        <v>5</v>
      </c>
      <c r="L202" s="128">
        <f t="shared" si="47"/>
        <v>0</v>
      </c>
      <c r="M202" s="12"/>
      <c r="Q202" s="69">
        <v>27</v>
      </c>
      <c r="R202" s="53" t="s">
        <v>173</v>
      </c>
      <c r="S202" s="60" t="s">
        <v>38</v>
      </c>
      <c r="T202" s="119" t="s">
        <v>22</v>
      </c>
      <c r="U202" s="49">
        <v>345</v>
      </c>
      <c r="V202" s="43">
        <v>5</v>
      </c>
      <c r="W202" s="72">
        <f t="shared" si="35"/>
        <v>1725</v>
      </c>
    </row>
    <row r="203" spans="2:23" s="68" customFormat="1" ht="94.5">
      <c r="B203" s="11"/>
      <c r="C203" s="132">
        <f t="shared" si="42"/>
        <v>28</v>
      </c>
      <c r="D203" s="133" t="str">
        <f t="shared" si="43"/>
        <v>Правила расследования причин аварий в электроэнергетике</v>
      </c>
      <c r="E203" s="134" t="s">
        <v>27</v>
      </c>
      <c r="F203" s="134" t="s">
        <v>27</v>
      </c>
      <c r="G203" s="134" t="s">
        <v>27</v>
      </c>
      <c r="H203" s="132" t="str">
        <f t="shared" si="44"/>
        <v>шт.</v>
      </c>
      <c r="I203" s="135">
        <f t="shared" si="45"/>
        <v>495</v>
      </c>
      <c r="J203" s="136">
        <v>0</v>
      </c>
      <c r="K203" s="137">
        <f t="shared" si="46"/>
        <v>1</v>
      </c>
      <c r="L203" s="128">
        <f t="shared" si="47"/>
        <v>0</v>
      </c>
      <c r="M203" s="12"/>
      <c r="Q203" s="69">
        <v>28</v>
      </c>
      <c r="R203" s="53" t="s">
        <v>158</v>
      </c>
      <c r="S203" s="60" t="s">
        <v>38</v>
      </c>
      <c r="T203" s="119" t="s">
        <v>22</v>
      </c>
      <c r="U203" s="49">
        <v>495</v>
      </c>
      <c r="V203" s="43">
        <v>1</v>
      </c>
      <c r="W203" s="72">
        <f t="shared" si="35"/>
        <v>495</v>
      </c>
    </row>
    <row r="204" spans="2:23" s="68" customFormat="1" ht="94.5">
      <c r="B204" s="11"/>
      <c r="C204" s="132">
        <f t="shared" si="42"/>
        <v>29</v>
      </c>
      <c r="D204" s="133" t="str">
        <f t="shared" si="43"/>
        <v>Правила по охране труда при погрузочно-разгрузочных работах и размещении грузов</v>
      </c>
      <c r="E204" s="134" t="s">
        <v>27</v>
      </c>
      <c r="F204" s="134" t="s">
        <v>27</v>
      </c>
      <c r="G204" s="134" t="s">
        <v>27</v>
      </c>
      <c r="H204" s="132" t="str">
        <f t="shared" si="44"/>
        <v>шт.</v>
      </c>
      <c r="I204" s="135">
        <f t="shared" si="45"/>
        <v>660</v>
      </c>
      <c r="J204" s="136">
        <v>0</v>
      </c>
      <c r="K204" s="137">
        <f t="shared" si="46"/>
        <v>2</v>
      </c>
      <c r="L204" s="128">
        <f t="shared" si="47"/>
        <v>0</v>
      </c>
      <c r="M204" s="12"/>
      <c r="Q204" s="69">
        <v>29</v>
      </c>
      <c r="R204" s="53" t="s">
        <v>174</v>
      </c>
      <c r="S204" s="60" t="s">
        <v>38</v>
      </c>
      <c r="T204" s="119" t="s">
        <v>22</v>
      </c>
      <c r="U204" s="49">
        <v>660</v>
      </c>
      <c r="V204" s="43">
        <v>2</v>
      </c>
      <c r="W204" s="72">
        <f t="shared" si="35"/>
        <v>1320</v>
      </c>
    </row>
    <row r="205" spans="2:23" s="68" customFormat="1" ht="94.5">
      <c r="B205" s="11"/>
      <c r="C205" s="132">
        <f t="shared" si="42"/>
        <v>30</v>
      </c>
      <c r="D205" s="133" t="str">
        <f t="shared" si="43"/>
        <v>Правила устройства электроустановок (7 редакция - утвержденные главы)</v>
      </c>
      <c r="E205" s="134" t="s">
        <v>27</v>
      </c>
      <c r="F205" s="134" t="s">
        <v>27</v>
      </c>
      <c r="G205" s="134" t="s">
        <v>27</v>
      </c>
      <c r="H205" s="132" t="str">
        <f t="shared" si="44"/>
        <v>шт.</v>
      </c>
      <c r="I205" s="135">
        <f t="shared" si="45"/>
        <v>1380</v>
      </c>
      <c r="J205" s="136">
        <v>0</v>
      </c>
      <c r="K205" s="137">
        <f t="shared" si="46"/>
        <v>1</v>
      </c>
      <c r="L205" s="128">
        <f t="shared" si="47"/>
        <v>0</v>
      </c>
      <c r="M205" s="12"/>
      <c r="Q205" s="69">
        <v>30</v>
      </c>
      <c r="R205" s="53" t="s">
        <v>161</v>
      </c>
      <c r="S205" s="60" t="s">
        <v>38</v>
      </c>
      <c r="T205" s="122" t="s">
        <v>22</v>
      </c>
      <c r="U205" s="49">
        <v>1380</v>
      </c>
      <c r="V205" s="43">
        <v>1</v>
      </c>
      <c r="W205" s="72">
        <f t="shared" si="35"/>
        <v>1380</v>
      </c>
    </row>
    <row r="206" spans="2:23" s="68" customFormat="1" ht="94.5">
      <c r="B206" s="11"/>
      <c r="C206" s="132">
        <f t="shared" si="42"/>
        <v>31</v>
      </c>
      <c r="D206" s="133" t="str">
        <f t="shared" si="43"/>
        <v>Магниты "Скажи "ДА"Охране труда"</v>
      </c>
      <c r="E206" s="134" t="s">
        <v>27</v>
      </c>
      <c r="F206" s="134" t="s">
        <v>27</v>
      </c>
      <c r="G206" s="134" t="s">
        <v>27</v>
      </c>
      <c r="H206" s="132" t="str">
        <f t="shared" si="44"/>
        <v>шт</v>
      </c>
      <c r="I206" s="135">
        <f t="shared" si="45"/>
        <v>30</v>
      </c>
      <c r="J206" s="136">
        <v>0</v>
      </c>
      <c r="K206" s="137">
        <f t="shared" si="46"/>
        <v>20</v>
      </c>
      <c r="L206" s="128">
        <f t="shared" si="47"/>
        <v>0</v>
      </c>
      <c r="M206" s="12"/>
      <c r="Q206" s="69">
        <v>31</v>
      </c>
      <c r="R206" s="53" t="s">
        <v>162</v>
      </c>
      <c r="S206" s="60" t="s">
        <v>38</v>
      </c>
      <c r="T206" s="122" t="s">
        <v>35</v>
      </c>
      <c r="U206" s="49">
        <v>30</v>
      </c>
      <c r="V206" s="43">
        <v>20</v>
      </c>
      <c r="W206" s="72">
        <f t="shared" si="35"/>
        <v>600</v>
      </c>
    </row>
    <row r="207" spans="2:23" s="68" customFormat="1" ht="94.5">
      <c r="B207" s="11"/>
      <c r="C207" s="132">
        <f t="shared" si="42"/>
        <v>32</v>
      </c>
      <c r="D207" s="133" t="str">
        <f t="shared" si="43"/>
        <v xml:space="preserve">Наклейка "прошнуровано, пронумеровано" </v>
      </c>
      <c r="E207" s="134" t="s">
        <v>27</v>
      </c>
      <c r="F207" s="134" t="s">
        <v>27</v>
      </c>
      <c r="G207" s="134" t="s">
        <v>27</v>
      </c>
      <c r="H207" s="132" t="str">
        <f t="shared" si="44"/>
        <v xml:space="preserve">лист А4 </v>
      </c>
      <c r="I207" s="135">
        <f t="shared" si="45"/>
        <v>5</v>
      </c>
      <c r="J207" s="136">
        <v>0</v>
      </c>
      <c r="K207" s="137">
        <f t="shared" si="46"/>
        <v>5</v>
      </c>
      <c r="L207" s="128">
        <f t="shared" si="47"/>
        <v>0</v>
      </c>
      <c r="M207" s="12"/>
      <c r="Q207" s="69">
        <v>32</v>
      </c>
      <c r="R207" s="53" t="s">
        <v>175</v>
      </c>
      <c r="S207" s="60" t="s">
        <v>38</v>
      </c>
      <c r="T207" s="122" t="s">
        <v>176</v>
      </c>
      <c r="U207" s="49">
        <v>5</v>
      </c>
      <c r="V207" s="43">
        <v>5</v>
      </c>
      <c r="W207" s="72">
        <f t="shared" si="35"/>
        <v>25</v>
      </c>
    </row>
    <row r="208" spans="2:23" s="68" customFormat="1" ht="94.5">
      <c r="B208" s="11"/>
      <c r="C208" s="132">
        <f t="shared" si="42"/>
        <v>33</v>
      </c>
      <c r="D208" s="133" t="str">
        <f t="shared" si="43"/>
        <v>Знак "Аптечка первой помощи"</v>
      </c>
      <c r="E208" s="134" t="s">
        <v>27</v>
      </c>
      <c r="F208" s="134" t="s">
        <v>27</v>
      </c>
      <c r="G208" s="134" t="s">
        <v>27</v>
      </c>
      <c r="H208" s="132" t="str">
        <f t="shared" si="44"/>
        <v xml:space="preserve">шт </v>
      </c>
      <c r="I208" s="135">
        <f t="shared" si="45"/>
        <v>25</v>
      </c>
      <c r="J208" s="136">
        <v>0</v>
      </c>
      <c r="K208" s="137">
        <f t="shared" si="46"/>
        <v>5</v>
      </c>
      <c r="L208" s="128">
        <f t="shared" si="47"/>
        <v>0</v>
      </c>
      <c r="M208" s="12"/>
      <c r="Q208" s="69">
        <v>33</v>
      </c>
      <c r="R208" s="53" t="s">
        <v>133</v>
      </c>
      <c r="S208" s="60" t="s">
        <v>38</v>
      </c>
      <c r="T208" s="122" t="s">
        <v>165</v>
      </c>
      <c r="U208" s="49">
        <v>25</v>
      </c>
      <c r="V208" s="43">
        <v>5</v>
      </c>
      <c r="W208" s="72">
        <f t="shared" si="35"/>
        <v>125</v>
      </c>
    </row>
    <row r="209" spans="2:23" s="68" customFormat="1" ht="94.5">
      <c r="B209" s="11"/>
      <c r="C209" s="132">
        <f t="shared" si="42"/>
        <v>34</v>
      </c>
      <c r="D209" s="133" t="str">
        <f t="shared" si="43"/>
        <v>Уголок по охране труда</v>
      </c>
      <c r="E209" s="134" t="s">
        <v>27</v>
      </c>
      <c r="F209" s="134" t="s">
        <v>27</v>
      </c>
      <c r="G209" s="134" t="s">
        <v>27</v>
      </c>
      <c r="H209" s="132" t="str">
        <f t="shared" si="44"/>
        <v xml:space="preserve">шт </v>
      </c>
      <c r="I209" s="135">
        <f t="shared" si="45"/>
        <v>9000</v>
      </c>
      <c r="J209" s="136">
        <v>0</v>
      </c>
      <c r="K209" s="137">
        <f t="shared" si="46"/>
        <v>2</v>
      </c>
      <c r="L209" s="128">
        <f t="shared" si="47"/>
        <v>0</v>
      </c>
      <c r="M209" s="12"/>
      <c r="Q209" s="69">
        <v>34</v>
      </c>
      <c r="R209" s="53" t="s">
        <v>164</v>
      </c>
      <c r="S209" s="60" t="s">
        <v>38</v>
      </c>
      <c r="T209" s="122" t="s">
        <v>165</v>
      </c>
      <c r="U209" s="49">
        <v>9000</v>
      </c>
      <c r="V209" s="43">
        <v>2</v>
      </c>
      <c r="W209" s="72">
        <f t="shared" ref="W209:W211" si="48">V209*U209</f>
        <v>18000</v>
      </c>
    </row>
    <row r="210" spans="2:23" s="68" customFormat="1" ht="94.5">
      <c r="B210" s="11"/>
      <c r="C210" s="132">
        <f t="shared" si="42"/>
        <v>35</v>
      </c>
      <c r="D210" s="133" t="str">
        <f t="shared" si="43"/>
        <v>Знак безопасности</v>
      </c>
      <c r="E210" s="134" t="s">
        <v>27</v>
      </c>
      <c r="F210" s="134" t="s">
        <v>27</v>
      </c>
      <c r="G210" s="134" t="s">
        <v>27</v>
      </c>
      <c r="H210" s="132" t="str">
        <f t="shared" si="44"/>
        <v>шт</v>
      </c>
      <c r="I210" s="135">
        <f t="shared" si="45"/>
        <v>25</v>
      </c>
      <c r="J210" s="136">
        <v>0</v>
      </c>
      <c r="K210" s="137">
        <f t="shared" si="46"/>
        <v>20</v>
      </c>
      <c r="L210" s="128">
        <f t="shared" si="47"/>
        <v>0</v>
      </c>
      <c r="M210" s="12"/>
      <c r="Q210" s="69">
        <v>35</v>
      </c>
      <c r="R210" s="53" t="s">
        <v>83</v>
      </c>
      <c r="S210" s="60" t="s">
        <v>38</v>
      </c>
      <c r="T210" s="122" t="s">
        <v>35</v>
      </c>
      <c r="U210" s="49">
        <v>25</v>
      </c>
      <c r="V210" s="43">
        <v>20</v>
      </c>
      <c r="W210" s="72">
        <f t="shared" si="48"/>
        <v>500</v>
      </c>
    </row>
    <row r="211" spans="2:23" s="68" customFormat="1" ht="94.5">
      <c r="B211" s="11"/>
      <c r="C211" s="132">
        <f t="shared" si="42"/>
        <v>36</v>
      </c>
      <c r="D211" s="133" t="str">
        <f t="shared" si="43"/>
        <v>Знак безопасности</v>
      </c>
      <c r="E211" s="134" t="s">
        <v>27</v>
      </c>
      <c r="F211" s="134" t="s">
        <v>27</v>
      </c>
      <c r="G211" s="134" t="s">
        <v>27</v>
      </c>
      <c r="H211" s="132" t="str">
        <f t="shared" si="44"/>
        <v>шт</v>
      </c>
      <c r="I211" s="135">
        <f t="shared" si="45"/>
        <v>5</v>
      </c>
      <c r="J211" s="136">
        <v>0</v>
      </c>
      <c r="K211" s="137">
        <f t="shared" si="46"/>
        <v>10</v>
      </c>
      <c r="L211" s="128">
        <f t="shared" si="47"/>
        <v>0</v>
      </c>
      <c r="M211" s="12"/>
      <c r="Q211" s="69">
        <v>36</v>
      </c>
      <c r="R211" s="53" t="s">
        <v>83</v>
      </c>
      <c r="S211" s="56" t="s">
        <v>38</v>
      </c>
      <c r="T211" s="122" t="s">
        <v>35</v>
      </c>
      <c r="U211" s="49">
        <v>5</v>
      </c>
      <c r="V211" s="43">
        <v>10</v>
      </c>
      <c r="W211" s="38">
        <f t="shared" si="48"/>
        <v>50</v>
      </c>
    </row>
    <row r="212" spans="2:23" s="68" customFormat="1">
      <c r="B212" s="11"/>
      <c r="C212" s="148" t="str">
        <f>Q212</f>
        <v>Итого по АРЭС</v>
      </c>
      <c r="D212" s="149"/>
      <c r="E212" s="149"/>
      <c r="F212" s="149"/>
      <c r="G212" s="149"/>
      <c r="H212" s="149"/>
      <c r="I212" s="149"/>
      <c r="J212" s="149"/>
      <c r="K212" s="150"/>
      <c r="L212" s="128">
        <f>SUM(L176:L211)</f>
        <v>0</v>
      </c>
      <c r="M212" s="12"/>
      <c r="Q212" s="142" t="s">
        <v>182</v>
      </c>
      <c r="R212" s="142"/>
      <c r="S212" s="142"/>
      <c r="T212" s="142"/>
      <c r="U212" s="142"/>
      <c r="V212" s="142"/>
      <c r="W212" s="38">
        <f>SUM(W176:W211)</f>
        <v>64970</v>
      </c>
    </row>
    <row r="213" spans="2:23" ht="24" customHeight="1">
      <c r="B213" s="11"/>
      <c r="C213" s="105" t="s">
        <v>21</v>
      </c>
      <c r="D213" s="106"/>
      <c r="E213" s="106"/>
      <c r="F213" s="106"/>
      <c r="G213" s="106"/>
      <c r="H213" s="106"/>
      <c r="I213" s="107"/>
      <c r="J213" s="114" t="s">
        <v>14</v>
      </c>
      <c r="K213" s="114"/>
      <c r="L213" s="5">
        <f>SUM(L15:L89)</f>
        <v>0</v>
      </c>
      <c r="M213" s="12"/>
      <c r="Q213" s="98" t="s">
        <v>20</v>
      </c>
      <c r="R213" s="99"/>
      <c r="S213" s="99"/>
      <c r="T213" s="100"/>
      <c r="U213" s="91" t="s">
        <v>14</v>
      </c>
      <c r="V213" s="92"/>
      <c r="W213" s="41">
        <f>W212+W174+W141+W114+W90+W63</f>
        <v>1628945</v>
      </c>
    </row>
    <row r="214" spans="2:23" ht="24" customHeight="1">
      <c r="B214" s="11"/>
      <c r="C214" s="108"/>
      <c r="D214" s="109"/>
      <c r="E214" s="109"/>
      <c r="F214" s="109"/>
      <c r="G214" s="109"/>
      <c r="H214" s="109"/>
      <c r="I214" s="110"/>
      <c r="J214" s="7" t="s">
        <v>18</v>
      </c>
      <c r="K214" s="6">
        <f>V214</f>
        <v>0.22</v>
      </c>
      <c r="L214" s="5">
        <f>K214*L213</f>
        <v>0</v>
      </c>
      <c r="M214" s="12"/>
      <c r="Q214" s="98"/>
      <c r="R214" s="101"/>
      <c r="S214" s="101"/>
      <c r="T214" s="100"/>
      <c r="U214" s="24" t="s">
        <v>18</v>
      </c>
      <c r="V214" s="25">
        <v>0.22</v>
      </c>
      <c r="W214" s="23">
        <f>V214*W213</f>
        <v>358367.9</v>
      </c>
    </row>
    <row r="215" spans="2:23" ht="24" customHeight="1">
      <c r="B215" s="11"/>
      <c r="C215" s="111"/>
      <c r="D215" s="112"/>
      <c r="E215" s="112"/>
      <c r="F215" s="112"/>
      <c r="G215" s="112"/>
      <c r="H215" s="112"/>
      <c r="I215" s="113"/>
      <c r="J215" s="114" t="s">
        <v>15</v>
      </c>
      <c r="K215" s="114"/>
      <c r="L215" s="5">
        <f>SUM(L213:L214)</f>
        <v>0</v>
      </c>
      <c r="M215" s="12"/>
      <c r="Q215" s="102"/>
      <c r="R215" s="103"/>
      <c r="S215" s="103"/>
      <c r="T215" s="104"/>
      <c r="U215" s="93" t="s">
        <v>15</v>
      </c>
      <c r="V215" s="94"/>
      <c r="W215" s="23">
        <f>SUM(W213:W214)</f>
        <v>1987312.9</v>
      </c>
    </row>
    <row r="216" spans="2:23" ht="24" customHeight="1">
      <c r="B216" s="11"/>
      <c r="M216" s="12"/>
      <c r="Q216" s="20"/>
      <c r="R216" s="20"/>
      <c r="S216" s="20"/>
      <c r="T216" s="20"/>
      <c r="U216" s="20"/>
      <c r="V216" s="20"/>
      <c r="W216" s="20"/>
    </row>
    <row r="217" spans="2:23" ht="15.75" customHeight="1">
      <c r="B217" s="11"/>
      <c r="C217" s="86"/>
      <c r="D217" s="86"/>
      <c r="E217" s="86"/>
      <c r="F217" s="13"/>
      <c r="G217" s="28"/>
      <c r="H217" s="13"/>
      <c r="I217" s="96"/>
      <c r="J217" s="96"/>
      <c r="K217" s="96"/>
      <c r="L217" s="96"/>
      <c r="M217" s="12"/>
    </row>
    <row r="218" spans="2:23">
      <c r="B218" s="11"/>
      <c r="C218" s="97" t="s">
        <v>30</v>
      </c>
      <c r="D218" s="97"/>
      <c r="E218" s="97"/>
      <c r="F218" s="13"/>
      <c r="G218" s="18" t="s">
        <v>24</v>
      </c>
      <c r="H218" s="13" t="s">
        <v>25</v>
      </c>
      <c r="I218" s="97" t="s">
        <v>26</v>
      </c>
      <c r="J218" s="97"/>
      <c r="K218" s="97"/>
      <c r="L218" s="97"/>
      <c r="M218" s="12"/>
    </row>
    <row r="219" spans="2:23" ht="16.5" thickBot="1">
      <c r="B219" s="14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6"/>
    </row>
    <row r="220" spans="2:23" ht="15.75" customHeight="1"/>
    <row r="221" spans="2:23" ht="15.75" customHeight="1">
      <c r="B221" s="95" t="s">
        <v>28</v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</row>
    <row r="222" spans="2:23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</row>
    <row r="223" spans="2:23">
      <c r="B223"/>
      <c r="C223"/>
      <c r="D223"/>
      <c r="E223"/>
      <c r="F223"/>
      <c r="G223"/>
      <c r="H223"/>
      <c r="I223"/>
      <c r="J223"/>
      <c r="K223"/>
      <c r="L223"/>
      <c r="M223"/>
    </row>
    <row r="224" spans="2:23">
      <c r="B224"/>
      <c r="C224"/>
      <c r="D224"/>
      <c r="E224"/>
      <c r="F224"/>
      <c r="G224"/>
      <c r="H224"/>
      <c r="I224"/>
      <c r="J224"/>
      <c r="K224"/>
      <c r="L224"/>
      <c r="M224"/>
    </row>
  </sheetData>
  <sheetProtection formatCells="0" formatColumns="0" formatRows="0" insertRows="0" deleteRows="0"/>
  <mergeCells count="43">
    <mergeCell ref="Q212:V212"/>
    <mergeCell ref="C212:K212"/>
    <mergeCell ref="Q141:V141"/>
    <mergeCell ref="C141:K141"/>
    <mergeCell ref="Q174:V174"/>
    <mergeCell ref="C174:K174"/>
    <mergeCell ref="C175:L175"/>
    <mergeCell ref="C63:K63"/>
    <mergeCell ref="Q90:V90"/>
    <mergeCell ref="C90:K90"/>
    <mergeCell ref="Q114:V114"/>
    <mergeCell ref="C114:K114"/>
    <mergeCell ref="E11:I11"/>
    <mergeCell ref="C14:L14"/>
    <mergeCell ref="U213:V213"/>
    <mergeCell ref="U215:V215"/>
    <mergeCell ref="B221:M222"/>
    <mergeCell ref="I217:L217"/>
    <mergeCell ref="C218:E218"/>
    <mergeCell ref="I218:L218"/>
    <mergeCell ref="Q213:T215"/>
    <mergeCell ref="C213:I215"/>
    <mergeCell ref="C217:E217"/>
    <mergeCell ref="J213:K213"/>
    <mergeCell ref="J215:K215"/>
    <mergeCell ref="Q175:W175"/>
    <mergeCell ref="Q63:V63"/>
    <mergeCell ref="Q142:W142"/>
    <mergeCell ref="C142:L142"/>
    <mergeCell ref="C64:L64"/>
    <mergeCell ref="Q64:W64"/>
    <mergeCell ref="C7:L7"/>
    <mergeCell ref="Q7:W7"/>
    <mergeCell ref="Q14:W14"/>
    <mergeCell ref="Q115:W115"/>
    <mergeCell ref="Q91:W91"/>
    <mergeCell ref="C91:L91"/>
    <mergeCell ref="C10:D10"/>
    <mergeCell ref="C11:D11"/>
    <mergeCell ref="E9:I9"/>
    <mergeCell ref="E10:I10"/>
    <mergeCell ref="C115:L115"/>
    <mergeCell ref="C9:D9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chtes</cp:lastModifiedBy>
  <cp:lastPrinted>2023-05-26T09:59:13Z</cp:lastPrinted>
  <dcterms:created xsi:type="dcterms:W3CDTF">2023-05-26T08:17:29Z</dcterms:created>
  <dcterms:modified xsi:type="dcterms:W3CDTF">2026-07-08T06:46:56Z</dcterms:modified>
</cp:coreProperties>
</file>