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ый сметный расчет - ССРСС " sheetId="1" state="visible" r:id="rId2"/>
  </sheets>
  <definedNames>
    <definedName function="false" hidden="false" localSheetId="0" name="_xlnm.Print_Area" vbProcedure="false">'Сводный сметный расчет - ССРСС '!$A$1:$H$61</definedName>
    <definedName function="false" hidden="false" localSheetId="0" name="_xlnm.Print_Titles" vbProcedure="false">'Сводный сметный расчет - ССРСС '!$24:$24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<sst xmlns="http://schemas.openxmlformats.org/spreadsheetml/2006/main" count="104" uniqueCount="74">
  <si>
    <t xml:space="preserve">Приложение № 3</t>
  </si>
  <si>
    <t xml:space="preserve">Утверждено приказом № 421 от 4 августа 2020 г. Минстроя РФ в редакции приказа № 557 от 7 июля 2022 г.</t>
  </si>
  <si>
    <t xml:space="preserve">Заказчик</t>
  </si>
  <si>
    <t xml:space="preserve"> </t>
  </si>
  <si>
    <t xml:space="preserve">(наименование организации)</t>
  </si>
  <si>
    <t xml:space="preserve">"Утвержден" "___"______________________2026г</t>
  </si>
  <si>
    <t xml:space="preserve">Сводный сметный расчет сметной стоимостью 237 131,93 руб.</t>
  </si>
  <si>
    <t xml:space="preserve">(ссылка на документ об утверждении)</t>
  </si>
  <si>
    <t xml:space="preserve">СВОДНЫЙ СМЕТНЫЙ РАСЧЕТ СТОИМОСТИ СТРОИТЕЛЬСТВА № ССРСС-</t>
  </si>
  <si>
    <t xml:space="preserve">(наименование стройки)</t>
  </si>
  <si>
    <t xml:space="preserve">Составлен в текущем уровне цен I квартал 2026 года</t>
  </si>
  <si>
    <t xml:space="preserve">№ п/п</t>
  </si>
  <si>
    <t xml:space="preserve">Обоснование</t>
  </si>
  <si>
    <t xml:space="preserve">Наименование глав, объектов капитального строительства, работ и затрат</t>
  </si>
  <si>
    <t xml:space="preserve">Сметная стоимость, руб.</t>
  </si>
  <si>
    <t xml:space="preserve">Строительных
(ремонтно- строительных, ремонтно-реставрационных) работ</t>
  </si>
  <si>
    <t xml:space="preserve">монтажных работ</t>
  </si>
  <si>
    <t xml:space="preserve">оборудования</t>
  </si>
  <si>
    <t xml:space="preserve">прочих затрат</t>
  </si>
  <si>
    <t xml:space="preserve">всего</t>
  </si>
  <si>
    <t xml:space="preserve">Глава 7. Благоустройство и озеленение территории</t>
  </si>
  <si>
    <t xml:space="preserve">Итого по Главам 1-7</t>
  </si>
  <si>
    <t xml:space="preserve">Глава 8. Временные здания и сооружения</t>
  </si>
  <si>
    <t xml:space="preserve">Итого по Главам 1-8</t>
  </si>
  <si>
    <t xml:space="preserve">Глава 9. Прочие работы и затраты</t>
  </si>
  <si>
    <t xml:space="preserve">Итого по Главам 1-9</t>
  </si>
  <si>
    <t xml:space="preserve"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</si>
  <si>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 xml:space="preserve">1</t>
  </si>
  <si>
    <t xml:space="preserve">12-01-01</t>
  </si>
  <si>
    <t xml:space="preserve">Разработка проектной и рабочей документации по объекту: Монтаж разъединителя на опоре № 14 ВЛ-10 кВ фидер № 6 ПС 110 кВ Маго; монтаж коммерческого учета на опоре ВЛ-10 кВ - 1 шт. (Белая гора ООО).</t>
  </si>
  <si>
    <t xml:space="preserve">2</t>
  </si>
  <si>
    <t xml:space="preserve">12-01-02</t>
  </si>
  <si>
    <t xml:space="preserve">Разработка проектной и рабочей документации по объекту в составе двух мероприятий:  1. Строительство ВЛ-10 кВ от ф.2 ПС 110 кВ Гродеково - 0,126 км; монтаж линейного разъединителя 10 кВ - 1 шт.; монтаж коммерческого учета 10 кВ - 1 шт. (КБС АО); 2. Реконструкция РУ-10 кВ ПС 110 кВ Гродеково с заменой трансформаторов тока в ячейке №2 - 2 шт. (КБС АО). </t>
  </si>
  <si>
    <t xml:space="preserve">3</t>
  </si>
  <si>
    <t xml:space="preserve">12-01-03</t>
  </si>
  <si>
    <t xml:space="preserve">Разработка проектной и рабочей документации по объекту в составе двух мероприятий:  1. Строительство ВЛ-0,4 кВ от РУ ТП-1686-0,02 км; монтаж коммерческого учета 0,4 кВ на опоре ВЛ-1 шт. (Модерн Машинери Фар Ист ООО); 2. Реконструкция ТП-1686 с заменой МТП 6/0,4 кВ 1х160 кВА на КТПН-400 кВА; реконструкция РП 6/10 кВ с заменой трансформатора 2,6 МВА на 4,0 МВА - 1 шт. (Модерн Машинери Фар Ист ООО). </t>
  </si>
  <si>
    <t xml:space="preserve"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</si>
  <si>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 xml:space="preserve">Итого по Главам 1-12</t>
  </si>
  <si>
    <t xml:space="preserve">Непредвиденные затраты</t>
  </si>
  <si>
    <t xml:space="preserve">5</t>
  </si>
  <si>
    <t xml:space="preserve">Приказ от 4.08.2020 № 421/пр п.179 б</t>
  </si>
  <si>
    <t xml:space="preserve">Непредвиденные затраты для объектов капитального строительства производственного назначения -1,5%</t>
  </si>
  <si>
    <t xml:space="preserve">1,5%Г1.С:Г12.С</t>
  </si>
  <si>
    <t xml:space="preserve">1,5%Г1.М:Г12.М</t>
  </si>
  <si>
    <t xml:space="preserve">1,5%Г1.О:Г12.О</t>
  </si>
  <si>
    <t xml:space="preserve">1,5%Г1.П:Г12.П</t>
  </si>
  <si>
    <t xml:space="preserve">Итого "Непредвиденные затраты"</t>
  </si>
  <si>
    <t xml:space="preserve">Итого с учетом "Непредвиденные затраты"</t>
  </si>
  <si>
    <t xml:space="preserve">Дополнительные работы и затраты</t>
  </si>
  <si>
    <t xml:space="preserve">6</t>
  </si>
  <si>
    <t xml:space="preserve">Приказа Минстроя России от 23.12.2019 №841/пр</t>
  </si>
  <si>
    <t xml:space="preserve">Индекс прогнозной инфляции на период выполнения работ</t>
  </si>
  <si>
    <t xml:space="preserve">1,92%Г1.С:Г13.С</t>
  </si>
  <si>
    <t xml:space="preserve">1,92%Г1.М:Г13.М</t>
  </si>
  <si>
    <t xml:space="preserve">1,92%Г1.О:Г13.О</t>
  </si>
  <si>
    <t xml:space="preserve">1,92%Г1.П:Г13.П</t>
  </si>
  <si>
    <t xml:space="preserve">Итого "Дополнительные работы и затраты"</t>
  </si>
  <si>
    <t xml:space="preserve">Налоги и обязательные платежи</t>
  </si>
  <si>
    <t xml:space="preserve">7</t>
  </si>
  <si>
    <t xml:space="preserve">НДС 22%</t>
  </si>
  <si>
    <t xml:space="preserve">22%Г1:Г14.С</t>
  </si>
  <si>
    <t xml:space="preserve">22%Г1:Г14.М</t>
  </si>
  <si>
    <t xml:space="preserve">22%Г1:Г14.О</t>
  </si>
  <si>
    <t xml:space="preserve">22%Г1:Г14.П</t>
  </si>
  <si>
    <t xml:space="preserve">Итого "Налоги и обязательные платежи"</t>
  </si>
  <si>
    <t xml:space="preserve">Итого по сводному расчету</t>
  </si>
  <si>
    <t xml:space="preserve">в том числе:</t>
  </si>
  <si>
    <t xml:space="preserve">прочие затраты</t>
  </si>
  <si>
    <t xml:space="preserve">Руководитель проектной организации </t>
  </si>
  <si>
    <t xml:space="preserve">()</t>
  </si>
  <si>
    <t xml:space="preserve">[подпись (инициалы, фамилия)]</t>
  </si>
  <si>
    <t xml:space="preserve">Главный инженер проекта</t>
  </si>
  <si>
    <t xml:space="preserve">Начальник </t>
  </si>
  <si>
    <t xml:space="preserve">[должность, подпись (инициалы, фамилия)]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</si>
</sst>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0.00000"/>
  </numFmts>
  <fonts count="14">
    <font>
      <sz val="11"/>
      <color rgb="FF000000"/>
      <name val="Calibri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0"/>
      <charset val="204"/>
    </font>
    <font>
      <sz val="8"/>
      <name val="Arial"/>
      <family val="0"/>
      <charset val="204"/>
    </font>
    <font>
      <i val="true"/>
      <sz val="8"/>
      <name val="Arial"/>
      <family val="0"/>
      <charset val="204"/>
    </font>
    <font>
      <b val="true"/>
      <sz val="8"/>
      <name val="Arial"/>
      <family val="0"/>
      <charset val="204"/>
    </font>
    <font>
      <b val="true"/>
      <sz val="14"/>
      <name val="Arial"/>
      <family val="0"/>
      <charset val="204"/>
    </font>
    <font>
      <b val="true"/>
      <sz val="9"/>
      <name val="Arial"/>
      <family val="0"/>
      <charset val="204"/>
    </font>
    <font>
      <b val="true"/>
      <sz val="9"/>
      <color rgb="FF000000"/>
      <name val="Arial"/>
      <family val="0"/>
      <charset val="204"/>
    </font>
    <font>
      <sz val="11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i val="true"/>
      <sz val="8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H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H10" activeCellId="0" sqref="BH10"/>
    </sheetView>
  </sheetViews>
  <sheetFormatPr defaultColWidth="9.18359375" defaultRowHeight="11.25" zeroHeight="false" outlineLevelRow="0" outlineLevelCol="0"/>
  <cols>
    <col collapsed="false" customWidth="true" hidden="false" outlineLevel="0" max="1" min="1" style="1" width="6.73"/>
    <col collapsed="false" customWidth="true" hidden="false" outlineLevel="0" max="2" min="2" style="1" width="22.27"/>
    <col collapsed="false" customWidth="true" hidden="false" outlineLevel="0" max="3" min="3" style="1" width="34.27"/>
    <col collapsed="false" customWidth="true" hidden="false" outlineLevel="0" max="8" min="4" style="1" width="19.82"/>
    <col collapsed="false" customWidth="true" hidden="true" outlineLevel="0" max="13" min="9" style="2" width="113.73"/>
    <col collapsed="false" customWidth="true" hidden="true" outlineLevel="0" max="19" min="14" style="3" width="136"/>
    <col collapsed="false" customWidth="true" hidden="true" outlineLevel="0" max="26" min="20" style="4" width="155.82"/>
    <col collapsed="false" customWidth="true" hidden="true" outlineLevel="0" max="27" min="27" style="5" width="162.54"/>
    <col collapsed="false" customWidth="true" hidden="true" outlineLevel="0" max="30" min="28" style="6" width="56.54"/>
    <col collapsed="false" customWidth="true" hidden="true" outlineLevel="0" max="32" min="31" style="7" width="54.18"/>
    <col collapsed="false" customWidth="true" hidden="true" outlineLevel="0" max="40" min="33" style="6" width="79.45"/>
    <col collapsed="false" customWidth="true" hidden="true" outlineLevel="0" max="44" min="41" style="7" width="83.18"/>
    <col collapsed="false" customWidth="true" hidden="true" outlineLevel="0" max="48" min="45" style="6" width="79.45"/>
    <col collapsed="false" customWidth="true" hidden="true" outlineLevel="0" max="50" min="49" style="7" width="54.18"/>
    <col collapsed="false" customWidth="true" hidden="true" outlineLevel="0" max="54" min="51" style="6" width="79.45"/>
    <col collapsed="false" customWidth="false" hidden="false" outlineLevel="0" max="16384" min="55" style="1" width="9.18"/>
  </cols>
  <sheetData>
    <row r="1" customFormat="false" ht="9.75" hidden="false" customHeight="false" outlineLevel="0" collapsed="false">
      <c r="H1" s="8" t="s">
        <v>0</v>
      </c>
    </row>
    <row r="2" customFormat="false" ht="9.75" hidden="false" customHeight="false" outlineLevel="0" collapsed="false">
      <c r="A2" s="9"/>
      <c r="B2" s="9"/>
      <c r="C2" s="9"/>
      <c r="D2" s="9"/>
      <c r="E2" s="9"/>
      <c r="F2" s="9"/>
      <c r="G2" s="9"/>
      <c r="H2" s="10" t="s">
        <v>1</v>
      </c>
    </row>
    <row r="3" customFormat="false" ht="9.75" hidden="false" customHeight="false" outlineLevel="0" collapsed="false">
      <c r="A3" s="9"/>
      <c r="B3" s="9"/>
      <c r="C3" s="9"/>
      <c r="D3" s="9"/>
      <c r="E3" s="9"/>
      <c r="F3" s="9"/>
      <c r="G3" s="9"/>
      <c r="H3" s="8"/>
    </row>
    <row r="4" customFormat="false" ht="9.75" hidden="false" customHeight="true" outlineLevel="0" collapsed="false">
      <c r="A4" s="9"/>
      <c r="B4" s="9" t="s">
        <v>2</v>
      </c>
      <c r="C4" s="11" t="s">
        <v>3</v>
      </c>
      <c r="D4" s="11"/>
      <c r="E4" s="11"/>
      <c r="F4" s="11"/>
      <c r="G4" s="11"/>
      <c r="H4" s="9"/>
      <c r="I4" s="12" t="s">
        <v>3</v>
      </c>
      <c r="J4" s="12"/>
      <c r="K4" s="12"/>
      <c r="L4" s="12"/>
      <c r="M4" s="12"/>
    </row>
    <row r="5" customFormat="false" ht="10.5" hidden="false" customHeight="true" outlineLevel="0" collapsed="false">
      <c r="A5" s="9"/>
      <c r="B5" s="9"/>
      <c r="C5" s="13" t="s">
        <v>4</v>
      </c>
      <c r="D5" s="13"/>
      <c r="E5" s="13"/>
      <c r="F5" s="13"/>
      <c r="G5" s="13"/>
      <c r="H5" s="9"/>
    </row>
    <row r="6" customFormat="false" ht="17.25" hidden="false" customHeight="true" outlineLevel="0" collapsed="false">
      <c r="A6" s="9"/>
      <c r="B6" s="9" t="s">
        <v>5</v>
      </c>
      <c r="C6" s="14"/>
      <c r="D6" s="14"/>
      <c r="E6" s="14"/>
      <c r="F6" s="14"/>
      <c r="G6" s="14"/>
      <c r="H6" s="9"/>
    </row>
    <row r="7" customFormat="false" ht="17.25" hidden="false" customHeight="true" outlineLevel="0" collapsed="false">
      <c r="A7" s="9"/>
      <c r="B7" s="9"/>
      <c r="C7" s="14"/>
      <c r="D7" s="14"/>
      <c r="E7" s="14"/>
      <c r="F7" s="14"/>
      <c r="G7" s="14"/>
      <c r="H7" s="9"/>
    </row>
    <row r="8" customFormat="false" ht="17.25" hidden="false" customHeight="true" outlineLevel="0" collapsed="false">
      <c r="A8" s="9"/>
      <c r="B8" s="15" t="s">
        <v>6</v>
      </c>
      <c r="C8" s="14"/>
      <c r="D8" s="14"/>
      <c r="E8" s="14"/>
      <c r="F8" s="14"/>
      <c r="G8" s="14"/>
      <c r="H8" s="9"/>
    </row>
    <row r="9" customFormat="false" ht="17.25" hidden="false" customHeight="true" outlineLevel="0" collapsed="false">
      <c r="A9" s="9"/>
      <c r="B9" s="9"/>
      <c r="C9" s="16"/>
      <c r="D9" s="16"/>
      <c r="E9" s="16"/>
      <c r="F9" s="16"/>
      <c r="G9" s="16"/>
      <c r="H9" s="9"/>
    </row>
    <row r="10" customFormat="false" ht="11.25" hidden="false" customHeight="true" outlineLevel="0" collapsed="false">
      <c r="A10" s="17"/>
      <c r="B10" s="17"/>
      <c r="C10" s="13" t="s">
        <v>7</v>
      </c>
      <c r="D10" s="13"/>
      <c r="E10" s="13"/>
      <c r="F10" s="13"/>
      <c r="G10" s="13"/>
      <c r="H10" s="17"/>
    </row>
    <row r="11" customFormat="false" ht="11.25" hidden="false" customHeight="true" outlineLevel="0" collapsed="false">
      <c r="A11" s="17"/>
      <c r="B11" s="17"/>
      <c r="C11" s="14"/>
      <c r="D11" s="14"/>
      <c r="E11" s="14"/>
      <c r="F11" s="14"/>
      <c r="G11" s="14"/>
      <c r="H11" s="17"/>
    </row>
    <row r="12" customFormat="false" ht="18" hidden="false" customHeight="false" outlineLevel="0" collapsed="false">
      <c r="A12" s="17"/>
      <c r="B12" s="18" t="s">
        <v>8</v>
      </c>
      <c r="C12" s="18"/>
      <c r="D12" s="18"/>
      <c r="E12" s="18"/>
      <c r="F12" s="18"/>
      <c r="G12" s="18"/>
      <c r="H12" s="17"/>
    </row>
    <row r="13" customFormat="false" ht="11.25" hidden="false" customHeight="true" outlineLevel="0" collapsed="false">
      <c r="A13" s="17"/>
      <c r="B13" s="17"/>
      <c r="C13" s="14"/>
      <c r="D13" s="14"/>
      <c r="E13" s="14"/>
      <c r="F13" s="14"/>
      <c r="G13" s="14"/>
      <c r="H13" s="17"/>
    </row>
    <row r="14" customFormat="false" ht="11.25" hidden="false" customHeight="true" outlineLevel="0" collapsed="false">
      <c r="A14" s="17"/>
      <c r="B14" s="17"/>
      <c r="C14" s="14"/>
      <c r="D14" s="14"/>
      <c r="E14" s="14"/>
      <c r="F14" s="14"/>
      <c r="G14" s="14"/>
      <c r="H14" s="17"/>
    </row>
    <row r="15" customFormat="false" ht="11.25" hidden="false" customHeight="true" outlineLevel="0" collapsed="false">
      <c r="A15" s="17"/>
      <c r="B15" s="17"/>
      <c r="C15" s="14"/>
      <c r="D15" s="14"/>
      <c r="E15" s="14"/>
      <c r="F15" s="14"/>
      <c r="G15" s="14"/>
      <c r="H15" s="17"/>
    </row>
    <row r="16" customFormat="false" ht="9.75" hidden="false" customHeight="false" outlineLevel="0" collapsed="false">
      <c r="A16" s="19"/>
      <c r="B16" s="20"/>
      <c r="C16" s="20"/>
      <c r="D16" s="20"/>
      <c r="E16" s="20"/>
      <c r="F16" s="20"/>
      <c r="G16" s="20"/>
      <c r="H16" s="19"/>
      <c r="N16" s="21"/>
      <c r="O16" s="21"/>
      <c r="P16" s="21"/>
      <c r="Q16" s="21"/>
      <c r="R16" s="21"/>
      <c r="S16" s="21"/>
    </row>
    <row r="17" customFormat="false" ht="13.5" hidden="false" customHeight="true" outlineLevel="0" collapsed="false">
      <c r="A17" s="22"/>
      <c r="B17" s="23" t="s">
        <v>9</v>
      </c>
      <c r="C17" s="23"/>
      <c r="D17" s="23"/>
      <c r="E17" s="23"/>
      <c r="F17" s="23"/>
      <c r="G17" s="23"/>
      <c r="H17" s="22"/>
    </row>
    <row r="18" customFormat="false" ht="9.75" hidden="false" customHeight="true" outlineLevel="0" collapsed="false">
      <c r="A18" s="9"/>
      <c r="B18" s="9"/>
      <c r="C18" s="9"/>
      <c r="D18" s="24"/>
      <c r="E18" s="24"/>
      <c r="F18" s="24"/>
      <c r="G18" s="25"/>
      <c r="H18" s="25"/>
    </row>
    <row r="19" customFormat="false" ht="10.5" hidden="false" customHeight="true" outlineLevel="0" collapsed="false">
      <c r="A19" s="26"/>
      <c r="B19" s="27" t="s">
        <v>10</v>
      </c>
      <c r="C19" s="27"/>
      <c r="D19" s="27"/>
      <c r="E19" s="27"/>
      <c r="F19" s="27"/>
      <c r="G19" s="27"/>
      <c r="H19" s="27"/>
      <c r="T19" s="19" t="s">
        <v>10</v>
      </c>
      <c r="U19" s="19"/>
      <c r="V19" s="19"/>
      <c r="W19" s="19"/>
      <c r="X19" s="19"/>
      <c r="Y19" s="19"/>
      <c r="Z19" s="19"/>
    </row>
    <row r="20" customFormat="false" ht="9.75" hidden="false" customHeight="true" outlineLevel="0" collapsed="false">
      <c r="A20" s="9"/>
      <c r="B20" s="9"/>
      <c r="C20" s="9"/>
      <c r="D20" s="14"/>
      <c r="E20" s="14"/>
      <c r="F20" s="14"/>
      <c r="G20" s="14"/>
      <c r="H20" s="14"/>
    </row>
    <row r="21" customFormat="false" ht="16.5" hidden="false" customHeight="true" outlineLevel="0" collapsed="false">
      <c r="A21" s="28" t="s">
        <v>11</v>
      </c>
      <c r="B21" s="28" t="s">
        <v>12</v>
      </c>
      <c r="C21" s="28" t="s">
        <v>13</v>
      </c>
      <c r="D21" s="28" t="s">
        <v>14</v>
      </c>
      <c r="E21" s="28"/>
      <c r="F21" s="28"/>
      <c r="G21" s="28"/>
      <c r="H21" s="28"/>
      <c r="I21" s="29"/>
    </row>
    <row r="22" customFormat="false" ht="58.5" hidden="false" customHeight="true" outlineLevel="0" collapsed="false">
      <c r="A22" s="28"/>
      <c r="B22" s="28"/>
      <c r="C22" s="28"/>
      <c r="D22" s="28" t="s">
        <v>15</v>
      </c>
      <c r="E22" s="28" t="s">
        <v>16</v>
      </c>
      <c r="F22" s="28" t="s">
        <v>17</v>
      </c>
      <c r="G22" s="28" t="s">
        <v>18</v>
      </c>
      <c r="H22" s="28" t="s">
        <v>19</v>
      </c>
      <c r="I22" s="29"/>
    </row>
    <row r="23" customFormat="false" ht="3.75" hidden="false" customHeight="true" outlineLevel="0" collapsed="false">
      <c r="A23" s="28"/>
      <c r="B23" s="28"/>
      <c r="C23" s="28"/>
      <c r="D23" s="28"/>
      <c r="E23" s="28"/>
      <c r="F23" s="28"/>
      <c r="G23" s="28"/>
      <c r="H23" s="28"/>
      <c r="I23" s="29"/>
    </row>
    <row r="24" customFormat="false" ht="9.75" hidden="false" customHeight="false" outlineLevel="0" collapsed="false">
      <c r="A24" s="30" t="n">
        <v>1</v>
      </c>
      <c r="B24" s="30" t="n">
        <v>2</v>
      </c>
      <c r="C24" s="30" t="n">
        <v>3</v>
      </c>
      <c r="D24" s="30" t="n">
        <v>4</v>
      </c>
      <c r="E24" s="30" t="n">
        <v>5</v>
      </c>
      <c r="F24" s="30" t="n">
        <v>6</v>
      </c>
      <c r="G24" s="30" t="n">
        <v>7</v>
      </c>
      <c r="H24" s="30" t="n">
        <v>8</v>
      </c>
      <c r="I24" s="29"/>
    </row>
    <row r="25" s="38" customFormat="true" ht="13.5" hidden="false" customHeight="true" outlineLevel="0" collapsed="false">
      <c r="A25" s="31" t="s">
        <v>20</v>
      </c>
      <c r="B25" s="31"/>
      <c r="C25" s="31"/>
      <c r="D25" s="31"/>
      <c r="E25" s="31"/>
      <c r="F25" s="31"/>
      <c r="G25" s="31"/>
      <c r="H25" s="31"/>
      <c r="I25" s="32"/>
      <c r="J25" s="32"/>
      <c r="K25" s="32"/>
      <c r="L25" s="32"/>
      <c r="M25" s="32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4"/>
      <c r="Z25" s="34"/>
      <c r="AA25" s="35" t="s">
        <v>20</v>
      </c>
      <c r="AB25" s="36"/>
      <c r="AC25" s="36"/>
      <c r="AD25" s="36"/>
      <c r="AE25" s="37"/>
      <c r="AF25" s="37"/>
      <c r="AG25" s="36"/>
      <c r="AH25" s="36"/>
      <c r="AI25" s="36"/>
      <c r="AJ25" s="36"/>
      <c r="AK25" s="36"/>
      <c r="AL25" s="36"/>
      <c r="AM25" s="36"/>
      <c r="AN25" s="36"/>
      <c r="AO25" s="37"/>
      <c r="AP25" s="37"/>
      <c r="AQ25" s="37"/>
      <c r="AR25" s="37"/>
      <c r="AS25" s="36"/>
      <c r="AT25" s="36"/>
      <c r="AU25" s="36"/>
      <c r="AV25" s="36"/>
      <c r="AW25" s="37"/>
      <c r="AX25" s="37"/>
      <c r="AY25" s="36"/>
      <c r="AZ25" s="36"/>
      <c r="BA25" s="36"/>
      <c r="BB25" s="36"/>
    </row>
    <row r="26" s="38" customFormat="true" ht="13.5" hidden="false" customHeight="true" outlineLevel="0" collapsed="false">
      <c r="A26" s="39"/>
      <c r="B26" s="40" t="s">
        <v>21</v>
      </c>
      <c r="C26" s="40"/>
      <c r="D26" s="41"/>
      <c r="E26" s="41"/>
      <c r="F26" s="42"/>
      <c r="G26" s="42"/>
      <c r="H26" s="4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4"/>
      <c r="Z26" s="34"/>
      <c r="AA26" s="35"/>
      <c r="AB26" s="43" t="s">
        <v>21</v>
      </c>
      <c r="AC26" s="36"/>
      <c r="AD26" s="36"/>
      <c r="AE26" s="37"/>
      <c r="AF26" s="37"/>
      <c r="AG26" s="36"/>
      <c r="AH26" s="36"/>
      <c r="AI26" s="36"/>
      <c r="AJ26" s="36"/>
      <c r="AK26" s="36"/>
      <c r="AL26" s="36"/>
      <c r="AM26" s="36"/>
      <c r="AN26" s="36"/>
      <c r="AO26" s="37"/>
      <c r="AP26" s="37"/>
      <c r="AQ26" s="37"/>
      <c r="AR26" s="37"/>
      <c r="AS26" s="36"/>
      <c r="AT26" s="36"/>
      <c r="AU26" s="36"/>
      <c r="AV26" s="36"/>
      <c r="AW26" s="37"/>
      <c r="AX26" s="37"/>
      <c r="AY26" s="36"/>
      <c r="AZ26" s="36"/>
      <c r="BA26" s="36"/>
      <c r="BB26" s="36"/>
    </row>
    <row r="27" s="38" customFormat="true" ht="13.5" hidden="false" customHeight="true" outlineLevel="0" collapsed="false">
      <c r="A27" s="31" t="s">
        <v>22</v>
      </c>
      <c r="B27" s="31"/>
      <c r="C27" s="31"/>
      <c r="D27" s="31"/>
      <c r="E27" s="31"/>
      <c r="F27" s="31"/>
      <c r="G27" s="31"/>
      <c r="H27" s="31"/>
      <c r="I27" s="32"/>
      <c r="J27" s="32"/>
      <c r="K27" s="32"/>
      <c r="L27" s="32"/>
      <c r="M27" s="32"/>
      <c r="N27" s="33"/>
      <c r="O27" s="33"/>
      <c r="P27" s="33"/>
      <c r="Q27" s="33"/>
      <c r="R27" s="33"/>
      <c r="S27" s="33"/>
      <c r="T27" s="34"/>
      <c r="U27" s="34"/>
      <c r="V27" s="34"/>
      <c r="W27" s="34"/>
      <c r="X27" s="34"/>
      <c r="Y27" s="34"/>
      <c r="Z27" s="34"/>
      <c r="AA27" s="35" t="s">
        <v>22</v>
      </c>
      <c r="AB27" s="43"/>
      <c r="AC27" s="36"/>
      <c r="AD27" s="36"/>
      <c r="AE27" s="37"/>
      <c r="AF27" s="37"/>
      <c r="AG27" s="36"/>
      <c r="AH27" s="36"/>
      <c r="AI27" s="36"/>
      <c r="AJ27" s="36"/>
      <c r="AK27" s="36"/>
      <c r="AL27" s="36"/>
      <c r="AM27" s="36"/>
      <c r="AN27" s="36"/>
      <c r="AO27" s="37"/>
      <c r="AP27" s="37"/>
      <c r="AQ27" s="37"/>
      <c r="AR27" s="37"/>
      <c r="AS27" s="36"/>
      <c r="AT27" s="36"/>
      <c r="AU27" s="36"/>
      <c r="AV27" s="36"/>
      <c r="AW27" s="37"/>
      <c r="AX27" s="37"/>
      <c r="AY27" s="36"/>
      <c r="AZ27" s="36"/>
      <c r="BA27" s="36"/>
      <c r="BB27" s="36"/>
    </row>
    <row r="28" s="38" customFormat="true" ht="13.5" hidden="false" customHeight="true" outlineLevel="0" collapsed="false">
      <c r="A28" s="39"/>
      <c r="B28" s="40" t="s">
        <v>23</v>
      </c>
      <c r="C28" s="40"/>
      <c r="D28" s="41"/>
      <c r="E28" s="41"/>
      <c r="F28" s="42"/>
      <c r="G28" s="42"/>
      <c r="H28" s="42"/>
      <c r="I28" s="32"/>
      <c r="J28" s="32"/>
      <c r="K28" s="32"/>
      <c r="L28" s="32"/>
      <c r="M28" s="32"/>
      <c r="N28" s="33"/>
      <c r="O28" s="33"/>
      <c r="P28" s="33"/>
      <c r="Q28" s="33"/>
      <c r="R28" s="33"/>
      <c r="S28" s="33"/>
      <c r="T28" s="34"/>
      <c r="U28" s="34"/>
      <c r="V28" s="34"/>
      <c r="W28" s="34"/>
      <c r="X28" s="34"/>
      <c r="Y28" s="34"/>
      <c r="Z28" s="34"/>
      <c r="AA28" s="35"/>
      <c r="AB28" s="43" t="s">
        <v>23</v>
      </c>
      <c r="AC28" s="36"/>
      <c r="AD28" s="36"/>
      <c r="AE28" s="37"/>
      <c r="AF28" s="37"/>
      <c r="AG28" s="36"/>
      <c r="AH28" s="36"/>
      <c r="AI28" s="36"/>
      <c r="AJ28" s="36"/>
      <c r="AK28" s="36"/>
      <c r="AL28" s="36"/>
      <c r="AM28" s="36"/>
      <c r="AN28" s="36"/>
      <c r="AO28" s="37"/>
      <c r="AP28" s="37"/>
      <c r="AQ28" s="37"/>
      <c r="AR28" s="37"/>
      <c r="AS28" s="36"/>
      <c r="AT28" s="36"/>
      <c r="AU28" s="36"/>
      <c r="AV28" s="36"/>
      <c r="AW28" s="37"/>
      <c r="AX28" s="37"/>
      <c r="AY28" s="36"/>
      <c r="AZ28" s="36"/>
      <c r="BA28" s="36"/>
      <c r="BB28" s="36"/>
    </row>
    <row r="29" s="38" customFormat="true" ht="13.5" hidden="false" customHeight="true" outlineLevel="0" collapsed="false">
      <c r="A29" s="31" t="s">
        <v>24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  <c r="L29" s="32"/>
      <c r="M29" s="32"/>
      <c r="N29" s="33"/>
      <c r="O29" s="33"/>
      <c r="P29" s="33"/>
      <c r="Q29" s="33"/>
      <c r="R29" s="33"/>
      <c r="S29" s="33"/>
      <c r="T29" s="34"/>
      <c r="U29" s="34"/>
      <c r="V29" s="34"/>
      <c r="W29" s="34"/>
      <c r="X29" s="34"/>
      <c r="Y29" s="34"/>
      <c r="Z29" s="34"/>
      <c r="AA29" s="35" t="s">
        <v>24</v>
      </c>
      <c r="AB29" s="43"/>
      <c r="AC29" s="36"/>
      <c r="AD29" s="36"/>
      <c r="AE29" s="37"/>
      <c r="AF29" s="37"/>
      <c r="AG29" s="36"/>
      <c r="AH29" s="36"/>
      <c r="AI29" s="36"/>
      <c r="AJ29" s="36"/>
      <c r="AK29" s="36"/>
      <c r="AL29" s="36"/>
      <c r="AM29" s="36"/>
      <c r="AN29" s="36"/>
      <c r="AO29" s="37"/>
      <c r="AP29" s="37"/>
      <c r="AQ29" s="37"/>
      <c r="AR29" s="37"/>
      <c r="AS29" s="36"/>
      <c r="AT29" s="36"/>
      <c r="AU29" s="36"/>
      <c r="AV29" s="36"/>
      <c r="AW29" s="37"/>
      <c r="AX29" s="37"/>
      <c r="AY29" s="36"/>
      <c r="AZ29" s="36"/>
      <c r="BA29" s="36"/>
      <c r="BB29" s="36"/>
    </row>
    <row r="30" s="38" customFormat="true" ht="13.5" hidden="false" customHeight="true" outlineLevel="0" collapsed="false">
      <c r="A30" s="39"/>
      <c r="B30" s="40" t="s">
        <v>25</v>
      </c>
      <c r="C30" s="40"/>
      <c r="D30" s="41"/>
      <c r="E30" s="41"/>
      <c r="F30" s="42"/>
      <c r="G30" s="42"/>
      <c r="H30" s="42"/>
      <c r="I30" s="32"/>
      <c r="J30" s="32"/>
      <c r="K30" s="32"/>
      <c r="L30" s="32"/>
      <c r="M30" s="32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5"/>
      <c r="AB30" s="43" t="s">
        <v>25</v>
      </c>
      <c r="AC30" s="36"/>
      <c r="AD30" s="36"/>
      <c r="AE30" s="37"/>
      <c r="AF30" s="37"/>
      <c r="AG30" s="36"/>
      <c r="AH30" s="36"/>
      <c r="AI30" s="36"/>
      <c r="AJ30" s="36"/>
      <c r="AK30" s="36"/>
      <c r="AL30" s="36"/>
      <c r="AM30" s="36"/>
      <c r="AN30" s="36"/>
      <c r="AO30" s="37"/>
      <c r="AP30" s="37"/>
      <c r="AQ30" s="37"/>
      <c r="AR30" s="37"/>
      <c r="AS30" s="36"/>
      <c r="AT30" s="36"/>
      <c r="AU30" s="36"/>
      <c r="AV30" s="36"/>
      <c r="AW30" s="37"/>
      <c r="AX30" s="37"/>
      <c r="AY30" s="36"/>
      <c r="AZ30" s="36"/>
      <c r="BA30" s="36"/>
      <c r="BB30" s="36"/>
    </row>
    <row r="31" s="38" customFormat="true" ht="34.5" hidden="false" customHeight="true" outlineLevel="0" collapsed="false">
      <c r="A31" s="31" t="s">
        <v>26</v>
      </c>
      <c r="B31" s="31"/>
      <c r="C31" s="31"/>
      <c r="D31" s="31"/>
      <c r="E31" s="31"/>
      <c r="F31" s="31"/>
      <c r="G31" s="31"/>
      <c r="H31" s="31"/>
      <c r="I31" s="32"/>
      <c r="J31" s="32"/>
      <c r="K31" s="32"/>
      <c r="L31" s="32"/>
      <c r="M31" s="32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5" t="s">
        <v>26</v>
      </c>
      <c r="AB31" s="43"/>
      <c r="AC31" s="36"/>
      <c r="AD31" s="36"/>
      <c r="AE31" s="37"/>
      <c r="AF31" s="37"/>
      <c r="AG31" s="36"/>
      <c r="AH31" s="36"/>
      <c r="AI31" s="36"/>
      <c r="AJ31" s="36"/>
      <c r="AK31" s="36"/>
      <c r="AL31" s="36"/>
      <c r="AM31" s="36"/>
      <c r="AN31" s="36"/>
      <c r="AO31" s="37"/>
      <c r="AP31" s="37"/>
      <c r="AQ31" s="37"/>
      <c r="AR31" s="37"/>
      <c r="AS31" s="36"/>
      <c r="AT31" s="36"/>
      <c r="AU31" s="36"/>
      <c r="AV31" s="36"/>
      <c r="AW31" s="37"/>
      <c r="AX31" s="37"/>
      <c r="AY31" s="36"/>
      <c r="AZ31" s="36"/>
      <c r="BA31" s="36"/>
      <c r="BB31" s="36"/>
    </row>
    <row r="32" s="38" customFormat="true" ht="46.25" hidden="false" customHeight="false" outlineLevel="0" collapsed="false">
      <c r="A32" s="44" t="s">
        <v>27</v>
      </c>
      <c r="B32" s="45" t="s">
        <v>28</v>
      </c>
      <c r="C32" s="45" t="s">
        <v>29</v>
      </c>
      <c r="D32" s="46"/>
      <c r="E32" s="46"/>
      <c r="F32" s="46"/>
      <c r="G32" s="46" t="n">
        <v>45840.02</v>
      </c>
      <c r="H32" s="46" t="n">
        <v>45840.02</v>
      </c>
      <c r="I32" s="32"/>
      <c r="J32" s="32"/>
      <c r="K32" s="32"/>
      <c r="L32" s="32"/>
      <c r="M32" s="32"/>
      <c r="N32" s="33"/>
      <c r="O32" s="33"/>
      <c r="P32" s="33"/>
      <c r="Q32" s="33"/>
      <c r="R32" s="33"/>
      <c r="S32" s="33"/>
      <c r="T32" s="34"/>
      <c r="U32" s="34"/>
      <c r="V32" s="34"/>
      <c r="W32" s="34"/>
      <c r="X32" s="34"/>
      <c r="Y32" s="34"/>
      <c r="Z32" s="34"/>
      <c r="AA32" s="35"/>
      <c r="AB32" s="43"/>
      <c r="AC32" s="36"/>
      <c r="AD32" s="36"/>
      <c r="AE32" s="37"/>
      <c r="AF32" s="37"/>
      <c r="AG32" s="36"/>
      <c r="AH32" s="36"/>
      <c r="AI32" s="36"/>
      <c r="AJ32" s="36"/>
      <c r="AK32" s="36"/>
      <c r="AL32" s="36"/>
      <c r="AM32" s="36"/>
      <c r="AN32" s="36"/>
      <c r="AO32" s="37"/>
      <c r="AP32" s="37"/>
      <c r="AQ32" s="37"/>
      <c r="AR32" s="37"/>
      <c r="AS32" s="36"/>
      <c r="AT32" s="36"/>
      <c r="AU32" s="36"/>
      <c r="AV32" s="36"/>
      <c r="AW32" s="37"/>
      <c r="AX32" s="37"/>
      <c r="AY32" s="36"/>
      <c r="AZ32" s="36"/>
      <c r="BA32" s="36"/>
      <c r="BB32" s="36"/>
    </row>
    <row r="33" s="38" customFormat="true" ht="82.05" hidden="false" customHeight="false" outlineLevel="0" collapsed="false">
      <c r="A33" s="44" t="s">
        <v>30</v>
      </c>
      <c r="B33" s="45" t="s">
        <v>31</v>
      </c>
      <c r="C33" s="45" t="s">
        <v>32</v>
      </c>
      <c r="D33" s="46"/>
      <c r="E33" s="46"/>
      <c r="F33" s="46"/>
      <c r="G33" s="46" t="n">
        <v>56309.91</v>
      </c>
      <c r="H33" s="46" t="n">
        <v>56309.91</v>
      </c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4"/>
      <c r="U33" s="34"/>
      <c r="V33" s="34"/>
      <c r="W33" s="34"/>
      <c r="X33" s="34"/>
      <c r="Y33" s="34"/>
      <c r="Z33" s="34"/>
      <c r="AA33" s="35"/>
      <c r="AB33" s="43"/>
      <c r="AC33" s="36"/>
      <c r="AD33" s="36"/>
      <c r="AE33" s="37"/>
      <c r="AF33" s="37"/>
      <c r="AG33" s="36"/>
      <c r="AH33" s="36"/>
      <c r="AI33" s="36"/>
      <c r="AJ33" s="36"/>
      <c r="AK33" s="36"/>
      <c r="AL33" s="36"/>
      <c r="AM33" s="36"/>
      <c r="AN33" s="36"/>
      <c r="AO33" s="37"/>
      <c r="AP33" s="37"/>
      <c r="AQ33" s="37"/>
      <c r="AR33" s="37"/>
      <c r="AS33" s="36"/>
      <c r="AT33" s="36"/>
      <c r="AU33" s="36"/>
      <c r="AV33" s="36"/>
      <c r="AW33" s="37"/>
      <c r="AX33" s="37"/>
      <c r="AY33" s="36"/>
      <c r="AZ33" s="36"/>
      <c r="BA33" s="36"/>
      <c r="BB33" s="36"/>
    </row>
    <row r="34" s="38" customFormat="true" ht="91" hidden="false" customHeight="false" outlineLevel="0" collapsed="false">
      <c r="A34" s="44" t="s">
        <v>33</v>
      </c>
      <c r="B34" s="45" t="s">
        <v>34</v>
      </c>
      <c r="C34" s="45" t="s">
        <v>35</v>
      </c>
      <c r="D34" s="46"/>
      <c r="E34" s="46"/>
      <c r="F34" s="46"/>
      <c r="G34" s="46" t="n">
        <v>85740.54</v>
      </c>
      <c r="H34" s="46" t="n">
        <v>85740.54</v>
      </c>
      <c r="I34" s="32"/>
      <c r="J34" s="32"/>
      <c r="K34" s="32"/>
      <c r="L34" s="32"/>
      <c r="M34" s="32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4"/>
      <c r="Y34" s="34"/>
      <c r="Z34" s="34"/>
      <c r="AA34" s="35"/>
      <c r="AB34" s="43"/>
      <c r="AC34" s="36"/>
      <c r="AD34" s="36"/>
      <c r="AE34" s="37"/>
      <c r="AF34" s="37"/>
      <c r="AG34" s="36"/>
      <c r="AH34" s="36"/>
      <c r="AI34" s="36"/>
      <c r="AJ34" s="36"/>
      <c r="AK34" s="36"/>
      <c r="AL34" s="36"/>
      <c r="AM34" s="36"/>
      <c r="AN34" s="36"/>
      <c r="AO34" s="37"/>
      <c r="AP34" s="37"/>
      <c r="AQ34" s="37"/>
      <c r="AR34" s="37"/>
      <c r="AS34" s="36"/>
      <c r="AT34" s="36"/>
      <c r="AU34" s="36"/>
      <c r="AV34" s="36"/>
      <c r="AW34" s="37"/>
      <c r="AX34" s="37"/>
      <c r="AY34" s="36"/>
      <c r="AZ34" s="36"/>
      <c r="BA34" s="36"/>
      <c r="BB34" s="36"/>
    </row>
    <row r="35" s="38" customFormat="true" ht="94.5" hidden="false" customHeight="true" outlineLevel="0" collapsed="false">
      <c r="A35" s="39"/>
      <c r="B35" s="47" t="s">
        <v>36</v>
      </c>
      <c r="C35" s="47"/>
      <c r="D35" s="41"/>
      <c r="E35" s="41"/>
      <c r="F35" s="42"/>
      <c r="G35" s="42" t="n">
        <f aca="false">G32+G33+G34</f>
        <v>187890.47</v>
      </c>
      <c r="H35" s="42" t="n">
        <f aca="false">G35</f>
        <v>187890.47</v>
      </c>
      <c r="I35" s="32"/>
      <c r="J35" s="32"/>
      <c r="K35" s="32"/>
      <c r="L35" s="32"/>
      <c r="M35" s="32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4"/>
      <c r="Y35" s="34"/>
      <c r="Z35" s="34"/>
      <c r="AA35" s="35"/>
      <c r="AB35" s="43"/>
      <c r="AC35" s="48" t="s">
        <v>36</v>
      </c>
      <c r="AD35" s="36"/>
      <c r="AE35" s="37"/>
      <c r="AF35" s="37"/>
      <c r="AG35" s="36"/>
      <c r="AH35" s="36"/>
      <c r="AI35" s="36"/>
      <c r="AJ35" s="36"/>
      <c r="AK35" s="36"/>
      <c r="AL35" s="36"/>
      <c r="AM35" s="36"/>
      <c r="AN35" s="36"/>
      <c r="AO35" s="37"/>
      <c r="AP35" s="37"/>
      <c r="AQ35" s="37"/>
      <c r="AR35" s="37"/>
      <c r="AS35" s="36"/>
      <c r="AT35" s="36"/>
      <c r="AU35" s="36"/>
      <c r="AV35" s="36"/>
      <c r="AW35" s="37"/>
      <c r="AX35" s="37"/>
      <c r="AY35" s="36"/>
      <c r="AZ35" s="36"/>
      <c r="BA35" s="36"/>
      <c r="BB35" s="36"/>
    </row>
    <row r="36" s="38" customFormat="true" ht="13.5" hidden="false" customHeight="true" outlineLevel="0" collapsed="false">
      <c r="A36" s="39"/>
      <c r="B36" s="40" t="s">
        <v>37</v>
      </c>
      <c r="C36" s="40"/>
      <c r="D36" s="41"/>
      <c r="E36" s="41"/>
      <c r="F36" s="42"/>
      <c r="G36" s="42" t="n">
        <f aca="false">G35</f>
        <v>187890.47</v>
      </c>
      <c r="H36" s="42" t="n">
        <f aca="false">H35</f>
        <v>187890.47</v>
      </c>
      <c r="I36" s="32"/>
      <c r="J36" s="32"/>
      <c r="K36" s="32"/>
      <c r="L36" s="32"/>
      <c r="M36" s="32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4"/>
      <c r="Y36" s="34"/>
      <c r="Z36" s="34"/>
      <c r="AA36" s="35"/>
      <c r="AB36" s="43" t="s">
        <v>37</v>
      </c>
      <c r="AC36" s="48"/>
      <c r="AD36" s="36"/>
      <c r="AE36" s="37"/>
      <c r="AF36" s="37"/>
      <c r="AG36" s="36"/>
      <c r="AH36" s="36"/>
      <c r="AI36" s="36"/>
      <c r="AJ36" s="36"/>
      <c r="AK36" s="36"/>
      <c r="AL36" s="36"/>
      <c r="AM36" s="36"/>
      <c r="AN36" s="36"/>
      <c r="AO36" s="37"/>
      <c r="AP36" s="37"/>
      <c r="AQ36" s="37"/>
      <c r="AR36" s="37"/>
      <c r="AS36" s="36"/>
      <c r="AT36" s="36"/>
      <c r="AU36" s="36"/>
      <c r="AV36" s="36"/>
      <c r="AW36" s="37"/>
      <c r="AX36" s="37"/>
      <c r="AY36" s="36"/>
      <c r="AZ36" s="36"/>
      <c r="BA36" s="36"/>
      <c r="BB36" s="36"/>
    </row>
    <row r="37" s="38" customFormat="true" ht="13.5" hidden="false" customHeight="true" outlineLevel="0" collapsed="false">
      <c r="A37" s="31" t="s">
        <v>38</v>
      </c>
      <c r="B37" s="31"/>
      <c r="C37" s="31"/>
      <c r="D37" s="31"/>
      <c r="E37" s="31"/>
      <c r="F37" s="31"/>
      <c r="G37" s="31"/>
      <c r="H37" s="31"/>
      <c r="I37" s="32"/>
      <c r="J37" s="32"/>
      <c r="K37" s="32"/>
      <c r="L37" s="32"/>
      <c r="M37" s="32"/>
      <c r="N37" s="33"/>
      <c r="O37" s="33"/>
      <c r="P37" s="33"/>
      <c r="Q37" s="33"/>
      <c r="R37" s="33"/>
      <c r="S37" s="33"/>
      <c r="T37" s="34"/>
      <c r="U37" s="34"/>
      <c r="V37" s="34"/>
      <c r="W37" s="34"/>
      <c r="X37" s="34"/>
      <c r="Y37" s="34"/>
      <c r="Z37" s="34"/>
      <c r="AA37" s="35" t="s">
        <v>38</v>
      </c>
      <c r="AB37" s="43"/>
      <c r="AC37" s="48"/>
      <c r="AD37" s="36"/>
      <c r="AE37" s="37"/>
      <c r="AF37" s="37"/>
      <c r="AG37" s="36"/>
      <c r="AH37" s="36"/>
      <c r="AI37" s="36"/>
      <c r="AJ37" s="36"/>
      <c r="AK37" s="36"/>
      <c r="AL37" s="36"/>
      <c r="AM37" s="36"/>
      <c r="AN37" s="36"/>
      <c r="AO37" s="37"/>
      <c r="AP37" s="37"/>
      <c r="AQ37" s="37"/>
      <c r="AR37" s="37"/>
      <c r="AS37" s="36"/>
      <c r="AT37" s="36"/>
      <c r="AU37" s="36"/>
      <c r="AV37" s="36"/>
      <c r="AW37" s="37"/>
      <c r="AX37" s="37"/>
      <c r="AY37" s="36"/>
      <c r="AZ37" s="36"/>
      <c r="BA37" s="36"/>
      <c r="BB37" s="36"/>
    </row>
    <row r="38" s="38" customFormat="true" ht="30" hidden="false" customHeight="false" outlineLevel="0" collapsed="false">
      <c r="A38" s="44" t="s">
        <v>39</v>
      </c>
      <c r="B38" s="45" t="s">
        <v>40</v>
      </c>
      <c r="C38" s="45" t="s">
        <v>41</v>
      </c>
      <c r="D38" s="46"/>
      <c r="E38" s="46"/>
      <c r="F38" s="46"/>
      <c r="G38" s="46" t="n">
        <f aca="false">G36*0.015</f>
        <v>2818.35705</v>
      </c>
      <c r="H38" s="46" t="n">
        <f aca="false">G38</f>
        <v>2818.35705</v>
      </c>
      <c r="I38" s="32"/>
      <c r="J38" s="32"/>
      <c r="K38" s="32"/>
      <c r="L38" s="32"/>
      <c r="M38" s="32"/>
      <c r="N38" s="33"/>
      <c r="O38" s="33"/>
      <c r="P38" s="33"/>
      <c r="Q38" s="33"/>
      <c r="R38" s="33"/>
      <c r="S38" s="33"/>
      <c r="T38" s="34"/>
      <c r="U38" s="34"/>
      <c r="V38" s="34"/>
      <c r="W38" s="34"/>
      <c r="X38" s="34"/>
      <c r="Y38" s="34"/>
      <c r="Z38" s="34"/>
      <c r="AA38" s="35"/>
      <c r="AB38" s="43"/>
      <c r="AC38" s="48"/>
      <c r="AD38" s="36"/>
      <c r="AE38" s="37"/>
      <c r="AF38" s="37"/>
      <c r="AG38" s="36"/>
      <c r="AH38" s="36"/>
      <c r="AI38" s="36"/>
      <c r="AJ38" s="36"/>
      <c r="AK38" s="36"/>
      <c r="AL38" s="36"/>
      <c r="AM38" s="36"/>
      <c r="AN38" s="36"/>
      <c r="AO38" s="37"/>
      <c r="AP38" s="37"/>
      <c r="AQ38" s="37"/>
      <c r="AR38" s="37"/>
      <c r="AS38" s="36"/>
      <c r="AT38" s="36"/>
      <c r="AU38" s="36"/>
      <c r="AV38" s="36"/>
      <c r="AW38" s="37"/>
      <c r="AX38" s="37"/>
      <c r="AY38" s="36"/>
      <c r="AZ38" s="36"/>
      <c r="BA38" s="36"/>
      <c r="BB38" s="36"/>
    </row>
    <row r="39" s="38" customFormat="true" ht="13.5" hidden="false" customHeight="false" outlineLevel="0" collapsed="false">
      <c r="A39" s="30"/>
      <c r="B39" s="45"/>
      <c r="C39" s="45"/>
      <c r="D39" s="46" t="s">
        <v>42</v>
      </c>
      <c r="E39" s="46" t="s">
        <v>43</v>
      </c>
      <c r="F39" s="46" t="s">
        <v>44</v>
      </c>
      <c r="G39" s="46" t="s">
        <v>45</v>
      </c>
      <c r="H39" s="46"/>
      <c r="I39" s="32"/>
      <c r="J39" s="32"/>
      <c r="K39" s="32"/>
      <c r="L39" s="32"/>
      <c r="M39" s="32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4"/>
      <c r="Y39" s="34"/>
      <c r="Z39" s="34"/>
      <c r="AA39" s="35"/>
      <c r="AB39" s="43"/>
      <c r="AC39" s="48"/>
      <c r="AD39" s="36"/>
      <c r="AE39" s="37"/>
      <c r="AF39" s="37"/>
      <c r="AG39" s="36"/>
      <c r="AH39" s="36"/>
      <c r="AI39" s="36"/>
      <c r="AJ39" s="36"/>
      <c r="AK39" s="36"/>
      <c r="AL39" s="36"/>
      <c r="AM39" s="36"/>
      <c r="AN39" s="36"/>
      <c r="AO39" s="37"/>
      <c r="AP39" s="37"/>
      <c r="AQ39" s="37"/>
      <c r="AR39" s="37"/>
      <c r="AS39" s="36"/>
      <c r="AT39" s="36"/>
      <c r="AU39" s="36"/>
      <c r="AV39" s="36"/>
      <c r="AW39" s="37"/>
      <c r="AX39" s="37"/>
      <c r="AY39" s="36"/>
      <c r="AZ39" s="36"/>
      <c r="BA39" s="36"/>
      <c r="BB39" s="36"/>
    </row>
    <row r="40" s="38" customFormat="true" ht="13.5" hidden="false" customHeight="true" outlineLevel="0" collapsed="false">
      <c r="A40" s="39"/>
      <c r="B40" s="47" t="s">
        <v>46</v>
      </c>
      <c r="C40" s="47"/>
      <c r="D40" s="41"/>
      <c r="E40" s="41"/>
      <c r="F40" s="42"/>
      <c r="G40" s="42" t="n">
        <f aca="false">G38</f>
        <v>2818.35705</v>
      </c>
      <c r="H40" s="42" t="n">
        <f aca="false">H38</f>
        <v>2818.35705</v>
      </c>
      <c r="I40" s="32"/>
      <c r="J40" s="32"/>
      <c r="K40" s="32"/>
      <c r="L40" s="32"/>
      <c r="M40" s="32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4"/>
      <c r="Y40" s="34"/>
      <c r="Z40" s="34"/>
      <c r="AA40" s="35"/>
      <c r="AB40" s="43"/>
      <c r="AC40" s="48" t="s">
        <v>46</v>
      </c>
      <c r="AD40" s="36"/>
      <c r="AE40" s="37"/>
      <c r="AF40" s="37"/>
      <c r="AG40" s="36"/>
      <c r="AH40" s="36"/>
      <c r="AI40" s="36"/>
      <c r="AJ40" s="36"/>
      <c r="AK40" s="36"/>
      <c r="AL40" s="36"/>
      <c r="AM40" s="36"/>
      <c r="AN40" s="36"/>
      <c r="AO40" s="37"/>
      <c r="AP40" s="37"/>
      <c r="AQ40" s="37"/>
      <c r="AR40" s="37"/>
      <c r="AS40" s="36"/>
      <c r="AT40" s="36"/>
      <c r="AU40" s="36"/>
      <c r="AV40" s="36"/>
      <c r="AW40" s="37"/>
      <c r="AX40" s="37"/>
      <c r="AY40" s="36"/>
      <c r="AZ40" s="36"/>
      <c r="BA40" s="36"/>
      <c r="BB40" s="36"/>
    </row>
    <row r="41" s="38" customFormat="true" ht="13.5" hidden="false" customHeight="true" outlineLevel="0" collapsed="false">
      <c r="A41" s="39"/>
      <c r="B41" s="40" t="s">
        <v>47</v>
      </c>
      <c r="C41" s="40"/>
      <c r="D41" s="41"/>
      <c r="E41" s="41"/>
      <c r="F41" s="42"/>
      <c r="G41" s="42" t="n">
        <f aca="false">G36+G40</f>
        <v>190708.82705</v>
      </c>
      <c r="H41" s="42" t="n">
        <f aca="false">G41</f>
        <v>190708.82705</v>
      </c>
      <c r="I41" s="32"/>
      <c r="J41" s="32"/>
      <c r="K41" s="32"/>
      <c r="L41" s="32"/>
      <c r="M41" s="32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4"/>
      <c r="Y41" s="34"/>
      <c r="Z41" s="34"/>
      <c r="AA41" s="35"/>
      <c r="AB41" s="43" t="s">
        <v>47</v>
      </c>
      <c r="AC41" s="48"/>
      <c r="AD41" s="36"/>
      <c r="AE41" s="37"/>
      <c r="AF41" s="37"/>
      <c r="AG41" s="36"/>
      <c r="AH41" s="36"/>
      <c r="AI41" s="36"/>
      <c r="AJ41" s="36"/>
      <c r="AK41" s="36"/>
      <c r="AL41" s="36"/>
      <c r="AM41" s="36"/>
      <c r="AN41" s="36"/>
      <c r="AO41" s="37"/>
      <c r="AP41" s="37"/>
      <c r="AQ41" s="37"/>
      <c r="AR41" s="37"/>
      <c r="AS41" s="36"/>
      <c r="AT41" s="36"/>
      <c r="AU41" s="36"/>
      <c r="AV41" s="36"/>
      <c r="AW41" s="37"/>
      <c r="AX41" s="37"/>
      <c r="AY41" s="36"/>
      <c r="AZ41" s="36"/>
      <c r="BA41" s="36"/>
      <c r="BB41" s="36"/>
    </row>
    <row r="42" s="38" customFormat="true" ht="13.5" hidden="false" customHeight="true" outlineLevel="0" collapsed="false">
      <c r="A42" s="31" t="s">
        <v>48</v>
      </c>
      <c r="B42" s="31"/>
      <c r="C42" s="31"/>
      <c r="D42" s="31"/>
      <c r="E42" s="31"/>
      <c r="F42" s="31"/>
      <c r="G42" s="31"/>
      <c r="H42" s="31"/>
      <c r="I42" s="32"/>
      <c r="J42" s="32"/>
      <c r="K42" s="32"/>
      <c r="L42" s="32"/>
      <c r="M42" s="32"/>
      <c r="N42" s="33"/>
      <c r="O42" s="33"/>
      <c r="P42" s="33"/>
      <c r="Q42" s="33"/>
      <c r="R42" s="33"/>
      <c r="S42" s="33"/>
      <c r="T42" s="34"/>
      <c r="U42" s="34"/>
      <c r="V42" s="34"/>
      <c r="W42" s="34"/>
      <c r="X42" s="34"/>
      <c r="Y42" s="34"/>
      <c r="Z42" s="34"/>
      <c r="AA42" s="35" t="s">
        <v>48</v>
      </c>
      <c r="AB42" s="43"/>
      <c r="AC42" s="48"/>
      <c r="AD42" s="36"/>
      <c r="AE42" s="37"/>
      <c r="AF42" s="37"/>
      <c r="AG42" s="36"/>
      <c r="AH42" s="36"/>
      <c r="AI42" s="36"/>
      <c r="AJ42" s="36"/>
      <c r="AK42" s="36"/>
      <c r="AL42" s="36"/>
      <c r="AM42" s="36"/>
      <c r="AN42" s="36"/>
      <c r="AO42" s="37"/>
      <c r="AP42" s="37"/>
      <c r="AQ42" s="37"/>
      <c r="AR42" s="37"/>
      <c r="AS42" s="36"/>
      <c r="AT42" s="36"/>
      <c r="AU42" s="36"/>
      <c r="AV42" s="36"/>
      <c r="AW42" s="37"/>
      <c r="AX42" s="37"/>
      <c r="AY42" s="36"/>
      <c r="AZ42" s="36"/>
      <c r="BA42" s="36"/>
      <c r="BB42" s="36"/>
    </row>
    <row r="43" s="38" customFormat="true" ht="19.5" hidden="false" customHeight="false" outlineLevel="0" collapsed="false">
      <c r="A43" s="44" t="s">
        <v>49</v>
      </c>
      <c r="B43" s="45" t="s">
        <v>50</v>
      </c>
      <c r="C43" s="45" t="s">
        <v>51</v>
      </c>
      <c r="D43" s="46"/>
      <c r="E43" s="46"/>
      <c r="F43" s="46"/>
      <c r="G43" s="46" t="n">
        <f aca="false">G41*0.0192</f>
        <v>3661.60947936</v>
      </c>
      <c r="H43" s="46" t="n">
        <f aca="false">G43</f>
        <v>3661.60947936</v>
      </c>
      <c r="I43" s="32"/>
      <c r="J43" s="32"/>
      <c r="K43" s="32"/>
      <c r="L43" s="32"/>
      <c r="M43" s="32"/>
      <c r="N43" s="33"/>
      <c r="O43" s="33"/>
      <c r="P43" s="33"/>
      <c r="Q43" s="33"/>
      <c r="R43" s="33"/>
      <c r="S43" s="33"/>
      <c r="T43" s="34"/>
      <c r="U43" s="34"/>
      <c r="V43" s="34"/>
      <c r="W43" s="34"/>
      <c r="X43" s="34"/>
      <c r="Y43" s="34"/>
      <c r="Z43" s="34"/>
      <c r="AA43" s="35"/>
      <c r="AB43" s="43"/>
      <c r="AC43" s="48"/>
      <c r="AD43" s="36"/>
      <c r="AE43" s="37"/>
      <c r="AF43" s="37"/>
      <c r="AG43" s="36"/>
      <c r="AH43" s="36"/>
      <c r="AI43" s="36"/>
      <c r="AJ43" s="36"/>
      <c r="AK43" s="36"/>
      <c r="AL43" s="36"/>
      <c r="AM43" s="36"/>
      <c r="AN43" s="36"/>
      <c r="AO43" s="37"/>
      <c r="AP43" s="37"/>
      <c r="AQ43" s="37"/>
      <c r="AR43" s="37"/>
      <c r="AS43" s="36"/>
      <c r="AT43" s="36"/>
      <c r="AU43" s="36"/>
      <c r="AV43" s="36"/>
      <c r="AW43" s="37"/>
      <c r="AX43" s="37"/>
      <c r="AY43" s="36"/>
      <c r="AZ43" s="36"/>
      <c r="BA43" s="36"/>
      <c r="BB43" s="36"/>
    </row>
    <row r="44" s="38" customFormat="true" ht="13.5" hidden="false" customHeight="false" outlineLevel="0" collapsed="false">
      <c r="A44" s="30"/>
      <c r="B44" s="45"/>
      <c r="C44" s="45"/>
      <c r="D44" s="46" t="s">
        <v>52</v>
      </c>
      <c r="E44" s="46" t="s">
        <v>53</v>
      </c>
      <c r="F44" s="46" t="s">
        <v>54</v>
      </c>
      <c r="G44" s="46" t="s">
        <v>55</v>
      </c>
      <c r="H44" s="46"/>
      <c r="I44" s="32"/>
      <c r="J44" s="32"/>
      <c r="K44" s="32"/>
      <c r="L44" s="32"/>
      <c r="M44" s="32"/>
      <c r="N44" s="33"/>
      <c r="O44" s="33"/>
      <c r="P44" s="33"/>
      <c r="Q44" s="33"/>
      <c r="R44" s="33"/>
      <c r="S44" s="33"/>
      <c r="T44" s="34"/>
      <c r="U44" s="34"/>
      <c r="V44" s="34"/>
      <c r="W44" s="34"/>
      <c r="X44" s="34"/>
      <c r="Y44" s="34"/>
      <c r="Z44" s="34"/>
      <c r="AA44" s="35"/>
      <c r="AB44" s="43"/>
      <c r="AC44" s="48"/>
      <c r="AD44" s="36"/>
      <c r="AE44" s="37"/>
      <c r="AF44" s="37"/>
      <c r="AG44" s="36"/>
      <c r="AH44" s="36"/>
      <c r="AI44" s="36"/>
      <c r="AJ44" s="36"/>
      <c r="AK44" s="36"/>
      <c r="AL44" s="36"/>
      <c r="AM44" s="36"/>
      <c r="AN44" s="36"/>
      <c r="AO44" s="37"/>
      <c r="AP44" s="37"/>
      <c r="AQ44" s="37"/>
      <c r="AR44" s="37"/>
      <c r="AS44" s="36"/>
      <c r="AT44" s="36"/>
      <c r="AU44" s="36"/>
      <c r="AV44" s="36"/>
      <c r="AW44" s="37"/>
      <c r="AX44" s="37"/>
      <c r="AY44" s="36"/>
      <c r="AZ44" s="36"/>
      <c r="BA44" s="36"/>
      <c r="BB44" s="36"/>
    </row>
    <row r="45" s="38" customFormat="true" ht="13.5" hidden="false" customHeight="true" outlineLevel="0" collapsed="false">
      <c r="A45" s="39"/>
      <c r="B45" s="47" t="s">
        <v>56</v>
      </c>
      <c r="C45" s="47"/>
      <c r="D45" s="41"/>
      <c r="E45" s="41"/>
      <c r="F45" s="42"/>
      <c r="G45" s="42" t="n">
        <f aca="false">G43</f>
        <v>3661.60947936</v>
      </c>
      <c r="H45" s="42" t="n">
        <f aca="false">G45</f>
        <v>3661.60947936</v>
      </c>
      <c r="I45" s="32"/>
      <c r="J45" s="32"/>
      <c r="K45" s="32"/>
      <c r="L45" s="32"/>
      <c r="M45" s="32"/>
      <c r="N45" s="33"/>
      <c r="O45" s="33"/>
      <c r="P45" s="33"/>
      <c r="Q45" s="33"/>
      <c r="R45" s="33"/>
      <c r="S45" s="33"/>
      <c r="T45" s="34"/>
      <c r="U45" s="34"/>
      <c r="V45" s="34"/>
      <c r="W45" s="34"/>
      <c r="X45" s="34"/>
      <c r="Y45" s="34"/>
      <c r="Z45" s="34"/>
      <c r="AA45" s="35"/>
      <c r="AB45" s="43"/>
      <c r="AC45" s="48" t="s">
        <v>56</v>
      </c>
      <c r="AD45" s="36"/>
      <c r="AE45" s="37"/>
      <c r="AF45" s="37"/>
      <c r="AG45" s="36"/>
      <c r="AH45" s="36"/>
      <c r="AI45" s="36"/>
      <c r="AJ45" s="36"/>
      <c r="AK45" s="36"/>
      <c r="AL45" s="36"/>
      <c r="AM45" s="36"/>
      <c r="AN45" s="36"/>
      <c r="AO45" s="37"/>
      <c r="AP45" s="37"/>
      <c r="AQ45" s="37"/>
      <c r="AR45" s="37"/>
      <c r="AS45" s="36"/>
      <c r="AT45" s="36"/>
      <c r="AU45" s="36"/>
      <c r="AV45" s="36"/>
      <c r="AW45" s="37"/>
      <c r="AX45" s="37"/>
      <c r="AY45" s="36"/>
      <c r="AZ45" s="36"/>
      <c r="BA45" s="36"/>
      <c r="BB45" s="36"/>
    </row>
    <row r="46" s="38" customFormat="true" ht="13.5" hidden="false" customHeight="true" outlineLevel="0" collapsed="false">
      <c r="A46" s="31" t="s">
        <v>57</v>
      </c>
      <c r="B46" s="31"/>
      <c r="C46" s="31"/>
      <c r="D46" s="31"/>
      <c r="E46" s="31"/>
      <c r="F46" s="31"/>
      <c r="G46" s="31"/>
      <c r="H46" s="31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  <c r="U46" s="34"/>
      <c r="V46" s="34"/>
      <c r="W46" s="34"/>
      <c r="X46" s="34"/>
      <c r="Y46" s="34"/>
      <c r="Z46" s="34"/>
      <c r="AA46" s="35" t="s">
        <v>57</v>
      </c>
      <c r="AB46" s="43"/>
      <c r="AC46" s="48"/>
      <c r="AD46" s="36"/>
      <c r="AE46" s="37"/>
      <c r="AF46" s="37"/>
      <c r="AG46" s="36"/>
      <c r="AH46" s="36"/>
      <c r="AI46" s="36"/>
      <c r="AJ46" s="36"/>
      <c r="AK46" s="36"/>
      <c r="AL46" s="36"/>
      <c r="AM46" s="36"/>
      <c r="AN46" s="36"/>
      <c r="AO46" s="37"/>
      <c r="AP46" s="37"/>
      <c r="AQ46" s="37"/>
      <c r="AR46" s="37"/>
      <c r="AS46" s="36"/>
      <c r="AT46" s="36"/>
      <c r="AU46" s="36"/>
      <c r="AV46" s="36"/>
      <c r="AW46" s="37"/>
      <c r="AX46" s="37"/>
      <c r="AY46" s="36"/>
      <c r="AZ46" s="36"/>
      <c r="BA46" s="36"/>
      <c r="BB46" s="36"/>
    </row>
    <row r="47" s="38" customFormat="true" ht="13.5" hidden="false" customHeight="false" outlineLevel="0" collapsed="false">
      <c r="A47" s="44" t="s">
        <v>58</v>
      </c>
      <c r="B47" s="45"/>
      <c r="C47" s="45" t="s">
        <v>59</v>
      </c>
      <c r="D47" s="46"/>
      <c r="E47" s="46"/>
      <c r="F47" s="46"/>
      <c r="G47" s="46" t="n">
        <v>73865</v>
      </c>
      <c r="H47" s="46" t="n">
        <v>73865</v>
      </c>
      <c r="I47" s="32"/>
      <c r="J47" s="32"/>
      <c r="K47" s="32"/>
      <c r="L47" s="32"/>
      <c r="M47" s="32"/>
      <c r="N47" s="33"/>
      <c r="O47" s="33"/>
      <c r="P47" s="33"/>
      <c r="Q47" s="33"/>
      <c r="R47" s="33"/>
      <c r="S47" s="33"/>
      <c r="T47" s="34"/>
      <c r="U47" s="34"/>
      <c r="V47" s="34"/>
      <c r="W47" s="34"/>
      <c r="X47" s="34"/>
      <c r="Y47" s="34"/>
      <c r="Z47" s="34"/>
      <c r="AA47" s="35"/>
      <c r="AB47" s="43"/>
      <c r="AC47" s="48"/>
      <c r="AD47" s="36"/>
      <c r="AE47" s="37"/>
      <c r="AF47" s="37"/>
      <c r="AG47" s="36"/>
      <c r="AH47" s="36"/>
      <c r="AI47" s="36"/>
      <c r="AJ47" s="36"/>
      <c r="AK47" s="36"/>
      <c r="AL47" s="36"/>
      <c r="AM47" s="36"/>
      <c r="AN47" s="36"/>
      <c r="AO47" s="37"/>
      <c r="AP47" s="37"/>
      <c r="AQ47" s="37"/>
      <c r="AR47" s="37"/>
      <c r="AS47" s="36"/>
      <c r="AT47" s="36"/>
      <c r="AU47" s="36"/>
      <c r="AV47" s="36"/>
      <c r="AW47" s="37"/>
      <c r="AX47" s="37"/>
      <c r="AY47" s="36"/>
      <c r="AZ47" s="36"/>
      <c r="BA47" s="36"/>
      <c r="BB47" s="36"/>
    </row>
    <row r="48" s="38" customFormat="true" ht="13.5" hidden="false" customHeight="false" outlineLevel="0" collapsed="false">
      <c r="A48" s="30"/>
      <c r="B48" s="45"/>
      <c r="C48" s="45"/>
      <c r="D48" s="46" t="s">
        <v>60</v>
      </c>
      <c r="E48" s="46" t="s">
        <v>61</v>
      </c>
      <c r="F48" s="46" t="s">
        <v>62</v>
      </c>
      <c r="G48" s="46" t="s">
        <v>63</v>
      </c>
      <c r="H48" s="46"/>
      <c r="I48" s="32"/>
      <c r="J48" s="32"/>
      <c r="K48" s="32"/>
      <c r="L48" s="32"/>
      <c r="M48" s="32"/>
      <c r="N48" s="33"/>
      <c r="O48" s="33"/>
      <c r="P48" s="33"/>
      <c r="Q48" s="33"/>
      <c r="R48" s="33"/>
      <c r="S48" s="33"/>
      <c r="T48" s="34"/>
      <c r="U48" s="34"/>
      <c r="V48" s="34"/>
      <c r="W48" s="34"/>
      <c r="X48" s="34"/>
      <c r="Y48" s="34"/>
      <c r="Z48" s="34"/>
      <c r="AA48" s="35"/>
      <c r="AB48" s="43"/>
      <c r="AC48" s="48"/>
      <c r="AD48" s="36"/>
      <c r="AE48" s="37"/>
      <c r="AF48" s="37"/>
      <c r="AG48" s="36"/>
      <c r="AH48" s="36"/>
      <c r="AI48" s="36"/>
      <c r="AJ48" s="36"/>
      <c r="AK48" s="36"/>
      <c r="AL48" s="36"/>
      <c r="AM48" s="36"/>
      <c r="AN48" s="36"/>
      <c r="AO48" s="37"/>
      <c r="AP48" s="37"/>
      <c r="AQ48" s="37"/>
      <c r="AR48" s="37"/>
      <c r="AS48" s="36"/>
      <c r="AT48" s="36"/>
      <c r="AU48" s="36"/>
      <c r="AV48" s="36"/>
      <c r="AW48" s="37"/>
      <c r="AX48" s="37"/>
      <c r="AY48" s="36"/>
      <c r="AZ48" s="36"/>
      <c r="BA48" s="36"/>
      <c r="BB48" s="36"/>
    </row>
    <row r="49" s="38" customFormat="true" ht="13.5" hidden="false" customHeight="true" outlineLevel="0" collapsed="false">
      <c r="A49" s="39"/>
      <c r="B49" s="47" t="s">
        <v>64</v>
      </c>
      <c r="C49" s="47"/>
      <c r="D49" s="41"/>
      <c r="E49" s="41"/>
      <c r="F49" s="42"/>
      <c r="G49" s="42" t="n">
        <f aca="false">(G41+G45)*0.22</f>
        <v>42761.4960364592</v>
      </c>
      <c r="H49" s="42" t="n">
        <f aca="false">G49</f>
        <v>42761.4960364592</v>
      </c>
      <c r="I49" s="32"/>
      <c r="J49" s="32"/>
      <c r="K49" s="32"/>
      <c r="L49" s="32"/>
      <c r="M49" s="32"/>
      <c r="N49" s="33"/>
      <c r="O49" s="33"/>
      <c r="P49" s="33"/>
      <c r="Q49" s="33"/>
      <c r="R49" s="33"/>
      <c r="S49" s="33"/>
      <c r="T49" s="34"/>
      <c r="U49" s="34"/>
      <c r="V49" s="34"/>
      <c r="W49" s="34"/>
      <c r="X49" s="34"/>
      <c r="Y49" s="34"/>
      <c r="Z49" s="34"/>
      <c r="AA49" s="35"/>
      <c r="AB49" s="43"/>
      <c r="AC49" s="48" t="s">
        <v>64</v>
      </c>
      <c r="AD49" s="36"/>
      <c r="AE49" s="37"/>
      <c r="AF49" s="37"/>
      <c r="AG49" s="36"/>
      <c r="AH49" s="36"/>
      <c r="AI49" s="36"/>
      <c r="AJ49" s="36"/>
      <c r="AK49" s="36"/>
      <c r="AL49" s="36"/>
      <c r="AM49" s="36"/>
      <c r="AN49" s="36"/>
      <c r="AO49" s="37"/>
      <c r="AP49" s="37"/>
      <c r="AQ49" s="37"/>
      <c r="AR49" s="37"/>
      <c r="AS49" s="36"/>
      <c r="AT49" s="36"/>
      <c r="AU49" s="36"/>
      <c r="AV49" s="36"/>
      <c r="AW49" s="37"/>
      <c r="AX49" s="37"/>
      <c r="AY49" s="36"/>
      <c r="AZ49" s="36"/>
      <c r="BA49" s="36"/>
      <c r="BB49" s="36"/>
    </row>
    <row r="50" s="38" customFormat="true" ht="13.5" hidden="false" customHeight="true" outlineLevel="0" collapsed="false">
      <c r="A50" s="39"/>
      <c r="B50" s="40" t="s">
        <v>65</v>
      </c>
      <c r="C50" s="40"/>
      <c r="D50" s="41"/>
      <c r="E50" s="41"/>
      <c r="F50" s="42"/>
      <c r="G50" s="42" t="n">
        <f aca="false">(G41+G45+G49)</f>
        <v>237131.932565819</v>
      </c>
      <c r="H50" s="42" t="n">
        <f aca="false">G50</f>
        <v>237131.932565819</v>
      </c>
      <c r="I50" s="32"/>
      <c r="J50" s="32"/>
      <c r="K50" s="32"/>
      <c r="L50" s="32"/>
      <c r="M50" s="32"/>
      <c r="N50" s="33"/>
      <c r="O50" s="33"/>
      <c r="P50" s="33"/>
      <c r="Q50" s="33"/>
      <c r="R50" s="33"/>
      <c r="S50" s="33"/>
      <c r="T50" s="34"/>
      <c r="U50" s="34"/>
      <c r="V50" s="34"/>
      <c r="W50" s="34"/>
      <c r="X50" s="34"/>
      <c r="Y50" s="34"/>
      <c r="Z50" s="34"/>
      <c r="AA50" s="35"/>
      <c r="AB50" s="43"/>
      <c r="AC50" s="48"/>
      <c r="AD50" s="43" t="s">
        <v>65</v>
      </c>
      <c r="AE50" s="37"/>
      <c r="AF50" s="37"/>
      <c r="AG50" s="36"/>
      <c r="AH50" s="36"/>
      <c r="AI50" s="36"/>
      <c r="AJ50" s="36"/>
      <c r="AK50" s="36"/>
      <c r="AL50" s="36"/>
      <c r="AM50" s="36"/>
      <c r="AN50" s="36"/>
      <c r="AO50" s="37"/>
      <c r="AP50" s="37"/>
      <c r="AQ50" s="37"/>
      <c r="AR50" s="37"/>
      <c r="AS50" s="36"/>
      <c r="AT50" s="36"/>
      <c r="AU50" s="36"/>
      <c r="AV50" s="36"/>
      <c r="AW50" s="37"/>
      <c r="AX50" s="37"/>
      <c r="AY50" s="36"/>
      <c r="AZ50" s="36"/>
      <c r="BA50" s="36"/>
      <c r="BB50" s="36"/>
    </row>
    <row r="51" s="38" customFormat="true" ht="11.25" hidden="false" customHeight="true" outlineLevel="0" collapsed="false">
      <c r="A51" s="39"/>
      <c r="B51" s="49" t="s">
        <v>66</v>
      </c>
      <c r="C51" s="49"/>
      <c r="D51" s="47"/>
      <c r="E51" s="47"/>
      <c r="F51" s="47"/>
      <c r="G51" s="47"/>
      <c r="H51" s="47"/>
      <c r="I51" s="32"/>
      <c r="J51" s="32"/>
      <c r="K51" s="32"/>
      <c r="L51" s="32"/>
      <c r="M51" s="32"/>
      <c r="N51" s="33"/>
      <c r="O51" s="33"/>
      <c r="P51" s="33"/>
      <c r="Q51" s="33"/>
      <c r="R51" s="33"/>
      <c r="S51" s="33"/>
      <c r="T51" s="34"/>
      <c r="U51" s="34"/>
      <c r="V51" s="34"/>
      <c r="W51" s="34"/>
      <c r="X51" s="34"/>
      <c r="Y51" s="34"/>
      <c r="Z51" s="34"/>
      <c r="AA51" s="35"/>
      <c r="AB51" s="43"/>
      <c r="AC51" s="48"/>
      <c r="AD51" s="43"/>
      <c r="AE51" s="37"/>
      <c r="AF51" s="37"/>
      <c r="AG51" s="36"/>
      <c r="AH51" s="36"/>
      <c r="AI51" s="36"/>
      <c r="AJ51" s="36"/>
      <c r="AK51" s="36"/>
      <c r="AL51" s="36"/>
      <c r="AM51" s="36"/>
      <c r="AN51" s="36"/>
      <c r="AO51" s="37"/>
      <c r="AP51" s="37"/>
      <c r="AQ51" s="37"/>
      <c r="AR51" s="37"/>
      <c r="AS51" s="36"/>
      <c r="AT51" s="36"/>
      <c r="AU51" s="36"/>
      <c r="AV51" s="36"/>
      <c r="AW51" s="37"/>
      <c r="AX51" s="37"/>
      <c r="AY51" s="36"/>
      <c r="AZ51" s="36"/>
      <c r="BA51" s="36"/>
      <c r="BB51" s="36"/>
    </row>
    <row r="52" s="38" customFormat="true" ht="13.5" hidden="false" customHeight="false" outlineLevel="0" collapsed="false">
      <c r="A52" s="50"/>
      <c r="B52" s="51" t="s">
        <v>67</v>
      </c>
      <c r="C52" s="51"/>
      <c r="D52" s="50"/>
      <c r="E52" s="50"/>
      <c r="F52" s="50"/>
      <c r="G52" s="50"/>
      <c r="H52" s="41" t="n">
        <f aca="false">H50</f>
        <v>237131.932565819</v>
      </c>
      <c r="I52" s="32"/>
      <c r="J52" s="32"/>
      <c r="K52" s="32"/>
      <c r="L52" s="32"/>
      <c r="M52" s="32"/>
      <c r="N52" s="33"/>
      <c r="O52" s="33"/>
      <c r="P52" s="33"/>
      <c r="Q52" s="33"/>
      <c r="R52" s="33"/>
      <c r="S52" s="33"/>
      <c r="T52" s="34"/>
      <c r="U52" s="34"/>
      <c r="V52" s="34"/>
      <c r="W52" s="34"/>
      <c r="X52" s="34"/>
      <c r="Y52" s="34"/>
      <c r="Z52" s="34"/>
      <c r="AA52" s="35"/>
      <c r="AB52" s="43"/>
      <c r="AC52" s="48"/>
      <c r="AD52" s="43"/>
      <c r="AE52" s="37"/>
      <c r="AF52" s="37"/>
      <c r="AG52" s="36"/>
      <c r="AH52" s="36"/>
      <c r="AI52" s="36"/>
      <c r="AJ52" s="36"/>
      <c r="AK52" s="36"/>
      <c r="AL52" s="36"/>
      <c r="AM52" s="36"/>
      <c r="AN52" s="36"/>
      <c r="AO52" s="37"/>
      <c r="AP52" s="37"/>
      <c r="AQ52" s="37"/>
      <c r="AR52" s="37"/>
      <c r="AS52" s="36"/>
      <c r="AT52" s="36"/>
      <c r="AU52" s="36"/>
      <c r="AV52" s="36"/>
      <c r="AW52" s="37"/>
      <c r="AX52" s="37"/>
      <c r="AY52" s="36"/>
      <c r="AZ52" s="36"/>
      <c r="BA52" s="36"/>
      <c r="BB52" s="36"/>
    </row>
    <row r="53" s="38" customFormat="true" ht="26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4"/>
      <c r="U53" s="4"/>
      <c r="V53" s="4"/>
      <c r="W53" s="4"/>
      <c r="X53" s="4"/>
      <c r="Y53" s="4"/>
      <c r="Z53" s="4"/>
      <c r="AA53" s="5"/>
      <c r="AB53" s="6"/>
      <c r="AC53" s="6"/>
      <c r="AD53" s="6"/>
      <c r="AE53" s="7"/>
      <c r="AF53" s="7"/>
      <c r="AG53" s="6"/>
      <c r="AH53" s="6"/>
      <c r="AI53" s="6"/>
      <c r="AJ53" s="6"/>
      <c r="AK53" s="6"/>
      <c r="AL53" s="6"/>
      <c r="AM53" s="6"/>
      <c r="AN53" s="6"/>
      <c r="AO53" s="7"/>
      <c r="AP53" s="7"/>
      <c r="AQ53" s="7"/>
      <c r="AR53" s="7"/>
      <c r="AS53" s="6"/>
      <c r="AT53" s="6"/>
      <c r="AU53" s="6"/>
      <c r="AV53" s="6"/>
      <c r="AW53" s="7"/>
      <c r="AX53" s="7"/>
      <c r="AY53" s="6"/>
      <c r="AZ53" s="6"/>
      <c r="BA53" s="6"/>
      <c r="BB53" s="6"/>
      <c r="BC53" s="1"/>
      <c r="BD53" s="1"/>
      <c r="BE53" s="1"/>
      <c r="BF53" s="1"/>
      <c r="BG53" s="1"/>
      <c r="BH53" s="1"/>
    </row>
    <row r="54" customFormat="false" ht="9.75" hidden="true" customHeight="true" outlineLevel="0" collapsed="false">
      <c r="A54" s="52" t="s">
        <v>68</v>
      </c>
      <c r="B54" s="53"/>
      <c r="C54" s="54"/>
      <c r="D54" s="54"/>
      <c r="E54" s="55" t="s">
        <v>69</v>
      </c>
      <c r="F54" s="55"/>
      <c r="G54" s="55"/>
      <c r="H54" s="55"/>
      <c r="I54" s="7"/>
      <c r="J54" s="7"/>
      <c r="K54" s="7"/>
      <c r="L54" s="7"/>
      <c r="M54" s="7"/>
      <c r="N54" s="56"/>
      <c r="O54" s="56"/>
      <c r="P54" s="56"/>
      <c r="Q54" s="56"/>
      <c r="R54" s="56"/>
      <c r="S54" s="56"/>
      <c r="T54" s="57"/>
      <c r="U54" s="57"/>
      <c r="V54" s="57"/>
      <c r="W54" s="57"/>
      <c r="X54" s="57"/>
      <c r="Y54" s="57"/>
      <c r="Z54" s="57"/>
      <c r="AG54" s="58" t="s">
        <v>69</v>
      </c>
      <c r="AH54" s="58"/>
      <c r="AI54" s="58"/>
      <c r="AJ54" s="58"/>
      <c r="BC54" s="59"/>
      <c r="BD54" s="59"/>
      <c r="BE54" s="59"/>
      <c r="BF54" s="59"/>
      <c r="BG54" s="59"/>
      <c r="BH54" s="59"/>
    </row>
    <row r="55" s="59" customFormat="true" ht="18.75" hidden="true" customHeight="true" outlineLevel="0" collapsed="false">
      <c r="A55" s="60"/>
      <c r="B55" s="60"/>
      <c r="C55" s="23" t="s">
        <v>70</v>
      </c>
      <c r="D55" s="23"/>
      <c r="E55" s="23"/>
      <c r="F55" s="23"/>
      <c r="G55" s="23"/>
      <c r="H55" s="23"/>
      <c r="I55" s="7"/>
      <c r="J55" s="7"/>
      <c r="K55" s="7"/>
      <c r="L55" s="7"/>
      <c r="M55" s="7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"/>
      <c r="AB55" s="6"/>
      <c r="AC55" s="6"/>
      <c r="AD55" s="6"/>
      <c r="AE55" s="7"/>
      <c r="AF55" s="7"/>
      <c r="AG55" s="6"/>
      <c r="AH55" s="6"/>
      <c r="AI55" s="6"/>
      <c r="AJ55" s="6"/>
      <c r="AK55" s="6"/>
      <c r="AL55" s="6"/>
      <c r="AM55" s="6"/>
      <c r="AN55" s="6"/>
      <c r="AO55" s="7"/>
      <c r="AP55" s="7"/>
      <c r="AQ55" s="7"/>
      <c r="AR55" s="7"/>
      <c r="AS55" s="6"/>
      <c r="AT55" s="6"/>
      <c r="AU55" s="6"/>
      <c r="AV55" s="6"/>
      <c r="AW55" s="7"/>
      <c r="AX55" s="7"/>
      <c r="AY55" s="6"/>
      <c r="AZ55" s="6"/>
      <c r="BA55" s="6"/>
      <c r="BB55" s="6"/>
      <c r="BC55" s="61"/>
      <c r="BD55" s="61"/>
      <c r="BE55" s="61"/>
      <c r="BF55" s="61"/>
      <c r="BG55" s="61"/>
      <c r="BH55" s="61"/>
    </row>
    <row r="56" s="61" customFormat="true" ht="14.25" hidden="true" customHeight="true" outlineLevel="0" collapsed="false">
      <c r="A56" s="52" t="s">
        <v>71</v>
      </c>
      <c r="B56" s="53"/>
      <c r="C56" s="59"/>
      <c r="D56" s="62"/>
      <c r="E56" s="55" t="s">
        <v>69</v>
      </c>
      <c r="F56" s="55"/>
      <c r="G56" s="55"/>
      <c r="H56" s="55"/>
      <c r="I56" s="7"/>
      <c r="J56" s="7"/>
      <c r="K56" s="7"/>
      <c r="L56" s="7"/>
      <c r="M56" s="7"/>
      <c r="N56" s="56"/>
      <c r="O56" s="56"/>
      <c r="P56" s="56"/>
      <c r="Q56" s="56"/>
      <c r="R56" s="56"/>
      <c r="S56" s="56"/>
      <c r="T56" s="57"/>
      <c r="U56" s="57"/>
      <c r="V56" s="57"/>
      <c r="W56" s="57"/>
      <c r="X56" s="57"/>
      <c r="Y56" s="57"/>
      <c r="Z56" s="57"/>
      <c r="AA56" s="5"/>
      <c r="AB56" s="6"/>
      <c r="AC56" s="6"/>
      <c r="AD56" s="6"/>
      <c r="AE56" s="7"/>
      <c r="AF56" s="7"/>
      <c r="AG56" s="6"/>
      <c r="AH56" s="6"/>
      <c r="AI56" s="6"/>
      <c r="AJ56" s="6"/>
      <c r="AK56" s="58" t="s">
        <v>69</v>
      </c>
      <c r="AL56" s="58"/>
      <c r="AM56" s="58"/>
      <c r="AN56" s="58"/>
      <c r="AO56" s="7"/>
      <c r="AP56" s="7"/>
      <c r="AQ56" s="7"/>
      <c r="AR56" s="7"/>
      <c r="AS56" s="6"/>
      <c r="AT56" s="6"/>
      <c r="AU56" s="6"/>
      <c r="AV56" s="6"/>
      <c r="AW56" s="7"/>
      <c r="AX56" s="7"/>
      <c r="AY56" s="6"/>
      <c r="AZ56" s="6"/>
      <c r="BA56" s="6"/>
      <c r="BB56" s="6"/>
      <c r="BC56" s="59"/>
      <c r="BD56" s="59"/>
      <c r="BE56" s="59"/>
      <c r="BF56" s="59"/>
      <c r="BG56" s="59"/>
      <c r="BH56" s="59"/>
    </row>
    <row r="57" s="59" customFormat="true" ht="18.75" hidden="true" customHeight="true" outlineLevel="0" collapsed="false">
      <c r="A57" s="60"/>
      <c r="B57" s="60"/>
      <c r="C57" s="23" t="s">
        <v>70</v>
      </c>
      <c r="D57" s="23"/>
      <c r="E57" s="23"/>
      <c r="F57" s="23"/>
      <c r="G57" s="23"/>
      <c r="H57" s="23"/>
      <c r="I57" s="7"/>
      <c r="J57" s="7"/>
      <c r="K57" s="7"/>
      <c r="L57" s="7"/>
      <c r="M57" s="7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"/>
      <c r="AB57" s="6"/>
      <c r="AC57" s="6"/>
      <c r="AD57" s="6"/>
      <c r="AE57" s="7"/>
      <c r="AF57" s="7"/>
      <c r="AG57" s="6"/>
      <c r="AH57" s="6"/>
      <c r="AI57" s="6"/>
      <c r="AJ57" s="6"/>
      <c r="AK57" s="6"/>
      <c r="AL57" s="6"/>
      <c r="AM57" s="6"/>
      <c r="AN57" s="6"/>
      <c r="AO57" s="7"/>
      <c r="AP57" s="7"/>
      <c r="AQ57" s="7"/>
      <c r="AR57" s="7"/>
      <c r="AS57" s="6"/>
      <c r="AT57" s="6"/>
      <c r="AU57" s="6"/>
      <c r="AV57" s="6"/>
      <c r="AW57" s="7"/>
      <c r="AX57" s="7"/>
      <c r="AY57" s="6"/>
      <c r="AZ57" s="6"/>
      <c r="BA57" s="6"/>
      <c r="BB57" s="6"/>
      <c r="BC57" s="61"/>
      <c r="BD57" s="61"/>
      <c r="BE57" s="61"/>
      <c r="BF57" s="61"/>
      <c r="BG57" s="61"/>
      <c r="BH57" s="61"/>
    </row>
    <row r="58" s="61" customFormat="true" ht="9.75" hidden="true" customHeight="true" outlineLevel="0" collapsed="false">
      <c r="A58" s="63" t="s">
        <v>72</v>
      </c>
      <c r="B58" s="63"/>
      <c r="C58" s="63"/>
      <c r="D58" s="63"/>
      <c r="E58" s="55" t="s">
        <v>69</v>
      </c>
      <c r="F58" s="55"/>
      <c r="G58" s="55"/>
      <c r="H58" s="55"/>
      <c r="I58" s="7"/>
      <c r="J58" s="7"/>
      <c r="K58" s="7"/>
      <c r="L58" s="7"/>
      <c r="M58" s="7"/>
      <c r="N58" s="56"/>
      <c r="O58" s="56"/>
      <c r="P58" s="56"/>
      <c r="Q58" s="56"/>
      <c r="R58" s="56"/>
      <c r="S58" s="56"/>
      <c r="T58" s="57"/>
      <c r="U58" s="57"/>
      <c r="V58" s="57"/>
      <c r="W58" s="57"/>
      <c r="X58" s="57"/>
      <c r="Y58" s="57"/>
      <c r="Z58" s="57"/>
      <c r="AA58" s="5"/>
      <c r="AB58" s="6"/>
      <c r="AC58" s="6"/>
      <c r="AD58" s="6"/>
      <c r="AE58" s="7"/>
      <c r="AF58" s="7"/>
      <c r="AG58" s="6"/>
      <c r="AH58" s="6"/>
      <c r="AI58" s="6"/>
      <c r="AJ58" s="6"/>
      <c r="AK58" s="6"/>
      <c r="AL58" s="6"/>
      <c r="AM58" s="6"/>
      <c r="AN58" s="6"/>
      <c r="AO58" s="64" t="s">
        <v>72</v>
      </c>
      <c r="AP58" s="64"/>
      <c r="AQ58" s="64"/>
      <c r="AR58" s="64"/>
      <c r="AS58" s="58" t="s">
        <v>69</v>
      </c>
      <c r="AT58" s="58"/>
      <c r="AU58" s="58"/>
      <c r="AV58" s="58"/>
      <c r="AW58" s="7"/>
      <c r="AX58" s="7"/>
      <c r="AY58" s="6"/>
      <c r="AZ58" s="6"/>
      <c r="BA58" s="6"/>
      <c r="BB58" s="6"/>
      <c r="BC58" s="59"/>
      <c r="BD58" s="59"/>
      <c r="BE58" s="59"/>
      <c r="BF58" s="59"/>
      <c r="BG58" s="59"/>
      <c r="BH58" s="59"/>
    </row>
    <row r="59" s="59" customFormat="true" ht="18.75" hidden="true" customHeight="true" outlineLevel="0" collapsed="false">
      <c r="A59" s="60"/>
      <c r="B59" s="60"/>
      <c r="C59" s="23" t="s">
        <v>70</v>
      </c>
      <c r="D59" s="23"/>
      <c r="E59" s="23"/>
      <c r="F59" s="23"/>
      <c r="G59" s="23"/>
      <c r="H59" s="23"/>
      <c r="I59" s="7"/>
      <c r="J59" s="7"/>
      <c r="K59" s="7"/>
      <c r="L59" s="7"/>
      <c r="M59" s="7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"/>
      <c r="AB59" s="6"/>
      <c r="AC59" s="6"/>
      <c r="AD59" s="6"/>
      <c r="AE59" s="7"/>
      <c r="AF59" s="7"/>
      <c r="AG59" s="6"/>
      <c r="AH59" s="6"/>
      <c r="AI59" s="6"/>
      <c r="AJ59" s="6"/>
      <c r="AK59" s="6"/>
      <c r="AL59" s="6"/>
      <c r="AM59" s="6"/>
      <c r="AN59" s="6"/>
      <c r="AO59" s="7"/>
      <c r="AP59" s="7"/>
      <c r="AQ59" s="7"/>
      <c r="AR59" s="7"/>
      <c r="AS59" s="6"/>
      <c r="AT59" s="6"/>
      <c r="AU59" s="6"/>
      <c r="AV59" s="6"/>
      <c r="AW59" s="7"/>
      <c r="AX59" s="7"/>
      <c r="AY59" s="6"/>
      <c r="AZ59" s="6"/>
      <c r="BA59" s="6"/>
      <c r="BB59" s="6"/>
      <c r="BC59" s="61"/>
      <c r="BD59" s="61"/>
      <c r="BE59" s="61"/>
      <c r="BF59" s="61"/>
      <c r="BG59" s="61"/>
      <c r="BH59" s="61"/>
    </row>
    <row r="60" s="61" customFormat="true" ht="9.75" hidden="true" customHeight="true" outlineLevel="0" collapsed="false">
      <c r="A60" s="52" t="s">
        <v>2</v>
      </c>
      <c r="B60" s="53"/>
      <c r="C60" s="65"/>
      <c r="D60" s="65"/>
      <c r="E60" s="55" t="s">
        <v>69</v>
      </c>
      <c r="F60" s="55"/>
      <c r="G60" s="55"/>
      <c r="H60" s="55"/>
      <c r="I60" s="7"/>
      <c r="J60" s="7"/>
      <c r="K60" s="7"/>
      <c r="L60" s="7"/>
      <c r="M60" s="7"/>
      <c r="N60" s="56"/>
      <c r="O60" s="56"/>
      <c r="P60" s="56"/>
      <c r="Q60" s="56"/>
      <c r="R60" s="56"/>
      <c r="S60" s="56"/>
      <c r="T60" s="57"/>
      <c r="U60" s="57"/>
      <c r="V60" s="57"/>
      <c r="W60" s="57"/>
      <c r="X60" s="57"/>
      <c r="Y60" s="57"/>
      <c r="Z60" s="57"/>
      <c r="AA60" s="5"/>
      <c r="AB60" s="6"/>
      <c r="AC60" s="6"/>
      <c r="AD60" s="6"/>
      <c r="AE60" s="7"/>
      <c r="AF60" s="7"/>
      <c r="AG60" s="6"/>
      <c r="AH60" s="6"/>
      <c r="AI60" s="6"/>
      <c r="AJ60" s="6"/>
      <c r="AK60" s="6"/>
      <c r="AL60" s="6"/>
      <c r="AM60" s="6"/>
      <c r="AN60" s="6"/>
      <c r="AO60" s="7"/>
      <c r="AP60" s="7"/>
      <c r="AQ60" s="7"/>
      <c r="AR60" s="7"/>
      <c r="AS60" s="6"/>
      <c r="AT60" s="6"/>
      <c r="AU60" s="6"/>
      <c r="AV60" s="6"/>
      <c r="AW60" s="64"/>
      <c r="AX60" s="64"/>
      <c r="AY60" s="58" t="s">
        <v>69</v>
      </c>
      <c r="AZ60" s="58"/>
      <c r="BA60" s="58"/>
      <c r="BB60" s="58"/>
      <c r="BC60" s="59"/>
      <c r="BD60" s="59"/>
      <c r="BE60" s="59"/>
      <c r="BF60" s="59"/>
      <c r="BG60" s="59"/>
      <c r="BH60" s="59"/>
    </row>
    <row r="61" s="59" customFormat="true" ht="18.75" hidden="true" customHeight="true" outlineLevel="0" collapsed="false">
      <c r="A61" s="60"/>
      <c r="B61" s="60"/>
      <c r="C61" s="23" t="s">
        <v>73</v>
      </c>
      <c r="D61" s="23"/>
      <c r="E61" s="23"/>
      <c r="F61" s="23"/>
      <c r="G61" s="23"/>
      <c r="H61" s="23"/>
      <c r="I61" s="7"/>
      <c r="J61" s="7"/>
      <c r="K61" s="7"/>
      <c r="L61" s="7"/>
      <c r="M61" s="7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"/>
      <c r="AB61" s="6"/>
      <c r="AC61" s="6"/>
      <c r="AD61" s="6"/>
      <c r="AE61" s="7"/>
      <c r="AF61" s="7"/>
      <c r="AG61" s="6"/>
      <c r="AH61" s="6"/>
      <c r="AI61" s="6"/>
      <c r="AJ61" s="6"/>
      <c r="AK61" s="6"/>
      <c r="AL61" s="6"/>
      <c r="AM61" s="6"/>
      <c r="AN61" s="6"/>
      <c r="AO61" s="7"/>
      <c r="AP61" s="7"/>
      <c r="AQ61" s="7"/>
      <c r="AR61" s="7"/>
      <c r="AS61" s="6"/>
      <c r="AT61" s="6"/>
      <c r="AU61" s="6"/>
      <c r="AV61" s="6"/>
      <c r="AW61" s="7"/>
      <c r="AX61" s="7"/>
      <c r="AY61" s="6"/>
      <c r="AZ61" s="6"/>
      <c r="BA61" s="6"/>
      <c r="BB61" s="6"/>
      <c r="BC61" s="61"/>
      <c r="BD61" s="61"/>
      <c r="BE61" s="61"/>
      <c r="BF61" s="61"/>
      <c r="BG61" s="61"/>
      <c r="BH61" s="61"/>
    </row>
    <row r="62" s="61" customFormat="true" ht="11.2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4"/>
      <c r="U62" s="4"/>
      <c r="V62" s="4"/>
      <c r="W62" s="4"/>
      <c r="X62" s="4"/>
      <c r="Y62" s="4"/>
      <c r="Z62" s="4"/>
      <c r="AA62" s="5"/>
      <c r="AB62" s="6"/>
      <c r="AC62" s="6"/>
      <c r="AD62" s="6"/>
      <c r="AE62" s="7"/>
      <c r="AF62" s="7"/>
      <c r="AG62" s="6"/>
      <c r="AH62" s="6"/>
      <c r="AI62" s="6"/>
      <c r="AJ62" s="6"/>
      <c r="AK62" s="6"/>
      <c r="AL62" s="6"/>
      <c r="AM62" s="6"/>
      <c r="AN62" s="6"/>
      <c r="AO62" s="7"/>
      <c r="AP62" s="7"/>
      <c r="AQ62" s="7"/>
      <c r="AR62" s="7"/>
      <c r="AS62" s="6"/>
      <c r="AT62" s="6"/>
      <c r="AU62" s="6"/>
      <c r="AV62" s="6"/>
      <c r="AW62" s="7"/>
      <c r="AX62" s="7"/>
      <c r="AY62" s="6"/>
      <c r="AZ62" s="6"/>
      <c r="BA62" s="6"/>
      <c r="BB62" s="6"/>
      <c r="BC62" s="1"/>
      <c r="BD62" s="1"/>
      <c r="BE62" s="1"/>
      <c r="BF62" s="1"/>
      <c r="BG62" s="1"/>
      <c r="BH62" s="1"/>
    </row>
    <row r="64" customFormat="false" ht="11.25" hidden="true" customHeight="true" outlineLevel="0" collapsed="false"/>
    <row r="65" customFormat="false" ht="11.25" hidden="true" customHeight="true" outlineLevel="0" collapsed="false">
      <c r="F65" s="1" t="n">
        <f aca="false">H65-G65</f>
        <v>47420.95</v>
      </c>
      <c r="G65" s="1" t="n">
        <v>10432.61</v>
      </c>
      <c r="H65" s="1" t="n">
        <v>57853.56</v>
      </c>
      <c r="BD65" s="1" t="n">
        <f aca="false">ROUND(F65,2)</f>
        <v>47420.95</v>
      </c>
      <c r="BF65" s="1" t="n">
        <f aca="false">ROUND(G65,2)</f>
        <v>10432.61</v>
      </c>
      <c r="BH65" s="1" t="n">
        <f aca="false">ROUND(H65,2)</f>
        <v>57853.56</v>
      </c>
    </row>
    <row r="66" customFormat="false" ht="11.25" hidden="true" customHeight="true" outlineLevel="0" collapsed="false">
      <c r="F66" s="1" t="n">
        <f aca="false">H66-G66</f>
        <v>58251.94</v>
      </c>
      <c r="G66" s="1" t="n">
        <v>12815.42</v>
      </c>
      <c r="H66" s="1" t="n">
        <v>71067.36</v>
      </c>
      <c r="BD66" s="1" t="n">
        <f aca="false">ROUND(F66,2)</f>
        <v>58251.94</v>
      </c>
      <c r="BF66" s="1" t="n">
        <f aca="false">ROUND(G66,2)</f>
        <v>12815.42</v>
      </c>
      <c r="BH66" s="1" t="n">
        <f aca="false">ROUND(H66,2)</f>
        <v>71067.36</v>
      </c>
    </row>
    <row r="67" customFormat="false" ht="11.25" hidden="true" customHeight="true" outlineLevel="0" collapsed="false">
      <c r="F67" s="1" t="n">
        <f aca="false">H67-G67</f>
        <v>88697.56</v>
      </c>
      <c r="G67" s="1" t="n">
        <v>19513.46</v>
      </c>
      <c r="H67" s="1" t="n">
        <v>108211.02</v>
      </c>
      <c r="BD67" s="1" t="n">
        <f aca="false">ROUND(F67,2)</f>
        <v>88697.56</v>
      </c>
      <c r="BF67" s="1" t="n">
        <f aca="false">ROUND(G67,2)</f>
        <v>19513.46</v>
      </c>
      <c r="BH67" s="1" t="n">
        <f aca="false">ROUND(H67,2)</f>
        <v>108211.02</v>
      </c>
    </row>
    <row r="68" customFormat="false" ht="11.25" hidden="true" customHeight="true" outlineLevel="0" collapsed="false">
      <c r="F68" s="1" t="n">
        <f aca="false">H68-G68</f>
        <v>141379.54</v>
      </c>
      <c r="G68" s="1" t="n">
        <v>31103.5</v>
      </c>
      <c r="H68" s="1" t="n">
        <v>172483.04</v>
      </c>
      <c r="BD68" s="1" t="n">
        <f aca="false">ROUND(F68,2)</f>
        <v>141379.54</v>
      </c>
      <c r="BF68" s="1" t="n">
        <f aca="false">ROUND(G68,2)</f>
        <v>31103.5</v>
      </c>
      <c r="BH68" s="1" t="n">
        <f aca="false">ROUND(H68,2)</f>
        <v>172483.04</v>
      </c>
    </row>
    <row r="69" customFormat="false" ht="11.25" hidden="true" customHeight="true" outlineLevel="0" collapsed="false"/>
    <row r="70" customFormat="false" ht="11.25" hidden="true" customHeight="true" outlineLevel="0" collapsed="false"/>
    <row r="71" customFormat="false" ht="11.25" hidden="true" customHeight="true" outlineLevel="0" collapsed="false">
      <c r="F71" s="1" t="n">
        <f aca="false">SUM(F65:F68)</f>
        <v>335749.99</v>
      </c>
      <c r="G71" s="1" t="n">
        <f aca="false">SUM(G65:G68)</f>
        <v>73864.99</v>
      </c>
      <c r="H71" s="1" t="n">
        <f aca="false">SUM(H65:H68)</f>
        <v>409614.98</v>
      </c>
      <c r="BC71" s="1" t="n">
        <f aca="false">SUM(BC65:BC68)</f>
        <v>0</v>
      </c>
      <c r="BD71" s="1" t="n">
        <f aca="false">SUM(BD65:BD68)</f>
        <v>335749.99</v>
      </c>
      <c r="BE71" s="1" t="n">
        <f aca="false">SUM(BE65:BE68)</f>
        <v>0</v>
      </c>
      <c r="BF71" s="1" t="n">
        <f aca="false">SUM(BF65:BF68)</f>
        <v>73864.99</v>
      </c>
      <c r="BG71" s="1" t="n">
        <f aca="false">SUM(BG65:BG68)</f>
        <v>0</v>
      </c>
      <c r="BH71" s="1" t="n">
        <f aca="false">SUM(BH65:BH68)</f>
        <v>409614.98</v>
      </c>
    </row>
    <row r="72" customFormat="false" ht="11.25" hidden="true" customHeight="true" outlineLevel="0" collapsed="false">
      <c r="H72" s="66" t="n">
        <f aca="false">409614.98-H71</f>
        <v>0</v>
      </c>
    </row>
    <row r="73" customFormat="false" ht="11.25" hidden="true" customHeight="true" outlineLevel="0" collapsed="false"/>
  </sheetData>
  <mergeCells count="47">
    <mergeCell ref="C4:G4"/>
    <mergeCell ref="C5:G5"/>
    <mergeCell ref="C9:G9"/>
    <mergeCell ref="C10:G10"/>
    <mergeCell ref="B12:G12"/>
    <mergeCell ref="B16:G16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6:C26"/>
    <mergeCell ref="A27:H27"/>
    <mergeCell ref="B28:C28"/>
    <mergeCell ref="A29:H29"/>
    <mergeCell ref="B30:C30"/>
    <mergeCell ref="A31:H31"/>
    <mergeCell ref="B35:C35"/>
    <mergeCell ref="B36:C36"/>
    <mergeCell ref="A37:H37"/>
    <mergeCell ref="B40:C40"/>
    <mergeCell ref="B41:C41"/>
    <mergeCell ref="A42:H42"/>
    <mergeCell ref="B45:C45"/>
    <mergeCell ref="A46:H46"/>
    <mergeCell ref="B49:C49"/>
    <mergeCell ref="B50:C50"/>
    <mergeCell ref="B51:C51"/>
    <mergeCell ref="B52:C52"/>
    <mergeCell ref="C54:D54"/>
    <mergeCell ref="E54:H54"/>
    <mergeCell ref="C55:H55"/>
    <mergeCell ref="E56:H56"/>
    <mergeCell ref="C57:H57"/>
    <mergeCell ref="A58:D58"/>
    <mergeCell ref="E58:H58"/>
    <mergeCell ref="C59:H59"/>
    <mergeCell ref="C60:D60"/>
    <mergeCell ref="E60:H60"/>
    <mergeCell ref="C61:H61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2020-09-30T08:50:27Z</dcterms:created>
  <dc:creator>Foll</dc:creator>
  <dc:description/>
  <dc:language>ru-RU</dc:language>
  <cp:lastModifiedBy>temnyuk_av</cp:lastModifiedBy>
  <cp:lastPrinted>2023-03-24T07:34:28Z</cp:lastPrinted>
  <dcterms:modified xsi:type="dcterms:W3CDTF">2026-06-30T10:23:24Z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