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453.1 УЗ Продукты питания требующие температурного режима ЧТЭЦ\На публикацию\"/>
    </mc:Choice>
  </mc:AlternateContent>
  <bookViews>
    <workbookView xWindow="0" yWindow="0" windowWidth="38400" windowHeight="16575"/>
  </bookViews>
  <sheets>
    <sheet name="Комм. предл. (Структура НМЦ)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W15" i="1" l="1"/>
  <c r="W40" i="1" s="1"/>
  <c r="D24" i="1"/>
  <c r="D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15" i="1"/>
  <c r="W19" i="1"/>
  <c r="K19" i="1"/>
  <c r="L19" i="1" s="1"/>
  <c r="I19" i="1"/>
  <c r="H19" i="1"/>
  <c r="D19" i="1"/>
  <c r="D18" i="1"/>
  <c r="W39" i="1"/>
  <c r="K39" i="1"/>
  <c r="L39" i="1" s="1"/>
  <c r="I39" i="1"/>
  <c r="H39" i="1"/>
  <c r="D39" i="1"/>
  <c r="W38" i="1"/>
  <c r="K38" i="1"/>
  <c r="L38" i="1" s="1"/>
  <c r="I38" i="1"/>
  <c r="H38" i="1"/>
  <c r="D38" i="1"/>
  <c r="W37" i="1"/>
  <c r="K37" i="1"/>
  <c r="L37" i="1" s="1"/>
  <c r="I37" i="1"/>
  <c r="H37" i="1"/>
  <c r="D37" i="1"/>
  <c r="W36" i="1"/>
  <c r="K36" i="1"/>
  <c r="L36" i="1" s="1"/>
  <c r="I36" i="1"/>
  <c r="H36" i="1"/>
  <c r="D36" i="1"/>
  <c r="W35" i="1"/>
  <c r="K35" i="1"/>
  <c r="L35" i="1" s="1"/>
  <c r="I35" i="1"/>
  <c r="H35" i="1"/>
  <c r="D35" i="1"/>
  <c r="W34" i="1"/>
  <c r="K34" i="1"/>
  <c r="L34" i="1" s="1"/>
  <c r="I34" i="1"/>
  <c r="H34" i="1"/>
  <c r="D34" i="1"/>
  <c r="W33" i="1"/>
  <c r="K33" i="1"/>
  <c r="L33" i="1" s="1"/>
  <c r="I33" i="1"/>
  <c r="H33" i="1"/>
  <c r="D33" i="1"/>
  <c r="W32" i="1"/>
  <c r="K32" i="1"/>
  <c r="L32" i="1" s="1"/>
  <c r="I32" i="1"/>
  <c r="H32" i="1"/>
  <c r="D32" i="1"/>
  <c r="W31" i="1"/>
  <c r="K31" i="1"/>
  <c r="L31" i="1" s="1"/>
  <c r="I31" i="1"/>
  <c r="H31" i="1"/>
  <c r="D31" i="1"/>
  <c r="W30" i="1"/>
  <c r="K30" i="1"/>
  <c r="L30" i="1" s="1"/>
  <c r="I30" i="1"/>
  <c r="H30" i="1"/>
  <c r="D30" i="1"/>
  <c r="W29" i="1"/>
  <c r="K29" i="1"/>
  <c r="L29" i="1" s="1"/>
  <c r="I29" i="1"/>
  <c r="H29" i="1"/>
  <c r="D29" i="1"/>
  <c r="W28" i="1"/>
  <c r="K28" i="1"/>
  <c r="L28" i="1" s="1"/>
  <c r="I28" i="1"/>
  <c r="H28" i="1"/>
  <c r="D28" i="1"/>
  <c r="W27" i="1"/>
  <c r="K27" i="1"/>
  <c r="L27" i="1" s="1"/>
  <c r="I27" i="1"/>
  <c r="H27" i="1"/>
  <c r="D27" i="1"/>
  <c r="W26" i="1"/>
  <c r="K26" i="1"/>
  <c r="L26" i="1" s="1"/>
  <c r="I26" i="1"/>
  <c r="H26" i="1"/>
  <c r="D26" i="1"/>
  <c r="W25" i="1"/>
  <c r="K25" i="1"/>
  <c r="L25" i="1" s="1"/>
  <c r="I25" i="1"/>
  <c r="H25" i="1"/>
  <c r="D25" i="1"/>
  <c r="W24" i="1"/>
  <c r="K24" i="1"/>
  <c r="L24" i="1" s="1"/>
  <c r="I24" i="1"/>
  <c r="H24" i="1"/>
  <c r="W23" i="1"/>
  <c r="K23" i="1"/>
  <c r="L23" i="1" s="1"/>
  <c r="I23" i="1"/>
  <c r="H23" i="1"/>
  <c r="D23" i="1"/>
  <c r="W22" i="1"/>
  <c r="K22" i="1"/>
  <c r="L22" i="1" s="1"/>
  <c r="I22" i="1"/>
  <c r="H22" i="1"/>
  <c r="D22" i="1"/>
  <c r="W21" i="1"/>
  <c r="K21" i="1"/>
  <c r="L21" i="1" s="1"/>
  <c r="I21" i="1"/>
  <c r="H21" i="1"/>
  <c r="D21" i="1"/>
  <c r="W20" i="1"/>
  <c r="K20" i="1"/>
  <c r="L20" i="1" s="1"/>
  <c r="I20" i="1"/>
  <c r="H20" i="1"/>
  <c r="D20" i="1"/>
  <c r="W18" i="1"/>
  <c r="K18" i="1"/>
  <c r="L18" i="1" s="1"/>
  <c r="I18" i="1"/>
  <c r="H18" i="1"/>
  <c r="W16" i="1"/>
  <c r="K16" i="1"/>
  <c r="L16" i="1" s="1"/>
  <c r="I16" i="1"/>
  <c r="H16" i="1"/>
  <c r="D16" i="1"/>
  <c r="D17" i="1"/>
  <c r="H17" i="1"/>
  <c r="I17" i="1"/>
  <c r="K17" i="1"/>
  <c r="L17" i="1"/>
  <c r="W17" i="1"/>
  <c r="K15" i="1"/>
  <c r="L15" i="1" s="1"/>
  <c r="I15" i="1"/>
  <c r="H15" i="1"/>
  <c r="C14" i="1" l="1"/>
  <c r="K41" i="1"/>
  <c r="L42" i="1" l="1"/>
</calcChain>
</file>

<file path=xl/sharedStrings.xml><?xml version="1.0" encoding="utf-8"?>
<sst xmlns="http://schemas.openxmlformats.org/spreadsheetml/2006/main" count="166" uniqueCount="61">
  <si>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</si>
  <si>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</si>
  <si>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</si>
  <si>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</si>
  <si>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</si>
  <si>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</si>
  <si>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</si>
  <si>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</si>
  <si>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</si>
  <si>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</si>
  <si>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</si>
  <si>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</si>
  <si>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</si>
  <si>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</si>
  <si>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</si>
  <si>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</si>
  <si>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</si>
  <si>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</si>
  <si>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</si>
  <si>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</si>
  <si>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</si>
  <si>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</si>
  <si>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</si>
  <si>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</si>
  <si>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</si>
  <si>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</si>
  <si>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</si>
  <si>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</si>
  <si>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</si>
  <si>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</si>
  <si>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</si>
  <si>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Чаунская ТЭЦ</t>
  </si>
  <si>
    <t>Сосиски "Андриановские" замороженные</t>
  </si>
  <si>
    <t>Колбаса п\к "Краковская"</t>
  </si>
  <si>
    <t xml:space="preserve">Блины с творогом </t>
  </si>
  <si>
    <t xml:space="preserve">Блины с ягодами </t>
  </si>
  <si>
    <t>Мясо говядина</t>
  </si>
  <si>
    <t>Карбонад свиной цельный б\к б\ш</t>
  </si>
  <si>
    <t>Печень куриная</t>
  </si>
  <si>
    <t>Шейка свиная б\к, в\у. Категория Б</t>
  </si>
  <si>
    <t>Горошек зеленый</t>
  </si>
  <si>
    <t>Фасоль стручковая</t>
  </si>
  <si>
    <t xml:space="preserve"> Морковь кубики</t>
  </si>
  <si>
    <t xml:space="preserve"> Морковь соломка</t>
  </si>
  <si>
    <t>Овощная смесь (сезонный суп)</t>
  </si>
  <si>
    <t>Картофель по деревенски в масле</t>
  </si>
  <si>
    <t>Картофель фри</t>
  </si>
  <si>
    <t>Черная, красная смородина</t>
  </si>
  <si>
    <t>Клубника калиброванная,   класс А</t>
  </si>
  <si>
    <t>Малина</t>
  </si>
  <si>
    <t>Вишня (б/к) без косточки</t>
  </si>
  <si>
    <t>Мясо цыпленка-  бройлера грудка (филе)</t>
  </si>
  <si>
    <t>Окорочка куриные</t>
  </si>
  <si>
    <t>Кальмар командорский</t>
  </si>
  <si>
    <t>Сельдь тихоокеанская</t>
  </si>
  <si>
    <t>Минтай</t>
  </si>
  <si>
    <t xml:space="preserve"> Сердце свиное</t>
  </si>
  <si>
    <t>кг</t>
  </si>
  <si>
    <t>шт</t>
  </si>
  <si>
    <t>10%/22%</t>
  </si>
  <si>
    <t>Национальный режим предоставляется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</si>
</sst>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(&quot;$&quot;* #,##0.00_);_(&quot;$&quot;* \(#,##0.00\);_(&quot;$&quot;* &quot;-&quot;??_);_(@_)"/>
  </numFmts>
  <fonts count="31">
    <font>
      <sz val="10"/>
      <color theme="1"/>
      <name val="PT Mono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1"/>
    </font>
    <font>
      <sz val="10"/>
      <name val="Arial Cyr"/>
      <charset val="204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24"/>
      <name val="Modern"/>
      <family val="3"/>
      <charset val="255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11" fillId="0" borderId="0"/>
    <xf numFmtId="0" fontId="12" fillId="0" borderId="0"/>
    <xf numFmtId="0" fontId="13" fillId="0" borderId="0"/>
    <xf numFmtId="0" fontId="15" fillId="0" borderId="0"/>
    <xf numFmtId="0" fontId="4" fillId="0" borderId="0"/>
    <xf numFmtId="0" fontId="4" fillId="0" borderId="0"/>
    <xf numFmtId="0" fontId="14" fillId="0" borderId="0"/>
    <xf numFmtId="165" fontId="4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164" fontId="13" fillId="0" borderId="0" applyFont="0" applyFill="0" applyBorder="0" applyAlignment="0" applyProtection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165" fontId="1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17" fillId="0" borderId="0"/>
    <xf numFmtId="0" fontId="18" fillId="0" borderId="0"/>
    <xf numFmtId="0" fontId="3" fillId="0" borderId="0"/>
    <xf numFmtId="0" fontId="19" fillId="0" borderId="0"/>
    <xf numFmtId="0" fontId="13" fillId="0" borderId="0"/>
    <xf numFmtId="0" fontId="16" fillId="0" borderId="0"/>
    <xf numFmtId="0" fontId="16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6" fillId="0" borderId="0"/>
    <xf numFmtId="0" fontId="13" fillId="0" borderId="0"/>
    <xf numFmtId="0" fontId="17" fillId="0" borderId="0"/>
    <xf numFmtId="0" fontId="15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0" borderId="0"/>
    <xf numFmtId="0" fontId="1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/>
    <xf numFmtId="0" fontId="2" fillId="0" borderId="0"/>
    <xf numFmtId="0" fontId="22" fillId="0" borderId="0"/>
    <xf numFmtId="0" fontId="23" fillId="0" borderId="0"/>
    <xf numFmtId="164" fontId="11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5" borderId="0">
      <alignment horizontal="center" vertical="center"/>
    </xf>
    <xf numFmtId="0" fontId="25" fillId="5" borderId="0">
      <alignment horizontal="left" vertical="top"/>
    </xf>
    <xf numFmtId="0" fontId="25" fillId="5" borderId="0">
      <alignment horizontal="right" vertical="center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66" fontId="1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3" fillId="0" borderId="0"/>
    <xf numFmtId="0" fontId="11" fillId="0" borderId="0"/>
    <xf numFmtId="0" fontId="19" fillId="0" borderId="0"/>
    <xf numFmtId="0" fontId="11" fillId="0" borderId="0"/>
    <xf numFmtId="0" fontId="26" fillId="0" borderId="0"/>
    <xf numFmtId="165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6" fillId="0" borderId="0"/>
    <xf numFmtId="0" fontId="11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5" fillId="0" borderId="0" xfId="0" applyFont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19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 applyProtection="1">
      <alignment horizontal="left" vertical="top"/>
      <protection locked="0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5" fillId="2" borderId="6" xfId="0" applyFont="1" applyFill="1" applyBorder="1" applyAlignment="1" applyProtection="1">
      <alignment horizontal="center" vertical="top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5" fillId="2" borderId="21" xfId="0" applyFont="1" applyFill="1" applyBorder="1" applyAlignment="1" applyProtection="1">
      <alignment horizontal="left" vertical="center"/>
      <protection locked="0"/>
    </xf>
    <xf numFmtId="4" fontId="5" fillId="0" borderId="21" xfId="0" applyNumberFormat="1" applyFont="1" applyBorder="1" applyAlignment="1">
      <alignment horizontal="right" vertical="center"/>
    </xf>
    <xf numFmtId="4" fontId="5" fillId="2" borderId="21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 applyProtection="1">
      <alignment horizontal="right" vertical="center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4" fontId="7" fillId="0" borderId="22" xfId="0" applyNumberFormat="1" applyFont="1" applyBorder="1" applyAlignment="1" applyProtection="1">
      <alignment horizontal="right" vertical="center"/>
      <protection locked="0"/>
    </xf>
    <xf numFmtId="4" fontId="7" fillId="0" borderId="21" xfId="0" applyNumberFormat="1" applyFont="1" applyBorder="1" applyAlignment="1" applyProtection="1">
      <alignment horizontal="right" vertical="center"/>
      <protection locked="0"/>
    </xf>
    <xf numFmtId="0" fontId="5" fillId="0" borderId="21" xfId="3" applyFont="1" applyBorder="1" applyAlignment="1">
      <alignment horizontal="center" vertical="center" wrapText="1"/>
    </xf>
    <xf numFmtId="0" fontId="5" fillId="4" borderId="21" xfId="3" applyFont="1" applyFill="1" applyBorder="1" applyAlignment="1">
      <alignment horizontal="center" vertical="center" wrapText="1"/>
    </xf>
    <xf numFmtId="4" fontId="29" fillId="4" borderId="2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top" wrapText="1"/>
    </xf>
    <xf numFmtId="3" fontId="5" fillId="4" borderId="21" xfId="3" applyNumberFormat="1" applyFont="1" applyFill="1" applyBorder="1" applyAlignment="1">
      <alignment horizontal="center" vertical="center" wrapText="1"/>
    </xf>
    <xf numFmtId="49" fontId="30" fillId="0" borderId="21" xfId="205" applyNumberFormat="1" applyFont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2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5" fillId="2" borderId="6" xfId="0" applyFont="1" applyFill="1" applyBorder="1" applyAlignment="1" applyProtection="1">
      <alignment horizontal="left" vertical="top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left" vertical="top" wrapText="1"/>
    </xf>
    <xf numFmtId="0" fontId="5" fillId="2" borderId="6" xfId="0" applyFont="1" applyFill="1" applyBorder="1" applyAlignment="1" applyProtection="1">
      <alignment horizontal="right" vertical="top"/>
      <protection locked="0"/>
    </xf>
    <xf numFmtId="0" fontId="9" fillId="0" borderId="2" xfId="0" applyFont="1" applyBorder="1" applyAlignment="1">
      <alignment horizontal="center" vertical="top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07">
    <cellStyle name="Normal" xfId="7"/>
    <cellStyle name="S11" xfId="102"/>
    <cellStyle name="S12" xfId="103"/>
    <cellStyle name="S13" xfId="104"/>
    <cellStyle name="Гиперссылка 2" xfId="74"/>
    <cellStyle name="Гиперссылка 2 2" xfId="101"/>
    <cellStyle name="Гиперссылка 3" xfId="105"/>
    <cellStyle name="Гиперссылка 4" xfId="91"/>
    <cellStyle name="Гиперссылка 4 2" xfId="135"/>
    <cellStyle name="Гиперссылка 4 3" xfId="106"/>
    <cellStyle name="Денежный 2" xfId="107"/>
    <cellStyle name="Обычный" xfId="0" builtinId="0"/>
    <cellStyle name="Обычный 10" xfId="12"/>
    <cellStyle name="Обычный 11" xfId="3"/>
    <cellStyle name="Обычный 11 2" xfId="54"/>
    <cellStyle name="Обычный 11 2 2" xfId="133"/>
    <cellStyle name="Обычный 11 3" xfId="184"/>
    <cellStyle name="Обычный 11 4" xfId="128"/>
    <cellStyle name="Обычный 11 5" xfId="68"/>
    <cellStyle name="Обычный 11 6" xfId="197"/>
    <cellStyle name="Обычный 12" xfId="34"/>
    <cellStyle name="Обычный 12 2" xfId="56"/>
    <cellStyle name="Обычный 12 2 2" xfId="131"/>
    <cellStyle name="Обычный 12 3" xfId="70"/>
    <cellStyle name="Обычный 12 4" xfId="199"/>
    <cellStyle name="Обычный 13" xfId="1"/>
    <cellStyle name="Обычный 13 2" xfId="58"/>
    <cellStyle name="Обычный 13 2 2" xfId="132"/>
    <cellStyle name="Обычный 13 3" xfId="72"/>
    <cellStyle name="Обычный 13 4" xfId="201"/>
    <cellStyle name="Обычный 14" xfId="36"/>
    <cellStyle name="Обычный 14 2" xfId="92"/>
    <cellStyle name="Обычный 14 3" xfId="202"/>
    <cellStyle name="Обычный 15" xfId="137"/>
    <cellStyle name="Обычный 15 10" xfId="171"/>
    <cellStyle name="Обычный 15 11" xfId="174"/>
    <cellStyle name="Обычный 15 12" xfId="177"/>
    <cellStyle name="Обычный 15 13" xfId="180"/>
    <cellStyle name="Обычный 15 14" xfId="183"/>
    <cellStyle name="Обычный 15 15" xfId="205"/>
    <cellStyle name="Обычный 15 2" xfId="141"/>
    <cellStyle name="Обычный 15 3" xfId="144"/>
    <cellStyle name="Обычный 15 4" xfId="147"/>
    <cellStyle name="Обычный 15 5" xfId="150"/>
    <cellStyle name="Обычный 15 6" xfId="153"/>
    <cellStyle name="Обычный 15 7" xfId="156"/>
    <cellStyle name="Обычный 15 8" xfId="165"/>
    <cellStyle name="Обычный 15 9" xfId="168"/>
    <cellStyle name="Обычный 16" xfId="73"/>
    <cellStyle name="Обычный 17" xfId="75"/>
    <cellStyle name="Обычный 2" xfId="4"/>
    <cellStyle name="Обычный 2 10" xfId="8"/>
    <cellStyle name="Обычный 2 10 2" xfId="35"/>
    <cellStyle name="Обычный 2 10 2 2" xfId="57"/>
    <cellStyle name="Обычный 2 10 2 2 2" xfId="185"/>
    <cellStyle name="Обычный 2 10 2 3" xfId="77"/>
    <cellStyle name="Обычный 2 10 2 4" xfId="71"/>
    <cellStyle name="Обычный 2 10 2 5" xfId="200"/>
    <cellStyle name="Обычный 2 10 3" xfId="42"/>
    <cellStyle name="Обычный 2 10 3 2" xfId="76"/>
    <cellStyle name="Обычный 2 10 3 3" xfId="204"/>
    <cellStyle name="Обычный 2 10 4" xfId="60"/>
    <cellStyle name="Обычный 2 10 5" xfId="189"/>
    <cellStyle name="Обычный 2 2" xfId="9"/>
    <cellStyle name="Обычный 2 2 2" xfId="18"/>
    <cellStyle name="Обычный 2 2 2 2" xfId="47"/>
    <cellStyle name="Обычный 2 2 2 2 2" xfId="129"/>
    <cellStyle name="Обычный 2 2 2 3" xfId="79"/>
    <cellStyle name="Обычный 2 2 2 4" xfId="61"/>
    <cellStyle name="Обычный 2 2 2 5" xfId="190"/>
    <cellStyle name="Обычный 2 2 3" xfId="13"/>
    <cellStyle name="Обычный 2 2 3 2" xfId="30"/>
    <cellStyle name="Обычный 2 2 4" xfId="22"/>
    <cellStyle name="Обычный 2 2 4 2" xfId="78"/>
    <cellStyle name="Обычный 2 3" xfId="10"/>
    <cellStyle name="Обычный 2 3 2" xfId="19"/>
    <cellStyle name="Обычный 2 3 3" xfId="14"/>
    <cellStyle name="Обычный 2 3 4" xfId="23"/>
    <cellStyle name="Обычный 2 4" xfId="90"/>
    <cellStyle name="Обычный 2 5" xfId="93"/>
    <cellStyle name="Обычный 3" xfId="6"/>
    <cellStyle name="Обычный 3 2" xfId="44"/>
    <cellStyle name="Обычный 3 2 2" xfId="109"/>
    <cellStyle name="Обычный 3 2 2 2" xfId="130"/>
    <cellStyle name="Обычный 3 2 3" xfId="96"/>
    <cellStyle name="Обычный 3 3" xfId="40"/>
    <cellStyle name="Обычный 3 3 2" xfId="110"/>
    <cellStyle name="Обычный 3 3 3" xfId="98"/>
    <cellStyle name="Обычный 3 3 4" xfId="186"/>
    <cellStyle name="Обычный 3 4" xfId="39"/>
    <cellStyle name="Обычный 3 4 2" xfId="111"/>
    <cellStyle name="Обычный 3 4 3" xfId="99"/>
    <cellStyle name="Обычный 3 5" xfId="80"/>
    <cellStyle name="Обычный 3 5 2" xfId="112"/>
    <cellStyle name="Обычный 3 5 3" xfId="100"/>
    <cellStyle name="Обычный 3 6" xfId="108"/>
    <cellStyle name="Обычный 3 7" xfId="94"/>
    <cellStyle name="Обычный 37" xfId="81"/>
    <cellStyle name="Обычный 39" xfId="82"/>
    <cellStyle name="Обычный 4" xfId="15"/>
    <cellStyle name="Обычный 4 10" xfId="151"/>
    <cellStyle name="Обычный 4 11" xfId="154"/>
    <cellStyle name="Обычный 4 12" xfId="163"/>
    <cellStyle name="Обычный 4 13" xfId="166"/>
    <cellStyle name="Обычный 4 14" xfId="169"/>
    <cellStyle name="Обычный 4 15" xfId="172"/>
    <cellStyle name="Обычный 4 16" xfId="175"/>
    <cellStyle name="Обычный 4 17" xfId="178"/>
    <cellStyle name="Обычный 4 18" xfId="181"/>
    <cellStyle name="Обычный 4 19" xfId="95"/>
    <cellStyle name="Обычный 4 2" xfId="45"/>
    <cellStyle name="Обычный 4 2 2" xfId="114"/>
    <cellStyle name="Обычный 4 20" xfId="83"/>
    <cellStyle name="Обычный 4 3" xfId="31"/>
    <cellStyle name="Обычный 4 3 2" xfId="115"/>
    <cellStyle name="Обычный 4 3 3" xfId="84"/>
    <cellStyle name="Обычный 4 4" xfId="43"/>
    <cellStyle name="Обычный 4 4 2" xfId="113"/>
    <cellStyle name="Обычный 4 5" xfId="134"/>
    <cellStyle name="Обычный 4 6" xfId="139"/>
    <cellStyle name="Обычный 4 7" xfId="142"/>
    <cellStyle name="Обычный 4 8" xfId="145"/>
    <cellStyle name="Обычный 4 9" xfId="148"/>
    <cellStyle name="Обычный 42" xfId="85"/>
    <cellStyle name="Обычный 5" xfId="21"/>
    <cellStyle name="Обычный 5 2" xfId="29"/>
    <cellStyle name="Обычный 5 2 2" xfId="55"/>
    <cellStyle name="Обычный 5 2 2 2" xfId="116"/>
    <cellStyle name="Обычный 5 2 3" xfId="69"/>
    <cellStyle name="Обычный 5 2 4" xfId="198"/>
    <cellStyle name="Обычный 5 3" xfId="41"/>
    <cellStyle name="Обычный 5 3 2" xfId="187"/>
    <cellStyle name="Обычный 5 3 3" xfId="203"/>
    <cellStyle name="Обычный 5 4" xfId="38"/>
    <cellStyle name="Обычный 5 4 2" xfId="86"/>
    <cellStyle name="Обычный 5 5" xfId="59"/>
    <cellStyle name="Обычный 5 6" xfId="188"/>
    <cellStyle name="Обычный 50" xfId="32"/>
    <cellStyle name="Обычный 51" xfId="33"/>
    <cellStyle name="Обычный 6" xfId="20"/>
    <cellStyle name="Обычный 6 2" xfId="49"/>
    <cellStyle name="Обычный 6 2 2" xfId="138"/>
    <cellStyle name="Обычный 6 2 3" xfId="206"/>
    <cellStyle name="Обычный 6 3" xfId="117"/>
    <cellStyle name="Обычный 6 4" xfId="87"/>
    <cellStyle name="Обычный 6 5" xfId="63"/>
    <cellStyle name="Обычный 6 6" xfId="192"/>
    <cellStyle name="Обычный 7" xfId="25"/>
    <cellStyle name="Обычный 7 2" xfId="50"/>
    <cellStyle name="Обычный 7 2 2" xfId="118"/>
    <cellStyle name="Обычный 7 3" xfId="88"/>
    <cellStyle name="Обычный 7 4" xfId="64"/>
    <cellStyle name="Обычный 7 5" xfId="193"/>
    <cellStyle name="Обычный 8" xfId="16"/>
    <cellStyle name="Обычный 8 10" xfId="167"/>
    <cellStyle name="Обычный 8 11" xfId="170"/>
    <cellStyle name="Обычный 8 12" xfId="173"/>
    <cellStyle name="Обычный 8 13" xfId="176"/>
    <cellStyle name="Обычный 8 14" xfId="179"/>
    <cellStyle name="Обычный 8 15" xfId="182"/>
    <cellStyle name="Обычный 8 2" xfId="46"/>
    <cellStyle name="Обычный 8 2 2" xfId="136"/>
    <cellStyle name="Обычный 8 3" xfId="37"/>
    <cellStyle name="Обычный 8 3 2" xfId="140"/>
    <cellStyle name="Обычный 8 4" xfId="143"/>
    <cellStyle name="Обычный 8 5" xfId="146"/>
    <cellStyle name="Обычный 8 6" xfId="149"/>
    <cellStyle name="Обычный 8 7" xfId="152"/>
    <cellStyle name="Обычный 8 8" xfId="155"/>
    <cellStyle name="Обычный 8 9" xfId="164"/>
    <cellStyle name="Обычный 9" xfId="27"/>
    <cellStyle name="Обычный 9 2" xfId="52"/>
    <cellStyle name="Обычный 9 2 2" xfId="119"/>
    <cellStyle name="Обычный 9 3" xfId="89"/>
    <cellStyle name="Обычный 9 4" xfId="66"/>
    <cellStyle name="Обычный 9 5" xfId="195"/>
    <cellStyle name="Стиль 1" xfId="5"/>
    <cellStyle name="ТЕКСТ" xfId="120"/>
    <cellStyle name="Финансовый 2" xfId="17"/>
    <cellStyle name="Финансовый 2 2" xfId="122"/>
    <cellStyle name="Финансовый 2 3" xfId="123"/>
    <cellStyle name="Финансовый 2 4" xfId="124"/>
    <cellStyle name="Финансовый 2 5" xfId="121"/>
    <cellStyle name="Финансовый 2 6" xfId="97"/>
    <cellStyle name="Финансовый 3" xfId="11"/>
    <cellStyle name="Финансовый 3 2" xfId="48"/>
    <cellStyle name="Финансовый 3 2 2" xfId="127"/>
    <cellStyle name="Финансовый 3 2 2 2" xfId="159"/>
    <cellStyle name="Финансовый 3 2 2 3" xfId="162"/>
    <cellStyle name="Финансовый 3 2 3" xfId="158"/>
    <cellStyle name="Финансовый 3 2 4" xfId="161"/>
    <cellStyle name="Финансовый 3 2 5" xfId="126"/>
    <cellStyle name="Финансовый 3 3" xfId="157"/>
    <cellStyle name="Финансовый 3 4" xfId="160"/>
    <cellStyle name="Финансовый 3 5" xfId="125"/>
    <cellStyle name="Финансовый 3 6" xfId="62"/>
    <cellStyle name="Финансовый 3 7" xfId="191"/>
    <cellStyle name="Финансовый 4" xfId="26"/>
    <cellStyle name="Финансовый 4 2" xfId="51"/>
    <cellStyle name="Финансовый 4 3" xfId="65"/>
    <cellStyle name="Финансовый 4 4" xfId="194"/>
    <cellStyle name="Финансовый 5" xfId="28"/>
    <cellStyle name="Финансовый 5 2" xfId="53"/>
    <cellStyle name="Финансовый 5 3" xfId="67"/>
    <cellStyle name="Финансовый 5 4" xfId="196"/>
    <cellStyle name="Финансовый 6" xfId="24"/>
    <cellStyle name="Финансовый 7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3057525</xdr:colOff>
      <xdr:row>16</xdr:row>
      <xdr:rowOff>228600</xdr:rowOff>
    </xdr:from>
    <xdr:to>
      <xdr:col>20</xdr:col>
      <xdr:colOff>687285</xdr:colOff>
      <xdr:row>16</xdr:row>
      <xdr:rowOff>228600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DD1548A1-A8F3-4F26-AB92-C1EC9F43A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13784036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16</xdr:row>
      <xdr:rowOff>228600</xdr:rowOff>
    </xdr:from>
    <xdr:to>
      <xdr:col>20</xdr:col>
      <xdr:colOff>687285</xdr:colOff>
      <xdr:row>16</xdr:row>
      <xdr:rowOff>228600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88BD052-41F0-458E-82A2-7FF5D2180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13784036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21</xdr:row>
      <xdr:rowOff>190500</xdr:rowOff>
    </xdr:from>
    <xdr:to>
      <xdr:col>20</xdr:col>
      <xdr:colOff>687285</xdr:colOff>
      <xdr:row>21</xdr:row>
      <xdr:rowOff>190500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0624EB2-6B88-40F3-BF8B-270189C89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21376821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21</xdr:row>
      <xdr:rowOff>190500</xdr:rowOff>
    </xdr:from>
    <xdr:to>
      <xdr:col>20</xdr:col>
      <xdr:colOff>687285</xdr:colOff>
      <xdr:row>21</xdr:row>
      <xdr:rowOff>190500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3F47BF39-B3A1-4A57-8AE4-959D4DF1B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21376821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15</xdr:row>
      <xdr:rowOff>295275</xdr:rowOff>
    </xdr:from>
    <xdr:to>
      <xdr:col>20</xdr:col>
      <xdr:colOff>687285</xdr:colOff>
      <xdr:row>15</xdr:row>
      <xdr:rowOff>295275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95837D6-1433-4783-A9C6-BD26CE285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17158607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15</xdr:row>
      <xdr:rowOff>295275</xdr:rowOff>
    </xdr:from>
    <xdr:to>
      <xdr:col>20</xdr:col>
      <xdr:colOff>687285</xdr:colOff>
      <xdr:row>15</xdr:row>
      <xdr:rowOff>295275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5E15F3F1-481C-447A-B47B-9A0840E88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17158607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20</xdr:row>
      <xdr:rowOff>266700</xdr:rowOff>
    </xdr:from>
    <xdr:to>
      <xdr:col>20</xdr:col>
      <xdr:colOff>687285</xdr:colOff>
      <xdr:row>20</xdr:row>
      <xdr:rowOff>266700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273141C-2B69-47CD-BFF9-E768B25C9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21376821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20</xdr:row>
      <xdr:rowOff>266700</xdr:rowOff>
    </xdr:from>
    <xdr:to>
      <xdr:col>20</xdr:col>
      <xdr:colOff>687285</xdr:colOff>
      <xdr:row>20</xdr:row>
      <xdr:rowOff>266700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A052871-6528-4094-91C9-8FF8AB30A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21376821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15</xdr:row>
      <xdr:rowOff>295275</xdr:rowOff>
    </xdr:from>
    <xdr:to>
      <xdr:col>20</xdr:col>
      <xdr:colOff>687285</xdr:colOff>
      <xdr:row>15</xdr:row>
      <xdr:rowOff>295275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2FA9F201-B029-4B5F-9E5A-9483B55C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9565821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3057525</xdr:colOff>
      <xdr:row>15</xdr:row>
      <xdr:rowOff>295275</xdr:rowOff>
    </xdr:from>
    <xdr:to>
      <xdr:col>20</xdr:col>
      <xdr:colOff>687285</xdr:colOff>
      <xdr:row>15</xdr:row>
      <xdr:rowOff>295275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FAF6A70-4CE2-4A83-B42A-FD6CA130E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57" y="9565821"/>
          <a:ext cx="151361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1"/>
  <sheetViews>
    <sheetView showGridLines="0" tabSelected="1" topLeftCell="A19" zoomScale="70" zoomScaleNormal="70" workbookViewId="0">
      <selection activeCell="U23" sqref="U23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7" width="18.5703125" style="1"/>
    <col min="8" max="8" width="8.5703125" style="1" customWidth="1"/>
    <col min="9" max="9" width="18.5703125" style="1"/>
    <col min="10" max="10" width="21.710937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33.5703125" style="1" customWidth="1"/>
    <col min="19" max="19" width="22.85546875" style="1" customWidth="1"/>
    <col min="20" max="20" width="12.42578125" style="1" customWidth="1"/>
    <col min="21" max="21" width="20.85546875" style="1" customWidth="1"/>
    <col min="22" max="22" width="14.5703125" style="1" customWidth="1"/>
    <col min="23" max="23" width="18.5703125" style="1"/>
    <col min="24" max="24" width="14.28515625" style="1" customWidth="1"/>
    <col min="25" max="25" width="4.5703125" style="1" customWidth="1"/>
    <col min="26" max="16384" width="18.5703125" style="1"/>
  </cols>
  <sheetData>
    <row r="1" spans="2:23" ht="35.1" customHeight="1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2:23" ht="16.5" thickBo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23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Q3" s="17"/>
      <c r="R3" s="17"/>
      <c r="S3" s="17"/>
      <c r="T3" s="17"/>
      <c r="U3" s="17"/>
      <c r="V3" s="17"/>
      <c r="W3" s="17"/>
    </row>
    <row r="4" spans="2:23" ht="15.75" customHeight="1">
      <c r="B4" s="9"/>
      <c r="C4" s="21" t="s">
        <v>0</v>
      </c>
      <c r="D4" s="21"/>
      <c r="E4" s="21"/>
      <c r="F4" s="21"/>
      <c r="M4" s="10"/>
      <c r="Q4" s="17"/>
      <c r="R4" s="17"/>
      <c r="S4" s="17"/>
      <c r="T4" s="17"/>
      <c r="U4" s="17"/>
      <c r="V4" s="17"/>
      <c r="W4" s="17"/>
    </row>
    <row r="5" spans="2:23" ht="15.75" customHeight="1">
      <c r="B5" s="9"/>
      <c r="C5" s="22" t="s">
        <v>28</v>
      </c>
      <c r="D5" s="22"/>
      <c r="E5" s="21"/>
      <c r="F5" s="21"/>
      <c r="M5" s="10"/>
      <c r="Q5" s="17"/>
      <c r="R5" s="17"/>
      <c r="S5" s="17"/>
      <c r="T5" s="17"/>
      <c r="U5" s="17"/>
      <c r="V5" s="17"/>
      <c r="W5" s="17"/>
    </row>
    <row r="6" spans="2:23" ht="24" customHeight="1">
      <c r="B6" s="9"/>
      <c r="M6" s="10"/>
      <c r="Q6" s="17"/>
      <c r="R6" s="17"/>
      <c r="S6" s="17"/>
      <c r="T6" s="17"/>
      <c r="U6" s="17"/>
      <c r="V6" s="17"/>
      <c r="W6" s="17"/>
    </row>
    <row r="7" spans="2:23">
      <c r="B7" s="9"/>
      <c r="C7" s="46" t="s">
        <v>13</v>
      </c>
      <c r="D7" s="46"/>
      <c r="E7" s="46"/>
      <c r="F7" s="46"/>
      <c r="G7" s="46"/>
      <c r="H7" s="46"/>
      <c r="I7" s="46"/>
      <c r="J7" s="46"/>
      <c r="K7" s="46"/>
      <c r="L7" s="46"/>
      <c r="M7" s="10"/>
      <c r="Q7" s="47" t="s">
        <v>19</v>
      </c>
      <c r="R7" s="47"/>
      <c r="S7" s="47"/>
      <c r="T7" s="47"/>
      <c r="U7" s="47"/>
      <c r="V7" s="47"/>
      <c r="W7" s="47"/>
    </row>
    <row r="8" spans="2:23" ht="24" customHeight="1">
      <c r="B8" s="9"/>
      <c r="M8" s="10"/>
      <c r="Q8" s="17"/>
      <c r="R8" s="17"/>
      <c r="S8" s="17"/>
      <c r="T8" s="17"/>
      <c r="U8" s="17"/>
      <c r="V8" s="17"/>
      <c r="W8" s="17"/>
    </row>
    <row r="9" spans="2:23" ht="24" customHeight="1">
      <c r="B9" s="9"/>
      <c r="C9" s="52" t="s">
        <v>1</v>
      </c>
      <c r="D9" s="52"/>
      <c r="E9" s="53"/>
      <c r="F9" s="53"/>
      <c r="G9" s="53"/>
      <c r="H9" s="53"/>
      <c r="I9" s="53"/>
      <c r="M9" s="10"/>
      <c r="Q9" s="17"/>
      <c r="R9" s="17"/>
      <c r="S9" s="17"/>
      <c r="T9" s="17"/>
      <c r="U9" s="17"/>
      <c r="V9" s="17"/>
      <c r="W9" s="17"/>
    </row>
    <row r="10" spans="2:23" ht="24" customHeight="1">
      <c r="B10" s="9"/>
      <c r="C10" s="52" t="s">
        <v>2</v>
      </c>
      <c r="D10" s="52"/>
      <c r="E10" s="54"/>
      <c r="F10" s="54"/>
      <c r="G10" s="54"/>
      <c r="H10" s="54"/>
      <c r="I10" s="54"/>
      <c r="M10" s="10"/>
      <c r="Q10" s="17"/>
      <c r="R10" s="17"/>
      <c r="S10" s="17"/>
      <c r="T10" s="17"/>
      <c r="U10" s="17"/>
      <c r="V10" s="17"/>
      <c r="W10" s="17"/>
    </row>
    <row r="11" spans="2:23" ht="24" customHeight="1">
      <c r="B11" s="9"/>
      <c r="C11" s="52" t="s">
        <v>3</v>
      </c>
      <c r="D11" s="52"/>
      <c r="E11" s="54"/>
      <c r="F11" s="54"/>
      <c r="G11" s="54"/>
      <c r="H11" s="54"/>
      <c r="I11" s="54"/>
      <c r="M11" s="10"/>
      <c r="Q11" s="17"/>
      <c r="R11" s="17"/>
      <c r="S11" s="17"/>
      <c r="T11" s="17"/>
      <c r="U11" s="17"/>
      <c r="V11" s="17"/>
      <c r="W11" s="17"/>
    </row>
    <row r="12" spans="2:23">
      <c r="B12" s="9"/>
      <c r="M12" s="10"/>
      <c r="Q12" s="17"/>
      <c r="R12" s="17"/>
      <c r="S12" s="17"/>
      <c r="T12" s="17"/>
      <c r="U12" s="17"/>
      <c r="V12" s="17"/>
      <c r="W12" s="17"/>
    </row>
    <row r="13" spans="2:23" ht="84" customHeight="1">
      <c r="B13" s="9"/>
      <c r="C13" s="2" t="s">
        <v>11</v>
      </c>
      <c r="D13" s="2" t="s">
        <v>4</v>
      </c>
      <c r="E13" s="2" t="s">
        <v>5</v>
      </c>
      <c r="F13" s="2" t="s">
        <v>6</v>
      </c>
      <c r="G13" s="2" t="s">
        <v>22</v>
      </c>
      <c r="H13" s="2" t="s">
        <v>7</v>
      </c>
      <c r="I13" s="2" t="s">
        <v>12</v>
      </c>
      <c r="J13" s="2" t="s">
        <v>8</v>
      </c>
      <c r="K13" s="2" t="s">
        <v>9</v>
      </c>
      <c r="L13" s="2" t="s">
        <v>10</v>
      </c>
      <c r="M13" s="10"/>
      <c r="Q13" s="39" t="s">
        <v>11</v>
      </c>
      <c r="R13" s="39" t="s">
        <v>16</v>
      </c>
      <c r="S13" s="39" t="s">
        <v>30</v>
      </c>
      <c r="T13" s="39" t="s">
        <v>7</v>
      </c>
      <c r="U13" s="39" t="s">
        <v>12</v>
      </c>
      <c r="V13" s="39" t="s">
        <v>9</v>
      </c>
      <c r="W13" s="39" t="s">
        <v>17</v>
      </c>
    </row>
    <row r="14" spans="2:23" ht="24.75" customHeight="1">
      <c r="B14" s="9"/>
      <c r="C14" s="49" t="str">
        <f>Q14</f>
        <v>Чаунская ТЭЦ</v>
      </c>
      <c r="D14" s="50"/>
      <c r="E14" s="50"/>
      <c r="F14" s="50"/>
      <c r="G14" s="50"/>
      <c r="H14" s="50"/>
      <c r="I14" s="50"/>
      <c r="J14" s="50"/>
      <c r="K14" s="50"/>
      <c r="L14" s="51"/>
      <c r="M14" s="10"/>
      <c r="Q14" s="48" t="s">
        <v>31</v>
      </c>
      <c r="R14" s="48"/>
      <c r="S14" s="48"/>
      <c r="T14" s="48"/>
      <c r="U14" s="48"/>
      <c r="V14" s="48"/>
      <c r="W14" s="48"/>
    </row>
    <row r="15" spans="2:23" ht="40.5" customHeight="1">
      <c r="B15" s="9"/>
      <c r="C15" s="37">
        <f>Q15</f>
        <v>1</v>
      </c>
      <c r="D15" s="25" t="str">
        <f t="shared" ref="D15:D39" si="0">R15</f>
        <v>Сосиски "Андриановские" замороженные</v>
      </c>
      <c r="E15" s="26" t="s">
        <v>26</v>
      </c>
      <c r="F15" s="26" t="s">
        <v>26</v>
      </c>
      <c r="G15" s="26" t="s">
        <v>26</v>
      </c>
      <c r="H15" s="24" t="str">
        <f t="shared" ref="H15:H39" si="1">T15</f>
        <v>кг</v>
      </c>
      <c r="I15" s="27">
        <f t="shared" ref="I15:I39" si="2">U15</f>
        <v>409.09</v>
      </c>
      <c r="J15" s="28">
        <v>0</v>
      </c>
      <c r="K15" s="29">
        <f t="shared" ref="K15:K39" si="3">V15</f>
        <v>150</v>
      </c>
      <c r="L15" s="27">
        <f t="shared" ref="L15:L17" si="4">J15*K15</f>
        <v>0</v>
      </c>
      <c r="M15" s="10"/>
      <c r="Q15" s="31">
        <v>1</v>
      </c>
      <c r="R15" s="41" t="s">
        <v>32</v>
      </c>
      <c r="S15" s="43" t="s">
        <v>60</v>
      </c>
      <c r="T15" s="35" t="s">
        <v>57</v>
      </c>
      <c r="U15" s="36">
        <v>409.09</v>
      </c>
      <c r="V15" s="35">
        <v>150</v>
      </c>
      <c r="W15" s="30">
        <f>V15*U15</f>
        <v>61363.499999999993</v>
      </c>
    </row>
    <row r="16" spans="2:23" ht="40.5" customHeight="1">
      <c r="B16" s="9"/>
      <c r="C16" s="37">
        <f t="shared" ref="C16:C39" si="5">Q16</f>
        <v>2</v>
      </c>
      <c r="D16" s="25" t="str">
        <f t="shared" si="0"/>
        <v>Колбаса п\к "Краковская"</v>
      </c>
      <c r="E16" s="26" t="s">
        <v>26</v>
      </c>
      <c r="F16" s="26" t="s">
        <v>26</v>
      </c>
      <c r="G16" s="26" t="s">
        <v>26</v>
      </c>
      <c r="H16" s="24" t="str">
        <f t="shared" si="1"/>
        <v>кг</v>
      </c>
      <c r="I16" s="27">
        <f t="shared" si="2"/>
        <v>909.09</v>
      </c>
      <c r="J16" s="28">
        <v>0</v>
      </c>
      <c r="K16" s="29">
        <f t="shared" si="3"/>
        <v>60</v>
      </c>
      <c r="L16" s="27">
        <f t="shared" ref="L16" si="6">J16*K16</f>
        <v>0</v>
      </c>
      <c r="M16" s="10"/>
      <c r="Q16" s="31">
        <v>2</v>
      </c>
      <c r="R16" s="41" t="s">
        <v>33</v>
      </c>
      <c r="S16" s="44"/>
      <c r="T16" s="35" t="s">
        <v>57</v>
      </c>
      <c r="U16" s="36">
        <v>909.09</v>
      </c>
      <c r="V16" s="35">
        <v>60</v>
      </c>
      <c r="W16" s="30">
        <f>V16*U16</f>
        <v>54545.4</v>
      </c>
    </row>
    <row r="17" spans="2:23" ht="40.5" customHeight="1">
      <c r="B17" s="9"/>
      <c r="C17" s="37">
        <f t="shared" si="5"/>
        <v>3</v>
      </c>
      <c r="D17" s="25" t="str">
        <f t="shared" si="0"/>
        <v xml:space="preserve">Блины с творогом </v>
      </c>
      <c r="E17" s="26" t="s">
        <v>26</v>
      </c>
      <c r="F17" s="26" t="s">
        <v>26</v>
      </c>
      <c r="G17" s="26" t="s">
        <v>26</v>
      </c>
      <c r="H17" s="24" t="str">
        <f t="shared" si="1"/>
        <v>кг</v>
      </c>
      <c r="I17" s="27">
        <f t="shared" si="2"/>
        <v>272.73</v>
      </c>
      <c r="J17" s="28">
        <v>0</v>
      </c>
      <c r="K17" s="29">
        <f t="shared" si="3"/>
        <v>40</v>
      </c>
      <c r="L17" s="27">
        <f t="shared" si="4"/>
        <v>0</v>
      </c>
      <c r="M17" s="10"/>
      <c r="Q17" s="31">
        <v>3</v>
      </c>
      <c r="R17" s="41" t="s">
        <v>34</v>
      </c>
      <c r="S17" s="44"/>
      <c r="T17" s="34" t="s">
        <v>57</v>
      </c>
      <c r="U17" s="36">
        <v>272.73</v>
      </c>
      <c r="V17" s="34">
        <v>40</v>
      </c>
      <c r="W17" s="30">
        <f t="shared" ref="W17" si="7">V17*U17</f>
        <v>10909.2</v>
      </c>
    </row>
    <row r="18" spans="2:23" ht="40.5" customHeight="1">
      <c r="B18" s="9"/>
      <c r="C18" s="37">
        <f t="shared" si="5"/>
        <v>4</v>
      </c>
      <c r="D18" s="25" t="str">
        <f t="shared" si="0"/>
        <v xml:space="preserve">Блины с ягодами </v>
      </c>
      <c r="E18" s="26" t="s">
        <v>26</v>
      </c>
      <c r="F18" s="26" t="s">
        <v>26</v>
      </c>
      <c r="G18" s="26" t="s">
        <v>26</v>
      </c>
      <c r="H18" s="24" t="str">
        <f t="shared" si="1"/>
        <v>кг</v>
      </c>
      <c r="I18" s="27">
        <f t="shared" si="2"/>
        <v>272.73</v>
      </c>
      <c r="J18" s="28">
        <v>0</v>
      </c>
      <c r="K18" s="29">
        <f t="shared" si="3"/>
        <v>40</v>
      </c>
      <c r="L18" s="27">
        <f t="shared" ref="L18:L24" si="8">J18*K18</f>
        <v>0</v>
      </c>
      <c r="M18" s="10"/>
      <c r="Q18" s="31">
        <v>4</v>
      </c>
      <c r="R18" s="41" t="s">
        <v>35</v>
      </c>
      <c r="S18" s="44"/>
      <c r="T18" s="35" t="s">
        <v>57</v>
      </c>
      <c r="U18" s="36">
        <v>272.73</v>
      </c>
      <c r="V18" s="35">
        <v>40</v>
      </c>
      <c r="W18" s="30">
        <f>V18*U18</f>
        <v>10909.2</v>
      </c>
    </row>
    <row r="19" spans="2:23" ht="40.5" customHeight="1">
      <c r="B19" s="9"/>
      <c r="C19" s="37">
        <f t="shared" si="5"/>
        <v>5</v>
      </c>
      <c r="D19" s="25" t="str">
        <f t="shared" si="0"/>
        <v>Мясо говядина</v>
      </c>
      <c r="E19" s="26" t="s">
        <v>26</v>
      </c>
      <c r="F19" s="26" t="s">
        <v>26</v>
      </c>
      <c r="G19" s="26" t="s">
        <v>26</v>
      </c>
      <c r="H19" s="24" t="str">
        <f t="shared" si="1"/>
        <v>кг</v>
      </c>
      <c r="I19" s="27">
        <f t="shared" si="2"/>
        <v>845.46</v>
      </c>
      <c r="J19" s="28">
        <v>0</v>
      </c>
      <c r="K19" s="29">
        <f t="shared" si="3"/>
        <v>200</v>
      </c>
      <c r="L19" s="27">
        <f t="shared" ref="L19" si="9">J19*K19</f>
        <v>0</v>
      </c>
      <c r="M19" s="10"/>
      <c r="Q19" s="31">
        <v>5</v>
      </c>
      <c r="R19" s="41" t="s">
        <v>36</v>
      </c>
      <c r="S19" s="44"/>
      <c r="T19" s="34" t="s">
        <v>57</v>
      </c>
      <c r="U19" s="36">
        <v>845.46</v>
      </c>
      <c r="V19" s="34">
        <v>200</v>
      </c>
      <c r="W19" s="30">
        <f t="shared" ref="W19" si="10">V19*U19</f>
        <v>169092</v>
      </c>
    </row>
    <row r="20" spans="2:23" ht="40.5" customHeight="1">
      <c r="B20" s="9"/>
      <c r="C20" s="37">
        <f t="shared" si="5"/>
        <v>6</v>
      </c>
      <c r="D20" s="25" t="str">
        <f t="shared" si="0"/>
        <v>Карбонад свиной цельный б\к б\ш</v>
      </c>
      <c r="E20" s="26" t="s">
        <v>26</v>
      </c>
      <c r="F20" s="26" t="s">
        <v>26</v>
      </c>
      <c r="G20" s="26" t="s">
        <v>26</v>
      </c>
      <c r="H20" s="24" t="str">
        <f t="shared" si="1"/>
        <v>кг</v>
      </c>
      <c r="I20" s="27">
        <f t="shared" si="2"/>
        <v>409.09</v>
      </c>
      <c r="J20" s="28">
        <v>0</v>
      </c>
      <c r="K20" s="29">
        <f t="shared" si="3"/>
        <v>800</v>
      </c>
      <c r="L20" s="27">
        <f t="shared" si="8"/>
        <v>0</v>
      </c>
      <c r="M20" s="10"/>
      <c r="Q20" s="31">
        <v>6</v>
      </c>
      <c r="R20" s="41" t="s">
        <v>37</v>
      </c>
      <c r="S20" s="44"/>
      <c r="T20" s="35" t="s">
        <v>57</v>
      </c>
      <c r="U20" s="36">
        <v>409.09</v>
      </c>
      <c r="V20" s="35">
        <v>800</v>
      </c>
      <c r="W20" s="30">
        <f>V20*U20</f>
        <v>327272</v>
      </c>
    </row>
    <row r="21" spans="2:23" ht="40.5" customHeight="1">
      <c r="B21" s="9"/>
      <c r="C21" s="37">
        <f t="shared" si="5"/>
        <v>7</v>
      </c>
      <c r="D21" s="25" t="str">
        <f t="shared" si="0"/>
        <v>Печень куриная</v>
      </c>
      <c r="E21" s="26" t="s">
        <v>26</v>
      </c>
      <c r="F21" s="26" t="s">
        <v>26</v>
      </c>
      <c r="G21" s="26" t="s">
        <v>26</v>
      </c>
      <c r="H21" s="24" t="str">
        <f t="shared" si="1"/>
        <v>кг</v>
      </c>
      <c r="I21" s="27">
        <f t="shared" si="2"/>
        <v>227.27</v>
      </c>
      <c r="J21" s="28">
        <v>0</v>
      </c>
      <c r="K21" s="29">
        <f t="shared" si="3"/>
        <v>150</v>
      </c>
      <c r="L21" s="27">
        <f t="shared" si="8"/>
        <v>0</v>
      </c>
      <c r="M21" s="10"/>
      <c r="Q21" s="31">
        <v>7</v>
      </c>
      <c r="R21" s="41" t="s">
        <v>38</v>
      </c>
      <c r="S21" s="44"/>
      <c r="T21" s="34" t="s">
        <v>57</v>
      </c>
      <c r="U21" s="36">
        <v>227.27</v>
      </c>
      <c r="V21" s="34">
        <v>150</v>
      </c>
      <c r="W21" s="30">
        <f t="shared" ref="W21" si="11">V21*U21</f>
        <v>34090.5</v>
      </c>
    </row>
    <row r="22" spans="2:23" ht="40.5" customHeight="1">
      <c r="B22" s="9"/>
      <c r="C22" s="37">
        <f t="shared" si="5"/>
        <v>8</v>
      </c>
      <c r="D22" s="25" t="str">
        <f t="shared" si="0"/>
        <v>Шейка свиная б\к, в\у. Категория Б</v>
      </c>
      <c r="E22" s="26" t="s">
        <v>26</v>
      </c>
      <c r="F22" s="26" t="s">
        <v>26</v>
      </c>
      <c r="G22" s="26" t="s">
        <v>26</v>
      </c>
      <c r="H22" s="24" t="str">
        <f t="shared" si="1"/>
        <v>кг</v>
      </c>
      <c r="I22" s="27">
        <f t="shared" si="2"/>
        <v>627.27</v>
      </c>
      <c r="J22" s="28">
        <v>0</v>
      </c>
      <c r="K22" s="29">
        <f t="shared" si="3"/>
        <v>1500</v>
      </c>
      <c r="L22" s="27">
        <f t="shared" si="8"/>
        <v>0</v>
      </c>
      <c r="M22" s="10"/>
      <c r="Q22" s="31">
        <v>8</v>
      </c>
      <c r="R22" s="41" t="s">
        <v>39</v>
      </c>
      <c r="S22" s="44"/>
      <c r="T22" s="35" t="s">
        <v>57</v>
      </c>
      <c r="U22" s="36">
        <v>627.27</v>
      </c>
      <c r="V22" s="40">
        <v>1500</v>
      </c>
      <c r="W22" s="30">
        <f>V22*U22</f>
        <v>940905</v>
      </c>
    </row>
    <row r="23" spans="2:23" ht="40.5" customHeight="1">
      <c r="B23" s="9"/>
      <c r="C23" s="37">
        <f t="shared" si="5"/>
        <v>9</v>
      </c>
      <c r="D23" s="25" t="str">
        <f t="shared" si="0"/>
        <v>Горошек зеленый</v>
      </c>
      <c r="E23" s="26" t="s">
        <v>26</v>
      </c>
      <c r="F23" s="26" t="s">
        <v>26</v>
      </c>
      <c r="G23" s="26" t="s">
        <v>26</v>
      </c>
      <c r="H23" s="24" t="str">
        <f t="shared" si="1"/>
        <v>шт</v>
      </c>
      <c r="I23" s="27">
        <f t="shared" si="2"/>
        <v>106.56</v>
      </c>
      <c r="J23" s="28">
        <v>0</v>
      </c>
      <c r="K23" s="29">
        <f t="shared" si="3"/>
        <v>40</v>
      </c>
      <c r="L23" s="27">
        <f t="shared" si="8"/>
        <v>0</v>
      </c>
      <c r="M23" s="10"/>
      <c r="Q23" s="31">
        <v>9</v>
      </c>
      <c r="R23" s="41" t="s">
        <v>40</v>
      </c>
      <c r="S23" s="44"/>
      <c r="T23" s="35" t="s">
        <v>58</v>
      </c>
      <c r="U23" s="36">
        <v>106.56</v>
      </c>
      <c r="V23" s="35">
        <v>40</v>
      </c>
      <c r="W23" s="30">
        <f>V23*U23</f>
        <v>4262.3999999999996</v>
      </c>
    </row>
    <row r="24" spans="2:23" ht="40.5" customHeight="1">
      <c r="B24" s="9"/>
      <c r="C24" s="37">
        <f t="shared" si="5"/>
        <v>10</v>
      </c>
      <c r="D24" s="25" t="str">
        <f t="shared" si="0"/>
        <v>Фасоль стручковая</v>
      </c>
      <c r="E24" s="26" t="s">
        <v>26</v>
      </c>
      <c r="F24" s="26" t="s">
        <v>26</v>
      </c>
      <c r="G24" s="26" t="s">
        <v>26</v>
      </c>
      <c r="H24" s="24" t="str">
        <f t="shared" si="1"/>
        <v>шт</v>
      </c>
      <c r="I24" s="27">
        <f t="shared" si="2"/>
        <v>98.36</v>
      </c>
      <c r="J24" s="28">
        <v>0</v>
      </c>
      <c r="K24" s="29">
        <f t="shared" si="3"/>
        <v>40</v>
      </c>
      <c r="L24" s="27">
        <f t="shared" si="8"/>
        <v>0</v>
      </c>
      <c r="M24" s="10"/>
      <c r="Q24" s="31">
        <v>10</v>
      </c>
      <c r="R24" s="41" t="s">
        <v>41</v>
      </c>
      <c r="S24" s="44"/>
      <c r="T24" s="34" t="s">
        <v>58</v>
      </c>
      <c r="U24" s="36">
        <v>98.36</v>
      </c>
      <c r="V24" s="34">
        <v>40</v>
      </c>
      <c r="W24" s="30">
        <f t="shared" ref="W24" si="12">V24*U24</f>
        <v>3934.4</v>
      </c>
    </row>
    <row r="25" spans="2:23" ht="40.5" customHeight="1">
      <c r="B25" s="9"/>
      <c r="C25" s="37">
        <f t="shared" si="5"/>
        <v>11</v>
      </c>
      <c r="D25" s="25" t="str">
        <f t="shared" si="0"/>
        <v xml:space="preserve"> Морковь кубики</v>
      </c>
      <c r="E25" s="26" t="s">
        <v>26</v>
      </c>
      <c r="F25" s="26" t="s">
        <v>26</v>
      </c>
      <c r="G25" s="26" t="s">
        <v>26</v>
      </c>
      <c r="H25" s="24" t="str">
        <f t="shared" si="1"/>
        <v>кг</v>
      </c>
      <c r="I25" s="27">
        <f t="shared" si="2"/>
        <v>122.95</v>
      </c>
      <c r="J25" s="28">
        <v>0</v>
      </c>
      <c r="K25" s="29">
        <f t="shared" si="3"/>
        <v>50</v>
      </c>
      <c r="L25" s="27">
        <f t="shared" ref="L25:L36" si="13">J25*K25</f>
        <v>0</v>
      </c>
      <c r="M25" s="10"/>
      <c r="Q25" s="31">
        <v>11</v>
      </c>
      <c r="R25" s="41" t="s">
        <v>42</v>
      </c>
      <c r="S25" s="44"/>
      <c r="T25" s="35" t="s">
        <v>57</v>
      </c>
      <c r="U25" s="36">
        <v>122.95</v>
      </c>
      <c r="V25" s="35">
        <v>50</v>
      </c>
      <c r="W25" s="30">
        <f>V25*U25</f>
        <v>6147.5</v>
      </c>
    </row>
    <row r="26" spans="2:23" ht="40.5" customHeight="1">
      <c r="B26" s="9"/>
      <c r="C26" s="37">
        <f t="shared" si="5"/>
        <v>12</v>
      </c>
      <c r="D26" s="25" t="str">
        <f t="shared" si="0"/>
        <v xml:space="preserve"> Морковь соломка</v>
      </c>
      <c r="E26" s="26" t="s">
        <v>26</v>
      </c>
      <c r="F26" s="26" t="s">
        <v>26</v>
      </c>
      <c r="G26" s="26" t="s">
        <v>26</v>
      </c>
      <c r="H26" s="24" t="str">
        <f t="shared" si="1"/>
        <v>кг</v>
      </c>
      <c r="I26" s="27">
        <f t="shared" si="2"/>
        <v>122.95</v>
      </c>
      <c r="J26" s="28">
        <v>0</v>
      </c>
      <c r="K26" s="29">
        <f t="shared" si="3"/>
        <v>50</v>
      </c>
      <c r="L26" s="27">
        <f t="shared" si="13"/>
        <v>0</v>
      </c>
      <c r="M26" s="10"/>
      <c r="Q26" s="31">
        <v>12</v>
      </c>
      <c r="R26" s="41" t="s">
        <v>43</v>
      </c>
      <c r="S26" s="44"/>
      <c r="T26" s="35" t="s">
        <v>57</v>
      </c>
      <c r="U26" s="36">
        <v>122.95</v>
      </c>
      <c r="V26" s="35">
        <v>50</v>
      </c>
      <c r="W26" s="30">
        <f>V26*U26</f>
        <v>6147.5</v>
      </c>
    </row>
    <row r="27" spans="2:23" ht="40.5" customHeight="1">
      <c r="B27" s="9"/>
      <c r="C27" s="37">
        <f t="shared" si="5"/>
        <v>13</v>
      </c>
      <c r="D27" s="25" t="str">
        <f t="shared" si="0"/>
        <v>Овощная смесь (сезонный суп)</v>
      </c>
      <c r="E27" s="26" t="s">
        <v>26</v>
      </c>
      <c r="F27" s="26" t="s">
        <v>26</v>
      </c>
      <c r="G27" s="26" t="s">
        <v>26</v>
      </c>
      <c r="H27" s="24" t="str">
        <f t="shared" si="1"/>
        <v>шт</v>
      </c>
      <c r="I27" s="27">
        <f t="shared" si="2"/>
        <v>122.95</v>
      </c>
      <c r="J27" s="28">
        <v>0</v>
      </c>
      <c r="K27" s="29">
        <f t="shared" si="3"/>
        <v>60</v>
      </c>
      <c r="L27" s="27">
        <f t="shared" si="13"/>
        <v>0</v>
      </c>
      <c r="M27" s="10"/>
      <c r="Q27" s="31">
        <v>13</v>
      </c>
      <c r="R27" s="41" t="s">
        <v>44</v>
      </c>
      <c r="S27" s="44"/>
      <c r="T27" s="34" t="s">
        <v>58</v>
      </c>
      <c r="U27" s="36">
        <v>122.95</v>
      </c>
      <c r="V27" s="34">
        <v>60</v>
      </c>
      <c r="W27" s="30">
        <f t="shared" ref="W27" si="14">V27*U27</f>
        <v>7377</v>
      </c>
    </row>
    <row r="28" spans="2:23" ht="40.5" customHeight="1">
      <c r="B28" s="9"/>
      <c r="C28" s="37">
        <f t="shared" si="5"/>
        <v>14</v>
      </c>
      <c r="D28" s="25" t="str">
        <f t="shared" si="0"/>
        <v>Картофель по деревенски в масле</v>
      </c>
      <c r="E28" s="26" t="s">
        <v>26</v>
      </c>
      <c r="F28" s="26" t="s">
        <v>26</v>
      </c>
      <c r="G28" s="26" t="s">
        <v>26</v>
      </c>
      <c r="H28" s="24" t="str">
        <f t="shared" si="1"/>
        <v>кг</v>
      </c>
      <c r="I28" s="27">
        <f t="shared" si="2"/>
        <v>155.74</v>
      </c>
      <c r="J28" s="28">
        <v>0</v>
      </c>
      <c r="K28" s="29">
        <f t="shared" si="3"/>
        <v>150</v>
      </c>
      <c r="L28" s="27">
        <f t="shared" si="13"/>
        <v>0</v>
      </c>
      <c r="M28" s="10"/>
      <c r="Q28" s="31">
        <v>14</v>
      </c>
      <c r="R28" s="41" t="s">
        <v>45</v>
      </c>
      <c r="S28" s="44"/>
      <c r="T28" s="35" t="s">
        <v>57</v>
      </c>
      <c r="U28" s="36">
        <v>155.74</v>
      </c>
      <c r="V28" s="35">
        <v>150</v>
      </c>
      <c r="W28" s="30">
        <f>V28*U28</f>
        <v>23361</v>
      </c>
    </row>
    <row r="29" spans="2:23" ht="40.5" customHeight="1">
      <c r="B29" s="9"/>
      <c r="C29" s="37">
        <f t="shared" si="5"/>
        <v>15</v>
      </c>
      <c r="D29" s="25" t="str">
        <f t="shared" si="0"/>
        <v>Картофель фри</v>
      </c>
      <c r="E29" s="26" t="s">
        <v>26</v>
      </c>
      <c r="F29" s="26" t="s">
        <v>26</v>
      </c>
      <c r="G29" s="26" t="s">
        <v>26</v>
      </c>
      <c r="H29" s="24" t="str">
        <f t="shared" si="1"/>
        <v>кг</v>
      </c>
      <c r="I29" s="27">
        <f t="shared" si="2"/>
        <v>155.74</v>
      </c>
      <c r="J29" s="28">
        <v>0</v>
      </c>
      <c r="K29" s="29">
        <f t="shared" si="3"/>
        <v>150</v>
      </c>
      <c r="L29" s="27">
        <f t="shared" si="13"/>
        <v>0</v>
      </c>
      <c r="M29" s="10"/>
      <c r="Q29" s="31">
        <v>15</v>
      </c>
      <c r="R29" s="41" t="s">
        <v>46</v>
      </c>
      <c r="S29" s="44"/>
      <c r="T29" s="35" t="s">
        <v>57</v>
      </c>
      <c r="U29" s="36">
        <v>155.74</v>
      </c>
      <c r="V29" s="35">
        <v>150</v>
      </c>
      <c r="W29" s="30">
        <f>V29*U29</f>
        <v>23361</v>
      </c>
    </row>
    <row r="30" spans="2:23" ht="40.5" customHeight="1">
      <c r="B30" s="9"/>
      <c r="C30" s="37">
        <f t="shared" si="5"/>
        <v>16</v>
      </c>
      <c r="D30" s="25" t="str">
        <f t="shared" si="0"/>
        <v>Черная, красная смородина</v>
      </c>
      <c r="E30" s="26" t="s">
        <v>26</v>
      </c>
      <c r="F30" s="26" t="s">
        <v>26</v>
      </c>
      <c r="G30" s="26" t="s">
        <v>26</v>
      </c>
      <c r="H30" s="24" t="str">
        <f t="shared" si="1"/>
        <v>кг</v>
      </c>
      <c r="I30" s="27">
        <f t="shared" si="2"/>
        <v>532.79</v>
      </c>
      <c r="J30" s="28">
        <v>0</v>
      </c>
      <c r="K30" s="29">
        <f t="shared" si="3"/>
        <v>20</v>
      </c>
      <c r="L30" s="27">
        <f t="shared" si="13"/>
        <v>0</v>
      </c>
      <c r="M30" s="10"/>
      <c r="Q30" s="31">
        <v>16</v>
      </c>
      <c r="R30" s="41" t="s">
        <v>47</v>
      </c>
      <c r="S30" s="44"/>
      <c r="T30" s="34" t="s">
        <v>57</v>
      </c>
      <c r="U30" s="36">
        <v>532.79</v>
      </c>
      <c r="V30" s="34">
        <v>20</v>
      </c>
      <c r="W30" s="30">
        <f t="shared" ref="W30" si="15">V30*U30</f>
        <v>10655.8</v>
      </c>
    </row>
    <row r="31" spans="2:23" ht="40.5" customHeight="1">
      <c r="B31" s="9"/>
      <c r="C31" s="37">
        <f t="shared" si="5"/>
        <v>17</v>
      </c>
      <c r="D31" s="25" t="str">
        <f t="shared" si="0"/>
        <v>Клубника калиброванная,   класс А</v>
      </c>
      <c r="E31" s="26" t="s">
        <v>26</v>
      </c>
      <c r="F31" s="26" t="s">
        <v>26</v>
      </c>
      <c r="G31" s="26" t="s">
        <v>26</v>
      </c>
      <c r="H31" s="24" t="str">
        <f t="shared" si="1"/>
        <v>кг</v>
      </c>
      <c r="I31" s="27">
        <f t="shared" si="2"/>
        <v>204.92</v>
      </c>
      <c r="J31" s="28">
        <v>0</v>
      </c>
      <c r="K31" s="29">
        <f t="shared" si="3"/>
        <v>60</v>
      </c>
      <c r="L31" s="27">
        <f t="shared" si="13"/>
        <v>0</v>
      </c>
      <c r="M31" s="10"/>
      <c r="Q31" s="31">
        <v>17</v>
      </c>
      <c r="R31" s="41" t="s">
        <v>48</v>
      </c>
      <c r="S31" s="44"/>
      <c r="T31" s="35" t="s">
        <v>57</v>
      </c>
      <c r="U31" s="36">
        <v>204.92</v>
      </c>
      <c r="V31" s="35">
        <v>60</v>
      </c>
      <c r="W31" s="30">
        <f>V31*U31</f>
        <v>12295.199999999999</v>
      </c>
    </row>
    <row r="32" spans="2:23" ht="40.5" customHeight="1">
      <c r="B32" s="9"/>
      <c r="C32" s="37">
        <f t="shared" si="5"/>
        <v>18</v>
      </c>
      <c r="D32" s="25" t="str">
        <f t="shared" si="0"/>
        <v>Малина</v>
      </c>
      <c r="E32" s="26" t="s">
        <v>26</v>
      </c>
      <c r="F32" s="26" t="s">
        <v>26</v>
      </c>
      <c r="G32" s="26" t="s">
        <v>26</v>
      </c>
      <c r="H32" s="24" t="str">
        <f t="shared" si="1"/>
        <v>кг</v>
      </c>
      <c r="I32" s="27">
        <f t="shared" si="2"/>
        <v>573.77</v>
      </c>
      <c r="J32" s="28">
        <v>0</v>
      </c>
      <c r="K32" s="29">
        <f t="shared" si="3"/>
        <v>60</v>
      </c>
      <c r="L32" s="27">
        <f t="shared" si="13"/>
        <v>0</v>
      </c>
      <c r="M32" s="10"/>
      <c r="Q32" s="31">
        <v>18</v>
      </c>
      <c r="R32" s="41" t="s">
        <v>49</v>
      </c>
      <c r="S32" s="44"/>
      <c r="T32" s="35" t="s">
        <v>57</v>
      </c>
      <c r="U32" s="36">
        <v>573.77</v>
      </c>
      <c r="V32" s="35">
        <v>60</v>
      </c>
      <c r="W32" s="30">
        <f>V32*U32</f>
        <v>34426.199999999997</v>
      </c>
    </row>
    <row r="33" spans="2:23" ht="40.5" customHeight="1">
      <c r="B33" s="9"/>
      <c r="C33" s="37">
        <f t="shared" si="5"/>
        <v>19</v>
      </c>
      <c r="D33" s="25" t="str">
        <f t="shared" si="0"/>
        <v>Вишня (б/к) без косточки</v>
      </c>
      <c r="E33" s="26" t="s">
        <v>26</v>
      </c>
      <c r="F33" s="26" t="s">
        <v>26</v>
      </c>
      <c r="G33" s="26" t="s">
        <v>26</v>
      </c>
      <c r="H33" s="24" t="str">
        <f t="shared" si="1"/>
        <v>кг</v>
      </c>
      <c r="I33" s="27">
        <f t="shared" si="2"/>
        <v>532.79</v>
      </c>
      <c r="J33" s="28">
        <v>0</v>
      </c>
      <c r="K33" s="29">
        <f t="shared" si="3"/>
        <v>60</v>
      </c>
      <c r="L33" s="27">
        <f t="shared" si="13"/>
        <v>0</v>
      </c>
      <c r="M33" s="10"/>
      <c r="Q33" s="31">
        <v>19</v>
      </c>
      <c r="R33" s="41" t="s">
        <v>50</v>
      </c>
      <c r="S33" s="44"/>
      <c r="T33" s="34" t="s">
        <v>57</v>
      </c>
      <c r="U33" s="36">
        <v>532.79</v>
      </c>
      <c r="V33" s="34">
        <v>60</v>
      </c>
      <c r="W33" s="30">
        <f t="shared" ref="W33" si="16">V33*U33</f>
        <v>31967.399999999998</v>
      </c>
    </row>
    <row r="34" spans="2:23" ht="40.5" customHeight="1">
      <c r="B34" s="9"/>
      <c r="C34" s="37">
        <f t="shared" si="5"/>
        <v>20</v>
      </c>
      <c r="D34" s="25" t="str">
        <f t="shared" si="0"/>
        <v>Мясо цыпленка-  бройлера грудка (филе)</v>
      </c>
      <c r="E34" s="26" t="s">
        <v>26</v>
      </c>
      <c r="F34" s="26" t="s">
        <v>26</v>
      </c>
      <c r="G34" s="26" t="s">
        <v>26</v>
      </c>
      <c r="H34" s="24" t="str">
        <f t="shared" si="1"/>
        <v>кг</v>
      </c>
      <c r="I34" s="27">
        <f t="shared" si="2"/>
        <v>563.64</v>
      </c>
      <c r="J34" s="28">
        <v>0</v>
      </c>
      <c r="K34" s="29">
        <f t="shared" si="3"/>
        <v>800</v>
      </c>
      <c r="L34" s="27">
        <f t="shared" si="13"/>
        <v>0</v>
      </c>
      <c r="M34" s="10"/>
      <c r="Q34" s="31">
        <v>20</v>
      </c>
      <c r="R34" s="41" t="s">
        <v>51</v>
      </c>
      <c r="S34" s="44"/>
      <c r="T34" s="35" t="s">
        <v>57</v>
      </c>
      <c r="U34" s="36">
        <v>563.64</v>
      </c>
      <c r="V34" s="35">
        <v>800</v>
      </c>
      <c r="W34" s="30">
        <f>V34*U34</f>
        <v>450912</v>
      </c>
    </row>
    <row r="35" spans="2:23" ht="40.5" customHeight="1">
      <c r="B35" s="9"/>
      <c r="C35" s="37">
        <f t="shared" si="5"/>
        <v>21</v>
      </c>
      <c r="D35" s="25" t="str">
        <f t="shared" si="0"/>
        <v>Окорочка куриные</v>
      </c>
      <c r="E35" s="26" t="s">
        <v>26</v>
      </c>
      <c r="F35" s="26" t="s">
        <v>26</v>
      </c>
      <c r="G35" s="26" t="s">
        <v>26</v>
      </c>
      <c r="H35" s="24" t="str">
        <f t="shared" si="1"/>
        <v>кг</v>
      </c>
      <c r="I35" s="27">
        <f t="shared" si="2"/>
        <v>272.73</v>
      </c>
      <c r="J35" s="28">
        <v>0</v>
      </c>
      <c r="K35" s="29">
        <f t="shared" si="3"/>
        <v>700</v>
      </c>
      <c r="L35" s="27">
        <f t="shared" si="13"/>
        <v>0</v>
      </c>
      <c r="M35" s="10"/>
      <c r="Q35" s="31">
        <v>21</v>
      </c>
      <c r="R35" s="41" t="s">
        <v>52</v>
      </c>
      <c r="S35" s="44"/>
      <c r="T35" s="35" t="s">
        <v>57</v>
      </c>
      <c r="U35" s="36">
        <v>272.73</v>
      </c>
      <c r="V35" s="35">
        <v>700</v>
      </c>
      <c r="W35" s="30">
        <f>V35*U35</f>
        <v>190911</v>
      </c>
    </row>
    <row r="36" spans="2:23" ht="40.5" customHeight="1">
      <c r="B36" s="9"/>
      <c r="C36" s="37">
        <f t="shared" si="5"/>
        <v>22</v>
      </c>
      <c r="D36" s="25" t="str">
        <f t="shared" si="0"/>
        <v>Кальмар командорский</v>
      </c>
      <c r="E36" s="26" t="s">
        <v>26</v>
      </c>
      <c r="F36" s="26" t="s">
        <v>26</v>
      </c>
      <c r="G36" s="26" t="s">
        <v>26</v>
      </c>
      <c r="H36" s="24" t="str">
        <f t="shared" si="1"/>
        <v>кг</v>
      </c>
      <c r="I36" s="27">
        <f t="shared" si="2"/>
        <v>509.09</v>
      </c>
      <c r="J36" s="28">
        <v>0</v>
      </c>
      <c r="K36" s="29">
        <f t="shared" si="3"/>
        <v>40</v>
      </c>
      <c r="L36" s="27">
        <f t="shared" si="13"/>
        <v>0</v>
      </c>
      <c r="M36" s="10"/>
      <c r="Q36" s="31">
        <v>22</v>
      </c>
      <c r="R36" s="41" t="s">
        <v>53</v>
      </c>
      <c r="S36" s="44"/>
      <c r="T36" s="34" t="s">
        <v>57</v>
      </c>
      <c r="U36" s="36">
        <v>509.09</v>
      </c>
      <c r="V36" s="34">
        <v>40</v>
      </c>
      <c r="W36" s="30">
        <f t="shared" ref="W36" si="17">V36*U36</f>
        <v>20363.599999999999</v>
      </c>
    </row>
    <row r="37" spans="2:23" ht="40.5" customHeight="1">
      <c r="B37" s="9"/>
      <c r="C37" s="37">
        <f t="shared" si="5"/>
        <v>23</v>
      </c>
      <c r="D37" s="25" t="str">
        <f t="shared" si="0"/>
        <v>Сельдь тихоокеанская</v>
      </c>
      <c r="E37" s="26" t="s">
        <v>26</v>
      </c>
      <c r="F37" s="26" t="s">
        <v>26</v>
      </c>
      <c r="G37" s="26" t="s">
        <v>26</v>
      </c>
      <c r="H37" s="24" t="str">
        <f t="shared" si="1"/>
        <v>кг</v>
      </c>
      <c r="I37" s="27">
        <f t="shared" si="2"/>
        <v>227.27</v>
      </c>
      <c r="J37" s="28">
        <v>0</v>
      </c>
      <c r="K37" s="29">
        <f t="shared" si="3"/>
        <v>154</v>
      </c>
      <c r="L37" s="27">
        <f t="shared" ref="L37:L39" si="18">J37*K37</f>
        <v>0</v>
      </c>
      <c r="M37" s="10"/>
      <c r="Q37" s="31">
        <v>23</v>
      </c>
      <c r="R37" s="41" t="s">
        <v>54</v>
      </c>
      <c r="S37" s="44"/>
      <c r="T37" s="35" t="s">
        <v>57</v>
      </c>
      <c r="U37" s="36">
        <v>227.27</v>
      </c>
      <c r="V37" s="35">
        <v>154</v>
      </c>
      <c r="W37" s="30">
        <f>V37*U37</f>
        <v>34999.58</v>
      </c>
    </row>
    <row r="38" spans="2:23" ht="40.5" customHeight="1">
      <c r="B38" s="9"/>
      <c r="C38" s="37">
        <f t="shared" si="5"/>
        <v>24</v>
      </c>
      <c r="D38" s="25" t="str">
        <f t="shared" si="0"/>
        <v>Минтай</v>
      </c>
      <c r="E38" s="26" t="s">
        <v>26</v>
      </c>
      <c r="F38" s="26" t="s">
        <v>26</v>
      </c>
      <c r="G38" s="26" t="s">
        <v>26</v>
      </c>
      <c r="H38" s="24" t="str">
        <f t="shared" si="1"/>
        <v>кг</v>
      </c>
      <c r="I38" s="27">
        <f t="shared" si="2"/>
        <v>318.18</v>
      </c>
      <c r="J38" s="28">
        <v>0</v>
      </c>
      <c r="K38" s="29">
        <f t="shared" si="3"/>
        <v>140</v>
      </c>
      <c r="L38" s="27">
        <f t="shared" si="18"/>
        <v>0</v>
      </c>
      <c r="M38" s="10"/>
      <c r="Q38" s="31">
        <v>24</v>
      </c>
      <c r="R38" s="41" t="s">
        <v>55</v>
      </c>
      <c r="S38" s="44"/>
      <c r="T38" s="35" t="s">
        <v>57</v>
      </c>
      <c r="U38" s="36">
        <v>318.18</v>
      </c>
      <c r="V38" s="35">
        <v>140</v>
      </c>
      <c r="W38" s="30">
        <f>V38*U38</f>
        <v>44545.200000000004</v>
      </c>
    </row>
    <row r="39" spans="2:23" ht="40.5" customHeight="1">
      <c r="B39" s="9"/>
      <c r="C39" s="37">
        <f t="shared" si="5"/>
        <v>25</v>
      </c>
      <c r="D39" s="25" t="str">
        <f t="shared" si="0"/>
        <v xml:space="preserve"> Сердце свиное</v>
      </c>
      <c r="E39" s="26" t="s">
        <v>26</v>
      </c>
      <c r="F39" s="26" t="s">
        <v>26</v>
      </c>
      <c r="G39" s="26" t="s">
        <v>26</v>
      </c>
      <c r="H39" s="24" t="str">
        <f t="shared" si="1"/>
        <v>кг</v>
      </c>
      <c r="I39" s="27">
        <f t="shared" si="2"/>
        <v>255.55</v>
      </c>
      <c r="J39" s="28">
        <v>0</v>
      </c>
      <c r="K39" s="29">
        <f t="shared" si="3"/>
        <v>60</v>
      </c>
      <c r="L39" s="27">
        <f t="shared" si="18"/>
        <v>0</v>
      </c>
      <c r="M39" s="10"/>
      <c r="Q39" s="31">
        <v>25</v>
      </c>
      <c r="R39" s="41" t="s">
        <v>56</v>
      </c>
      <c r="S39" s="45"/>
      <c r="T39" s="34" t="s">
        <v>57</v>
      </c>
      <c r="U39" s="36">
        <v>255.55</v>
      </c>
      <c r="V39" s="34">
        <v>60</v>
      </c>
      <c r="W39" s="30">
        <f t="shared" ref="W39" si="19">V39*U39</f>
        <v>15333</v>
      </c>
    </row>
    <row r="40" spans="2:23" ht="24" customHeight="1">
      <c r="B40" s="9"/>
      <c r="C40" s="68" t="s">
        <v>21</v>
      </c>
      <c r="D40" s="69"/>
      <c r="E40" s="69"/>
      <c r="F40" s="69"/>
      <c r="G40" s="69"/>
      <c r="H40" s="69"/>
      <c r="I40" s="70"/>
      <c r="J40" s="74" t="s">
        <v>14</v>
      </c>
      <c r="K40" s="74"/>
      <c r="L40" s="38">
        <f>SUM(L15:L39)</f>
        <v>0</v>
      </c>
      <c r="M40" s="10"/>
      <c r="Q40" s="62" t="s">
        <v>20</v>
      </c>
      <c r="R40" s="63"/>
      <c r="S40" s="63"/>
      <c r="T40" s="64"/>
      <c r="U40" s="55" t="s">
        <v>14</v>
      </c>
      <c r="V40" s="56"/>
      <c r="W40" s="33">
        <f>SUM(W15:W39)</f>
        <v>2530086.58</v>
      </c>
    </row>
    <row r="41" spans="2:23" ht="24" customHeight="1">
      <c r="B41" s="9"/>
      <c r="C41" s="68"/>
      <c r="D41" s="69"/>
      <c r="E41" s="69"/>
      <c r="F41" s="69"/>
      <c r="G41" s="69"/>
      <c r="H41" s="69"/>
      <c r="I41" s="70"/>
      <c r="J41" s="5" t="s">
        <v>18</v>
      </c>
      <c r="K41" s="4" t="str">
        <f>V41</f>
        <v>10%/22%</v>
      </c>
      <c r="L41" s="42" t="s">
        <v>26</v>
      </c>
      <c r="M41" s="10"/>
      <c r="Q41" s="62"/>
      <c r="R41" s="63"/>
      <c r="S41" s="63"/>
      <c r="T41" s="64"/>
      <c r="U41" s="19" t="s">
        <v>18</v>
      </c>
      <c r="V41" s="20" t="s">
        <v>59</v>
      </c>
      <c r="W41" s="32">
        <v>374868.15</v>
      </c>
    </row>
    <row r="42" spans="2:23" ht="24" customHeight="1">
      <c r="B42" s="9"/>
      <c r="C42" s="71"/>
      <c r="D42" s="72"/>
      <c r="E42" s="72"/>
      <c r="F42" s="72"/>
      <c r="G42" s="72"/>
      <c r="H42" s="72"/>
      <c r="I42" s="73"/>
      <c r="J42" s="75" t="s">
        <v>15</v>
      </c>
      <c r="K42" s="75"/>
      <c r="L42" s="3">
        <f>SUM(L40:L41)</f>
        <v>0</v>
      </c>
      <c r="M42" s="10"/>
      <c r="Q42" s="65"/>
      <c r="R42" s="66"/>
      <c r="S42" s="66"/>
      <c r="T42" s="67"/>
      <c r="U42" s="57" t="s">
        <v>15</v>
      </c>
      <c r="V42" s="58"/>
      <c r="W42" s="18">
        <v>2904954.73</v>
      </c>
    </row>
    <row r="43" spans="2:23" ht="24" customHeight="1">
      <c r="B43" s="9"/>
      <c r="M43" s="10"/>
      <c r="Q43" s="17"/>
      <c r="R43" s="17"/>
      <c r="S43" s="17"/>
      <c r="T43" s="17"/>
      <c r="U43" s="17"/>
      <c r="V43" s="17"/>
      <c r="W43" s="17"/>
    </row>
    <row r="44" spans="2:23" ht="15.75" customHeight="1">
      <c r="B44" s="9"/>
      <c r="C44" s="53"/>
      <c r="D44" s="53"/>
      <c r="E44" s="53"/>
      <c r="F44" s="11"/>
      <c r="G44" s="23"/>
      <c r="H44" s="11"/>
      <c r="I44" s="60"/>
      <c r="J44" s="60"/>
      <c r="K44" s="60"/>
      <c r="L44" s="60"/>
      <c r="M44" s="10"/>
    </row>
    <row r="45" spans="2:23">
      <c r="B45" s="9"/>
      <c r="C45" s="61" t="s">
        <v>29</v>
      </c>
      <c r="D45" s="61"/>
      <c r="E45" s="61"/>
      <c r="F45" s="11"/>
      <c r="G45" s="16" t="s">
        <v>23</v>
      </c>
      <c r="H45" s="11" t="s">
        <v>24</v>
      </c>
      <c r="I45" s="61" t="s">
        <v>25</v>
      </c>
      <c r="J45" s="61"/>
      <c r="K45" s="61"/>
      <c r="L45" s="61"/>
      <c r="M45" s="10"/>
    </row>
    <row r="46" spans="2:23" ht="16.5" thickBot="1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4"/>
    </row>
    <row r="47" spans="2:23" ht="15.75" customHeight="1"/>
    <row r="48" spans="2:23" ht="15.75" customHeight="1">
      <c r="B48" s="59" t="s">
        <v>27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2:13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2:13">
      <c r="B50"/>
      <c r="C50"/>
      <c r="D50"/>
      <c r="E50"/>
      <c r="F50"/>
      <c r="G50"/>
      <c r="H50"/>
      <c r="I50"/>
      <c r="J50"/>
      <c r="K50"/>
      <c r="L50"/>
      <c r="M50"/>
    </row>
    <row r="51" spans="2:13">
      <c r="B51"/>
      <c r="C51"/>
      <c r="D51"/>
      <c r="E51"/>
      <c r="F51"/>
      <c r="G51"/>
      <c r="H51"/>
      <c r="I51"/>
      <c r="J51"/>
      <c r="K51"/>
      <c r="L51"/>
      <c r="M51"/>
    </row>
  </sheetData>
  <sheetProtection formatCells="0" formatColumns="0" formatRows="0" insertRows="0" deleteRows="0"/>
  <mergeCells count="22">
    <mergeCell ref="U40:V40"/>
    <mergeCell ref="U42:V42"/>
    <mergeCell ref="B48:M49"/>
    <mergeCell ref="I44:L44"/>
    <mergeCell ref="C45:E45"/>
    <mergeCell ref="I45:L45"/>
    <mergeCell ref="Q40:T42"/>
    <mergeCell ref="C40:I42"/>
    <mergeCell ref="C44:E44"/>
    <mergeCell ref="J40:K40"/>
    <mergeCell ref="J42:K42"/>
    <mergeCell ref="S15:S39"/>
    <mergeCell ref="C7:L7"/>
    <mergeCell ref="Q7:W7"/>
    <mergeCell ref="Q14:W14"/>
    <mergeCell ref="C14:L14"/>
    <mergeCell ref="C10:D10"/>
    <mergeCell ref="C11:D11"/>
    <mergeCell ref="E9:I9"/>
    <mergeCell ref="E10:I10"/>
    <mergeCell ref="C9:D9"/>
    <mergeCell ref="E11:I1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Ненашева Алина Васильевна</cp:lastModifiedBy>
  <cp:lastPrinted>2023-05-26T09:59:13Z</cp:lastPrinted>
  <dcterms:created xsi:type="dcterms:W3CDTF">2023-05-26T08:17:29Z</dcterms:created>
  <dcterms:modified xsi:type="dcterms:W3CDTF">2026-07-21T22:41:40Z</dcterms:modified>
</cp:coreProperties>
</file>