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(Структура НМЦ)" sheetId="1" state="visible" r:id="rId2"/>
  </sheets>
  <definedNames>
    <definedName function="false" hidden="false" localSheetId="0" name="_xlnm.Print_Area" vbProcedure="false">'Комм. предл. (Структура НМЦ)'!$A$1:$U$37</definedName>
    <definedName function="false" hidden="false" localSheetId="0" name="_xlnm.Print_Area" vbProcedure="false">'Комм. предл. (Структура НМЦ)'!$Q$26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<sst xmlns="http://schemas.openxmlformats.org/spreadsheetml/2006/main" count="94" uniqueCount="47">
  <si>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</si>
  <si>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</si>
  <si>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</si>
  <si>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</si>
  <si>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</si>
  <si>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</si>
  <si>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</si>
  <si>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</si>
  <si>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</si>
  <si>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</si>
  <si>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</si>
  <si>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</si>
  <si>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</si>
  <si>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НМЦ единицы продукции,
руб. без НДС</t>
  </si>
  <si>
    <t xml:space="preserve">Предлагаемая цена одной единицы продукции,
руб. без НДС</t>
  </si>
  <si>
    <t xml:space="preserve"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</si>
  <si>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</si>
  <si>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</si>
  <si>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</si>
  <si>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НМЦ по позиции продукции,
руб. без НДС</t>
  </si>
  <si>
    <t xml:space="preserve">1.1 Филиал АО «ДРСК» «Приморские ЭС» </t>
  </si>
  <si>
    <t xml:space="preserve">Сертификат технической поддержки с включенными консультациями по использованию программы для ЭВМ на операционную систему специального назначения «Astra Linux Special Edition» для 64-х разрядной платформы на базе процессорной архитектуры x86-64, уровень защищенности «Максимальный» («Смоленск»), для рабочей станции, тип "Стандарт", на 12 мес.</t>
  </si>
  <si>
    <t xml:space="preserve">Установлен режим ограничения закупки иностранной продукции </t>
  </si>
  <si>
    <t xml:space="preserve">шт</t>
  </si>
  <si>
    <t xml:space="preserve">Сертификат технической поддержки с включенными консультациями по использованию программы для ЭВМ на операционную систему специального назначения «Astra Linux Special Edition» для 64- х разрядной платформы на базе процессорной архитектуры x86-64, уровень защищенности «Максимальный» («Смоленск»), для сервера до 2 сокетов, тип "Стандарт", на 12 мес.</t>
  </si>
  <si>
    <t xml:space="preserve">Сертификат технической поддержки с включенными консультациями по использованию программы для ЭВМ на операционную систему специального назначения «Astra Linux Special Edition» для 64-х разрядной платформы на базе процессорной архитектуры x86-64, уровень защищенности «Усиленный» («Воронеж»), для рабочей станции, тип "Стандарт", на 12
мес.</t>
  </si>
  <si>
    <t xml:space="preserve">Сертификат технической поддержки аппаратно-программного комплекса AK InfoDiode Mini, тип «Gold» — 12 месяцев</t>
  </si>
  <si>
    <t xml:space="preserve">Ключ активации сервиса прямой технической поддержки уровня "Стандартный" для Континент 4, Платформа IPC-1000F/1000FM/1000NF2</t>
  </si>
  <si>
    <t xml:space="preserve">Ключ активации сервиса прямой технической поддержки уровня "Стандартный" для Континент 4, К4-3000NF2-HW-SP1Y</t>
  </si>
  <si>
    <t xml:space="preserve">Ключ активации сервиса прямой технической поддержки уровня "Стандартный" для Континент 4, К4-50-HW-SP1Y</t>
  </si>
  <si>
    <t xml:space="preserve">Ключ активации сервиса прямой технической поддержки уровня "Стандартный" для Континент 4, Платформа IPC-500/500F/500M</t>
  </si>
  <si>
    <t xml:space="preserve">Ключ активации сервиса прямой технической поддержки уровня "Стандартный" для Континент 4, К4-R50-HW-SP1Y</t>
  </si>
  <si>
    <t xml:space="preserve">Ключ активации сервиса прямой технической поддержки уровня "Стандартный" для СКЗИ "Континент", HSEC-4-ACS-AP-lic-SP1Y</t>
  </si>
  <si>
    <t xml:space="preserve">Сертификат активации сервиса совместной технической поддержки ПАК ViPNet
Coordinator HW1000 4.x на срок 1 год, уровень — Расширенный</t>
  </si>
  <si>
    <t xml:space="preserve">Сертификат активации сервиса совместной технической поддержки ПАК ViPNet
Coordinator HW100 C 4.x (+unlim) на срок 1 год, уровень — Расширенный</t>
  </si>
  <si>
    <t xml:space="preserve">Сертификат активации сервиса совместной технической поддержки ПАК ViPNet Coordinator HW50 A 4.x (+unlim) на срок 1 год, уровень - Расширенный</t>
  </si>
  <si>
    <t xml:space="preserve">Сертификат активации сервиса совместной технической поддержки ПО ViPNet Administrator 4.x (КС2) на срок 1 год, уровень - Расширенный</t>
  </si>
  <si>
    <t xml:space="preserve">Стоимость заявки (цена Договора):  </t>
  </si>
  <si>
    <t xml:space="preserve">Всего без НДС:</t>
  </si>
  <si>
    <t xml:space="preserve">Трансформатор токаТЛК-СТ-10 0,2S/0,2S/10Р10-10ВА/10ВА/15ВА-1200/5-1200/5-1200/5 31,5 81 У2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</si>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</sst>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"/>
    <numFmt numFmtId="166" formatCode="@"/>
    <numFmt numFmtId="167" formatCode="#,##0.00"/>
    <numFmt numFmtId="168" formatCode="#,##0.000"/>
    <numFmt numFmtId="169" formatCode="0%"/>
  </numFmts>
  <fonts count="16">
    <font>
      <sz val="10"/>
      <color rgb="FF000000"/>
      <name val="PT Mono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sz val="12"/>
      <color rgb="FF000000"/>
      <name val="Times New Roman"/>
      <family val="1"/>
      <charset val="1"/>
    </font>
    <font>
      <b val="true"/>
      <i val="true"/>
      <sz val="11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1"/>
      <color rgb="FF002060"/>
      <name val="Times New Roman"/>
      <family val="1"/>
      <charset val="1"/>
    </font>
    <font>
      <b val="true"/>
      <i val="true"/>
      <sz val="11"/>
      <name val="Times New Roman"/>
      <family val="1"/>
      <charset val="1"/>
    </font>
    <font>
      <i val="true"/>
      <sz val="12"/>
      <name val="Times New Roman"/>
      <family val="1"/>
      <charset val="1"/>
    </font>
    <font>
      <i val="true"/>
      <sz val="10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i val="true"/>
      <sz val="12"/>
      <color rgb="FF70AD47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D0CECE"/>
        <bgColor rgb="FFCC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2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7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8" xfId="2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0" fillId="3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5" fillId="0" borderId="8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5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5" fillId="3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2" borderId="6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12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3" fillId="0" borderId="9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4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U1048575"/>
  <sheetViews>
    <sheetView showFormulas="false" showGridLines="false" showRowColHeaders="true" showZeros="true" rightToLeft="false" tabSelected="true" showOutlineSymbols="true" defaultGridColor="true" view="pageBreakPreview" topLeftCell="A1" colorId="64" zoomScale="100" zoomScaleNormal="90" zoomScalePageLayoutView="100" workbookViewId="0">
      <selection pane="topLeft" activeCell="W15" activeCellId="0" sqref="W15"/>
    </sheetView>
  </sheetViews>
  <sheetFormatPr defaultColWidth="8.62890625" defaultRowHeight="15.75" zeroHeight="false" outlineLevelRow="0" outlineLevelCol="0"/>
  <cols>
    <col collapsed="false" customWidth="true" hidden="false" outlineLevel="0" max="2" min="1" style="1" width="4.71"/>
    <col collapsed="false" customWidth="true" hidden="false" outlineLevel="0" max="3" min="3" style="1" width="6.71"/>
    <col collapsed="false" customWidth="true" hidden="false" outlineLevel="0" max="4" min="4" style="1" width="28.71"/>
    <col collapsed="false" customWidth="true" hidden="false" outlineLevel="0" max="7" min="5" style="1" width="18.71"/>
    <col collapsed="false" customWidth="true" hidden="false" outlineLevel="0" max="8" min="8" style="1" width="8.71"/>
    <col collapsed="false" customWidth="true" hidden="false" outlineLevel="0" max="10" min="9" style="1" width="18.71"/>
    <col collapsed="false" customWidth="true" hidden="false" outlineLevel="0" max="11" min="11" style="1" width="12.43"/>
    <col collapsed="false" customWidth="true" hidden="false" outlineLevel="0" max="12" min="12" style="1" width="18.71"/>
    <col collapsed="false" customWidth="true" hidden="false" outlineLevel="0" max="14" min="13" style="1" width="4.71"/>
    <col collapsed="false" customWidth="true" hidden="false" outlineLevel="0" max="15" min="15" style="1" width="6.71"/>
    <col collapsed="false" customWidth="true" hidden="false" outlineLevel="0" max="16" min="16" style="1" width="42.57"/>
    <col collapsed="false" customWidth="true" hidden="false" outlineLevel="0" max="17" min="17" style="1" width="32.86"/>
    <col collapsed="false" customWidth="true" hidden="false" outlineLevel="0" max="18" min="18" style="1" width="8.71"/>
    <col collapsed="false" customWidth="true" hidden="false" outlineLevel="0" max="19" min="19" style="1" width="18.71"/>
    <col collapsed="false" customWidth="true" hidden="false" outlineLevel="0" max="20" min="20" style="1" width="11.87"/>
    <col collapsed="false" customWidth="true" hidden="false" outlineLevel="0" max="1023" min="21" style="1" width="18.71"/>
    <col collapsed="false" customWidth="true" hidden="false" outlineLevel="0" max="1025" min="1024" style="1" width="10.71"/>
  </cols>
  <sheetData>
    <row r="1" customFormat="false" ht="15.75" hidden="false" customHeight="false" outlineLevel="0" collapsed="false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O1" s="5"/>
      <c r="P1" s="5"/>
      <c r="Q1" s="5"/>
      <c r="R1" s="5"/>
      <c r="S1" s="5"/>
      <c r="T1" s="5"/>
      <c r="U1" s="5"/>
    </row>
    <row r="2" customFormat="false" ht="15.75" hidden="false" customHeight="false" outlineLevel="0" collapsed="false">
      <c r="B2" s="6"/>
      <c r="C2" s="7" t="s">
        <v>0</v>
      </c>
      <c r="D2" s="7"/>
      <c r="E2" s="7"/>
      <c r="F2" s="7"/>
      <c r="M2" s="8"/>
      <c r="O2" s="5"/>
      <c r="P2" s="5"/>
      <c r="Q2" s="5"/>
      <c r="R2" s="5"/>
      <c r="S2" s="5"/>
      <c r="T2" s="5"/>
      <c r="U2" s="5"/>
    </row>
    <row r="3" customFormat="false" ht="15.75" hidden="false" customHeight="false" outlineLevel="0" collapsed="false">
      <c r="B3" s="6"/>
      <c r="C3" s="9" t="s">
        <v>1</v>
      </c>
      <c r="D3" s="9"/>
      <c r="E3" s="7"/>
      <c r="F3" s="7"/>
      <c r="M3" s="8"/>
      <c r="O3" s="5"/>
      <c r="P3" s="5"/>
      <c r="Q3" s="5"/>
      <c r="R3" s="5"/>
      <c r="S3" s="5"/>
      <c r="T3" s="5"/>
      <c r="U3" s="5"/>
    </row>
    <row r="4" customFormat="false" ht="15.75" hidden="false" customHeight="false" outlineLevel="0" collapsed="false">
      <c r="B4" s="6"/>
      <c r="M4" s="8"/>
      <c r="O4" s="10"/>
      <c r="P4" s="10"/>
      <c r="Q4" s="10"/>
      <c r="R4" s="10"/>
      <c r="S4" s="10"/>
      <c r="T4" s="10"/>
      <c r="U4" s="10"/>
    </row>
    <row r="5" customFormat="false" ht="15.75" hidden="false" customHeight="false" outlineLevel="0" collapsed="false">
      <c r="B5" s="6"/>
      <c r="C5" s="11" t="s">
        <v>2</v>
      </c>
      <c r="D5" s="11"/>
      <c r="E5" s="11"/>
      <c r="F5" s="11"/>
      <c r="G5" s="11"/>
      <c r="H5" s="11"/>
      <c r="I5" s="11"/>
      <c r="J5" s="11"/>
      <c r="K5" s="11"/>
      <c r="L5" s="11"/>
      <c r="M5" s="8"/>
      <c r="O5" s="12" t="s">
        <v>3</v>
      </c>
      <c r="P5" s="12"/>
      <c r="Q5" s="12"/>
      <c r="R5" s="12"/>
      <c r="S5" s="12"/>
      <c r="T5" s="12"/>
      <c r="U5" s="12"/>
    </row>
    <row r="6" customFormat="false" ht="15.75" hidden="false" customHeight="false" outlineLevel="0" collapsed="false">
      <c r="B6" s="6"/>
      <c r="M6" s="8"/>
      <c r="O6" s="10"/>
      <c r="P6" s="10"/>
      <c r="Q6" s="10"/>
      <c r="R6" s="10"/>
      <c r="S6" s="10"/>
      <c r="T6" s="10"/>
      <c r="U6" s="10"/>
    </row>
    <row r="7" customFormat="false" ht="15.75" hidden="false" customHeight="false" outlineLevel="0" collapsed="false">
      <c r="B7" s="6"/>
      <c r="C7" s="13" t="s">
        <v>4</v>
      </c>
      <c r="D7" s="13"/>
      <c r="E7" s="14"/>
      <c r="F7" s="14"/>
      <c r="G7" s="14"/>
      <c r="H7" s="14"/>
      <c r="I7" s="14"/>
      <c r="M7" s="8"/>
      <c r="O7" s="10"/>
      <c r="P7" s="10"/>
      <c r="Q7" s="10"/>
      <c r="R7" s="10"/>
      <c r="S7" s="10"/>
      <c r="T7" s="10"/>
      <c r="U7" s="10"/>
    </row>
    <row r="8" customFormat="false" ht="15.75" hidden="false" customHeight="false" outlineLevel="0" collapsed="false">
      <c r="B8" s="6"/>
      <c r="C8" s="13" t="s">
        <v>5</v>
      </c>
      <c r="D8" s="13"/>
      <c r="E8" s="15"/>
      <c r="F8" s="15"/>
      <c r="G8" s="15"/>
      <c r="H8" s="15"/>
      <c r="I8" s="15"/>
      <c r="M8" s="8"/>
      <c r="O8" s="10"/>
      <c r="P8" s="10"/>
      <c r="Q8" s="10"/>
      <c r="R8" s="10"/>
      <c r="S8" s="10"/>
      <c r="T8" s="10"/>
      <c r="U8" s="10"/>
    </row>
    <row r="9" customFormat="false" ht="15.75" hidden="false" customHeight="false" outlineLevel="0" collapsed="false">
      <c r="B9" s="6"/>
      <c r="C9" s="13" t="s">
        <v>6</v>
      </c>
      <c r="D9" s="13"/>
      <c r="E9" s="15"/>
      <c r="F9" s="15"/>
      <c r="G9" s="15"/>
      <c r="H9" s="15"/>
      <c r="I9" s="15"/>
      <c r="M9" s="8"/>
      <c r="O9" s="10"/>
      <c r="P9" s="10"/>
      <c r="Q9" s="10"/>
      <c r="R9" s="10"/>
      <c r="S9" s="10"/>
      <c r="T9" s="10"/>
      <c r="U9" s="10"/>
    </row>
    <row r="10" customFormat="false" ht="15.75" hidden="false" customHeight="false" outlineLevel="0" collapsed="false">
      <c r="B10" s="6"/>
      <c r="M10" s="8"/>
      <c r="O10" s="10"/>
      <c r="P10" s="10"/>
      <c r="Q10" s="10"/>
      <c r="R10" s="10"/>
      <c r="S10" s="10"/>
      <c r="T10" s="10"/>
      <c r="U10" s="10"/>
    </row>
    <row r="11" customFormat="false" ht="52.2" hidden="false" customHeight="false" outlineLevel="0" collapsed="false">
      <c r="B11" s="6"/>
      <c r="C11" s="16" t="s">
        <v>7</v>
      </c>
      <c r="D11" s="16" t="s">
        <v>8</v>
      </c>
      <c r="E11" s="16" t="s">
        <v>9</v>
      </c>
      <c r="F11" s="16" t="s">
        <v>10</v>
      </c>
      <c r="G11" s="16" t="s">
        <v>11</v>
      </c>
      <c r="H11" s="16" t="s">
        <v>12</v>
      </c>
      <c r="I11" s="16" t="s">
        <v>13</v>
      </c>
      <c r="J11" s="16" t="s">
        <v>14</v>
      </c>
      <c r="K11" s="16" t="s">
        <v>15</v>
      </c>
      <c r="L11" s="16" t="s">
        <v>16</v>
      </c>
      <c r="M11" s="8"/>
      <c r="O11" s="16" t="s">
        <v>7</v>
      </c>
      <c r="P11" s="16" t="s">
        <v>17</v>
      </c>
      <c r="Q11" s="16" t="s">
        <v>18</v>
      </c>
      <c r="R11" s="16" t="s">
        <v>12</v>
      </c>
      <c r="S11" s="16" t="s">
        <v>13</v>
      </c>
      <c r="T11" s="16" t="s">
        <v>15</v>
      </c>
      <c r="U11" s="16" t="s">
        <v>19</v>
      </c>
    </row>
    <row r="12" customFormat="false" ht="15" hidden="false" customHeight="true" outlineLevel="0" collapsed="false">
      <c r="B12" s="6"/>
      <c r="C12" s="17" t="s">
        <v>20</v>
      </c>
      <c r="D12" s="17"/>
      <c r="E12" s="17"/>
      <c r="F12" s="17"/>
      <c r="G12" s="17"/>
      <c r="H12" s="17"/>
      <c r="I12" s="17"/>
      <c r="J12" s="17"/>
      <c r="K12" s="17"/>
      <c r="L12" s="17"/>
      <c r="M12" s="8"/>
      <c r="O12" s="17" t="str">
        <f aca="false">C12</f>
        <v>1.1 Филиал АО «ДРСК» «Приморские ЭС» </v>
      </c>
      <c r="P12" s="17"/>
      <c r="Q12" s="17"/>
      <c r="R12" s="17"/>
      <c r="S12" s="17"/>
      <c r="T12" s="17"/>
      <c r="U12" s="17"/>
    </row>
    <row r="13" customFormat="false" ht="168.95" hidden="false" customHeight="true" outlineLevel="0" collapsed="false">
      <c r="B13" s="6"/>
      <c r="C13" s="18" t="n">
        <v>1</v>
      </c>
      <c r="D13" s="19" t="s">
        <v>21</v>
      </c>
      <c r="E13" s="20"/>
      <c r="F13" s="20"/>
      <c r="G13" s="20"/>
      <c r="H13" s="21" t="str">
        <f aca="false">R13</f>
        <v>шт</v>
      </c>
      <c r="I13" s="22" t="n">
        <v>6572.57103825137</v>
      </c>
      <c r="J13" s="23"/>
      <c r="K13" s="24" t="n">
        <v>28</v>
      </c>
      <c r="L13" s="25" t="n">
        <f aca="false">K13*J13</f>
        <v>0</v>
      </c>
      <c r="M13" s="8"/>
      <c r="O13" s="18" t="n">
        <v>1</v>
      </c>
      <c r="P13" s="19" t="s">
        <v>21</v>
      </c>
      <c r="Q13" s="26" t="s">
        <v>22</v>
      </c>
      <c r="R13" s="27" t="s">
        <v>23</v>
      </c>
      <c r="S13" s="22" t="n">
        <v>6572.57103825137</v>
      </c>
      <c r="T13" s="28" t="n">
        <v>28</v>
      </c>
      <c r="U13" s="29" t="n">
        <f aca="false">S13*T13</f>
        <v>184031.989071038</v>
      </c>
    </row>
    <row r="14" customFormat="false" ht="168.95" hidden="false" customHeight="true" outlineLevel="0" collapsed="false">
      <c r="B14" s="6"/>
      <c r="C14" s="18" t="n">
        <v>2</v>
      </c>
      <c r="D14" s="19" t="s">
        <v>24</v>
      </c>
      <c r="E14" s="20"/>
      <c r="F14" s="20"/>
      <c r="G14" s="20"/>
      <c r="H14" s="21" t="str">
        <f aca="false">R14</f>
        <v>шт</v>
      </c>
      <c r="I14" s="22" t="n">
        <v>17879.7759562842</v>
      </c>
      <c r="J14" s="23"/>
      <c r="K14" s="24" t="n">
        <v>1</v>
      </c>
      <c r="L14" s="25" t="n">
        <f aca="false">K14*J14</f>
        <v>0</v>
      </c>
      <c r="M14" s="8"/>
      <c r="O14" s="18" t="n">
        <v>2</v>
      </c>
      <c r="P14" s="19" t="s">
        <v>24</v>
      </c>
      <c r="Q14" s="26" t="s">
        <v>22</v>
      </c>
      <c r="R14" s="27" t="s">
        <v>23</v>
      </c>
      <c r="S14" s="22" t="n">
        <v>17879.7759562842</v>
      </c>
      <c r="T14" s="28" t="n">
        <v>1</v>
      </c>
      <c r="U14" s="29" t="n">
        <f aca="false">S14*T14</f>
        <v>17879.7759562842</v>
      </c>
    </row>
    <row r="15" customFormat="false" ht="181.4" hidden="false" customHeight="true" outlineLevel="0" collapsed="false">
      <c r="B15" s="6"/>
      <c r="C15" s="18" t="n">
        <v>3</v>
      </c>
      <c r="D15" s="19" t="s">
        <v>25</v>
      </c>
      <c r="E15" s="20"/>
      <c r="F15" s="20"/>
      <c r="G15" s="20"/>
      <c r="H15" s="21" t="str">
        <f aca="false">R15</f>
        <v>шт</v>
      </c>
      <c r="I15" s="22" t="n">
        <v>6530.08469945355</v>
      </c>
      <c r="J15" s="23"/>
      <c r="K15" s="24" t="n">
        <v>4</v>
      </c>
      <c r="L15" s="25" t="n">
        <f aca="false">K15*J15</f>
        <v>0</v>
      </c>
      <c r="M15" s="8"/>
      <c r="O15" s="18" t="n">
        <v>3</v>
      </c>
      <c r="P15" s="19" t="s">
        <v>25</v>
      </c>
      <c r="Q15" s="26" t="s">
        <v>22</v>
      </c>
      <c r="R15" s="27" t="s">
        <v>23</v>
      </c>
      <c r="S15" s="22" t="n">
        <v>6530.08469945355</v>
      </c>
      <c r="T15" s="28" t="n">
        <v>4</v>
      </c>
      <c r="U15" s="29" t="n">
        <f aca="false">S15*T15</f>
        <v>26120.3387978142</v>
      </c>
    </row>
    <row r="16" customFormat="false" ht="69.45" hidden="false" customHeight="true" outlineLevel="0" collapsed="false">
      <c r="B16" s="6"/>
      <c r="C16" s="18" t="n">
        <v>4</v>
      </c>
      <c r="D16" s="19" t="s">
        <v>26</v>
      </c>
      <c r="E16" s="20"/>
      <c r="F16" s="20"/>
      <c r="G16" s="30"/>
      <c r="H16" s="21" t="str">
        <f aca="false">R16</f>
        <v>шт</v>
      </c>
      <c r="I16" s="22" t="n">
        <v>36393.4180327869</v>
      </c>
      <c r="J16" s="23"/>
      <c r="K16" s="24" t="n">
        <f aca="false">T16</f>
        <v>2</v>
      </c>
      <c r="L16" s="25" t="n">
        <f aca="false">K16*J16</f>
        <v>0</v>
      </c>
      <c r="M16" s="8"/>
      <c r="O16" s="18" t="n">
        <v>4</v>
      </c>
      <c r="P16" s="19" t="s">
        <v>26</v>
      </c>
      <c r="Q16" s="26" t="s">
        <v>22</v>
      </c>
      <c r="R16" s="27" t="s">
        <v>23</v>
      </c>
      <c r="S16" s="22" t="n">
        <v>36393.4180327869</v>
      </c>
      <c r="T16" s="28" t="n">
        <v>2</v>
      </c>
      <c r="U16" s="29" t="n">
        <f aca="false">S16*T16</f>
        <v>72786.8360655738</v>
      </c>
    </row>
    <row r="17" customFormat="false" ht="69.45" hidden="false" customHeight="true" outlineLevel="0" collapsed="false">
      <c r="B17" s="6"/>
      <c r="C17" s="18" t="n">
        <v>5</v>
      </c>
      <c r="D17" s="19" t="s">
        <v>27</v>
      </c>
      <c r="E17" s="20"/>
      <c r="F17" s="20"/>
      <c r="G17" s="30"/>
      <c r="H17" s="21" t="str">
        <f aca="false">R17</f>
        <v>шт</v>
      </c>
      <c r="I17" s="22" t="n">
        <v>196871.081967213</v>
      </c>
      <c r="J17" s="23"/>
      <c r="K17" s="24" t="n">
        <v>3</v>
      </c>
      <c r="L17" s="25" t="n">
        <f aca="false">K17*J17</f>
        <v>0</v>
      </c>
      <c r="M17" s="8"/>
      <c r="O17" s="18" t="n">
        <v>5</v>
      </c>
      <c r="P17" s="19" t="s">
        <v>27</v>
      </c>
      <c r="Q17" s="26" t="s">
        <v>22</v>
      </c>
      <c r="R17" s="27" t="s">
        <v>23</v>
      </c>
      <c r="S17" s="22" t="n">
        <v>196871.081967213</v>
      </c>
      <c r="T17" s="28" t="n">
        <v>3</v>
      </c>
      <c r="U17" s="29" t="n">
        <f aca="false">S17*T17</f>
        <v>590613.245901639</v>
      </c>
    </row>
    <row r="18" customFormat="false" ht="57.05" hidden="false" customHeight="true" outlineLevel="0" collapsed="false">
      <c r="B18" s="6"/>
      <c r="C18" s="18" t="n">
        <v>6</v>
      </c>
      <c r="D18" s="19" t="s">
        <v>28</v>
      </c>
      <c r="E18" s="20"/>
      <c r="F18" s="20"/>
      <c r="G18" s="30"/>
      <c r="H18" s="21" t="str">
        <f aca="false">R18</f>
        <v>шт</v>
      </c>
      <c r="I18" s="22" t="n">
        <v>525994.284153006</v>
      </c>
      <c r="J18" s="23"/>
      <c r="K18" s="24" t="n">
        <v>4</v>
      </c>
      <c r="L18" s="25" t="n">
        <f aca="false">K18*J18</f>
        <v>0</v>
      </c>
      <c r="M18" s="8"/>
      <c r="O18" s="18" t="n">
        <v>6</v>
      </c>
      <c r="P18" s="19" t="s">
        <v>28</v>
      </c>
      <c r="Q18" s="26" t="s">
        <v>22</v>
      </c>
      <c r="R18" s="27" t="s">
        <v>23</v>
      </c>
      <c r="S18" s="22" t="n">
        <v>525994.284153006</v>
      </c>
      <c r="T18" s="28" t="n">
        <v>4</v>
      </c>
      <c r="U18" s="29" t="n">
        <f aca="false">S18*T18</f>
        <v>2103977.13661202</v>
      </c>
    </row>
    <row r="19" customFormat="false" ht="57.05" hidden="false" customHeight="true" outlineLevel="0" collapsed="false">
      <c r="B19" s="6"/>
      <c r="C19" s="18" t="n">
        <v>7</v>
      </c>
      <c r="D19" s="19" t="s">
        <v>29</v>
      </c>
      <c r="E19" s="20"/>
      <c r="F19" s="20"/>
      <c r="G19" s="30"/>
      <c r="H19" s="21" t="str">
        <f aca="false">R19</f>
        <v>шт</v>
      </c>
      <c r="I19" s="22" t="n">
        <v>65614.0136612022</v>
      </c>
      <c r="J19" s="23"/>
      <c r="K19" s="24" t="n">
        <v>2</v>
      </c>
      <c r="L19" s="25" t="n">
        <f aca="false">K19*J19</f>
        <v>0</v>
      </c>
      <c r="M19" s="8"/>
      <c r="O19" s="18" t="n">
        <v>7</v>
      </c>
      <c r="P19" s="19" t="s">
        <v>29</v>
      </c>
      <c r="Q19" s="26" t="s">
        <v>22</v>
      </c>
      <c r="R19" s="27" t="s">
        <v>23</v>
      </c>
      <c r="S19" s="22" t="n">
        <v>65614.0136612022</v>
      </c>
      <c r="T19" s="28" t="n">
        <v>2</v>
      </c>
      <c r="U19" s="29" t="n">
        <f aca="false">S19*T19</f>
        <v>131228.027322404</v>
      </c>
    </row>
    <row r="20" customFormat="false" ht="69.45" hidden="false" customHeight="true" outlineLevel="0" collapsed="false">
      <c r="B20" s="6"/>
      <c r="C20" s="18" t="n">
        <v>8</v>
      </c>
      <c r="D20" s="19" t="s">
        <v>30</v>
      </c>
      <c r="E20" s="20"/>
      <c r="F20" s="20"/>
      <c r="G20" s="30"/>
      <c r="H20" s="21" t="str">
        <f aca="false">R20</f>
        <v>шт</v>
      </c>
      <c r="I20" s="22" t="n">
        <v>104721.390710383</v>
      </c>
      <c r="J20" s="23"/>
      <c r="K20" s="24" t="n">
        <v>4</v>
      </c>
      <c r="L20" s="25" t="n">
        <f aca="false">K20*J20</f>
        <v>0</v>
      </c>
      <c r="M20" s="8"/>
      <c r="O20" s="18" t="n">
        <v>8</v>
      </c>
      <c r="P20" s="19" t="s">
        <v>30</v>
      </c>
      <c r="Q20" s="26" t="s">
        <v>22</v>
      </c>
      <c r="R20" s="27" t="s">
        <v>23</v>
      </c>
      <c r="S20" s="22" t="n">
        <v>104721.390710383</v>
      </c>
      <c r="T20" s="28" t="n">
        <v>4</v>
      </c>
      <c r="U20" s="29" t="n">
        <f aca="false">S20*T20</f>
        <v>418885.562841532</v>
      </c>
    </row>
    <row r="21" customFormat="false" ht="57.05" hidden="false" customHeight="true" outlineLevel="0" collapsed="false">
      <c r="B21" s="6"/>
      <c r="C21" s="18" t="n">
        <v>9</v>
      </c>
      <c r="D21" s="19" t="s">
        <v>31</v>
      </c>
      <c r="E21" s="20"/>
      <c r="F21" s="20"/>
      <c r="G21" s="30"/>
      <c r="H21" s="21" t="str">
        <f aca="false">R21</f>
        <v>шт</v>
      </c>
      <c r="I21" s="22" t="n">
        <v>123019.871584699</v>
      </c>
      <c r="J21" s="23"/>
      <c r="K21" s="24" t="n">
        <v>2</v>
      </c>
      <c r="L21" s="25" t="n">
        <f aca="false">K21*J21</f>
        <v>0</v>
      </c>
      <c r="M21" s="8"/>
      <c r="O21" s="18" t="n">
        <v>9</v>
      </c>
      <c r="P21" s="19" t="s">
        <v>31</v>
      </c>
      <c r="Q21" s="26" t="s">
        <v>22</v>
      </c>
      <c r="R21" s="27" t="s">
        <v>23</v>
      </c>
      <c r="S21" s="22" t="n">
        <v>123019.871584699</v>
      </c>
      <c r="T21" s="28" t="n">
        <v>2</v>
      </c>
      <c r="U21" s="29" t="n">
        <f aca="false">S21*T21</f>
        <v>246039.743169398</v>
      </c>
    </row>
    <row r="22" customFormat="false" ht="69.45" hidden="false" customHeight="true" outlineLevel="0" collapsed="false">
      <c r="B22" s="6"/>
      <c r="C22" s="18" t="n">
        <v>10</v>
      </c>
      <c r="D22" s="19" t="s">
        <v>32</v>
      </c>
      <c r="E22" s="20"/>
      <c r="F22" s="20"/>
      <c r="G22" s="30"/>
      <c r="H22" s="21" t="str">
        <f aca="false">R22</f>
        <v>шт</v>
      </c>
      <c r="I22" s="22" t="n">
        <v>1142.0218579235</v>
      </c>
      <c r="J22" s="23"/>
      <c r="K22" s="24" t="n">
        <v>10</v>
      </c>
      <c r="L22" s="25" t="n">
        <f aca="false">K22*J22</f>
        <v>0</v>
      </c>
      <c r="M22" s="8"/>
      <c r="O22" s="18" t="n">
        <v>10</v>
      </c>
      <c r="P22" s="19" t="s">
        <v>32</v>
      </c>
      <c r="Q22" s="26" t="s">
        <v>22</v>
      </c>
      <c r="R22" s="27" t="s">
        <v>23</v>
      </c>
      <c r="S22" s="22" t="n">
        <v>1142.0218579235</v>
      </c>
      <c r="T22" s="28" t="n">
        <v>10</v>
      </c>
      <c r="U22" s="29" t="n">
        <f aca="false">S22*T22</f>
        <v>11420.218579235</v>
      </c>
    </row>
    <row r="23" customFormat="false" ht="69.45" hidden="false" customHeight="true" outlineLevel="0" collapsed="false">
      <c r="B23" s="6"/>
      <c r="C23" s="18" t="n">
        <v>11</v>
      </c>
      <c r="D23" s="19" t="s">
        <v>33</v>
      </c>
      <c r="E23" s="20"/>
      <c r="F23" s="20"/>
      <c r="G23" s="30"/>
      <c r="H23" s="21" t="str">
        <f aca="false">R23</f>
        <v>шт</v>
      </c>
      <c r="I23" s="22" t="n">
        <v>146738.420765027</v>
      </c>
      <c r="J23" s="23"/>
      <c r="K23" s="24" t="n">
        <v>2</v>
      </c>
      <c r="L23" s="25" t="n">
        <f aca="false">K23*J23</f>
        <v>0</v>
      </c>
      <c r="M23" s="8"/>
      <c r="O23" s="18" t="n">
        <v>11</v>
      </c>
      <c r="P23" s="19" t="s">
        <v>33</v>
      </c>
      <c r="Q23" s="26" t="s">
        <v>22</v>
      </c>
      <c r="R23" s="27" t="s">
        <v>23</v>
      </c>
      <c r="S23" s="22" t="n">
        <v>146738.420765027</v>
      </c>
      <c r="T23" s="28" t="n">
        <v>2</v>
      </c>
      <c r="U23" s="29" t="n">
        <f aca="false">S23*T23</f>
        <v>293476.841530054</v>
      </c>
    </row>
    <row r="24" customFormat="false" ht="81.9" hidden="false" customHeight="true" outlineLevel="0" collapsed="false">
      <c r="B24" s="6"/>
      <c r="C24" s="18" t="n">
        <v>12</v>
      </c>
      <c r="D24" s="19" t="s">
        <v>34</v>
      </c>
      <c r="E24" s="20"/>
      <c r="F24" s="20"/>
      <c r="G24" s="30"/>
      <c r="H24" s="21" t="str">
        <f aca="false">R24</f>
        <v>шт</v>
      </c>
      <c r="I24" s="22" t="n">
        <v>68014.1366120219</v>
      </c>
      <c r="J24" s="23"/>
      <c r="K24" s="24" t="n">
        <v>10</v>
      </c>
      <c r="L24" s="25" t="n">
        <f aca="false">K24*J24</f>
        <v>0</v>
      </c>
      <c r="M24" s="8"/>
      <c r="O24" s="18" t="n">
        <v>12</v>
      </c>
      <c r="P24" s="19" t="s">
        <v>34</v>
      </c>
      <c r="Q24" s="26" t="s">
        <v>22</v>
      </c>
      <c r="R24" s="27" t="s">
        <v>23</v>
      </c>
      <c r="S24" s="22" t="n">
        <v>68014.1366120219</v>
      </c>
      <c r="T24" s="28" t="n">
        <v>10</v>
      </c>
      <c r="U24" s="29" t="n">
        <f aca="false">S24*T24</f>
        <v>680141.366120219</v>
      </c>
    </row>
    <row r="25" customFormat="false" ht="81.9" hidden="false" customHeight="true" outlineLevel="0" collapsed="false">
      <c r="B25" s="6"/>
      <c r="C25" s="18" t="n">
        <v>13</v>
      </c>
      <c r="D25" s="19" t="s">
        <v>35</v>
      </c>
      <c r="E25" s="20"/>
      <c r="F25" s="20"/>
      <c r="G25" s="30"/>
      <c r="H25" s="21" t="str">
        <f aca="false">R25</f>
        <v>шт</v>
      </c>
      <c r="I25" s="22" t="n">
        <v>40465.8469945355</v>
      </c>
      <c r="J25" s="23"/>
      <c r="K25" s="24" t="n">
        <v>13</v>
      </c>
      <c r="L25" s="25" t="n">
        <f aca="false">K25*J25</f>
        <v>0</v>
      </c>
      <c r="M25" s="8"/>
      <c r="O25" s="18" t="n">
        <v>13</v>
      </c>
      <c r="P25" s="19" t="s">
        <v>35</v>
      </c>
      <c r="Q25" s="26" t="s">
        <v>22</v>
      </c>
      <c r="R25" s="27" t="s">
        <v>23</v>
      </c>
      <c r="S25" s="22" t="n">
        <v>40465.8469945355</v>
      </c>
      <c r="T25" s="28" t="n">
        <v>13</v>
      </c>
      <c r="U25" s="29" t="n">
        <f aca="false">S25*T25</f>
        <v>526056.010928962</v>
      </c>
    </row>
    <row r="26" customFormat="false" ht="69.45" hidden="false" customHeight="true" outlineLevel="0" collapsed="false">
      <c r="B26" s="6"/>
      <c r="C26" s="18" t="n">
        <v>14</v>
      </c>
      <c r="D26" s="19" t="s">
        <v>36</v>
      </c>
      <c r="E26" s="20"/>
      <c r="F26" s="20"/>
      <c r="G26" s="30"/>
      <c r="H26" s="21" t="str">
        <f aca="false">R26</f>
        <v>шт</v>
      </c>
      <c r="I26" s="22" t="n">
        <v>28293.5710382514</v>
      </c>
      <c r="J26" s="23"/>
      <c r="K26" s="24" t="n">
        <v>1</v>
      </c>
      <c r="L26" s="25" t="n">
        <f aca="false">K26*J26</f>
        <v>0</v>
      </c>
      <c r="M26" s="8"/>
      <c r="O26" s="18" t="n">
        <v>14</v>
      </c>
      <c r="P26" s="19" t="s">
        <v>36</v>
      </c>
      <c r="Q26" s="26" t="s">
        <v>22</v>
      </c>
      <c r="R26" s="27" t="s">
        <v>23</v>
      </c>
      <c r="S26" s="22" t="n">
        <v>28293.5710382514</v>
      </c>
      <c r="T26" s="28" t="n">
        <v>1</v>
      </c>
      <c r="U26" s="29" t="n">
        <f aca="false">S26*T26</f>
        <v>28293.5710382514</v>
      </c>
    </row>
    <row r="27" customFormat="false" ht="15" hidden="false" customHeight="true" outlineLevel="0" collapsed="false">
      <c r="B27" s="6"/>
      <c r="C27" s="31" t="s">
        <v>37</v>
      </c>
      <c r="D27" s="31"/>
      <c r="E27" s="31"/>
      <c r="F27" s="31"/>
      <c r="G27" s="31"/>
      <c r="H27" s="31"/>
      <c r="I27" s="31" t="s">
        <v>38</v>
      </c>
      <c r="J27" s="31"/>
      <c r="K27" s="17"/>
      <c r="L27" s="32" t="n">
        <f aca="false">SUM(L13:L17)</f>
        <v>0</v>
      </c>
      <c r="M27" s="8"/>
      <c r="O27" s="31" t="s">
        <v>38</v>
      </c>
      <c r="P27" s="31" t="s">
        <v>39</v>
      </c>
      <c r="Q27" s="31"/>
      <c r="R27" s="31"/>
      <c r="S27" s="31"/>
      <c r="T27" s="17"/>
      <c r="U27" s="32" t="n">
        <f aca="false">SUM(U13:U26)</f>
        <v>5330950.66393443</v>
      </c>
    </row>
    <row r="28" customFormat="false" ht="15" hidden="false" customHeight="true" outlineLevel="0" collapsed="false">
      <c r="B28" s="6"/>
      <c r="C28" s="31"/>
      <c r="D28" s="31"/>
      <c r="E28" s="31"/>
      <c r="F28" s="31"/>
      <c r="G28" s="31"/>
      <c r="H28" s="31"/>
      <c r="I28" s="33" t="s">
        <v>40</v>
      </c>
      <c r="J28" s="33"/>
      <c r="K28" s="34" t="n">
        <f aca="false">T28</f>
        <v>0.22</v>
      </c>
      <c r="L28" s="32" t="n">
        <f aca="false">L27*K28</f>
        <v>0</v>
      </c>
      <c r="M28" s="8"/>
      <c r="O28" s="31" t="s">
        <v>40</v>
      </c>
      <c r="P28" s="31"/>
      <c r="Q28" s="31"/>
      <c r="R28" s="31"/>
      <c r="S28" s="31"/>
      <c r="T28" s="35" t="n">
        <v>0.22</v>
      </c>
      <c r="U28" s="32" t="n">
        <f aca="false">U27*T28</f>
        <v>1172809.14606557</v>
      </c>
    </row>
    <row r="29" customFormat="false" ht="15.75" hidden="false" customHeight="false" outlineLevel="0" collapsed="false">
      <c r="B29" s="6"/>
      <c r="C29" s="31"/>
      <c r="D29" s="31"/>
      <c r="E29" s="31"/>
      <c r="F29" s="31"/>
      <c r="G29" s="31"/>
      <c r="H29" s="31"/>
      <c r="I29" s="33" t="s">
        <v>41</v>
      </c>
      <c r="J29" s="33"/>
      <c r="K29" s="36"/>
      <c r="L29" s="32" t="n">
        <f aca="false">SUM(L27:L28)</f>
        <v>0</v>
      </c>
      <c r="M29" s="8"/>
      <c r="O29" s="37" t="s">
        <v>41</v>
      </c>
      <c r="P29" s="37"/>
      <c r="Q29" s="37"/>
      <c r="R29" s="37"/>
      <c r="S29" s="37"/>
      <c r="T29" s="38"/>
      <c r="U29" s="32" t="n">
        <f aca="false">SUM(U27:U28)</f>
        <v>6503759.81</v>
      </c>
    </row>
    <row r="30" customFormat="false" ht="15.75" hidden="false" customHeight="false" outlineLevel="0" collapsed="false">
      <c r="B30" s="6"/>
      <c r="C30" s="14"/>
      <c r="D30" s="14"/>
      <c r="E30" s="14"/>
      <c r="F30" s="39"/>
      <c r="G30" s="40"/>
      <c r="H30" s="39"/>
      <c r="I30" s="41"/>
      <c r="J30" s="41"/>
      <c r="K30" s="41"/>
      <c r="L30" s="41" t="n">
        <f aca="false">SUM(L13:L17)</f>
        <v>0</v>
      </c>
      <c r="M30" s="8"/>
      <c r="O30" s="42"/>
      <c r="P30" s="42"/>
      <c r="Q30" s="42"/>
      <c r="R30" s="42"/>
      <c r="S30" s="42"/>
      <c r="T30" s="42"/>
      <c r="U30" s="42"/>
    </row>
    <row r="31" customFormat="false" ht="15.75" hidden="false" customHeight="false" outlineLevel="0" collapsed="false">
      <c r="B31" s="6"/>
      <c r="C31" s="43" t="s">
        <v>42</v>
      </c>
      <c r="D31" s="43"/>
      <c r="E31" s="43"/>
      <c r="F31" s="44"/>
      <c r="G31" s="45" t="s">
        <v>43</v>
      </c>
      <c r="H31" s="44" t="s">
        <v>44</v>
      </c>
      <c r="I31" s="43" t="s">
        <v>45</v>
      </c>
      <c r="J31" s="43"/>
      <c r="K31" s="43"/>
      <c r="L31" s="43"/>
      <c r="M31" s="8"/>
      <c r="O31" s="42"/>
      <c r="P31" s="42"/>
      <c r="Q31" s="42"/>
      <c r="R31" s="42"/>
      <c r="S31" s="42"/>
      <c r="T31" s="42"/>
      <c r="U31" s="42"/>
    </row>
    <row r="32" customFormat="false" ht="15.75" hidden="false" customHeight="false" outlineLevel="0" collapsed="false">
      <c r="B32" s="46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8"/>
      <c r="O32" s="42"/>
      <c r="P32" s="42"/>
      <c r="Q32" s="42"/>
      <c r="R32" s="42"/>
      <c r="S32" s="42"/>
      <c r="T32" s="42"/>
      <c r="U32" s="42"/>
    </row>
    <row r="33" customFormat="false" ht="15.75" hidden="false" customHeight="false" outlineLevel="0" collapsed="false">
      <c r="O33" s="42"/>
      <c r="P33" s="42"/>
      <c r="Q33" s="42"/>
      <c r="R33" s="42"/>
      <c r="S33" s="42"/>
      <c r="T33" s="42"/>
      <c r="U33" s="42"/>
    </row>
    <row r="34" customFormat="false" ht="15" hidden="false" customHeight="true" outlineLevel="0" collapsed="false">
      <c r="B34" s="49" t="s">
        <v>46</v>
      </c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O34" s="42"/>
      <c r="P34" s="42"/>
      <c r="Q34" s="42"/>
      <c r="R34" s="42"/>
      <c r="S34" s="42"/>
      <c r="T34" s="42"/>
      <c r="U34" s="42"/>
    </row>
    <row r="35" customFormat="false" ht="15.75" hidden="false" customHeight="false" outlineLevel="0" collapsed="false"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O35" s="42"/>
      <c r="P35" s="42"/>
      <c r="Q35" s="42"/>
      <c r="R35" s="42"/>
      <c r="S35" s="42"/>
      <c r="T35" s="42"/>
      <c r="U35" s="42"/>
    </row>
    <row r="36" customFormat="false" ht="15.75" hidden="false" customHeight="false" outlineLevel="0" collapsed="false">
      <c r="O36" s="42"/>
      <c r="P36" s="42"/>
      <c r="Q36" s="42"/>
      <c r="R36" s="42"/>
      <c r="S36" s="42"/>
      <c r="T36" s="42"/>
      <c r="U36" s="42"/>
    </row>
    <row r="37" customFormat="false" ht="15.75" hidden="false" customHeight="false" outlineLevel="0" collapsed="false">
      <c r="O37" s="42"/>
      <c r="P37" s="42"/>
      <c r="Q37" s="42"/>
      <c r="R37" s="42"/>
      <c r="S37" s="42"/>
      <c r="T37" s="42"/>
      <c r="U37" s="42"/>
    </row>
    <row r="38" customFormat="false" ht="15.75" hidden="false" customHeight="false" outlineLevel="0" collapsed="false">
      <c r="O38" s="42"/>
      <c r="P38" s="42"/>
      <c r="Q38" s="42"/>
      <c r="R38" s="42"/>
      <c r="S38" s="42"/>
      <c r="T38" s="42"/>
      <c r="U38" s="42"/>
    </row>
    <row r="39" customFormat="false" ht="15.75" hidden="false" customHeight="false" outlineLevel="0" collapsed="false">
      <c r="O39" s="42"/>
      <c r="P39" s="42"/>
      <c r="Q39" s="42"/>
      <c r="R39" s="42"/>
      <c r="S39" s="42"/>
      <c r="T39" s="42"/>
      <c r="U39" s="42"/>
    </row>
    <row r="40" customFormat="false" ht="15.75" hidden="false" customHeight="false" outlineLevel="0" collapsed="false">
      <c r="O40" s="42"/>
      <c r="P40" s="42"/>
      <c r="Q40" s="42"/>
      <c r="R40" s="42"/>
      <c r="S40" s="42"/>
      <c r="T40" s="42"/>
      <c r="U40" s="42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3">
    <mergeCell ref="O1:U3"/>
    <mergeCell ref="C5:L5"/>
    <mergeCell ref="O5:U5"/>
    <mergeCell ref="C7:D7"/>
    <mergeCell ref="E7:I7"/>
    <mergeCell ref="C8:D8"/>
    <mergeCell ref="E8:I8"/>
    <mergeCell ref="C9:D9"/>
    <mergeCell ref="E9:I9"/>
    <mergeCell ref="C12:L12"/>
    <mergeCell ref="O12:U12"/>
    <mergeCell ref="C27:H29"/>
    <mergeCell ref="I27:J27"/>
    <mergeCell ref="O27:S27"/>
    <mergeCell ref="I28:J28"/>
    <mergeCell ref="O28:S28"/>
    <mergeCell ref="I29:J29"/>
    <mergeCell ref="O29:S29"/>
    <mergeCell ref="C30:E30"/>
    <mergeCell ref="I30:L30"/>
    <mergeCell ref="C31:E31"/>
    <mergeCell ref="I31:L31"/>
    <mergeCell ref="B34:M35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3531</TotalTime>
  <Application>AlterOffice/3.3.1.3$Linux_X86_64 LibreOffice_project/90d829a0d92d6015ad4fa014ce4f460a7fe6c0ba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ignatova_ta</cp:lastModifiedBy>
  <cp:lastPrinted>2025-03-25T14:07:56Z</cp:lastPrinted>
  <dcterms:modified xsi:type="dcterms:W3CDTF">2026-07-21T11:16:06Z</dcterms:modified>
  <cp:revision>60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