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2026\ЛОТЫ\452.1 УЗ МСП Бакалея ЧТЭЦ\На публикацию\"/>
    </mc:Choice>
  </mc:AlternateContent>
  <bookViews>
    <workbookView xWindow="0" yWindow="0" windowWidth="38400" windowHeight="16575"/>
  </bookViews>
  <sheets>
    <sheet name="Комм. предл. и Структура НМЦ" sheetId="1" r:id="rId1"/>
    <sheet name="Справочники" sheetId="2" state="hidden" r:id="rId2"/>
  </sheets>
  <definedNames>
    <definedName name="_xlnm.Print_Area" localSheetId="0">'Комм. предл. и Структура НМЦ'!$A$1:$Z$82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9" i="1" l="1"/>
  <c r="E50" i="1"/>
  <c r="E51" i="1"/>
  <c r="E14" i="1"/>
  <c r="Z27" i="1"/>
  <c r="K27" i="1"/>
  <c r="G27" i="1"/>
  <c r="M27" i="1" s="1"/>
  <c r="F27" i="1"/>
  <c r="E27" i="1"/>
  <c r="D27" i="1"/>
  <c r="C27" i="1"/>
  <c r="Z26" i="1"/>
  <c r="K26" i="1"/>
  <c r="G26" i="1"/>
  <c r="M26" i="1" s="1"/>
  <c r="F26" i="1"/>
  <c r="E26" i="1"/>
  <c r="D26" i="1"/>
  <c r="C26" i="1"/>
  <c r="Z25" i="1"/>
  <c r="K25" i="1"/>
  <c r="G25" i="1"/>
  <c r="M25" i="1" s="1"/>
  <c r="F25" i="1"/>
  <c r="E25" i="1"/>
  <c r="D25" i="1"/>
  <c r="C25" i="1"/>
  <c r="Z24" i="1"/>
  <c r="K24" i="1"/>
  <c r="G24" i="1"/>
  <c r="M24" i="1" s="1"/>
  <c r="F24" i="1"/>
  <c r="E24" i="1"/>
  <c r="D24" i="1"/>
  <c r="C24" i="1"/>
  <c r="Z23" i="1"/>
  <c r="K23" i="1"/>
  <c r="G23" i="1"/>
  <c r="M23" i="1" s="1"/>
  <c r="F23" i="1"/>
  <c r="E23" i="1"/>
  <c r="D23" i="1"/>
  <c r="C23" i="1"/>
  <c r="Z22" i="1"/>
  <c r="K22" i="1"/>
  <c r="G22" i="1"/>
  <c r="M22" i="1" s="1"/>
  <c r="F22" i="1"/>
  <c r="E22" i="1"/>
  <c r="D22" i="1"/>
  <c r="C22" i="1"/>
  <c r="Z21" i="1"/>
  <c r="K21" i="1"/>
  <c r="G21" i="1"/>
  <c r="M21" i="1" s="1"/>
  <c r="F21" i="1"/>
  <c r="E21" i="1"/>
  <c r="D21" i="1"/>
  <c r="C21" i="1"/>
  <c r="Z60" i="1"/>
  <c r="K60" i="1"/>
  <c r="G60" i="1"/>
  <c r="M60" i="1" s="1"/>
  <c r="F60" i="1"/>
  <c r="E60" i="1"/>
  <c r="D60" i="1"/>
  <c r="C60" i="1"/>
  <c r="Z59" i="1"/>
  <c r="K59" i="1"/>
  <c r="G59" i="1"/>
  <c r="M59" i="1" s="1"/>
  <c r="F59" i="1"/>
  <c r="E59" i="1"/>
  <c r="D59" i="1"/>
  <c r="C59" i="1"/>
  <c r="Z58" i="1"/>
  <c r="K58" i="1"/>
  <c r="G58" i="1"/>
  <c r="M58" i="1" s="1"/>
  <c r="F58" i="1"/>
  <c r="E58" i="1"/>
  <c r="D58" i="1"/>
  <c r="C58" i="1"/>
  <c r="Z57" i="1"/>
  <c r="K57" i="1"/>
  <c r="G57" i="1"/>
  <c r="M57" i="1" s="1"/>
  <c r="F57" i="1"/>
  <c r="E57" i="1"/>
  <c r="D57" i="1"/>
  <c r="C57" i="1"/>
  <c r="Z56" i="1"/>
  <c r="K56" i="1"/>
  <c r="G56" i="1"/>
  <c r="M56" i="1" s="1"/>
  <c r="F56" i="1"/>
  <c r="E56" i="1"/>
  <c r="D56" i="1"/>
  <c r="C56" i="1"/>
  <c r="Z55" i="1"/>
  <c r="K55" i="1"/>
  <c r="G55" i="1"/>
  <c r="M55" i="1" s="1"/>
  <c r="F55" i="1"/>
  <c r="E55" i="1"/>
  <c r="D55" i="1"/>
  <c r="C55" i="1"/>
  <c r="Z54" i="1"/>
  <c r="K54" i="1"/>
  <c r="G54" i="1"/>
  <c r="M54" i="1" s="1"/>
  <c r="F54" i="1"/>
  <c r="E54" i="1"/>
  <c r="D54" i="1"/>
  <c r="C54" i="1"/>
  <c r="Z53" i="1"/>
  <c r="K53" i="1"/>
  <c r="G53" i="1"/>
  <c r="M53" i="1" s="1"/>
  <c r="F53" i="1"/>
  <c r="E53" i="1"/>
  <c r="D53" i="1"/>
  <c r="C53" i="1"/>
  <c r="Z52" i="1"/>
  <c r="K52" i="1"/>
  <c r="G52" i="1"/>
  <c r="M52" i="1" s="1"/>
  <c r="F52" i="1"/>
  <c r="E52" i="1"/>
  <c r="D52" i="1"/>
  <c r="C52" i="1"/>
  <c r="Z51" i="1"/>
  <c r="K51" i="1"/>
  <c r="G51" i="1"/>
  <c r="M51" i="1" s="1"/>
  <c r="F51" i="1"/>
  <c r="D51" i="1"/>
  <c r="C51" i="1"/>
  <c r="Z50" i="1"/>
  <c r="K50" i="1"/>
  <c r="G50" i="1"/>
  <c r="M50" i="1" s="1"/>
  <c r="F50" i="1"/>
  <c r="D50" i="1"/>
  <c r="C50" i="1"/>
  <c r="Z49" i="1"/>
  <c r="K49" i="1"/>
  <c r="G49" i="1"/>
  <c r="M49" i="1" s="1"/>
  <c r="F49" i="1"/>
  <c r="D49" i="1"/>
  <c r="C49" i="1"/>
  <c r="Z48" i="1"/>
  <c r="K48" i="1"/>
  <c r="G48" i="1"/>
  <c r="M48" i="1" s="1"/>
  <c r="F48" i="1"/>
  <c r="E48" i="1"/>
  <c r="D48" i="1"/>
  <c r="C48" i="1"/>
  <c r="Z47" i="1"/>
  <c r="K47" i="1"/>
  <c r="G47" i="1"/>
  <c r="M47" i="1" s="1"/>
  <c r="F47" i="1"/>
  <c r="E47" i="1"/>
  <c r="D47" i="1"/>
  <c r="C47" i="1"/>
  <c r="Z46" i="1"/>
  <c r="K46" i="1"/>
  <c r="G46" i="1"/>
  <c r="M46" i="1" s="1"/>
  <c r="F46" i="1"/>
  <c r="E46" i="1"/>
  <c r="D46" i="1"/>
  <c r="C46" i="1"/>
  <c r="Z45" i="1"/>
  <c r="K45" i="1"/>
  <c r="G45" i="1"/>
  <c r="M45" i="1" s="1"/>
  <c r="F45" i="1"/>
  <c r="E45" i="1"/>
  <c r="D45" i="1"/>
  <c r="C45" i="1"/>
  <c r="Z44" i="1"/>
  <c r="K44" i="1"/>
  <c r="G44" i="1"/>
  <c r="M44" i="1" s="1"/>
  <c r="F44" i="1"/>
  <c r="E44" i="1"/>
  <c r="D44" i="1"/>
  <c r="C44" i="1"/>
  <c r="Z43" i="1"/>
  <c r="K43" i="1"/>
  <c r="G43" i="1"/>
  <c r="M43" i="1" s="1"/>
  <c r="F43" i="1"/>
  <c r="E43" i="1"/>
  <c r="D43" i="1"/>
  <c r="C43" i="1"/>
  <c r="Z42" i="1"/>
  <c r="K42" i="1"/>
  <c r="G42" i="1"/>
  <c r="M42" i="1" s="1"/>
  <c r="F42" i="1"/>
  <c r="E42" i="1"/>
  <c r="D42" i="1"/>
  <c r="C42" i="1"/>
  <c r="Z41" i="1"/>
  <c r="K41" i="1"/>
  <c r="G41" i="1"/>
  <c r="M41" i="1" s="1"/>
  <c r="F41" i="1"/>
  <c r="E41" i="1"/>
  <c r="D41" i="1"/>
  <c r="C41" i="1"/>
  <c r="Z40" i="1"/>
  <c r="K40" i="1"/>
  <c r="G40" i="1"/>
  <c r="M40" i="1" s="1"/>
  <c r="F40" i="1"/>
  <c r="E40" i="1"/>
  <c r="D40" i="1"/>
  <c r="C40" i="1"/>
  <c r="Z39" i="1"/>
  <c r="K39" i="1"/>
  <c r="G39" i="1"/>
  <c r="M39" i="1" s="1"/>
  <c r="F39" i="1"/>
  <c r="E39" i="1"/>
  <c r="D39" i="1"/>
  <c r="C39" i="1"/>
  <c r="Z38" i="1"/>
  <c r="K38" i="1"/>
  <c r="G38" i="1"/>
  <c r="M38" i="1" s="1"/>
  <c r="F38" i="1"/>
  <c r="E38" i="1"/>
  <c r="D38" i="1"/>
  <c r="C38" i="1"/>
  <c r="Z37" i="1"/>
  <c r="K37" i="1"/>
  <c r="G37" i="1"/>
  <c r="M37" i="1" s="1"/>
  <c r="F37" i="1"/>
  <c r="E37" i="1"/>
  <c r="D37" i="1"/>
  <c r="C37" i="1"/>
  <c r="Z36" i="1"/>
  <c r="K36" i="1"/>
  <c r="G36" i="1"/>
  <c r="M36" i="1" s="1"/>
  <c r="F36" i="1"/>
  <c r="E36" i="1"/>
  <c r="D36" i="1"/>
  <c r="C36" i="1"/>
  <c r="Z35" i="1"/>
  <c r="K35" i="1"/>
  <c r="G35" i="1"/>
  <c r="M35" i="1" s="1"/>
  <c r="F35" i="1"/>
  <c r="E35" i="1"/>
  <c r="D35" i="1"/>
  <c r="C35" i="1"/>
  <c r="Z34" i="1"/>
  <c r="K34" i="1"/>
  <c r="G34" i="1"/>
  <c r="M34" i="1" s="1"/>
  <c r="F34" i="1"/>
  <c r="E34" i="1"/>
  <c r="D34" i="1"/>
  <c r="C34" i="1"/>
  <c r="Z33" i="1"/>
  <c r="K33" i="1"/>
  <c r="G33" i="1"/>
  <c r="M33" i="1" s="1"/>
  <c r="F33" i="1"/>
  <c r="E33" i="1"/>
  <c r="D33" i="1"/>
  <c r="C33" i="1"/>
  <c r="Z32" i="1"/>
  <c r="K32" i="1"/>
  <c r="G32" i="1"/>
  <c r="M32" i="1" s="1"/>
  <c r="F32" i="1"/>
  <c r="E32" i="1"/>
  <c r="D32" i="1"/>
  <c r="C32" i="1"/>
  <c r="Z31" i="1"/>
  <c r="K31" i="1"/>
  <c r="G31" i="1"/>
  <c r="M31" i="1" s="1"/>
  <c r="F31" i="1"/>
  <c r="E31" i="1"/>
  <c r="D31" i="1"/>
  <c r="C31" i="1"/>
  <c r="D28" i="1" l="1"/>
  <c r="E15" i="1"/>
  <c r="E16" i="1"/>
  <c r="E17" i="1"/>
  <c r="E18" i="1"/>
  <c r="E19" i="1"/>
  <c r="E20" i="1"/>
  <c r="E28" i="1"/>
  <c r="E29" i="1"/>
  <c r="E30" i="1"/>
  <c r="K15" i="1" l="1"/>
  <c r="K16" i="1"/>
  <c r="K17" i="1"/>
  <c r="K18" i="1"/>
  <c r="K19" i="1"/>
  <c r="K20" i="1"/>
  <c r="K28" i="1"/>
  <c r="K29" i="1"/>
  <c r="K30" i="1"/>
  <c r="K14" i="1"/>
  <c r="Z14" i="1"/>
  <c r="D14" i="1" l="1"/>
  <c r="C19" i="1"/>
  <c r="D19" i="1"/>
  <c r="F19" i="1"/>
  <c r="G19" i="1"/>
  <c r="M19" i="1" s="1"/>
  <c r="Z19" i="1"/>
  <c r="C15" i="1"/>
  <c r="C16" i="1"/>
  <c r="C17" i="1"/>
  <c r="C18" i="1"/>
  <c r="C20" i="1"/>
  <c r="C28" i="1"/>
  <c r="C29" i="1"/>
  <c r="C30" i="1"/>
  <c r="C14" i="1"/>
  <c r="G15" i="1"/>
  <c r="G16" i="1"/>
  <c r="G17" i="1"/>
  <c r="G18" i="1"/>
  <c r="G20" i="1"/>
  <c r="G28" i="1"/>
  <c r="G29" i="1"/>
  <c r="G30" i="1"/>
  <c r="G14" i="1"/>
  <c r="F15" i="1"/>
  <c r="F16" i="1"/>
  <c r="F17" i="1"/>
  <c r="F18" i="1"/>
  <c r="F20" i="1"/>
  <c r="F28" i="1"/>
  <c r="F29" i="1"/>
  <c r="F30" i="1"/>
  <c r="F14" i="1"/>
  <c r="D15" i="1"/>
  <c r="D16" i="1"/>
  <c r="D17" i="1"/>
  <c r="D18" i="1"/>
  <c r="D20" i="1"/>
  <c r="D29" i="1"/>
  <c r="D30" i="1"/>
  <c r="Z30" i="1" l="1"/>
  <c r="Z29" i="1"/>
  <c r="Z28" i="1"/>
  <c r="Z20" i="1"/>
  <c r="Z18" i="1"/>
  <c r="Z17" i="1"/>
  <c r="Z16" i="1"/>
  <c r="Z15" i="1"/>
  <c r="Z61" i="1" s="1"/>
  <c r="M15" i="1" l="1"/>
  <c r="M16" i="1"/>
  <c r="M17" i="1"/>
  <c r="M18" i="1"/>
  <c r="M20" i="1"/>
  <c r="M28" i="1"/>
  <c r="M29" i="1"/>
  <c r="M30" i="1"/>
  <c r="M14" i="1"/>
  <c r="M61" i="1" l="1"/>
  <c r="M63" i="1" l="1"/>
</calcChain>
</file>

<file path=xl/sharedStrings.xml><?xml version="1.0" encoding="utf-8"?>
<sst xmlns="http://schemas.openxmlformats.org/spreadsheetml/2006/main" count="431" uniqueCount="128">
  <si>
    <t>Приложение 1 к Письму о подаче оферты</t>
  </si>
  <si>
    <t>Наименование Участника:</t>
  </si>
  <si>
    <t>ИНН Участника:</t>
  </si>
  <si>
    <t>Предмет договора:</t>
  </si>
  <si>
    <t>Предлагаемая цена одной единицы продукции,
руб. без НДС</t>
  </si>
  <si>
    <t>Итоговая стоимость позиции,
руб. без НДС</t>
  </si>
  <si>
    <t>№
п/п</t>
  </si>
  <si>
    <t>КОММЕРЧЕСКОЕ ПРЕДЛОЖЕНИЕ</t>
  </si>
  <si>
    <t>Итого без НДС:</t>
  </si>
  <si>
    <t>Итого с НДС:</t>
  </si>
  <si>
    <t>Кроме того, НДС:</t>
  </si>
  <si>
    <t>Стоимость заявки (цена Договора):</t>
  </si>
  <si>
    <t>(подпись)</t>
  </si>
  <si>
    <t>М.П.</t>
  </si>
  <si>
    <t>…</t>
  </si>
  <si>
    <t>от «___» __________ 202__ г. № _____</t>
  </si>
  <si>
    <t>(должность подписавшего)</t>
  </si>
  <si>
    <r>
      <t xml:space="preserve">НМЦ единицы закупаемой продукции,
руб. без НДС
</t>
    </r>
    <r>
      <rPr>
        <b/>
        <i/>
        <sz val="12"/>
        <color theme="1"/>
        <rFont val="Times New Roman"/>
        <family val="1"/>
      </rPr>
      <t>(опционально)</t>
    </r>
  </si>
  <si>
    <t>Наименование
закупаемой продукции
(товара, работы, услуги)</t>
  </si>
  <si>
    <t>Код ОКПД 2
закупаемой продукции
(товара, работы, услуги)</t>
  </si>
  <si>
    <t>Единица
измерения</t>
  </si>
  <si>
    <t>Закупаемое
количество</t>
  </si>
  <si>
    <t>Страна происхождения предлагаемого товара /
страна регистрации лица выполняющего работу, оказывающего услугу</t>
  </si>
  <si>
    <t>СТРУКТУРА НМЦ</t>
  </si>
  <si>
    <t>НМЦ по позиции продукции,
руб. без НДС</t>
  </si>
  <si>
    <t>НМЦ:</t>
  </si>
  <si>
    <t>Наименование
продукции
(товара, работы, услуги)</t>
  </si>
  <si>
    <t>Применение законодательства
о национальном режиме (ст. 3.1-4 Закона 223-ФЗ, ПП 1875)</t>
  </si>
  <si>
    <t>Национальный режим предоставляется</t>
  </si>
  <si>
    <t>Национальный режим не предоставляется – запрет</t>
  </si>
  <si>
    <t>Национальный режим не предоставляется – ограничение</t>
  </si>
  <si>
    <t>Национальный режим не предоставляется – преимущество</t>
  </si>
  <si>
    <t>Национальный режим не предоставляется – минимальная обязательная доля</t>
  </si>
  <si>
    <t>Применение законодательств
о национальном режиме (ст. 3.1-4 Закона 223-ФЗ, ПП 1875)</t>
  </si>
  <si>
    <t>не применимо</t>
  </si>
  <si>
    <r>
      <t xml:space="preserve">Сведения, которые должны быть представлены Участником
в Коммерческом предложении
для подтверждения соответствия установленным требованиям в части применения законодательства
о национальном режиме 
</t>
    </r>
    <r>
      <rPr>
        <i/>
        <sz val="12"/>
        <color theme="2" tint="-0.499984740745262"/>
        <rFont val="Times New Roman"/>
        <family val="1"/>
      </rPr>
      <t>(номера столбцов, которые должны быть заполнены в Коммерческом предложении)</t>
    </r>
  </si>
  <si>
    <t>Производитель продукции</t>
  </si>
  <si>
    <t>(И.О. Фамилия)</t>
  </si>
  <si>
    <t>столбцы 6, 7</t>
  </si>
  <si>
    <r>
      <t xml:space="preserve">Наименование реестра и
номер реестровой записи
</t>
    </r>
    <r>
      <rPr>
        <sz val="12"/>
        <color theme="2" tint="-0.499984740745262"/>
        <rFont val="Times New Roman"/>
        <family val="1"/>
      </rPr>
      <t>(</t>
    </r>
    <r>
      <rPr>
        <i/>
        <sz val="12"/>
        <color theme="2" tint="-0.499984740745262"/>
        <rFont val="Times New Roman"/>
        <family val="1"/>
      </rPr>
      <t>указывается обязательно при "запрете или ограничении", а также при "минимальной обязательной доле закупок товаров российского происхождения")</t>
    </r>
  </si>
  <si>
    <t>Требования к подтверждающим документам установлены в Технических требованиях</t>
  </si>
  <si>
    <t>Товар отсутствует в реестре</t>
  </si>
  <si>
    <t>Примечание*</t>
  </si>
  <si>
    <t xml:space="preserve"> -</t>
  </si>
  <si>
    <t>столбец 6, столбец 7 (при наличии информации)</t>
  </si>
  <si>
    <t>* Если в столбце 8 в отношении закупаемой продукции (с применяемой защитной мерой "Ограничение") указано "Товар отсутствует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должен указать наименование страны происхождения предлагаемого товара (без указания номера реестровой записи),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столбцы 6 и 7 Коммерческого предложения).</t>
  </si>
  <si>
    <r>
      <t>[Участник заполняет ячейки, в том числе ячейк</t>
    </r>
    <r>
      <rPr>
        <i/>
        <sz val="12"/>
        <rFont val="Times New Roman"/>
        <family val="1"/>
        <charset val="204"/>
      </rPr>
      <t>и в столбцах 6 и 7 (в соответствии с требованиями столбца 7 Структуры НМЦ), 8, 10,</t>
    </r>
    <r>
      <rPr>
        <i/>
        <sz val="12"/>
        <color theme="1"/>
        <rFont val="Times New Roman"/>
        <family val="1"/>
      </rPr>
      <t xml:space="preserve"> подсвеченные </t>
    </r>
    <r>
      <rPr>
        <i/>
        <sz val="12"/>
        <color theme="9"/>
        <rFont val="Times New Roman"/>
        <family val="1"/>
      </rPr>
      <t>светло-зеленым</t>
    </r>
    <r>
      <rPr>
        <i/>
        <sz val="12"/>
        <color theme="1"/>
        <rFont val="Times New Roman"/>
        <family val="1"/>
      </rPr>
      <t xml:space="preserve"> цветом</t>
    </r>
    <r>
      <rPr>
        <i/>
        <sz val="12"/>
        <rFont val="Times New Roman"/>
        <family val="1"/>
      </rPr>
      <t>. Если Участником предлагается эквивалентная продукция, то в этом случае ее наименование в столбце 2 может быть скорректировано.
Страна происхождения предлагаемого товара / страна регистрации лица выполняющего работу, оказывающего услугу заполняется в соответствии с общероссийским классификатором стран мира.
В столбце 7 при необходимости указывается наименование соответствующего реестра (Реестр российской промышленной продукции; Реестр промышленных товаров государств – членов Евразийского экономического союза, за исключением Российской Федерации; Единый реестр российских программ для электронных вычислительных машин и баз данных; Единый реестр программ для электронных вычислительных машин и баз данных из государств – членов Евразийского экономического союза, за исключением Рос</t>
    </r>
    <r>
      <rPr>
        <i/>
        <sz val="12"/>
        <color theme="1"/>
        <rFont val="Times New Roman"/>
        <family val="1"/>
      </rPr>
      <t>сийской Федерации) и номер реестровой записи.</t>
    </r>
    <r>
      <rPr>
        <b/>
        <i/>
        <sz val="12"/>
        <color theme="1"/>
        <rFont val="Times New Roman"/>
        <family val="1"/>
        <charset val="204"/>
      </rPr>
      <t xml:space="preserve">
</t>
    </r>
    <r>
      <rPr>
        <i/>
        <u/>
        <sz val="12"/>
        <color theme="1"/>
        <rFont val="Times New Roman"/>
        <family val="1"/>
        <charset val="204"/>
      </rPr>
      <t xml:space="preserve">
Примечание</t>
    </r>
    <r>
      <rPr>
        <b/>
        <i/>
        <sz val="12"/>
        <color theme="1"/>
        <rFont val="Times New Roman"/>
        <family val="1"/>
        <charset val="204"/>
      </rPr>
      <t>:</t>
    </r>
    <r>
      <rPr>
        <i/>
        <sz val="12"/>
        <color theme="1"/>
        <rFont val="Times New Roman"/>
        <family val="1"/>
      </rPr>
      <t xml:space="preserve"> если в столбце 8 Структуры НМЦ указано "Товар не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указывает в столбце 6 наименование страны происхождения предлагаемого товара (без заполнения соответствующей ячейки столбца 7),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ячейки столбцов 6 и 7).
В столбце 10 при необходимости указать коррективную ставку НДС в процентах]
</t>
    </r>
    <r>
      <rPr>
        <b/>
        <i/>
        <u/>
        <sz val="13"/>
        <color theme="1"/>
        <rFont val="Times New Roman"/>
        <family val="1"/>
        <charset val="204"/>
      </rPr>
      <t xml:space="preserve">ВНИМАНИЕ: </t>
    </r>
    <r>
      <rPr>
        <i/>
        <u/>
        <sz val="13"/>
        <color theme="1"/>
        <rFont val="Times New Roman"/>
        <family val="1"/>
        <charset val="204"/>
      </rPr>
      <t>указание Участником в Коммерческом предложении кодов ОКПД 2 не требуется. Предлагаемая к поставке продукция должна соответствовать кодам ОКПД 2, указанным в столбце 4 Структуры НМЦ (данные коды будут перенесены в заключаемый по результатам закупки договор).</t>
    </r>
  </si>
  <si>
    <t>шт</t>
  </si>
  <si>
    <t>Сахар-песок. Белый свекловичный кристаллический сахар категорий ТС 2</t>
  </si>
  <si>
    <t xml:space="preserve">Соль крупная, высший сорт 3 (крупный) помол. </t>
  </si>
  <si>
    <t>Уксус столовый 9%</t>
  </si>
  <si>
    <t xml:space="preserve">Чай черный байховый цейлонский "Гринфилд" </t>
  </si>
  <si>
    <t>Молоко сухое цельное</t>
  </si>
  <si>
    <t>Макаронные изделия (вермешель)</t>
  </si>
  <si>
    <t>Макароные изделия (перья)</t>
  </si>
  <si>
    <t xml:space="preserve">Макароные изделия (петушиные гребешки) </t>
  </si>
  <si>
    <t xml:space="preserve">Макароные изделия (рожки) </t>
  </si>
  <si>
    <t xml:space="preserve">Макароные изделия (спагетти) </t>
  </si>
  <si>
    <t xml:space="preserve">Макароные изделия(ракушки) </t>
  </si>
  <si>
    <t>Консервация Огурцы маринованные</t>
  </si>
  <si>
    <t xml:space="preserve">Повидло яблочное  </t>
  </si>
  <si>
    <t>Салат из морской капусты "Дальневосточный"</t>
  </si>
  <si>
    <t>Томатная паста, металическая банка.</t>
  </si>
  <si>
    <t>Морковь по-корейски, острая.</t>
  </si>
  <si>
    <t>Капуста "Ча", острая</t>
  </si>
  <si>
    <t>Томаты в заливке, неочищенные в томатном соке, стерилизованные</t>
  </si>
  <si>
    <t>Горошек зеленый консервированный</t>
  </si>
  <si>
    <t>Грибы, шампиньоны резаные, маринованные</t>
  </si>
  <si>
    <t xml:space="preserve">Лечо" по-Болгарски" </t>
  </si>
  <si>
    <t>Консервы «Сайра тихоокеанская натуральная»</t>
  </si>
  <si>
    <t xml:space="preserve">Майонез "Провонсаль слобода" </t>
  </si>
  <si>
    <t>Сыр Российский Вакуумная упаковка, Брус весовый</t>
  </si>
  <si>
    <t>Мука пшеничная хлебопекарная. Высший сорт</t>
  </si>
  <si>
    <t>Говядина тушеная, высший сорт</t>
  </si>
  <si>
    <t xml:space="preserve">Масло для фритюра </t>
  </si>
  <si>
    <t>Масло подсолнечное высший сорт</t>
  </si>
  <si>
    <t>Соль пищевая выварочная сорт экстра</t>
  </si>
  <si>
    <t>Базилик молотый</t>
  </si>
  <si>
    <t>Горчичный порошок</t>
  </si>
  <si>
    <t>Крахмал</t>
  </si>
  <si>
    <t>Кетчуп томатный</t>
  </si>
  <si>
    <t xml:space="preserve">Кориандр в зернах </t>
  </si>
  <si>
    <t>Мак пищевой</t>
  </si>
  <si>
    <t>Паприка молотая порошкообразная</t>
  </si>
  <si>
    <t>Пряности. Перец черный горошком</t>
  </si>
  <si>
    <t>Приправа. Универсальная с овощами, Вигета</t>
  </si>
  <si>
    <t xml:space="preserve">Приправа. Грибная, Вигета </t>
  </si>
  <si>
    <t xml:space="preserve">Бульон. Кнорр куриный </t>
  </si>
  <si>
    <t>Соус соевый классический</t>
  </si>
  <si>
    <t>Сухари панировочные пшеничные в/с белые и золотистые.</t>
  </si>
  <si>
    <t>Сухари панировочные Панко (хлопья) для фритюра</t>
  </si>
  <si>
    <t>Абрикос сушеный 
(Курага). Сорт "Монетка" цельная</t>
  </si>
  <si>
    <t>Смесь компотная, сушеная. Высший сорт.</t>
  </si>
  <si>
    <t>Слива сушеная без косточки "Плоский" (Чернослив)</t>
  </si>
  <si>
    <t>кг</t>
  </si>
  <si>
    <t>10%, 22%</t>
  </si>
  <si>
    <t>10.81.12.110</t>
  </si>
  <si>
    <t>10.73.11.120</t>
  </si>
  <si>
    <t>10.39.17.112</t>
  </si>
  <si>
    <t>10.39.22.110</t>
  </si>
  <si>
    <t>10.39.17.190</t>
  </si>
  <si>
    <t>10.39.17.119</t>
  </si>
  <si>
    <t>10.20.25.111</t>
  </si>
  <si>
    <t>10.51.40.111</t>
  </si>
  <si>
    <t>10.61.21.113</t>
  </si>
  <si>
    <t>10.13.15.111</t>
  </si>
  <si>
    <t>10.84.12.130</t>
  </si>
  <si>
    <t>10.62.11.111</t>
  </si>
  <si>
    <t>10.84.12.110</t>
  </si>
  <si>
    <t>10.84.22.130</t>
  </si>
  <si>
    <t>10.89.11.110</t>
  </si>
  <si>
    <t>10.84.12.120</t>
  </si>
  <si>
    <t>01.11.99.120</t>
  </si>
  <si>
    <t>10.84.30.140</t>
  </si>
  <si>
    <t>10.84.11.000</t>
  </si>
  <si>
    <t>10.83.13.120</t>
  </si>
  <si>
    <t>10.51.22.111</t>
  </si>
  <si>
    <t>10.39.18.110</t>
  </si>
  <si>
    <t>10. 39.16.000</t>
  </si>
  <si>
    <t>10.39.17.200</t>
  </si>
  <si>
    <t>10.41.29.110</t>
  </si>
  <si>
    <t>10.84.23.190</t>
  </si>
  <si>
    <t xml:space="preserve">10.84.12.160 </t>
  </si>
  <si>
    <t>10.84.23.150</t>
  </si>
  <si>
    <t>10.84.21.000</t>
  </si>
  <si>
    <t>10.84.12.150</t>
  </si>
  <si>
    <t xml:space="preserve"> 10.72.11.120</t>
  </si>
  <si>
    <t>10.39.25.130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</si>
</sst>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_-* #,##0.00_р_._-;\-* #,##0.00_р_._-;_-* &quot;-&quot;??_р_._-;_-@_-"/>
  </numFmts>
  <fonts count="28">
    <font>
      <sz val="10"/>
      <color theme="1"/>
      <name val="PT Mono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i/>
      <sz val="12"/>
      <color theme="9"/>
      <name val="Times New Roman"/>
      <family val="1"/>
    </font>
    <font>
      <sz val="10"/>
      <color theme="1"/>
      <name val="Times New Roman"/>
      <family val="1"/>
    </font>
    <font>
      <i/>
      <sz val="12"/>
      <name val="Times New Roman"/>
      <family val="1"/>
    </font>
    <font>
      <i/>
      <sz val="12"/>
      <color theme="2" tint="-0.499984740745262"/>
      <name val="Times New Roman"/>
      <family val="1"/>
    </font>
    <font>
      <sz val="12"/>
      <color theme="2" tint="-0.49998474074526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  <charset val="204"/>
    </font>
    <font>
      <b/>
      <i/>
      <sz val="12"/>
      <name val="Times New Roman"/>
      <family val="1"/>
    </font>
    <font>
      <b/>
      <i/>
      <u/>
      <sz val="13"/>
      <color theme="1"/>
      <name val="Times New Roman"/>
      <family val="1"/>
      <charset val="204"/>
    </font>
    <font>
      <i/>
      <u/>
      <sz val="13"/>
      <color theme="1"/>
      <name val="Times New Roman"/>
      <family val="1"/>
      <charset val="204"/>
    </font>
    <font>
      <sz val="8"/>
      <name val="PT Mono"/>
      <family val="2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u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8"/>
      <name val="Arial"/>
      <family val="2"/>
    </font>
    <font>
      <sz val="11"/>
      <name val="Arial"/>
      <family val="1"/>
    </font>
    <font>
      <sz val="10"/>
      <name val="Helv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</borders>
  <cellStyleXfs count="41">
    <xf numFmtId="0" fontId="0" fillId="0" borderId="0"/>
    <xf numFmtId="0" fontId="2" fillId="0" borderId="0"/>
    <xf numFmtId="0" fontId="22" fillId="0" borderId="0"/>
    <xf numFmtId="0" fontId="23" fillId="0" borderId="0"/>
    <xf numFmtId="165" fontId="23" fillId="0" borderId="0" applyFont="0" applyFill="0" applyBorder="0" applyAlignment="0" applyProtection="0"/>
    <xf numFmtId="0" fontId="1" fillId="0" borderId="0"/>
    <xf numFmtId="0" fontId="24" fillId="0" borderId="0"/>
    <xf numFmtId="0" fontId="23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164" fontId="23" fillId="0" borderId="0" applyFont="0" applyFill="0" applyBorder="0" applyAlignment="0" applyProtection="0"/>
    <xf numFmtId="0" fontId="26" fillId="0" borderId="0"/>
    <xf numFmtId="0" fontId="1" fillId="0" borderId="0"/>
    <xf numFmtId="0" fontId="1" fillId="0" borderId="0"/>
    <xf numFmtId="0" fontId="25" fillId="0" borderId="0"/>
    <xf numFmtId="0" fontId="23" fillId="0" borderId="0"/>
    <xf numFmtId="0" fontId="24" fillId="0" borderId="0"/>
    <xf numFmtId="165" fontId="1" fillId="0" borderId="0" applyFont="0" applyFill="0" applyBorder="0" applyAlignment="0" applyProtection="0"/>
    <xf numFmtId="0" fontId="27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</cellStyleXfs>
  <cellXfs count="90">
    <xf numFmtId="0" fontId="0" fillId="0" borderId="0" xfId="0"/>
    <xf numFmtId="4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0" xfId="0" applyFont="1" applyFill="1" applyAlignment="1" applyProtection="1">
      <alignment vertical="top"/>
      <protection locked="0"/>
    </xf>
    <xf numFmtId="0" fontId="3" fillId="2" borderId="6" xfId="0" applyFont="1" applyFill="1" applyBorder="1" applyAlignment="1" applyProtection="1">
      <alignment horizontal="center" vertical="top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4" fontId="3" fillId="0" borderId="1" xfId="0" applyNumberFormat="1" applyFont="1" applyBorder="1" applyAlignment="1" applyProtection="1">
      <alignment horizontal="right" vertical="center"/>
      <protection locked="0"/>
    </xf>
    <xf numFmtId="3" fontId="3" fillId="0" borderId="1" xfId="0" applyNumberFormat="1" applyFont="1" applyBorder="1" applyAlignment="1" applyProtection="1">
      <alignment horizontal="right" vertical="center"/>
      <protection locked="0"/>
    </xf>
    <xf numFmtId="4" fontId="5" fillId="0" borderId="1" xfId="0" applyNumberFormat="1" applyFont="1" applyBorder="1" applyAlignment="1" applyProtection="1">
      <alignment horizontal="right" vertical="center"/>
      <protection locked="0"/>
    </xf>
    <xf numFmtId="9" fontId="5" fillId="0" borderId="1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top"/>
    </xf>
    <xf numFmtId="0" fontId="3" fillId="0" borderId="19" xfId="0" applyFont="1" applyBorder="1" applyAlignment="1">
      <alignment vertical="top"/>
    </xf>
    <xf numFmtId="0" fontId="3" fillId="0" borderId="13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3" fillId="0" borderId="0" xfId="0" applyFont="1" applyAlignment="1">
      <alignment vertical="top"/>
    </xf>
    <xf numFmtId="0" fontId="3" fillId="0" borderId="17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4" fontId="5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top"/>
    </xf>
    <xf numFmtId="0" fontId="3" fillId="0" borderId="18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7" fillId="0" borderId="0" xfId="0" applyFont="1" applyAlignment="1">
      <alignment horizontal="center" vertical="top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3" fillId="0" borderId="16" xfId="0" applyFont="1" applyBorder="1" applyAlignment="1" applyProtection="1">
      <alignment horizontal="left" vertical="top"/>
      <protection locked="0"/>
    </xf>
    <xf numFmtId="0" fontId="3" fillId="0" borderId="17" xfId="0" applyFont="1" applyBorder="1" applyAlignment="1" applyProtection="1">
      <alignment horizontal="left" vertical="top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 applyProtection="1">
      <alignment horizontal="left" vertical="center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3" fillId="5" borderId="0" xfId="0" applyFont="1" applyFill="1" applyAlignment="1">
      <alignment horizontal="left" vertical="top"/>
    </xf>
    <xf numFmtId="0" fontId="4" fillId="5" borderId="0" xfId="0" applyFont="1" applyFill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/>
      <protection locked="0"/>
    </xf>
    <xf numFmtId="0" fontId="9" fillId="0" borderId="0" xfId="0" applyFont="1"/>
    <xf numFmtId="9" fontId="5" fillId="2" borderId="1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top"/>
    </xf>
    <xf numFmtId="4" fontId="3" fillId="0" borderId="1" xfId="0" applyNumberFormat="1" applyFont="1" applyBorder="1" applyAlignment="1">
      <alignment horizontal="right" vertical="center"/>
    </xf>
    <xf numFmtId="0" fontId="15" fillId="0" borderId="1" xfId="0" applyFont="1" applyBorder="1" applyAlignment="1">
      <alignment horizontal="center" vertical="top" wrapText="1"/>
    </xf>
    <xf numFmtId="0" fontId="3" fillId="5" borderId="1" xfId="0" applyFon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49" fontId="3" fillId="0" borderId="21" xfId="0" applyNumberFormat="1" applyFont="1" applyBorder="1" applyAlignment="1" applyProtection="1">
      <alignment horizontal="center" vertical="center"/>
      <protection locked="0"/>
    </xf>
    <xf numFmtId="0" fontId="3" fillId="5" borderId="0" xfId="0" applyFont="1" applyFill="1" applyAlignment="1" applyProtection="1">
      <alignment horizontal="center" vertical="top"/>
      <protection locked="0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top" wrapText="1"/>
    </xf>
    <xf numFmtId="4" fontId="3" fillId="0" borderId="21" xfId="0" applyNumberFormat="1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3" fontId="3" fillId="0" borderId="1" xfId="0" applyNumberFormat="1" applyFont="1" applyBorder="1" applyAlignment="1" applyProtection="1">
      <alignment horizontal="center" vertical="center"/>
      <protection locked="0"/>
    </xf>
    <xf numFmtId="3" fontId="3" fillId="0" borderId="21" xfId="0" applyNumberFormat="1" applyFont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21" xfId="0" applyFont="1" applyFill="1" applyBorder="1" applyAlignment="1" applyProtection="1">
      <alignment horizontal="left" vertical="center" wrapText="1"/>
      <protection locked="0"/>
    </xf>
    <xf numFmtId="0" fontId="3" fillId="2" borderId="4" xfId="0" applyFont="1" applyFill="1" applyBorder="1" applyAlignment="1" applyProtection="1">
      <alignment horizontal="left" vertical="top"/>
      <protection locked="0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3" fillId="2" borderId="6" xfId="0" applyFont="1" applyFill="1" applyBorder="1" applyAlignment="1" applyProtection="1">
      <alignment horizontal="left" vertical="top"/>
      <protection locked="0"/>
    </xf>
    <xf numFmtId="0" fontId="4" fillId="3" borderId="0" xfId="0" applyFont="1" applyFill="1" applyAlignment="1">
      <alignment horizontal="left" vertical="top" wrapText="1"/>
    </xf>
    <xf numFmtId="0" fontId="19" fillId="0" borderId="0" xfId="0" applyFont="1" applyAlignment="1">
      <alignment horizontal="left" vertical="center" wrapText="1"/>
    </xf>
    <xf numFmtId="0" fontId="4" fillId="0" borderId="0" xfId="0" applyFont="1" applyAlignment="1" applyProtection="1">
      <alignment horizontal="left" vertical="top" wrapText="1"/>
      <protection locked="0"/>
    </xf>
    <xf numFmtId="0" fontId="5" fillId="0" borderId="7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top"/>
    </xf>
    <xf numFmtId="0" fontId="5" fillId="0" borderId="22" xfId="0" applyFont="1" applyBorder="1" applyAlignment="1" applyProtection="1">
      <alignment horizontal="right" vertical="center"/>
      <protection locked="0"/>
    </xf>
    <xf numFmtId="0" fontId="5" fillId="0" borderId="23" xfId="0" applyFont="1" applyBorder="1" applyAlignment="1" applyProtection="1">
      <alignment horizontal="right" vertical="center"/>
      <protection locked="0"/>
    </xf>
    <xf numFmtId="0" fontId="5" fillId="0" borderId="24" xfId="0" applyFont="1" applyBorder="1" applyAlignment="1" applyProtection="1">
      <alignment horizontal="right" vertical="center"/>
      <protection locked="0"/>
    </xf>
    <xf numFmtId="0" fontId="5" fillId="0" borderId="25" xfId="0" applyFont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right" vertical="center"/>
      <protection locked="0"/>
    </xf>
    <xf numFmtId="0" fontId="5" fillId="0" borderId="26" xfId="0" applyFont="1" applyBorder="1" applyAlignment="1" applyProtection="1">
      <alignment horizontal="right" vertical="center"/>
      <protection locked="0"/>
    </xf>
    <xf numFmtId="0" fontId="5" fillId="0" borderId="27" xfId="0" applyFont="1" applyBorder="1" applyAlignment="1" applyProtection="1">
      <alignment horizontal="right" vertical="center"/>
      <protection locked="0"/>
    </xf>
    <xf numFmtId="0" fontId="5" fillId="0" borderId="28" xfId="0" applyFont="1" applyBorder="1" applyAlignment="1" applyProtection="1">
      <alignment horizontal="right" vertical="center"/>
      <protection locked="0"/>
    </xf>
    <xf numFmtId="0" fontId="5" fillId="0" borderId="29" xfId="0" applyFont="1" applyBorder="1" applyAlignment="1" applyProtection="1">
      <alignment horizontal="right" vertical="center"/>
      <protection locked="0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4" fontId="5" fillId="2" borderId="1" xfId="0" applyNumberFormat="1" applyFont="1" applyFill="1" applyBorder="1" applyAlignment="1">
      <alignment horizontal="right" vertical="center"/>
    </xf>
  </cellXfs>
  <cellStyles count="41">
    <cellStyle name="Normal" xfId="13"/>
    <cellStyle name="Обычный" xfId="0" builtinId="0"/>
    <cellStyle name="Обычный 10" xfId="6"/>
    <cellStyle name="Обычный 11" xfId="26"/>
    <cellStyle name="Обычный 11 2 2" xfId="1"/>
    <cellStyle name="Обычный 12" xfId="32"/>
    <cellStyle name="Обычный 13" xfId="34"/>
    <cellStyle name="Обычный 14" xfId="35"/>
    <cellStyle name="Обычный 15" xfId="39"/>
    <cellStyle name="Обычный 16" xfId="3"/>
    <cellStyle name="Обычный 2" xfId="2"/>
    <cellStyle name="Обычный 2 10" xfId="14"/>
    <cellStyle name="Обычный 2 10 2" xfId="33"/>
    <cellStyle name="Обычный 2 10 3" xfId="37"/>
    <cellStyle name="Обычный 2 2" xfId="7"/>
    <cellStyle name="Обычный 2 2 2" xfId="15"/>
    <cellStyle name="Обычный 2 2 3" xfId="17"/>
    <cellStyle name="Обычный 2 2 3 2" xfId="28"/>
    <cellStyle name="Обычный 2 3" xfId="8"/>
    <cellStyle name="Обычный 2 3 2" xfId="16"/>
    <cellStyle name="Обычный 2 3 3" xfId="18"/>
    <cellStyle name="Обычный 3" xfId="9"/>
    <cellStyle name="Обычный 3 3" xfId="38"/>
    <cellStyle name="Обычный 4" xfId="10"/>
    <cellStyle name="Обычный 4 3" xfId="29"/>
    <cellStyle name="Обычный 5" xfId="5"/>
    <cellStyle name="Обычный 5 2" xfId="27"/>
    <cellStyle name="Обычный 5 3" xfId="36"/>
    <cellStyle name="Обычный 50" xfId="30"/>
    <cellStyle name="Обычный 51" xfId="31"/>
    <cellStyle name="Обычный 6" xfId="21"/>
    <cellStyle name="Обычный 6 2" xfId="40"/>
    <cellStyle name="Обычный 7" xfId="22"/>
    <cellStyle name="Обычный 8" xfId="11"/>
    <cellStyle name="Обычный 9" xfId="24"/>
    <cellStyle name="Стиль 1" xfId="20"/>
    <cellStyle name="Финансовый 2" xfId="12"/>
    <cellStyle name="Финансовый 3" xfId="19"/>
    <cellStyle name="Финансовый 4" xfId="23"/>
    <cellStyle name="Финансовый 5" xfId="25"/>
    <cellStyle name="Финансовый 6" xf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381000</xdr:colOff>
      <xdr:row>16</xdr:row>
      <xdr:rowOff>28575</xdr:rowOff>
    </xdr:from>
    <xdr:to>
      <xdr:col>18</xdr:col>
      <xdr:colOff>1894610</xdr:colOff>
      <xdr:row>16</xdr:row>
      <xdr:rowOff>28575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13612091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381000</xdr:colOff>
      <xdr:row>16</xdr:row>
      <xdr:rowOff>28575</xdr:rowOff>
    </xdr:from>
    <xdr:to>
      <xdr:col>18</xdr:col>
      <xdr:colOff>1894610</xdr:colOff>
      <xdr:row>16</xdr:row>
      <xdr:rowOff>28575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13612091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381000</xdr:colOff>
      <xdr:row>20</xdr:row>
      <xdr:rowOff>190500</xdr:rowOff>
    </xdr:from>
    <xdr:to>
      <xdr:col>18</xdr:col>
      <xdr:colOff>1894610</xdr:colOff>
      <xdr:row>20</xdr:row>
      <xdr:rowOff>190500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21093545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381000</xdr:colOff>
      <xdr:row>20</xdr:row>
      <xdr:rowOff>190500</xdr:rowOff>
    </xdr:from>
    <xdr:to>
      <xdr:col>18</xdr:col>
      <xdr:colOff>1894610</xdr:colOff>
      <xdr:row>20</xdr:row>
      <xdr:rowOff>190500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21093545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381000</xdr:colOff>
      <xdr:row>14</xdr:row>
      <xdr:rowOff>9525</xdr:rowOff>
    </xdr:from>
    <xdr:to>
      <xdr:col>18</xdr:col>
      <xdr:colOff>1894610</xdr:colOff>
      <xdr:row>14</xdr:row>
      <xdr:rowOff>9525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16937182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381000</xdr:colOff>
      <xdr:row>14</xdr:row>
      <xdr:rowOff>9525</xdr:rowOff>
    </xdr:from>
    <xdr:to>
      <xdr:col>18</xdr:col>
      <xdr:colOff>1894610</xdr:colOff>
      <xdr:row>14</xdr:row>
      <xdr:rowOff>9525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16937182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381000</xdr:colOff>
      <xdr:row>18</xdr:row>
      <xdr:rowOff>781050</xdr:rowOff>
    </xdr:from>
    <xdr:to>
      <xdr:col>18</xdr:col>
      <xdr:colOff>1894610</xdr:colOff>
      <xdr:row>19</xdr:row>
      <xdr:rowOff>1731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21093545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381000</xdr:colOff>
      <xdr:row>18</xdr:row>
      <xdr:rowOff>781050</xdr:rowOff>
    </xdr:from>
    <xdr:to>
      <xdr:col>18</xdr:col>
      <xdr:colOff>1894610</xdr:colOff>
      <xdr:row>19</xdr:row>
      <xdr:rowOff>1731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21093545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381000</xdr:colOff>
      <xdr:row>14</xdr:row>
      <xdr:rowOff>9525</xdr:rowOff>
    </xdr:from>
    <xdr:to>
      <xdr:col>18</xdr:col>
      <xdr:colOff>1894610</xdr:colOff>
      <xdr:row>14</xdr:row>
      <xdr:rowOff>9525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9455727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381000</xdr:colOff>
      <xdr:row>14</xdr:row>
      <xdr:rowOff>9525</xdr:rowOff>
    </xdr:from>
    <xdr:to>
      <xdr:col>18</xdr:col>
      <xdr:colOff>1894610</xdr:colOff>
      <xdr:row>14</xdr:row>
      <xdr:rowOff>9525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9455727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381000</xdr:colOff>
      <xdr:row>14</xdr:row>
      <xdr:rowOff>9525</xdr:rowOff>
    </xdr:from>
    <xdr:to>
      <xdr:col>18</xdr:col>
      <xdr:colOff>1888115</xdr:colOff>
      <xdr:row>14</xdr:row>
      <xdr:rowOff>9525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25249909"/>
          <a:ext cx="150711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381000</xdr:colOff>
      <xdr:row>14</xdr:row>
      <xdr:rowOff>9525</xdr:rowOff>
    </xdr:from>
    <xdr:to>
      <xdr:col>18</xdr:col>
      <xdr:colOff>1888115</xdr:colOff>
      <xdr:row>14</xdr:row>
      <xdr:rowOff>9525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25249909"/>
          <a:ext cx="150711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381000</xdr:colOff>
      <xdr:row>24</xdr:row>
      <xdr:rowOff>342900</xdr:rowOff>
    </xdr:from>
    <xdr:to>
      <xdr:col>18</xdr:col>
      <xdr:colOff>1894610</xdr:colOff>
      <xdr:row>24</xdr:row>
      <xdr:rowOff>342900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33562636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381000</xdr:colOff>
      <xdr:row>24</xdr:row>
      <xdr:rowOff>342900</xdr:rowOff>
    </xdr:from>
    <xdr:to>
      <xdr:col>18</xdr:col>
      <xdr:colOff>1894610</xdr:colOff>
      <xdr:row>24</xdr:row>
      <xdr:rowOff>342900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33562636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381000</xdr:colOff>
      <xdr:row>33</xdr:row>
      <xdr:rowOff>285750</xdr:rowOff>
    </xdr:from>
    <xdr:to>
      <xdr:col>18</xdr:col>
      <xdr:colOff>1894610</xdr:colOff>
      <xdr:row>33</xdr:row>
      <xdr:rowOff>200025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41044091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381000</xdr:colOff>
      <xdr:row>33</xdr:row>
      <xdr:rowOff>285750</xdr:rowOff>
    </xdr:from>
    <xdr:to>
      <xdr:col>18</xdr:col>
      <xdr:colOff>1894610</xdr:colOff>
      <xdr:row>33</xdr:row>
      <xdr:rowOff>200025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41044091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381000</xdr:colOff>
      <xdr:row>28</xdr:row>
      <xdr:rowOff>314325</xdr:rowOff>
    </xdr:from>
    <xdr:to>
      <xdr:col>18</xdr:col>
      <xdr:colOff>1894610</xdr:colOff>
      <xdr:row>28</xdr:row>
      <xdr:rowOff>314325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36887727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381000</xdr:colOff>
      <xdr:row>28</xdr:row>
      <xdr:rowOff>314325</xdr:rowOff>
    </xdr:from>
    <xdr:to>
      <xdr:col>18</xdr:col>
      <xdr:colOff>1894610</xdr:colOff>
      <xdr:row>28</xdr:row>
      <xdr:rowOff>314325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36887727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381000</xdr:colOff>
      <xdr:row>33</xdr:row>
      <xdr:rowOff>285750</xdr:rowOff>
    </xdr:from>
    <xdr:to>
      <xdr:col>18</xdr:col>
      <xdr:colOff>1894610</xdr:colOff>
      <xdr:row>33</xdr:row>
      <xdr:rowOff>200025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41044091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381000</xdr:colOff>
      <xdr:row>33</xdr:row>
      <xdr:rowOff>285750</xdr:rowOff>
    </xdr:from>
    <xdr:to>
      <xdr:col>18</xdr:col>
      <xdr:colOff>1894610</xdr:colOff>
      <xdr:row>33</xdr:row>
      <xdr:rowOff>200025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41044091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381000</xdr:colOff>
      <xdr:row>18</xdr:row>
      <xdr:rowOff>781050</xdr:rowOff>
    </xdr:from>
    <xdr:to>
      <xdr:col>18</xdr:col>
      <xdr:colOff>1894610</xdr:colOff>
      <xdr:row>19</xdr:row>
      <xdr:rowOff>1731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29406273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381000</xdr:colOff>
      <xdr:row>18</xdr:row>
      <xdr:rowOff>781050</xdr:rowOff>
    </xdr:from>
    <xdr:to>
      <xdr:col>18</xdr:col>
      <xdr:colOff>1894610</xdr:colOff>
      <xdr:row>19</xdr:row>
      <xdr:rowOff>1731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29406273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904875</xdr:colOff>
      <xdr:row>16</xdr:row>
      <xdr:rowOff>28575</xdr:rowOff>
    </xdr:from>
    <xdr:to>
      <xdr:col>21</xdr:col>
      <xdr:colOff>75582</xdr:colOff>
      <xdr:row>16</xdr:row>
      <xdr:rowOff>28575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13612091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904875</xdr:colOff>
      <xdr:row>16</xdr:row>
      <xdr:rowOff>28575</xdr:rowOff>
    </xdr:from>
    <xdr:to>
      <xdr:col>21</xdr:col>
      <xdr:colOff>75582</xdr:colOff>
      <xdr:row>16</xdr:row>
      <xdr:rowOff>28575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13612091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904875</xdr:colOff>
      <xdr:row>20</xdr:row>
      <xdr:rowOff>190500</xdr:rowOff>
    </xdr:from>
    <xdr:to>
      <xdr:col>21</xdr:col>
      <xdr:colOff>75582</xdr:colOff>
      <xdr:row>20</xdr:row>
      <xdr:rowOff>190500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21093545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904875</xdr:colOff>
      <xdr:row>20</xdr:row>
      <xdr:rowOff>190500</xdr:rowOff>
    </xdr:from>
    <xdr:to>
      <xdr:col>21</xdr:col>
      <xdr:colOff>75582</xdr:colOff>
      <xdr:row>20</xdr:row>
      <xdr:rowOff>190500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21093545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904875</xdr:colOff>
      <xdr:row>14</xdr:row>
      <xdr:rowOff>9525</xdr:rowOff>
    </xdr:from>
    <xdr:to>
      <xdr:col>21</xdr:col>
      <xdr:colOff>75582</xdr:colOff>
      <xdr:row>14</xdr:row>
      <xdr:rowOff>9525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16937182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904875</xdr:colOff>
      <xdr:row>14</xdr:row>
      <xdr:rowOff>9525</xdr:rowOff>
    </xdr:from>
    <xdr:to>
      <xdr:col>21</xdr:col>
      <xdr:colOff>75582</xdr:colOff>
      <xdr:row>14</xdr:row>
      <xdr:rowOff>9525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16937182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904875</xdr:colOff>
      <xdr:row>18</xdr:row>
      <xdr:rowOff>781050</xdr:rowOff>
    </xdr:from>
    <xdr:to>
      <xdr:col>21</xdr:col>
      <xdr:colOff>75582</xdr:colOff>
      <xdr:row>19</xdr:row>
      <xdr:rowOff>1731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21093545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904875</xdr:colOff>
      <xdr:row>18</xdr:row>
      <xdr:rowOff>781050</xdr:rowOff>
    </xdr:from>
    <xdr:to>
      <xdr:col>21</xdr:col>
      <xdr:colOff>75582</xdr:colOff>
      <xdr:row>19</xdr:row>
      <xdr:rowOff>1731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21093545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904875</xdr:colOff>
      <xdr:row>14</xdr:row>
      <xdr:rowOff>9525</xdr:rowOff>
    </xdr:from>
    <xdr:to>
      <xdr:col>21</xdr:col>
      <xdr:colOff>75582</xdr:colOff>
      <xdr:row>14</xdr:row>
      <xdr:rowOff>9525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9455727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904875</xdr:colOff>
      <xdr:row>14</xdr:row>
      <xdr:rowOff>9525</xdr:rowOff>
    </xdr:from>
    <xdr:to>
      <xdr:col>21</xdr:col>
      <xdr:colOff>75582</xdr:colOff>
      <xdr:row>14</xdr:row>
      <xdr:rowOff>9525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9455727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904875</xdr:colOff>
      <xdr:row>14</xdr:row>
      <xdr:rowOff>9525</xdr:rowOff>
    </xdr:from>
    <xdr:to>
      <xdr:col>21</xdr:col>
      <xdr:colOff>59562</xdr:colOff>
      <xdr:row>14</xdr:row>
      <xdr:rowOff>9525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25249909"/>
          <a:ext cx="150711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904875</xdr:colOff>
      <xdr:row>14</xdr:row>
      <xdr:rowOff>9525</xdr:rowOff>
    </xdr:from>
    <xdr:to>
      <xdr:col>21</xdr:col>
      <xdr:colOff>59562</xdr:colOff>
      <xdr:row>14</xdr:row>
      <xdr:rowOff>9525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25249909"/>
          <a:ext cx="150711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904875</xdr:colOff>
      <xdr:row>24</xdr:row>
      <xdr:rowOff>342900</xdr:rowOff>
    </xdr:from>
    <xdr:to>
      <xdr:col>21</xdr:col>
      <xdr:colOff>75582</xdr:colOff>
      <xdr:row>24</xdr:row>
      <xdr:rowOff>342900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33562636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904875</xdr:colOff>
      <xdr:row>24</xdr:row>
      <xdr:rowOff>342900</xdr:rowOff>
    </xdr:from>
    <xdr:to>
      <xdr:col>21</xdr:col>
      <xdr:colOff>75582</xdr:colOff>
      <xdr:row>24</xdr:row>
      <xdr:rowOff>342900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33562636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904875</xdr:colOff>
      <xdr:row>33</xdr:row>
      <xdr:rowOff>285750</xdr:rowOff>
    </xdr:from>
    <xdr:to>
      <xdr:col>21</xdr:col>
      <xdr:colOff>75582</xdr:colOff>
      <xdr:row>33</xdr:row>
      <xdr:rowOff>200025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41044091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904875</xdr:colOff>
      <xdr:row>33</xdr:row>
      <xdr:rowOff>285750</xdr:rowOff>
    </xdr:from>
    <xdr:to>
      <xdr:col>21</xdr:col>
      <xdr:colOff>75582</xdr:colOff>
      <xdr:row>33</xdr:row>
      <xdr:rowOff>200025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41044091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904875</xdr:colOff>
      <xdr:row>28</xdr:row>
      <xdr:rowOff>314325</xdr:rowOff>
    </xdr:from>
    <xdr:to>
      <xdr:col>21</xdr:col>
      <xdr:colOff>75582</xdr:colOff>
      <xdr:row>28</xdr:row>
      <xdr:rowOff>314325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36887727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852921</xdr:colOff>
      <xdr:row>29</xdr:row>
      <xdr:rowOff>487507</xdr:rowOff>
    </xdr:from>
    <xdr:to>
      <xdr:col>21</xdr:col>
      <xdr:colOff>23628</xdr:colOff>
      <xdr:row>29</xdr:row>
      <xdr:rowOff>201757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03921" y="14082280"/>
          <a:ext cx="15259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904875</xdr:colOff>
      <xdr:row>33</xdr:row>
      <xdr:rowOff>285750</xdr:rowOff>
    </xdr:from>
    <xdr:to>
      <xdr:col>21</xdr:col>
      <xdr:colOff>75582</xdr:colOff>
      <xdr:row>33</xdr:row>
      <xdr:rowOff>200025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41044091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904875</xdr:colOff>
      <xdr:row>33</xdr:row>
      <xdr:rowOff>285750</xdr:rowOff>
    </xdr:from>
    <xdr:to>
      <xdr:col>21</xdr:col>
      <xdr:colOff>75582</xdr:colOff>
      <xdr:row>33</xdr:row>
      <xdr:rowOff>200025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41044091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904875</xdr:colOff>
      <xdr:row>18</xdr:row>
      <xdr:rowOff>781050</xdr:rowOff>
    </xdr:from>
    <xdr:to>
      <xdr:col>21</xdr:col>
      <xdr:colOff>75582</xdr:colOff>
      <xdr:row>19</xdr:row>
      <xdr:rowOff>1731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29406273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904875</xdr:colOff>
      <xdr:row>18</xdr:row>
      <xdr:rowOff>781050</xdr:rowOff>
    </xdr:from>
    <xdr:to>
      <xdr:col>21</xdr:col>
      <xdr:colOff>75582</xdr:colOff>
      <xdr:row>19</xdr:row>
      <xdr:rowOff>1731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29406273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18</xdr:col>
      <xdr:colOff>381000</xdr:colOff>
      <xdr:row>25</xdr:row>
      <xdr:rowOff>342900</xdr:rowOff>
    </xdr:from>
    <xdr:ext cx="1513610" cy="0"/>
    <xdr:pic>
      <xdr:nvPicPr>
        <xdr:cNvPr id="68" name="Рисунок 67">
          <a:extLst>
            <a:ext uri="{FF2B5EF4-FFF2-40B4-BE49-F238E27FC236}">
              <a16:creationId xmlns:a16="http://schemas.microsoft.com/office/drawing/2014/main" id="{B2B076C1-0B95-49F9-82D6-82D977316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54409" y="11755582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18</xdr:col>
      <xdr:colOff>381000</xdr:colOff>
      <xdr:row>25</xdr:row>
      <xdr:rowOff>342900</xdr:rowOff>
    </xdr:from>
    <xdr:ext cx="1513610" cy="0"/>
    <xdr:pic>
      <xdr:nvPicPr>
        <xdr:cNvPr id="69" name="Рисунок 68">
          <a:extLst>
            <a:ext uri="{FF2B5EF4-FFF2-40B4-BE49-F238E27FC236}">
              <a16:creationId xmlns:a16="http://schemas.microsoft.com/office/drawing/2014/main" id="{B9B72F3C-B06B-4116-A0AE-671C2C0AE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54409" y="11755582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18</xdr:col>
      <xdr:colOff>381000</xdr:colOff>
      <xdr:row>26</xdr:row>
      <xdr:rowOff>342900</xdr:rowOff>
    </xdr:from>
    <xdr:ext cx="1513610" cy="0"/>
    <xdr:pic>
      <xdr:nvPicPr>
        <xdr:cNvPr id="70" name="Рисунок 69">
          <a:extLst>
            <a:ext uri="{FF2B5EF4-FFF2-40B4-BE49-F238E27FC236}">
              <a16:creationId xmlns:a16="http://schemas.microsoft.com/office/drawing/2014/main" id="{D1FC09B4-DF46-4D39-BD17-64545F98F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54409" y="11755582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18</xdr:col>
      <xdr:colOff>381000</xdr:colOff>
      <xdr:row>26</xdr:row>
      <xdr:rowOff>342900</xdr:rowOff>
    </xdr:from>
    <xdr:ext cx="1513610" cy="0"/>
    <xdr:pic>
      <xdr:nvPicPr>
        <xdr:cNvPr id="71" name="Рисунок 70">
          <a:extLst>
            <a:ext uri="{FF2B5EF4-FFF2-40B4-BE49-F238E27FC236}">
              <a16:creationId xmlns:a16="http://schemas.microsoft.com/office/drawing/2014/main" id="{CD13803F-A645-47AE-8991-E1DCE6BA2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54409" y="11755582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18</xdr:col>
      <xdr:colOff>381000</xdr:colOff>
      <xdr:row>29</xdr:row>
      <xdr:rowOff>314325</xdr:rowOff>
    </xdr:from>
    <xdr:ext cx="1513610" cy="0"/>
    <xdr:pic>
      <xdr:nvPicPr>
        <xdr:cNvPr id="72" name="Рисунок 71">
          <a:extLst>
            <a:ext uri="{FF2B5EF4-FFF2-40B4-BE49-F238E27FC236}">
              <a16:creationId xmlns:a16="http://schemas.microsoft.com/office/drawing/2014/main" id="{47B6E3D5-5A37-43BD-99FF-5F82B2251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54409" y="13510780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18</xdr:col>
      <xdr:colOff>381000</xdr:colOff>
      <xdr:row>29</xdr:row>
      <xdr:rowOff>314325</xdr:rowOff>
    </xdr:from>
    <xdr:ext cx="1513610" cy="0"/>
    <xdr:pic>
      <xdr:nvPicPr>
        <xdr:cNvPr id="73" name="Рисунок 72">
          <a:extLst>
            <a:ext uri="{FF2B5EF4-FFF2-40B4-BE49-F238E27FC236}">
              <a16:creationId xmlns:a16="http://schemas.microsoft.com/office/drawing/2014/main" id="{23B398DC-59FA-40C0-9A7A-A966EDEA3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54409" y="13510780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A81"/>
  <sheetViews>
    <sheetView showGridLines="0" tabSelected="1" zoomScale="55" zoomScaleNormal="55" zoomScaleSheetLayoutView="70" workbookViewId="0">
      <selection activeCell="J63" sqref="J63:L63"/>
    </sheetView>
  </sheetViews>
  <sheetFormatPr defaultColWidth="18.5703125" defaultRowHeight="15.75"/>
  <cols>
    <col min="1" max="2" width="4.5703125" style="10" customWidth="1"/>
    <col min="3" max="3" width="6.5703125" style="10" customWidth="1"/>
    <col min="4" max="4" width="30.5703125" style="10" customWidth="1"/>
    <col min="5" max="5" width="63.7109375" style="10" customWidth="1"/>
    <col min="6" max="7" width="14.5703125" style="10" customWidth="1"/>
    <col min="8" max="8" width="27.85546875" style="10" customWidth="1"/>
    <col min="9" max="9" width="40.5703125" style="10" customWidth="1"/>
    <col min="10" max="10" width="28.85546875" style="10" customWidth="1"/>
    <col min="11" max="11" width="18.5703125" style="10" customWidth="1"/>
    <col min="12" max="13" width="18.5703125" style="10"/>
    <col min="14" max="16" width="4.5703125" style="10" customWidth="1"/>
    <col min="17" max="17" width="6.5703125" style="10" customWidth="1"/>
    <col min="18" max="18" width="28.5703125" style="10" customWidth="1"/>
    <col min="19" max="19" width="64.140625" style="10" customWidth="1"/>
    <col min="20" max="20" width="21.42578125" style="10" customWidth="1"/>
    <col min="21" max="21" width="13.7109375" style="10" customWidth="1"/>
    <col min="22" max="22" width="11.140625" style="10" customWidth="1"/>
    <col min="23" max="23" width="39.28515625" style="10" customWidth="1"/>
    <col min="24" max="24" width="24.42578125" style="10" customWidth="1"/>
    <col min="25" max="26" width="20.5703125" style="10" customWidth="1"/>
    <col min="27" max="16384" width="18.5703125" style="10"/>
  </cols>
  <sheetData>
    <row r="1" spans="2:26" ht="16.5" customHeight="1" thickBot="1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Q1" s="36"/>
      <c r="R1" s="37"/>
      <c r="S1" s="36"/>
      <c r="T1" s="37"/>
      <c r="U1" s="37"/>
      <c r="V1" s="37"/>
      <c r="W1" s="37"/>
      <c r="X1" s="37"/>
      <c r="Y1" s="37"/>
      <c r="Z1" s="37"/>
    </row>
    <row r="2" spans="2:26" ht="47.25" customHeight="1"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4"/>
    </row>
    <row r="3" spans="2:26" ht="15.75" customHeight="1">
      <c r="B3" s="15"/>
      <c r="C3" s="16" t="s">
        <v>0</v>
      </c>
      <c r="D3" s="16"/>
      <c r="E3" s="16"/>
      <c r="F3" s="16"/>
      <c r="G3" s="16"/>
      <c r="H3" s="16"/>
      <c r="N3" s="17"/>
    </row>
    <row r="4" spans="2:26" ht="15.75" customHeight="1">
      <c r="B4" s="15"/>
      <c r="C4" s="2" t="s">
        <v>15</v>
      </c>
      <c r="D4" s="2"/>
      <c r="E4" s="2"/>
      <c r="F4" s="16"/>
      <c r="G4" s="16"/>
      <c r="H4" s="16"/>
      <c r="N4" s="17"/>
    </row>
    <row r="5" spans="2:26" ht="24" customHeight="1">
      <c r="B5" s="15"/>
      <c r="F5" s="16"/>
      <c r="G5" s="16"/>
      <c r="H5" s="16"/>
      <c r="N5" s="17"/>
      <c r="Q5" s="36"/>
      <c r="R5" s="36"/>
    </row>
    <row r="6" spans="2:26">
      <c r="B6" s="15"/>
      <c r="C6" s="62" t="s">
        <v>7</v>
      </c>
      <c r="D6" s="62"/>
      <c r="E6" s="62"/>
      <c r="F6" s="62"/>
      <c r="G6" s="62"/>
      <c r="H6" s="62"/>
      <c r="I6" s="62"/>
      <c r="J6" s="62"/>
      <c r="K6" s="62"/>
      <c r="L6" s="62"/>
      <c r="M6" s="62"/>
      <c r="N6" s="17"/>
      <c r="Q6" s="62" t="s">
        <v>23</v>
      </c>
      <c r="R6" s="62"/>
      <c r="S6" s="62"/>
      <c r="T6" s="62"/>
      <c r="U6" s="62"/>
      <c r="V6" s="62"/>
      <c r="W6" s="62"/>
      <c r="X6" s="62"/>
      <c r="Y6" s="62"/>
      <c r="Z6" s="62"/>
    </row>
    <row r="7" spans="2:26" ht="24" customHeight="1">
      <c r="B7" s="15"/>
      <c r="N7" s="17"/>
    </row>
    <row r="8" spans="2:26" ht="24" customHeight="1">
      <c r="B8" s="15"/>
      <c r="C8" s="61" t="s">
        <v>1</v>
      </c>
      <c r="D8" s="61"/>
      <c r="F8" s="63"/>
      <c r="G8" s="63"/>
      <c r="N8" s="17"/>
    </row>
    <row r="9" spans="2:26" ht="24" customHeight="1">
      <c r="B9" s="15"/>
      <c r="C9" s="61" t="s">
        <v>2</v>
      </c>
      <c r="D9" s="61"/>
      <c r="F9" s="60"/>
      <c r="G9" s="60"/>
      <c r="N9" s="17"/>
    </row>
    <row r="10" spans="2:26" ht="24" customHeight="1">
      <c r="B10" s="15"/>
      <c r="C10" s="61" t="s">
        <v>3</v>
      </c>
      <c r="D10" s="61"/>
      <c r="F10" s="60"/>
      <c r="G10" s="60"/>
      <c r="N10" s="17"/>
    </row>
    <row r="11" spans="2:26">
      <c r="B11" s="15"/>
      <c r="N11" s="17"/>
    </row>
    <row r="12" spans="2:26" ht="185.1" customHeight="1">
      <c r="B12" s="15"/>
      <c r="C12" s="18" t="s">
        <v>6</v>
      </c>
      <c r="D12" s="18" t="s">
        <v>26</v>
      </c>
      <c r="E12" s="18" t="s">
        <v>27</v>
      </c>
      <c r="F12" s="18" t="s">
        <v>20</v>
      </c>
      <c r="G12" s="18" t="s">
        <v>21</v>
      </c>
      <c r="H12" s="18" t="s">
        <v>22</v>
      </c>
      <c r="I12" s="18" t="s">
        <v>39</v>
      </c>
      <c r="J12" s="18" t="s">
        <v>36</v>
      </c>
      <c r="K12" s="18" t="s">
        <v>17</v>
      </c>
      <c r="L12" s="18" t="s">
        <v>4</v>
      </c>
      <c r="M12" s="18" t="s">
        <v>5</v>
      </c>
      <c r="N12" s="17"/>
      <c r="Q12" s="26" t="s">
        <v>6</v>
      </c>
      <c r="R12" s="26" t="s">
        <v>18</v>
      </c>
      <c r="S12" s="26" t="s">
        <v>33</v>
      </c>
      <c r="T12" s="26" t="s">
        <v>19</v>
      </c>
      <c r="U12" s="26" t="s">
        <v>20</v>
      </c>
      <c r="V12" s="26" t="s">
        <v>21</v>
      </c>
      <c r="W12" s="38" t="s">
        <v>35</v>
      </c>
      <c r="X12" s="38" t="s">
        <v>42</v>
      </c>
      <c r="Y12" s="26" t="s">
        <v>17</v>
      </c>
      <c r="Z12" s="26" t="s">
        <v>24</v>
      </c>
    </row>
    <row r="13" spans="2:26">
      <c r="B13" s="15"/>
      <c r="C13" s="19">
        <v>1</v>
      </c>
      <c r="D13" s="19">
        <v>2</v>
      </c>
      <c r="E13" s="19">
        <v>3</v>
      </c>
      <c r="F13" s="44">
        <v>4</v>
      </c>
      <c r="G13" s="19">
        <v>5</v>
      </c>
      <c r="H13" s="19">
        <v>6</v>
      </c>
      <c r="I13" s="19">
        <v>7</v>
      </c>
      <c r="J13" s="44">
        <v>8</v>
      </c>
      <c r="K13" s="19">
        <v>9</v>
      </c>
      <c r="L13" s="19">
        <v>10</v>
      </c>
      <c r="M13" s="19">
        <v>11</v>
      </c>
      <c r="N13" s="17"/>
      <c r="Q13" s="27">
        <v>1</v>
      </c>
      <c r="R13" s="27">
        <v>2</v>
      </c>
      <c r="S13" s="27">
        <v>3</v>
      </c>
      <c r="T13" s="27">
        <v>4</v>
      </c>
      <c r="U13" s="27">
        <v>5</v>
      </c>
      <c r="V13" s="27">
        <v>6</v>
      </c>
      <c r="W13" s="39">
        <v>7</v>
      </c>
      <c r="X13" s="39">
        <v>8</v>
      </c>
      <c r="Y13" s="27">
        <v>9</v>
      </c>
      <c r="Z13" s="27">
        <v>10</v>
      </c>
    </row>
    <row r="14" spans="2:26" s="29" customFormat="1" ht="108" customHeight="1">
      <c r="B14" s="30"/>
      <c r="C14" s="4">
        <f>Q14</f>
        <v>1</v>
      </c>
      <c r="D14" s="56" t="str">
        <f>R14</f>
        <v>Сахар-песок. Белый свекловичный кристаллический сахар категорий ТС 2</v>
      </c>
      <c r="E14" s="45" t="str">
        <f>S14</f>
        <v>Национальный режим не предоставляется – ограничение</v>
      </c>
      <c r="F14" s="4" t="str">
        <f t="shared" ref="F14:G14" si="0">U14</f>
        <v>кг</v>
      </c>
      <c r="G14" s="7">
        <f t="shared" si="0"/>
        <v>1000</v>
      </c>
      <c r="H14" s="34" t="s">
        <v>14</v>
      </c>
      <c r="I14" s="33" t="s">
        <v>14</v>
      </c>
      <c r="J14" s="33"/>
      <c r="K14" s="43">
        <f>Y14</f>
        <v>110</v>
      </c>
      <c r="L14" s="1">
        <v>0</v>
      </c>
      <c r="M14" s="6">
        <f t="shared" ref="M14:M30" si="1">G14*L14</f>
        <v>0</v>
      </c>
      <c r="N14" s="31"/>
      <c r="Q14" s="4">
        <v>1</v>
      </c>
      <c r="R14" s="52" t="s">
        <v>48</v>
      </c>
      <c r="S14" s="5" t="s">
        <v>30</v>
      </c>
      <c r="T14" s="32" t="s">
        <v>96</v>
      </c>
      <c r="U14" s="4" t="s">
        <v>94</v>
      </c>
      <c r="V14" s="54">
        <v>1000</v>
      </c>
      <c r="W14" s="49" t="s">
        <v>38</v>
      </c>
      <c r="X14" s="49" t="s">
        <v>41</v>
      </c>
      <c r="Y14" s="6">
        <v>110</v>
      </c>
      <c r="Z14" s="6">
        <f>V14*Y14</f>
        <v>110000</v>
      </c>
    </row>
    <row r="15" spans="2:26" s="29" customFormat="1" ht="31.5">
      <c r="B15" s="30"/>
      <c r="C15" s="4">
        <f t="shared" ref="C15:C30" si="2">Q15</f>
        <v>2</v>
      </c>
      <c r="D15" s="56" t="str">
        <f t="shared" ref="D15:D30" si="3">R15</f>
        <v xml:space="preserve">Соль крупная, высший сорт 3 (крупный) помол. </v>
      </c>
      <c r="E15" s="45" t="str">
        <f t="shared" ref="E15:E30" si="4">S15</f>
        <v>Национальный режим не предоставляется – преимущество</v>
      </c>
      <c r="F15" s="4" t="str">
        <f t="shared" ref="F15:F31" si="5">U15</f>
        <v>шт</v>
      </c>
      <c r="G15" s="7">
        <f t="shared" ref="G15:G31" si="6">V15</f>
        <v>50</v>
      </c>
      <c r="H15" s="34" t="s">
        <v>14</v>
      </c>
      <c r="I15" s="33" t="s">
        <v>14</v>
      </c>
      <c r="J15" s="33"/>
      <c r="K15" s="43">
        <f t="shared" ref="K15:K30" si="7">Y15</f>
        <v>22</v>
      </c>
      <c r="L15" s="1">
        <v>0</v>
      </c>
      <c r="M15" s="6">
        <f t="shared" si="1"/>
        <v>0</v>
      </c>
      <c r="N15" s="31"/>
      <c r="Q15" s="4">
        <v>2</v>
      </c>
      <c r="R15" s="52" t="s">
        <v>49</v>
      </c>
      <c r="S15" s="5" t="s">
        <v>31</v>
      </c>
      <c r="T15" s="32" t="s">
        <v>113</v>
      </c>
      <c r="U15" s="4" t="s">
        <v>47</v>
      </c>
      <c r="V15" s="54">
        <v>50</v>
      </c>
      <c r="W15" s="49" t="s">
        <v>38</v>
      </c>
      <c r="X15" s="49" t="s">
        <v>43</v>
      </c>
      <c r="Y15" s="6">
        <v>22</v>
      </c>
      <c r="Z15" s="6">
        <f t="shared" ref="Z15:Z30" si="8">V15*Y15</f>
        <v>1100</v>
      </c>
    </row>
    <row r="16" spans="2:26" s="29" customFormat="1">
      <c r="B16" s="30"/>
      <c r="C16" s="4">
        <f t="shared" si="2"/>
        <v>3</v>
      </c>
      <c r="D16" s="56" t="str">
        <f t="shared" si="3"/>
        <v>Уксус столовый 9%</v>
      </c>
      <c r="E16" s="45" t="str">
        <f t="shared" si="4"/>
        <v>Национальный режим не предоставляется – преимущество</v>
      </c>
      <c r="F16" s="4" t="str">
        <f t="shared" si="5"/>
        <v>шт</v>
      </c>
      <c r="G16" s="7">
        <f t="shared" si="6"/>
        <v>9</v>
      </c>
      <c r="H16" s="34" t="s">
        <v>14</v>
      </c>
      <c r="I16" s="33" t="s">
        <v>14</v>
      </c>
      <c r="J16" s="33"/>
      <c r="K16" s="43">
        <f t="shared" si="7"/>
        <v>55</v>
      </c>
      <c r="L16" s="1">
        <v>0</v>
      </c>
      <c r="M16" s="6">
        <f t="shared" si="1"/>
        <v>0</v>
      </c>
      <c r="N16" s="31"/>
      <c r="Q16" s="4">
        <v>3</v>
      </c>
      <c r="R16" s="52" t="s">
        <v>50</v>
      </c>
      <c r="S16" s="5" t="s">
        <v>31</v>
      </c>
      <c r="T16" s="32" t="s">
        <v>114</v>
      </c>
      <c r="U16" s="4" t="s">
        <v>47</v>
      </c>
      <c r="V16" s="54">
        <v>9</v>
      </c>
      <c r="W16" s="49" t="s">
        <v>38</v>
      </c>
      <c r="X16" s="49" t="s">
        <v>43</v>
      </c>
      <c r="Y16" s="6">
        <v>55</v>
      </c>
      <c r="Z16" s="6">
        <f t="shared" si="8"/>
        <v>495</v>
      </c>
    </row>
    <row r="17" spans="2:26" s="29" customFormat="1" ht="31.5">
      <c r="B17" s="30"/>
      <c r="C17" s="4">
        <f t="shared" si="2"/>
        <v>4</v>
      </c>
      <c r="D17" s="56" t="str">
        <f t="shared" si="3"/>
        <v xml:space="preserve">Чай черный байховый цейлонский "Гринфилд" </v>
      </c>
      <c r="E17" s="45" t="str">
        <f t="shared" si="4"/>
        <v>Национальный режим не предоставляется – преимущество</v>
      </c>
      <c r="F17" s="4" t="str">
        <f t="shared" si="5"/>
        <v>шт</v>
      </c>
      <c r="G17" s="7">
        <f t="shared" si="6"/>
        <v>5</v>
      </c>
      <c r="H17" s="34" t="s">
        <v>14</v>
      </c>
      <c r="I17" s="33" t="s">
        <v>14</v>
      </c>
      <c r="J17" s="33"/>
      <c r="K17" s="43">
        <f t="shared" si="7"/>
        <v>400</v>
      </c>
      <c r="L17" s="1">
        <v>0</v>
      </c>
      <c r="M17" s="6">
        <f t="shared" si="1"/>
        <v>0</v>
      </c>
      <c r="N17" s="31"/>
      <c r="Q17" s="4">
        <v>4</v>
      </c>
      <c r="R17" s="52" t="s">
        <v>51</v>
      </c>
      <c r="S17" s="5" t="s">
        <v>31</v>
      </c>
      <c r="T17" s="32" t="s">
        <v>115</v>
      </c>
      <c r="U17" s="4" t="s">
        <v>47</v>
      </c>
      <c r="V17" s="54">
        <v>5</v>
      </c>
      <c r="W17" s="49" t="s">
        <v>38</v>
      </c>
      <c r="X17" s="49" t="s">
        <v>43</v>
      </c>
      <c r="Y17" s="6">
        <v>400</v>
      </c>
      <c r="Z17" s="6">
        <f t="shared" si="8"/>
        <v>2000</v>
      </c>
    </row>
    <row r="18" spans="2:26" s="29" customFormat="1" ht="31.5">
      <c r="B18" s="30"/>
      <c r="C18" s="4">
        <f t="shared" si="2"/>
        <v>5</v>
      </c>
      <c r="D18" s="56" t="str">
        <f t="shared" si="3"/>
        <v>Молоко сухое цельное</v>
      </c>
      <c r="E18" s="45" t="str">
        <f t="shared" si="4"/>
        <v>Национальный режим не предоставляется – ограничение</v>
      </c>
      <c r="F18" s="4" t="str">
        <f t="shared" si="5"/>
        <v>шт</v>
      </c>
      <c r="G18" s="7">
        <f t="shared" si="6"/>
        <v>4</v>
      </c>
      <c r="H18" s="34" t="s">
        <v>14</v>
      </c>
      <c r="I18" s="33" t="s">
        <v>14</v>
      </c>
      <c r="J18" s="33"/>
      <c r="K18" s="43">
        <f t="shared" si="7"/>
        <v>820</v>
      </c>
      <c r="L18" s="1">
        <v>0</v>
      </c>
      <c r="M18" s="6">
        <f t="shared" si="1"/>
        <v>0</v>
      </c>
      <c r="N18" s="31"/>
      <c r="Q18" s="4">
        <v>5</v>
      </c>
      <c r="R18" s="52" t="s">
        <v>52</v>
      </c>
      <c r="S18" s="5" t="s">
        <v>30</v>
      </c>
      <c r="T18" s="32" t="s">
        <v>116</v>
      </c>
      <c r="U18" s="4" t="s">
        <v>47</v>
      </c>
      <c r="V18" s="54">
        <v>4</v>
      </c>
      <c r="W18" s="49" t="s">
        <v>44</v>
      </c>
      <c r="X18" s="49" t="s">
        <v>41</v>
      </c>
      <c r="Y18" s="6">
        <v>820</v>
      </c>
      <c r="Z18" s="6">
        <f t="shared" si="8"/>
        <v>3280</v>
      </c>
    </row>
    <row r="19" spans="2:26" s="29" customFormat="1" ht="31.5">
      <c r="B19" s="30"/>
      <c r="C19" s="4">
        <f t="shared" si="2"/>
        <v>6</v>
      </c>
      <c r="D19" s="56" t="str">
        <f t="shared" si="3"/>
        <v>Макаронные изделия (вермешель)</v>
      </c>
      <c r="E19" s="45" t="str">
        <f t="shared" si="4"/>
        <v>Национальный режим не предоставляется – преимущество</v>
      </c>
      <c r="F19" s="4" t="str">
        <f t="shared" si="5"/>
        <v>шт</v>
      </c>
      <c r="G19" s="7">
        <f t="shared" si="6"/>
        <v>60</v>
      </c>
      <c r="H19" s="34" t="s">
        <v>14</v>
      </c>
      <c r="I19" s="33" t="s">
        <v>14</v>
      </c>
      <c r="J19" s="33"/>
      <c r="K19" s="43">
        <f t="shared" si="7"/>
        <v>75</v>
      </c>
      <c r="L19" s="1">
        <v>0</v>
      </c>
      <c r="M19" s="6">
        <f t="shared" si="1"/>
        <v>0</v>
      </c>
      <c r="N19" s="31"/>
      <c r="Q19" s="4">
        <v>6</v>
      </c>
      <c r="R19" s="52" t="s">
        <v>53</v>
      </c>
      <c r="S19" s="5" t="s">
        <v>31</v>
      </c>
      <c r="T19" s="32" t="s">
        <v>97</v>
      </c>
      <c r="U19" s="4" t="s">
        <v>47</v>
      </c>
      <c r="V19" s="54">
        <v>60</v>
      </c>
      <c r="W19" s="49" t="s">
        <v>38</v>
      </c>
      <c r="X19" s="49" t="s">
        <v>43</v>
      </c>
      <c r="Y19" s="6">
        <v>75</v>
      </c>
      <c r="Z19" s="6">
        <f t="shared" si="8"/>
        <v>4500</v>
      </c>
    </row>
    <row r="20" spans="2:26" s="29" customFormat="1" ht="31.5">
      <c r="B20" s="30"/>
      <c r="C20" s="4">
        <f t="shared" si="2"/>
        <v>7</v>
      </c>
      <c r="D20" s="56" t="str">
        <f t="shared" si="3"/>
        <v>Макароные изделия (перья)</v>
      </c>
      <c r="E20" s="45" t="str">
        <f t="shared" si="4"/>
        <v>Национальный режим не предоставляется – преимущество</v>
      </c>
      <c r="F20" s="4" t="str">
        <f t="shared" si="5"/>
        <v>шт</v>
      </c>
      <c r="G20" s="7">
        <f t="shared" si="6"/>
        <v>40</v>
      </c>
      <c r="H20" s="34" t="s">
        <v>14</v>
      </c>
      <c r="I20" s="33" t="s">
        <v>14</v>
      </c>
      <c r="J20" s="33"/>
      <c r="K20" s="43">
        <f t="shared" si="7"/>
        <v>75</v>
      </c>
      <c r="L20" s="1">
        <v>0</v>
      </c>
      <c r="M20" s="6">
        <f t="shared" si="1"/>
        <v>0</v>
      </c>
      <c r="N20" s="31"/>
      <c r="Q20" s="4">
        <v>7</v>
      </c>
      <c r="R20" s="52" t="s">
        <v>54</v>
      </c>
      <c r="S20" s="5" t="s">
        <v>31</v>
      </c>
      <c r="T20" s="32" t="s">
        <v>97</v>
      </c>
      <c r="U20" s="4" t="s">
        <v>47</v>
      </c>
      <c r="V20" s="54">
        <v>40</v>
      </c>
      <c r="W20" s="49" t="s">
        <v>38</v>
      </c>
      <c r="X20" s="49" t="s">
        <v>43</v>
      </c>
      <c r="Y20" s="6">
        <v>75</v>
      </c>
      <c r="Z20" s="6">
        <f t="shared" si="8"/>
        <v>3000</v>
      </c>
    </row>
    <row r="21" spans="2:26" s="29" customFormat="1" ht="31.5">
      <c r="B21" s="30"/>
      <c r="C21" s="4">
        <f>Q21</f>
        <v>8</v>
      </c>
      <c r="D21" s="56" t="str">
        <f>R21</f>
        <v xml:space="preserve">Макароные изделия (петушиные гребешки) </v>
      </c>
      <c r="E21" s="45" t="str">
        <f>S21</f>
        <v>Национальный режим не предоставляется – преимущество</v>
      </c>
      <c r="F21" s="4" t="str">
        <f t="shared" si="5"/>
        <v>шт</v>
      </c>
      <c r="G21" s="7">
        <f t="shared" si="6"/>
        <v>40</v>
      </c>
      <c r="H21" s="34" t="s">
        <v>14</v>
      </c>
      <c r="I21" s="33" t="s">
        <v>14</v>
      </c>
      <c r="J21" s="33"/>
      <c r="K21" s="43">
        <f>Y21</f>
        <v>75</v>
      </c>
      <c r="L21" s="1">
        <v>0</v>
      </c>
      <c r="M21" s="6">
        <f t="shared" ref="M21:M27" si="9">G21*L21</f>
        <v>0</v>
      </c>
      <c r="N21" s="31"/>
      <c r="Q21" s="4">
        <v>8</v>
      </c>
      <c r="R21" s="52" t="s">
        <v>55</v>
      </c>
      <c r="S21" s="5" t="s">
        <v>31</v>
      </c>
      <c r="T21" s="32" t="s">
        <v>97</v>
      </c>
      <c r="U21" s="4" t="s">
        <v>47</v>
      </c>
      <c r="V21" s="54">
        <v>40</v>
      </c>
      <c r="W21" s="49" t="s">
        <v>38</v>
      </c>
      <c r="X21" s="49" t="s">
        <v>43</v>
      </c>
      <c r="Y21" s="6">
        <v>75</v>
      </c>
      <c r="Z21" s="6">
        <f>V21*Y21</f>
        <v>3000</v>
      </c>
    </row>
    <row r="22" spans="2:26" s="29" customFormat="1" ht="31.5">
      <c r="B22" s="30"/>
      <c r="C22" s="4">
        <f t="shared" ref="C22:C27" si="10">Q22</f>
        <v>9</v>
      </c>
      <c r="D22" s="56" t="str">
        <f t="shared" ref="D22:D27" si="11">R22</f>
        <v xml:space="preserve">Макароные изделия (рожки) </v>
      </c>
      <c r="E22" s="45" t="str">
        <f t="shared" ref="E22:E27" si="12">S22</f>
        <v>Национальный режим не предоставляется – преимущество</v>
      </c>
      <c r="F22" s="4" t="str">
        <f t="shared" ref="F22:F27" si="13">U22</f>
        <v>шт</v>
      </c>
      <c r="G22" s="7">
        <f t="shared" ref="G22:G27" si="14">V22</f>
        <v>40</v>
      </c>
      <c r="H22" s="34" t="s">
        <v>14</v>
      </c>
      <c r="I22" s="33" t="s">
        <v>14</v>
      </c>
      <c r="J22" s="33"/>
      <c r="K22" s="43">
        <f t="shared" ref="K22:K27" si="15">Y22</f>
        <v>75</v>
      </c>
      <c r="L22" s="1">
        <v>0</v>
      </c>
      <c r="M22" s="6">
        <f t="shared" si="9"/>
        <v>0</v>
      </c>
      <c r="N22" s="31"/>
      <c r="Q22" s="4">
        <v>9</v>
      </c>
      <c r="R22" s="52" t="s">
        <v>56</v>
      </c>
      <c r="S22" s="5" t="s">
        <v>31</v>
      </c>
      <c r="T22" s="32" t="s">
        <v>97</v>
      </c>
      <c r="U22" s="4" t="s">
        <v>47</v>
      </c>
      <c r="V22" s="54">
        <v>40</v>
      </c>
      <c r="W22" s="49" t="s">
        <v>38</v>
      </c>
      <c r="X22" s="49" t="s">
        <v>43</v>
      </c>
      <c r="Y22" s="6">
        <v>75</v>
      </c>
      <c r="Z22" s="6">
        <f t="shared" ref="Z22:Z27" si="16">V22*Y22</f>
        <v>3000</v>
      </c>
    </row>
    <row r="23" spans="2:26" s="29" customFormat="1" ht="31.5">
      <c r="B23" s="30"/>
      <c r="C23" s="4">
        <f t="shared" si="10"/>
        <v>10</v>
      </c>
      <c r="D23" s="56" t="str">
        <f t="shared" si="11"/>
        <v xml:space="preserve">Макароные изделия (спагетти) </v>
      </c>
      <c r="E23" s="45" t="str">
        <f t="shared" si="12"/>
        <v>Национальный режим не предоставляется – преимущество</v>
      </c>
      <c r="F23" s="4" t="str">
        <f t="shared" si="13"/>
        <v>кг</v>
      </c>
      <c r="G23" s="7">
        <f t="shared" si="14"/>
        <v>40</v>
      </c>
      <c r="H23" s="34" t="s">
        <v>14</v>
      </c>
      <c r="I23" s="33" t="s">
        <v>14</v>
      </c>
      <c r="J23" s="33"/>
      <c r="K23" s="43">
        <f t="shared" si="15"/>
        <v>75</v>
      </c>
      <c r="L23" s="1">
        <v>0</v>
      </c>
      <c r="M23" s="6">
        <f t="shared" si="9"/>
        <v>0</v>
      </c>
      <c r="N23" s="31"/>
      <c r="Q23" s="4">
        <v>10</v>
      </c>
      <c r="R23" s="52" t="s">
        <v>57</v>
      </c>
      <c r="S23" s="5" t="s">
        <v>31</v>
      </c>
      <c r="T23" s="32" t="s">
        <v>97</v>
      </c>
      <c r="U23" s="4" t="s">
        <v>94</v>
      </c>
      <c r="V23" s="54">
        <v>40</v>
      </c>
      <c r="W23" s="49" t="s">
        <v>38</v>
      </c>
      <c r="X23" s="49" t="s">
        <v>43</v>
      </c>
      <c r="Y23" s="6">
        <v>75</v>
      </c>
      <c r="Z23" s="6">
        <f t="shared" si="16"/>
        <v>3000</v>
      </c>
    </row>
    <row r="24" spans="2:26" s="29" customFormat="1" ht="31.5">
      <c r="B24" s="30"/>
      <c r="C24" s="4">
        <f t="shared" si="10"/>
        <v>11</v>
      </c>
      <c r="D24" s="56" t="str">
        <f t="shared" si="11"/>
        <v xml:space="preserve">Макароные изделия(ракушки) </v>
      </c>
      <c r="E24" s="45" t="str">
        <f t="shared" si="12"/>
        <v>Национальный режим не предоставляется – преимущество</v>
      </c>
      <c r="F24" s="4" t="str">
        <f t="shared" si="13"/>
        <v>шт</v>
      </c>
      <c r="G24" s="7">
        <f t="shared" si="14"/>
        <v>40</v>
      </c>
      <c r="H24" s="34" t="s">
        <v>14</v>
      </c>
      <c r="I24" s="33" t="s">
        <v>14</v>
      </c>
      <c r="J24" s="33"/>
      <c r="K24" s="43">
        <f t="shared" si="15"/>
        <v>75</v>
      </c>
      <c r="L24" s="1">
        <v>0</v>
      </c>
      <c r="M24" s="6">
        <f t="shared" si="9"/>
        <v>0</v>
      </c>
      <c r="N24" s="31"/>
      <c r="Q24" s="4">
        <v>11</v>
      </c>
      <c r="R24" s="52" t="s">
        <v>58</v>
      </c>
      <c r="S24" s="5" t="s">
        <v>31</v>
      </c>
      <c r="T24" s="32" t="s">
        <v>97</v>
      </c>
      <c r="U24" s="4" t="s">
        <v>47</v>
      </c>
      <c r="V24" s="54">
        <v>40</v>
      </c>
      <c r="W24" s="49" t="s">
        <v>38</v>
      </c>
      <c r="X24" s="49" t="s">
        <v>43</v>
      </c>
      <c r="Y24" s="6">
        <v>75</v>
      </c>
      <c r="Z24" s="6">
        <f t="shared" si="16"/>
        <v>3000</v>
      </c>
    </row>
    <row r="25" spans="2:26" s="29" customFormat="1" ht="31.5">
      <c r="B25" s="30"/>
      <c r="C25" s="4">
        <f t="shared" si="10"/>
        <v>12</v>
      </c>
      <c r="D25" s="56" t="str">
        <f t="shared" si="11"/>
        <v>Консервация Огурцы маринованные</v>
      </c>
      <c r="E25" s="45" t="str">
        <f t="shared" si="12"/>
        <v>Национальный режим не предоставляется – преимущество</v>
      </c>
      <c r="F25" s="4" t="str">
        <f t="shared" si="13"/>
        <v>шт</v>
      </c>
      <c r="G25" s="7">
        <f t="shared" si="14"/>
        <v>12</v>
      </c>
      <c r="H25" s="34" t="s">
        <v>14</v>
      </c>
      <c r="I25" s="33" t="s">
        <v>14</v>
      </c>
      <c r="J25" s="33"/>
      <c r="K25" s="43">
        <f t="shared" si="15"/>
        <v>2350</v>
      </c>
      <c r="L25" s="1">
        <v>0</v>
      </c>
      <c r="M25" s="6">
        <f t="shared" si="9"/>
        <v>0</v>
      </c>
      <c r="N25" s="31"/>
      <c r="Q25" s="4">
        <v>12</v>
      </c>
      <c r="R25" s="52" t="s">
        <v>59</v>
      </c>
      <c r="S25" s="5" t="s">
        <v>31</v>
      </c>
      <c r="T25" s="32" t="s">
        <v>117</v>
      </c>
      <c r="U25" s="4" t="s">
        <v>47</v>
      </c>
      <c r="V25" s="54">
        <v>12</v>
      </c>
      <c r="W25" s="49" t="s">
        <v>38</v>
      </c>
      <c r="X25" s="49" t="s">
        <v>43</v>
      </c>
      <c r="Y25" s="6">
        <v>2350</v>
      </c>
      <c r="Z25" s="6">
        <f t="shared" si="16"/>
        <v>28200</v>
      </c>
    </row>
    <row r="26" spans="2:26" s="29" customFormat="1">
      <c r="B26" s="30"/>
      <c r="C26" s="4">
        <f t="shared" si="10"/>
        <v>13</v>
      </c>
      <c r="D26" s="56" t="str">
        <f t="shared" si="11"/>
        <v xml:space="preserve">Повидло яблочное  </v>
      </c>
      <c r="E26" s="45" t="str">
        <f t="shared" si="12"/>
        <v>Национальный режим не предоставляется – преимущество</v>
      </c>
      <c r="F26" s="4" t="str">
        <f t="shared" si="13"/>
        <v>шт</v>
      </c>
      <c r="G26" s="7">
        <f t="shared" si="14"/>
        <v>48</v>
      </c>
      <c r="H26" s="34" t="s">
        <v>14</v>
      </c>
      <c r="I26" s="33" t="s">
        <v>14</v>
      </c>
      <c r="J26" s="33"/>
      <c r="K26" s="43">
        <f t="shared" si="15"/>
        <v>120</v>
      </c>
      <c r="L26" s="1">
        <v>0</v>
      </c>
      <c r="M26" s="6">
        <f t="shared" si="9"/>
        <v>0</v>
      </c>
      <c r="N26" s="31"/>
      <c r="Q26" s="4">
        <v>13</v>
      </c>
      <c r="R26" s="52" t="s">
        <v>60</v>
      </c>
      <c r="S26" s="5" t="s">
        <v>31</v>
      </c>
      <c r="T26" s="32" t="s">
        <v>99</v>
      </c>
      <c r="U26" s="4" t="s">
        <v>47</v>
      </c>
      <c r="V26" s="54">
        <v>48</v>
      </c>
      <c r="W26" s="49" t="s">
        <v>38</v>
      </c>
      <c r="X26" s="49" t="s">
        <v>43</v>
      </c>
      <c r="Y26" s="6">
        <v>120</v>
      </c>
      <c r="Z26" s="6">
        <f t="shared" si="16"/>
        <v>5760</v>
      </c>
    </row>
    <row r="27" spans="2:26" s="29" customFormat="1" ht="31.5">
      <c r="B27" s="30"/>
      <c r="C27" s="4">
        <f t="shared" si="10"/>
        <v>14</v>
      </c>
      <c r="D27" s="56" t="str">
        <f t="shared" si="11"/>
        <v>Салат из морской капусты "Дальневосточный"</v>
      </c>
      <c r="E27" s="45" t="str">
        <f t="shared" si="12"/>
        <v>Национальный режим не предоставляется – преимущество</v>
      </c>
      <c r="F27" s="4" t="str">
        <f t="shared" si="13"/>
        <v>шт</v>
      </c>
      <c r="G27" s="7">
        <f t="shared" si="14"/>
        <v>96</v>
      </c>
      <c r="H27" s="34" t="s">
        <v>14</v>
      </c>
      <c r="I27" s="33" t="s">
        <v>14</v>
      </c>
      <c r="J27" s="33"/>
      <c r="K27" s="43">
        <f t="shared" si="15"/>
        <v>85</v>
      </c>
      <c r="L27" s="1">
        <v>0</v>
      </c>
      <c r="M27" s="6">
        <f t="shared" si="9"/>
        <v>0</v>
      </c>
      <c r="N27" s="31"/>
      <c r="Q27" s="4">
        <v>14</v>
      </c>
      <c r="R27" s="52" t="s">
        <v>61</v>
      </c>
      <c r="S27" s="5" t="s">
        <v>31</v>
      </c>
      <c r="T27" s="32" t="s">
        <v>100</v>
      </c>
      <c r="U27" s="4" t="s">
        <v>47</v>
      </c>
      <c r="V27" s="54">
        <v>96</v>
      </c>
      <c r="W27" s="49" t="s">
        <v>38</v>
      </c>
      <c r="X27" s="49" t="s">
        <v>43</v>
      </c>
      <c r="Y27" s="6">
        <v>85</v>
      </c>
      <c r="Z27" s="6">
        <f t="shared" si="16"/>
        <v>8160</v>
      </c>
    </row>
    <row r="28" spans="2:26" s="29" customFormat="1" ht="31.5">
      <c r="B28" s="30"/>
      <c r="C28" s="4">
        <f t="shared" si="2"/>
        <v>15</v>
      </c>
      <c r="D28" s="56" t="str">
        <f>R28</f>
        <v>Томатная паста, металическая банка.</v>
      </c>
      <c r="E28" s="45" t="str">
        <f t="shared" si="4"/>
        <v>Национальный режим не предоставляется – преимущество</v>
      </c>
      <c r="F28" s="4" t="str">
        <f t="shared" si="5"/>
        <v>шт</v>
      </c>
      <c r="G28" s="7">
        <f t="shared" si="6"/>
        <v>160</v>
      </c>
      <c r="H28" s="34" t="s">
        <v>14</v>
      </c>
      <c r="I28" s="33" t="s">
        <v>14</v>
      </c>
      <c r="J28" s="33"/>
      <c r="K28" s="43">
        <f t="shared" si="7"/>
        <v>300</v>
      </c>
      <c r="L28" s="1">
        <v>0</v>
      </c>
      <c r="M28" s="6">
        <f t="shared" si="1"/>
        <v>0</v>
      </c>
      <c r="N28" s="31"/>
      <c r="Q28" s="4">
        <v>15</v>
      </c>
      <c r="R28" s="52" t="s">
        <v>62</v>
      </c>
      <c r="S28" s="5" t="s">
        <v>31</v>
      </c>
      <c r="T28" s="32" t="s">
        <v>98</v>
      </c>
      <c r="U28" s="4" t="s">
        <v>47</v>
      </c>
      <c r="V28" s="54">
        <v>160</v>
      </c>
      <c r="W28" s="49" t="s">
        <v>38</v>
      </c>
      <c r="X28" s="49" t="s">
        <v>43</v>
      </c>
      <c r="Y28" s="6">
        <v>300</v>
      </c>
      <c r="Z28" s="6">
        <f t="shared" si="8"/>
        <v>48000</v>
      </c>
    </row>
    <row r="29" spans="2:26" s="29" customFormat="1" ht="31.5">
      <c r="B29" s="30"/>
      <c r="C29" s="4">
        <f t="shared" si="2"/>
        <v>16</v>
      </c>
      <c r="D29" s="56" t="str">
        <f t="shared" si="3"/>
        <v>Морковь по-корейски, острая.</v>
      </c>
      <c r="E29" s="45" t="str">
        <f t="shared" si="4"/>
        <v>Национальный режим не предоставляется – преимущество</v>
      </c>
      <c r="F29" s="4" t="str">
        <f t="shared" si="5"/>
        <v>шт</v>
      </c>
      <c r="G29" s="7">
        <f t="shared" si="6"/>
        <v>20</v>
      </c>
      <c r="H29" s="34" t="s">
        <v>14</v>
      </c>
      <c r="I29" s="33" t="s">
        <v>14</v>
      </c>
      <c r="J29" s="33"/>
      <c r="K29" s="43">
        <f t="shared" si="7"/>
        <v>900</v>
      </c>
      <c r="L29" s="1">
        <v>0</v>
      </c>
      <c r="M29" s="6">
        <f t="shared" si="1"/>
        <v>0</v>
      </c>
      <c r="N29" s="31"/>
      <c r="Q29" s="4">
        <v>16</v>
      </c>
      <c r="R29" s="52" t="s">
        <v>63</v>
      </c>
      <c r="S29" s="5" t="s">
        <v>31</v>
      </c>
      <c r="T29" s="32" t="s">
        <v>100</v>
      </c>
      <c r="U29" s="4" t="s">
        <v>47</v>
      </c>
      <c r="V29" s="54">
        <v>20</v>
      </c>
      <c r="W29" s="49" t="s">
        <v>38</v>
      </c>
      <c r="X29" s="49" t="s">
        <v>43</v>
      </c>
      <c r="Y29" s="6">
        <v>900</v>
      </c>
      <c r="Z29" s="6">
        <f t="shared" si="8"/>
        <v>18000</v>
      </c>
    </row>
    <row r="30" spans="2:26" s="29" customFormat="1">
      <c r="B30" s="30"/>
      <c r="C30" s="4">
        <f t="shared" si="2"/>
        <v>17</v>
      </c>
      <c r="D30" s="56" t="str">
        <f t="shared" si="3"/>
        <v>Капуста "Ча", острая</v>
      </c>
      <c r="E30" s="45" t="str">
        <f t="shared" si="4"/>
        <v>Национальный режим не предоставляется – преимущество</v>
      </c>
      <c r="F30" s="4" t="str">
        <f t="shared" si="5"/>
        <v>шт</v>
      </c>
      <c r="G30" s="7">
        <f t="shared" si="6"/>
        <v>10</v>
      </c>
      <c r="H30" s="34" t="s">
        <v>14</v>
      </c>
      <c r="I30" s="33" t="s">
        <v>14</v>
      </c>
      <c r="J30" s="33"/>
      <c r="K30" s="43">
        <f t="shared" si="7"/>
        <v>560</v>
      </c>
      <c r="L30" s="1">
        <v>0</v>
      </c>
      <c r="M30" s="6">
        <f t="shared" si="1"/>
        <v>0</v>
      </c>
      <c r="N30" s="31"/>
      <c r="Q30" s="4">
        <v>17</v>
      </c>
      <c r="R30" s="53" t="s">
        <v>64</v>
      </c>
      <c r="S30" s="5" t="s">
        <v>31</v>
      </c>
      <c r="T30" s="47" t="s">
        <v>100</v>
      </c>
      <c r="U30" s="46" t="s">
        <v>47</v>
      </c>
      <c r="V30" s="55">
        <v>10</v>
      </c>
      <c r="W30" s="49" t="s">
        <v>38</v>
      </c>
      <c r="X30" s="49" t="s">
        <v>43</v>
      </c>
      <c r="Y30" s="51">
        <v>560</v>
      </c>
      <c r="Z30" s="51">
        <f t="shared" si="8"/>
        <v>5600</v>
      </c>
    </row>
    <row r="31" spans="2:26" s="29" customFormat="1" ht="47.25">
      <c r="B31" s="30"/>
      <c r="C31" s="4">
        <f>Q31</f>
        <v>18</v>
      </c>
      <c r="D31" s="56" t="str">
        <f>R31</f>
        <v>Томаты в заливке, неочищенные в томатном соке, стерилизованные</v>
      </c>
      <c r="E31" s="45" t="str">
        <f>S31</f>
        <v>Национальный режим не предоставляется – преимущество</v>
      </c>
      <c r="F31" s="4" t="str">
        <f t="shared" si="5"/>
        <v>шт</v>
      </c>
      <c r="G31" s="7">
        <f t="shared" si="6"/>
        <v>100</v>
      </c>
      <c r="H31" s="34" t="s">
        <v>14</v>
      </c>
      <c r="I31" s="33" t="s">
        <v>14</v>
      </c>
      <c r="J31" s="33"/>
      <c r="K31" s="43">
        <f>Y31</f>
        <v>130</v>
      </c>
      <c r="L31" s="1">
        <v>0</v>
      </c>
      <c r="M31" s="6">
        <f t="shared" ref="M31:M50" si="17">G31*L31</f>
        <v>0</v>
      </c>
      <c r="N31" s="31"/>
      <c r="Q31" s="4">
        <v>18</v>
      </c>
      <c r="R31" s="52" t="s">
        <v>65</v>
      </c>
      <c r="S31" s="5" t="s">
        <v>31</v>
      </c>
      <c r="T31" s="32" t="s">
        <v>98</v>
      </c>
      <c r="U31" s="4" t="s">
        <v>47</v>
      </c>
      <c r="V31" s="54">
        <v>100</v>
      </c>
      <c r="W31" s="49" t="s">
        <v>38</v>
      </c>
      <c r="X31" s="49" t="s">
        <v>43</v>
      </c>
      <c r="Y31" s="6">
        <v>130</v>
      </c>
      <c r="Z31" s="6">
        <f>V31*Y31</f>
        <v>13000</v>
      </c>
    </row>
    <row r="32" spans="2:26" s="29" customFormat="1" ht="31.5">
      <c r="B32" s="30"/>
      <c r="C32" s="4">
        <f t="shared" ref="C32:C40" si="18">Q32</f>
        <v>19</v>
      </c>
      <c r="D32" s="56" t="str">
        <f t="shared" ref="D32:D37" si="19">R32</f>
        <v>Горошек зеленый консервированный</v>
      </c>
      <c r="E32" s="45" t="str">
        <f t="shared" ref="E32:E40" si="20">S32</f>
        <v>Национальный режим не предоставляется – преимущество</v>
      </c>
      <c r="F32" s="4" t="str">
        <f t="shared" ref="F32:F51" si="21">U32</f>
        <v>шт</v>
      </c>
      <c r="G32" s="7">
        <f t="shared" ref="G32:G51" si="22">V32</f>
        <v>144</v>
      </c>
      <c r="H32" s="34" t="s">
        <v>14</v>
      </c>
      <c r="I32" s="33" t="s">
        <v>14</v>
      </c>
      <c r="J32" s="33"/>
      <c r="K32" s="43">
        <f t="shared" ref="K32:K40" si="23">Y32</f>
        <v>90</v>
      </c>
      <c r="L32" s="1">
        <v>0</v>
      </c>
      <c r="M32" s="6">
        <f t="shared" si="17"/>
        <v>0</v>
      </c>
      <c r="N32" s="31"/>
      <c r="Q32" s="4">
        <v>19</v>
      </c>
      <c r="R32" s="52" t="s">
        <v>66</v>
      </c>
      <c r="S32" s="5" t="s">
        <v>31</v>
      </c>
      <c r="T32" s="32" t="s">
        <v>118</v>
      </c>
      <c r="U32" s="4" t="s">
        <v>47</v>
      </c>
      <c r="V32" s="54">
        <v>144</v>
      </c>
      <c r="W32" s="49" t="s">
        <v>38</v>
      </c>
      <c r="X32" s="49" t="s">
        <v>43</v>
      </c>
      <c r="Y32" s="6">
        <v>90</v>
      </c>
      <c r="Z32" s="6">
        <f t="shared" ref="Z32:Z40" si="24">V32*Y32</f>
        <v>12960</v>
      </c>
    </row>
    <row r="33" spans="2:26" s="29" customFormat="1" ht="31.5">
      <c r="B33" s="30"/>
      <c r="C33" s="4">
        <f t="shared" si="18"/>
        <v>20</v>
      </c>
      <c r="D33" s="56" t="str">
        <f t="shared" si="19"/>
        <v>Грибы, шампиньоны резаные, маринованные</v>
      </c>
      <c r="E33" s="45" t="str">
        <f t="shared" si="20"/>
        <v>Национальный режим не предоставляется – преимущество</v>
      </c>
      <c r="F33" s="4" t="str">
        <f t="shared" si="21"/>
        <v>шт</v>
      </c>
      <c r="G33" s="7">
        <f t="shared" si="22"/>
        <v>50</v>
      </c>
      <c r="H33" s="34" t="s">
        <v>14</v>
      </c>
      <c r="I33" s="33" t="s">
        <v>14</v>
      </c>
      <c r="J33" s="33"/>
      <c r="K33" s="43">
        <f t="shared" si="23"/>
        <v>220</v>
      </c>
      <c r="L33" s="1">
        <v>0</v>
      </c>
      <c r="M33" s="6">
        <f t="shared" si="17"/>
        <v>0</v>
      </c>
      <c r="N33" s="31"/>
      <c r="Q33" s="4">
        <v>20</v>
      </c>
      <c r="R33" s="52" t="s">
        <v>67</v>
      </c>
      <c r="S33" s="5" t="s">
        <v>31</v>
      </c>
      <c r="T33" s="32" t="s">
        <v>119</v>
      </c>
      <c r="U33" s="4" t="s">
        <v>47</v>
      </c>
      <c r="V33" s="54">
        <v>50</v>
      </c>
      <c r="W33" s="49" t="s">
        <v>38</v>
      </c>
      <c r="X33" s="49" t="s">
        <v>43</v>
      </c>
      <c r="Y33" s="6">
        <v>220</v>
      </c>
      <c r="Z33" s="6">
        <f t="shared" si="24"/>
        <v>11000</v>
      </c>
    </row>
    <row r="34" spans="2:26" s="29" customFormat="1">
      <c r="B34" s="30"/>
      <c r="C34" s="4">
        <f t="shared" si="18"/>
        <v>21</v>
      </c>
      <c r="D34" s="56" t="str">
        <f t="shared" si="19"/>
        <v xml:space="preserve">Лечо" по-Болгарски" </v>
      </c>
      <c r="E34" s="45" t="str">
        <f t="shared" si="20"/>
        <v>Национальный режим не предоставляется – преимущество</v>
      </c>
      <c r="F34" s="4" t="str">
        <f t="shared" si="21"/>
        <v>шт</v>
      </c>
      <c r="G34" s="7">
        <f t="shared" si="22"/>
        <v>200</v>
      </c>
      <c r="H34" s="34" t="s">
        <v>14</v>
      </c>
      <c r="I34" s="33" t="s">
        <v>14</v>
      </c>
      <c r="J34" s="33"/>
      <c r="K34" s="43">
        <f t="shared" si="23"/>
        <v>130</v>
      </c>
      <c r="L34" s="1">
        <v>0</v>
      </c>
      <c r="M34" s="6">
        <f t="shared" si="17"/>
        <v>0</v>
      </c>
      <c r="N34" s="31"/>
      <c r="Q34" s="4">
        <v>21</v>
      </c>
      <c r="R34" s="52" t="s">
        <v>68</v>
      </c>
      <c r="S34" s="5" t="s">
        <v>31</v>
      </c>
      <c r="T34" s="32" t="s">
        <v>101</v>
      </c>
      <c r="U34" s="4" t="s">
        <v>47</v>
      </c>
      <c r="V34" s="54">
        <v>200</v>
      </c>
      <c r="W34" s="49" t="s">
        <v>38</v>
      </c>
      <c r="X34" s="49" t="s">
        <v>43</v>
      </c>
      <c r="Y34" s="6">
        <v>130</v>
      </c>
      <c r="Z34" s="6">
        <f t="shared" si="24"/>
        <v>26000</v>
      </c>
    </row>
    <row r="35" spans="2:26" s="29" customFormat="1" ht="47.25">
      <c r="B35" s="30"/>
      <c r="C35" s="4">
        <f t="shared" si="18"/>
        <v>22</v>
      </c>
      <c r="D35" s="56" t="str">
        <f t="shared" si="19"/>
        <v>Консервы «Сайра тихоокеанская натуральная»</v>
      </c>
      <c r="E35" s="45" t="str">
        <f t="shared" si="20"/>
        <v>Национальный режим предоставляется</v>
      </c>
      <c r="F35" s="4" t="str">
        <f t="shared" si="21"/>
        <v>шт</v>
      </c>
      <c r="G35" s="7">
        <f t="shared" si="22"/>
        <v>160</v>
      </c>
      <c r="H35" s="34" t="s">
        <v>14</v>
      </c>
      <c r="I35" s="33" t="s">
        <v>14</v>
      </c>
      <c r="J35" s="33"/>
      <c r="K35" s="43">
        <f t="shared" si="23"/>
        <v>195</v>
      </c>
      <c r="L35" s="1">
        <v>0</v>
      </c>
      <c r="M35" s="6">
        <f t="shared" si="17"/>
        <v>0</v>
      </c>
      <c r="N35" s="31"/>
      <c r="Q35" s="4">
        <v>22</v>
      </c>
      <c r="R35" s="52" t="s">
        <v>69</v>
      </c>
      <c r="S35" s="5" t="s">
        <v>28</v>
      </c>
      <c r="T35" s="32" t="s">
        <v>102</v>
      </c>
      <c r="U35" s="4" t="s">
        <v>47</v>
      </c>
      <c r="V35" s="54">
        <v>160</v>
      </c>
      <c r="W35" s="49" t="s">
        <v>34</v>
      </c>
      <c r="X35" s="49" t="s">
        <v>43</v>
      </c>
      <c r="Y35" s="6">
        <v>195</v>
      </c>
      <c r="Z35" s="6">
        <f t="shared" si="24"/>
        <v>31200</v>
      </c>
    </row>
    <row r="36" spans="2:26" s="29" customFormat="1" ht="31.5">
      <c r="B36" s="30"/>
      <c r="C36" s="4">
        <f t="shared" si="18"/>
        <v>23</v>
      </c>
      <c r="D36" s="56" t="str">
        <f t="shared" si="19"/>
        <v xml:space="preserve">Майонез "Провонсаль слобода" </v>
      </c>
      <c r="E36" s="45" t="str">
        <f t="shared" si="20"/>
        <v>Национальный режим не предоставляется – преимущество</v>
      </c>
      <c r="F36" s="4" t="str">
        <f t="shared" si="21"/>
        <v>шт</v>
      </c>
      <c r="G36" s="7">
        <f t="shared" si="22"/>
        <v>300</v>
      </c>
      <c r="H36" s="34" t="s">
        <v>14</v>
      </c>
      <c r="I36" s="33" t="s">
        <v>14</v>
      </c>
      <c r="J36" s="33"/>
      <c r="K36" s="43">
        <f t="shared" si="23"/>
        <v>315</v>
      </c>
      <c r="L36" s="1">
        <v>0</v>
      </c>
      <c r="M36" s="6">
        <f t="shared" si="17"/>
        <v>0</v>
      </c>
      <c r="N36" s="31"/>
      <c r="Q36" s="4">
        <v>23</v>
      </c>
      <c r="R36" s="52" t="s">
        <v>70</v>
      </c>
      <c r="S36" s="5" t="s">
        <v>31</v>
      </c>
      <c r="T36" s="32" t="s">
        <v>106</v>
      </c>
      <c r="U36" s="4" t="s">
        <v>47</v>
      </c>
      <c r="V36" s="54">
        <v>300</v>
      </c>
      <c r="W36" s="49" t="s">
        <v>38</v>
      </c>
      <c r="X36" s="49" t="s">
        <v>43</v>
      </c>
      <c r="Y36" s="6">
        <v>315</v>
      </c>
      <c r="Z36" s="6">
        <f t="shared" si="24"/>
        <v>94500</v>
      </c>
    </row>
    <row r="37" spans="2:26" s="29" customFormat="1" ht="47.25">
      <c r="B37" s="30"/>
      <c r="C37" s="4">
        <f t="shared" si="18"/>
        <v>24</v>
      </c>
      <c r="D37" s="56" t="str">
        <f t="shared" si="19"/>
        <v>Сыр Российский Вакуумная упаковка, Брус весовый</v>
      </c>
      <c r="E37" s="45" t="str">
        <f t="shared" si="20"/>
        <v>Национальный режим не предоставляется – ограничение</v>
      </c>
      <c r="F37" s="4" t="str">
        <f t="shared" si="21"/>
        <v>кг</v>
      </c>
      <c r="G37" s="7">
        <f t="shared" si="22"/>
        <v>120</v>
      </c>
      <c r="H37" s="34" t="s">
        <v>14</v>
      </c>
      <c r="I37" s="33" t="s">
        <v>14</v>
      </c>
      <c r="J37" s="33"/>
      <c r="K37" s="43">
        <f t="shared" si="23"/>
        <v>820</v>
      </c>
      <c r="L37" s="1">
        <v>0</v>
      </c>
      <c r="M37" s="6">
        <f t="shared" si="17"/>
        <v>0</v>
      </c>
      <c r="N37" s="31"/>
      <c r="Q37" s="4">
        <v>24</v>
      </c>
      <c r="R37" s="52" t="s">
        <v>71</v>
      </c>
      <c r="S37" s="5" t="s">
        <v>30</v>
      </c>
      <c r="T37" s="32" t="s">
        <v>103</v>
      </c>
      <c r="U37" s="4" t="s">
        <v>94</v>
      </c>
      <c r="V37" s="54">
        <v>120</v>
      </c>
      <c r="W37" s="49" t="s">
        <v>44</v>
      </c>
      <c r="X37" s="49" t="s">
        <v>41</v>
      </c>
      <c r="Y37" s="6">
        <v>820</v>
      </c>
      <c r="Z37" s="6">
        <f t="shared" si="24"/>
        <v>98400</v>
      </c>
    </row>
    <row r="38" spans="2:26" s="29" customFormat="1" ht="47.25">
      <c r="B38" s="30"/>
      <c r="C38" s="4">
        <f t="shared" si="18"/>
        <v>25</v>
      </c>
      <c r="D38" s="56" t="str">
        <f>R38</f>
        <v>Мука пшеничная хлебопекарная. Высший сорт</v>
      </c>
      <c r="E38" s="45" t="str">
        <f t="shared" si="20"/>
        <v>Национальный режим не предоставляется – преимущество</v>
      </c>
      <c r="F38" s="4" t="str">
        <f t="shared" si="21"/>
        <v>кг</v>
      </c>
      <c r="G38" s="7">
        <f t="shared" si="22"/>
        <v>1800</v>
      </c>
      <c r="H38" s="34" t="s">
        <v>14</v>
      </c>
      <c r="I38" s="33" t="s">
        <v>14</v>
      </c>
      <c r="J38" s="33"/>
      <c r="K38" s="43">
        <f t="shared" si="23"/>
        <v>58</v>
      </c>
      <c r="L38" s="1">
        <v>0</v>
      </c>
      <c r="M38" s="6">
        <f t="shared" si="17"/>
        <v>0</v>
      </c>
      <c r="N38" s="31"/>
      <c r="Q38" s="4">
        <v>25</v>
      </c>
      <c r="R38" s="52" t="s">
        <v>72</v>
      </c>
      <c r="S38" s="5" t="s">
        <v>31</v>
      </c>
      <c r="T38" s="32" t="s">
        <v>104</v>
      </c>
      <c r="U38" s="4" t="s">
        <v>94</v>
      </c>
      <c r="V38" s="54">
        <v>1800</v>
      </c>
      <c r="W38" s="49" t="s">
        <v>38</v>
      </c>
      <c r="X38" s="49" t="s">
        <v>43</v>
      </c>
      <c r="Y38" s="6">
        <v>58</v>
      </c>
      <c r="Z38" s="6">
        <f t="shared" si="24"/>
        <v>104400</v>
      </c>
    </row>
    <row r="39" spans="2:26" s="29" customFormat="1" ht="31.5">
      <c r="B39" s="30"/>
      <c r="C39" s="4">
        <f t="shared" si="18"/>
        <v>26</v>
      </c>
      <c r="D39" s="56" t="str">
        <f t="shared" ref="D39:D40" si="25">R39</f>
        <v>Говядина тушеная, высший сорт</v>
      </c>
      <c r="E39" s="45" t="str">
        <f t="shared" si="20"/>
        <v>Национальный режим не предоставляется – преимущество</v>
      </c>
      <c r="F39" s="4" t="str">
        <f t="shared" si="21"/>
        <v>шт</v>
      </c>
      <c r="G39" s="7">
        <f t="shared" si="22"/>
        <v>360</v>
      </c>
      <c r="H39" s="34" t="s">
        <v>14</v>
      </c>
      <c r="I39" s="33" t="s">
        <v>14</v>
      </c>
      <c r="J39" s="33"/>
      <c r="K39" s="43">
        <f t="shared" si="23"/>
        <v>420</v>
      </c>
      <c r="L39" s="1">
        <v>0</v>
      </c>
      <c r="M39" s="6">
        <f t="shared" si="17"/>
        <v>0</v>
      </c>
      <c r="N39" s="31"/>
      <c r="Q39" s="4">
        <v>26</v>
      </c>
      <c r="R39" s="52" t="s">
        <v>73</v>
      </c>
      <c r="S39" s="5" t="s">
        <v>31</v>
      </c>
      <c r="T39" s="32" t="s">
        <v>105</v>
      </c>
      <c r="U39" s="4" t="s">
        <v>47</v>
      </c>
      <c r="V39" s="54">
        <v>360</v>
      </c>
      <c r="W39" s="49" t="s">
        <v>38</v>
      </c>
      <c r="X39" s="49" t="s">
        <v>43</v>
      </c>
      <c r="Y39" s="6">
        <v>420</v>
      </c>
      <c r="Z39" s="6">
        <f t="shared" si="24"/>
        <v>151200</v>
      </c>
    </row>
    <row r="40" spans="2:26" s="29" customFormat="1">
      <c r="B40" s="30"/>
      <c r="C40" s="4">
        <f t="shared" si="18"/>
        <v>27</v>
      </c>
      <c r="D40" s="56" t="str">
        <f t="shared" si="25"/>
        <v xml:space="preserve">Масло для фритюра </v>
      </c>
      <c r="E40" s="45" t="str">
        <f t="shared" si="20"/>
        <v>Национальный режим не предоставляется – преимущество</v>
      </c>
      <c r="F40" s="4" t="str">
        <f t="shared" si="21"/>
        <v>шт</v>
      </c>
      <c r="G40" s="7">
        <f t="shared" si="22"/>
        <v>100</v>
      </c>
      <c r="H40" s="34" t="s">
        <v>14</v>
      </c>
      <c r="I40" s="33" t="s">
        <v>14</v>
      </c>
      <c r="J40" s="33"/>
      <c r="K40" s="43">
        <f t="shared" si="23"/>
        <v>900</v>
      </c>
      <c r="L40" s="1">
        <v>0</v>
      </c>
      <c r="M40" s="6">
        <f t="shared" si="17"/>
        <v>0</v>
      </c>
      <c r="N40" s="31"/>
      <c r="Q40" s="4">
        <v>27</v>
      </c>
      <c r="R40" s="53" t="s">
        <v>74</v>
      </c>
      <c r="S40" s="5" t="s">
        <v>31</v>
      </c>
      <c r="T40" s="47" t="s">
        <v>120</v>
      </c>
      <c r="U40" s="46" t="s">
        <v>47</v>
      </c>
      <c r="V40" s="55">
        <v>100</v>
      </c>
      <c r="W40" s="49" t="s">
        <v>38</v>
      </c>
      <c r="X40" s="49" t="s">
        <v>43</v>
      </c>
      <c r="Y40" s="51">
        <v>900</v>
      </c>
      <c r="Z40" s="51">
        <f t="shared" si="24"/>
        <v>90000</v>
      </c>
    </row>
    <row r="41" spans="2:26" s="29" customFormat="1" ht="31.5">
      <c r="B41" s="30"/>
      <c r="C41" s="4">
        <f>Q41</f>
        <v>28</v>
      </c>
      <c r="D41" s="56" t="str">
        <f>R41</f>
        <v>Масло подсолнечное высший сорт</v>
      </c>
      <c r="E41" s="45" t="str">
        <f>S41</f>
        <v>Национальный режим не предоставляется – преимущество</v>
      </c>
      <c r="F41" s="4" t="str">
        <f t="shared" si="21"/>
        <v>шт</v>
      </c>
      <c r="G41" s="7">
        <f t="shared" si="22"/>
        <v>300</v>
      </c>
      <c r="H41" s="34" t="s">
        <v>14</v>
      </c>
      <c r="I41" s="33" t="s">
        <v>14</v>
      </c>
      <c r="J41" s="33"/>
      <c r="K41" s="43">
        <f>Y41</f>
        <v>195</v>
      </c>
      <c r="L41" s="1">
        <v>0</v>
      </c>
      <c r="M41" s="6">
        <f t="shared" si="17"/>
        <v>0</v>
      </c>
      <c r="N41" s="31"/>
      <c r="Q41" s="4">
        <v>28</v>
      </c>
      <c r="R41" s="52" t="s">
        <v>75</v>
      </c>
      <c r="S41" s="5" t="s">
        <v>31</v>
      </c>
      <c r="T41" s="32" t="s">
        <v>120</v>
      </c>
      <c r="U41" s="4" t="s">
        <v>47</v>
      </c>
      <c r="V41" s="54">
        <v>300</v>
      </c>
      <c r="W41" s="49" t="s">
        <v>38</v>
      </c>
      <c r="X41" s="49" t="s">
        <v>43</v>
      </c>
      <c r="Y41" s="6">
        <v>195</v>
      </c>
      <c r="Z41" s="6">
        <f>V41*Y41</f>
        <v>58500</v>
      </c>
    </row>
    <row r="42" spans="2:26" s="29" customFormat="1" ht="31.5">
      <c r="B42" s="30"/>
      <c r="C42" s="4">
        <f t="shared" ref="C42:C50" si="26">Q42</f>
        <v>29</v>
      </c>
      <c r="D42" s="56" t="str">
        <f t="shared" ref="D42:D47" si="27">R42</f>
        <v>Соль пищевая выварочная сорт экстра</v>
      </c>
      <c r="E42" s="45" t="str">
        <f t="shared" ref="E42:E48" si="28">S42</f>
        <v>Национальный режим не предоставляется – преимущество</v>
      </c>
      <c r="F42" s="4" t="str">
        <f t="shared" si="21"/>
        <v>шт</v>
      </c>
      <c r="G42" s="7">
        <f t="shared" si="22"/>
        <v>150</v>
      </c>
      <c r="H42" s="34" t="s">
        <v>14</v>
      </c>
      <c r="I42" s="33" t="s">
        <v>14</v>
      </c>
      <c r="J42" s="33"/>
      <c r="K42" s="43">
        <f t="shared" ref="K42:K50" si="29">Y42</f>
        <v>22</v>
      </c>
      <c r="L42" s="1">
        <v>0</v>
      </c>
      <c r="M42" s="6">
        <f t="shared" si="17"/>
        <v>0</v>
      </c>
      <c r="N42" s="31"/>
      <c r="Q42" s="4">
        <v>29</v>
      </c>
      <c r="R42" s="52" t="s">
        <v>76</v>
      </c>
      <c r="S42" s="5" t="s">
        <v>31</v>
      </c>
      <c r="T42" s="32" t="s">
        <v>113</v>
      </c>
      <c r="U42" s="4" t="s">
        <v>47</v>
      </c>
      <c r="V42" s="54">
        <v>150</v>
      </c>
      <c r="W42" s="49" t="s">
        <v>38</v>
      </c>
      <c r="X42" s="49" t="s">
        <v>43</v>
      </c>
      <c r="Y42" s="6">
        <v>22</v>
      </c>
      <c r="Z42" s="6">
        <f t="shared" ref="Z42:Z50" si="30">V42*Y42</f>
        <v>3300</v>
      </c>
    </row>
    <row r="43" spans="2:26" s="29" customFormat="1" ht="31.5">
      <c r="B43" s="30"/>
      <c r="C43" s="4">
        <f t="shared" si="26"/>
        <v>30</v>
      </c>
      <c r="D43" s="56" t="str">
        <f t="shared" si="27"/>
        <v>Соль пищевая выварочная сорт экстра</v>
      </c>
      <c r="E43" s="45" t="str">
        <f t="shared" si="28"/>
        <v>Национальный режим не предоставляется – преимущество</v>
      </c>
      <c r="F43" s="4" t="str">
        <f t="shared" si="21"/>
        <v>шт</v>
      </c>
      <c r="G43" s="7">
        <f t="shared" si="22"/>
        <v>150</v>
      </c>
      <c r="H43" s="34" t="s">
        <v>14</v>
      </c>
      <c r="I43" s="33" t="s">
        <v>14</v>
      </c>
      <c r="J43" s="33"/>
      <c r="K43" s="43">
        <f t="shared" si="29"/>
        <v>40</v>
      </c>
      <c r="L43" s="1">
        <v>0</v>
      </c>
      <c r="M43" s="6">
        <f t="shared" si="17"/>
        <v>0</v>
      </c>
      <c r="N43" s="31"/>
      <c r="Q43" s="4">
        <v>30</v>
      </c>
      <c r="R43" s="52" t="s">
        <v>76</v>
      </c>
      <c r="S43" s="5" t="s">
        <v>31</v>
      </c>
      <c r="T43" s="32" t="s">
        <v>113</v>
      </c>
      <c r="U43" s="4" t="s">
        <v>47</v>
      </c>
      <c r="V43" s="54">
        <v>150</v>
      </c>
      <c r="W43" s="49" t="s">
        <v>38</v>
      </c>
      <c r="X43" s="49" t="s">
        <v>43</v>
      </c>
      <c r="Y43" s="6">
        <v>40</v>
      </c>
      <c r="Z43" s="6">
        <f t="shared" si="30"/>
        <v>6000</v>
      </c>
    </row>
    <row r="44" spans="2:26" s="29" customFormat="1">
      <c r="B44" s="30"/>
      <c r="C44" s="4">
        <f t="shared" si="26"/>
        <v>31</v>
      </c>
      <c r="D44" s="56" t="str">
        <f t="shared" si="27"/>
        <v>Базилик молотый</v>
      </c>
      <c r="E44" s="45" t="str">
        <f t="shared" si="28"/>
        <v>Национальный режим не предоставляется – преимущество</v>
      </c>
      <c r="F44" s="4" t="str">
        <f t="shared" si="21"/>
        <v>кг</v>
      </c>
      <c r="G44" s="7">
        <f t="shared" si="22"/>
        <v>3</v>
      </c>
      <c r="H44" s="34" t="s">
        <v>14</v>
      </c>
      <c r="I44" s="33" t="s">
        <v>14</v>
      </c>
      <c r="J44" s="33"/>
      <c r="K44" s="43">
        <f t="shared" si="29"/>
        <v>800</v>
      </c>
      <c r="L44" s="1">
        <v>0</v>
      </c>
      <c r="M44" s="6">
        <f t="shared" si="17"/>
        <v>0</v>
      </c>
      <c r="N44" s="31"/>
      <c r="Q44" s="4">
        <v>31</v>
      </c>
      <c r="R44" s="52" t="s">
        <v>77</v>
      </c>
      <c r="S44" s="5" t="s">
        <v>31</v>
      </c>
      <c r="T44" s="32" t="s">
        <v>121</v>
      </c>
      <c r="U44" s="4" t="s">
        <v>94</v>
      </c>
      <c r="V44" s="54">
        <v>3</v>
      </c>
      <c r="W44" s="49" t="s">
        <v>38</v>
      </c>
      <c r="X44" s="49" t="s">
        <v>43</v>
      </c>
      <c r="Y44" s="6">
        <v>800</v>
      </c>
      <c r="Z44" s="6">
        <f t="shared" si="30"/>
        <v>2400</v>
      </c>
    </row>
    <row r="45" spans="2:26" s="29" customFormat="1">
      <c r="B45" s="30"/>
      <c r="C45" s="4">
        <f t="shared" si="26"/>
        <v>32</v>
      </c>
      <c r="D45" s="56" t="str">
        <f t="shared" si="27"/>
        <v>Горчичный порошок</v>
      </c>
      <c r="E45" s="45" t="str">
        <f t="shared" si="28"/>
        <v>Национальный режим не предоставляется – преимущество</v>
      </c>
      <c r="F45" s="4" t="str">
        <f t="shared" si="21"/>
        <v>кг</v>
      </c>
      <c r="G45" s="7">
        <f t="shared" si="22"/>
        <v>5</v>
      </c>
      <c r="H45" s="34" t="s">
        <v>14</v>
      </c>
      <c r="I45" s="33" t="s">
        <v>14</v>
      </c>
      <c r="J45" s="33"/>
      <c r="K45" s="43">
        <f t="shared" si="29"/>
        <v>220</v>
      </c>
      <c r="L45" s="1">
        <v>0</v>
      </c>
      <c r="M45" s="6">
        <f t="shared" si="17"/>
        <v>0</v>
      </c>
      <c r="N45" s="31"/>
      <c r="Q45" s="4">
        <v>32</v>
      </c>
      <c r="R45" s="52" t="s">
        <v>78</v>
      </c>
      <c r="S45" s="5" t="s">
        <v>31</v>
      </c>
      <c r="T45" s="32" t="s">
        <v>122</v>
      </c>
      <c r="U45" s="4" t="s">
        <v>94</v>
      </c>
      <c r="V45" s="54">
        <v>5</v>
      </c>
      <c r="W45" s="49" t="s">
        <v>38</v>
      </c>
      <c r="X45" s="49" t="s">
        <v>43</v>
      </c>
      <c r="Y45" s="6">
        <v>220</v>
      </c>
      <c r="Z45" s="6">
        <f t="shared" si="30"/>
        <v>1100</v>
      </c>
    </row>
    <row r="46" spans="2:26" s="29" customFormat="1">
      <c r="B46" s="30"/>
      <c r="C46" s="4">
        <f t="shared" si="26"/>
        <v>33</v>
      </c>
      <c r="D46" s="56" t="str">
        <f t="shared" si="27"/>
        <v>Крахмал</v>
      </c>
      <c r="E46" s="45" t="str">
        <f t="shared" si="28"/>
        <v>Национальный режим не предоставляется – преимущество</v>
      </c>
      <c r="F46" s="4" t="str">
        <f t="shared" si="21"/>
        <v>кг</v>
      </c>
      <c r="G46" s="7">
        <f t="shared" si="22"/>
        <v>10</v>
      </c>
      <c r="H46" s="34" t="s">
        <v>14</v>
      </c>
      <c r="I46" s="33" t="s">
        <v>14</v>
      </c>
      <c r="J46" s="33"/>
      <c r="K46" s="43">
        <f t="shared" si="29"/>
        <v>110</v>
      </c>
      <c r="L46" s="1">
        <v>0</v>
      </c>
      <c r="M46" s="6">
        <f t="shared" si="17"/>
        <v>0</v>
      </c>
      <c r="N46" s="31"/>
      <c r="Q46" s="4">
        <v>33</v>
      </c>
      <c r="R46" s="52" t="s">
        <v>79</v>
      </c>
      <c r="S46" s="5" t="s">
        <v>31</v>
      </c>
      <c r="T46" s="32" t="s">
        <v>107</v>
      </c>
      <c r="U46" s="4" t="s">
        <v>94</v>
      </c>
      <c r="V46" s="54">
        <v>10</v>
      </c>
      <c r="W46" s="49" t="s">
        <v>38</v>
      </c>
      <c r="X46" s="49" t="s">
        <v>43</v>
      </c>
      <c r="Y46" s="6">
        <v>110</v>
      </c>
      <c r="Z46" s="6">
        <f t="shared" si="30"/>
        <v>1100</v>
      </c>
    </row>
    <row r="47" spans="2:26" s="29" customFormat="1">
      <c r="B47" s="30"/>
      <c r="C47" s="4">
        <f t="shared" si="26"/>
        <v>34</v>
      </c>
      <c r="D47" s="56" t="str">
        <f t="shared" si="27"/>
        <v>Кетчуп томатный</v>
      </c>
      <c r="E47" s="45" t="str">
        <f t="shared" si="28"/>
        <v>Национальный режим не предоставляется – преимущество</v>
      </c>
      <c r="F47" s="4" t="str">
        <f t="shared" si="21"/>
        <v>шт</v>
      </c>
      <c r="G47" s="7">
        <f t="shared" si="22"/>
        <v>72</v>
      </c>
      <c r="H47" s="34" t="s">
        <v>14</v>
      </c>
      <c r="I47" s="33" t="s">
        <v>14</v>
      </c>
      <c r="J47" s="33"/>
      <c r="K47" s="43">
        <f t="shared" si="29"/>
        <v>99</v>
      </c>
      <c r="L47" s="1">
        <v>0</v>
      </c>
      <c r="M47" s="6">
        <f t="shared" si="17"/>
        <v>0</v>
      </c>
      <c r="N47" s="31"/>
      <c r="Q47" s="57">
        <v>34</v>
      </c>
      <c r="R47" s="58" t="s">
        <v>80</v>
      </c>
      <c r="S47" s="5" t="s">
        <v>31</v>
      </c>
      <c r="T47" s="32" t="s">
        <v>111</v>
      </c>
      <c r="U47" s="4" t="s">
        <v>47</v>
      </c>
      <c r="V47" s="54">
        <v>72</v>
      </c>
      <c r="W47" s="49" t="s">
        <v>38</v>
      </c>
      <c r="X47" s="49" t="s">
        <v>43</v>
      </c>
      <c r="Y47" s="6">
        <v>99</v>
      </c>
      <c r="Z47" s="6">
        <f t="shared" si="30"/>
        <v>7128</v>
      </c>
    </row>
    <row r="48" spans="2:26" s="29" customFormat="1">
      <c r="B48" s="30"/>
      <c r="C48" s="4">
        <f t="shared" si="26"/>
        <v>35</v>
      </c>
      <c r="D48" s="56" t="str">
        <f>R48</f>
        <v xml:space="preserve">Кориандр в зернах </v>
      </c>
      <c r="E48" s="45" t="str">
        <f t="shared" si="28"/>
        <v>Национальный режим не предоставляется – преимущество</v>
      </c>
      <c r="F48" s="4" t="str">
        <f t="shared" si="21"/>
        <v>кг</v>
      </c>
      <c r="G48" s="7">
        <f t="shared" si="22"/>
        <v>4</v>
      </c>
      <c r="H48" s="34" t="s">
        <v>14</v>
      </c>
      <c r="I48" s="33" t="s">
        <v>14</v>
      </c>
      <c r="J48" s="33"/>
      <c r="K48" s="43">
        <f t="shared" si="29"/>
        <v>230</v>
      </c>
      <c r="L48" s="1">
        <v>0</v>
      </c>
      <c r="M48" s="6">
        <f t="shared" si="17"/>
        <v>0</v>
      </c>
      <c r="N48" s="31"/>
      <c r="Q48" s="57">
        <v>35</v>
      </c>
      <c r="R48" s="58" t="s">
        <v>81</v>
      </c>
      <c r="S48" s="5" t="s">
        <v>31</v>
      </c>
      <c r="T48" s="32" t="s">
        <v>123</v>
      </c>
      <c r="U48" s="4" t="s">
        <v>94</v>
      </c>
      <c r="V48" s="54">
        <v>4</v>
      </c>
      <c r="W48" s="49" t="s">
        <v>38</v>
      </c>
      <c r="X48" s="49" t="s">
        <v>43</v>
      </c>
      <c r="Y48" s="6">
        <v>230</v>
      </c>
      <c r="Z48" s="6">
        <f t="shared" si="30"/>
        <v>920</v>
      </c>
    </row>
    <row r="49" spans="2:26" s="29" customFormat="1">
      <c r="B49" s="30"/>
      <c r="C49" s="4">
        <f t="shared" si="26"/>
        <v>36</v>
      </c>
      <c r="D49" s="56" t="str">
        <f t="shared" ref="D49:D50" si="31">R49</f>
        <v>Мак пищевой</v>
      </c>
      <c r="E49" s="45" t="str">
        <f>S49</f>
        <v>Национальный режим не предоставляется – преимущество</v>
      </c>
      <c r="F49" s="4" t="str">
        <f t="shared" si="21"/>
        <v>кг</v>
      </c>
      <c r="G49" s="7">
        <f t="shared" si="22"/>
        <v>5</v>
      </c>
      <c r="H49" s="34" t="s">
        <v>14</v>
      </c>
      <c r="I49" s="33" t="s">
        <v>14</v>
      </c>
      <c r="J49" s="33"/>
      <c r="K49" s="43">
        <f t="shared" si="29"/>
        <v>800</v>
      </c>
      <c r="L49" s="1">
        <v>0</v>
      </c>
      <c r="M49" s="6">
        <f t="shared" si="17"/>
        <v>0</v>
      </c>
      <c r="N49" s="31"/>
      <c r="Q49" s="57">
        <v>36</v>
      </c>
      <c r="R49" s="58" t="s">
        <v>82</v>
      </c>
      <c r="S49" s="5" t="s">
        <v>31</v>
      </c>
      <c r="T49" s="32" t="s">
        <v>112</v>
      </c>
      <c r="U49" s="4" t="s">
        <v>94</v>
      </c>
      <c r="V49" s="54">
        <v>5</v>
      </c>
      <c r="W49" s="49" t="s">
        <v>38</v>
      </c>
      <c r="X49" s="49" t="s">
        <v>43</v>
      </c>
      <c r="Y49" s="6">
        <v>800</v>
      </c>
      <c r="Z49" s="6">
        <f t="shared" si="30"/>
        <v>4000</v>
      </c>
    </row>
    <row r="50" spans="2:26" s="29" customFormat="1" ht="31.5">
      <c r="B50" s="30"/>
      <c r="C50" s="4">
        <f t="shared" si="26"/>
        <v>37</v>
      </c>
      <c r="D50" s="56" t="str">
        <f t="shared" si="31"/>
        <v>Паприка молотая порошкообразная</v>
      </c>
      <c r="E50" s="45" t="str">
        <f>S50</f>
        <v>Национальный режим предоставляется</v>
      </c>
      <c r="F50" s="4" t="str">
        <f t="shared" si="21"/>
        <v>кг</v>
      </c>
      <c r="G50" s="7">
        <f t="shared" si="22"/>
        <v>3</v>
      </c>
      <c r="H50" s="34" t="s">
        <v>14</v>
      </c>
      <c r="I50" s="33" t="s">
        <v>14</v>
      </c>
      <c r="J50" s="33"/>
      <c r="K50" s="43">
        <f t="shared" si="29"/>
        <v>400</v>
      </c>
      <c r="L50" s="1">
        <v>0</v>
      </c>
      <c r="M50" s="6">
        <f t="shared" si="17"/>
        <v>0</v>
      </c>
      <c r="N50" s="31"/>
      <c r="Q50" s="57">
        <v>37</v>
      </c>
      <c r="R50" s="59" t="s">
        <v>83</v>
      </c>
      <c r="S50" s="5" t="s">
        <v>28</v>
      </c>
      <c r="T50" s="47" t="s">
        <v>109</v>
      </c>
      <c r="U50" s="46" t="s">
        <v>94</v>
      </c>
      <c r="V50" s="55">
        <v>3</v>
      </c>
      <c r="W50" s="49" t="s">
        <v>34</v>
      </c>
      <c r="X50" s="49" t="s">
        <v>43</v>
      </c>
      <c r="Y50" s="51">
        <v>400</v>
      </c>
      <c r="Z50" s="51">
        <f t="shared" si="30"/>
        <v>1200</v>
      </c>
    </row>
    <row r="51" spans="2:26" s="29" customFormat="1" ht="31.5">
      <c r="B51" s="30"/>
      <c r="C51" s="4">
        <f>Q51</f>
        <v>38</v>
      </c>
      <c r="D51" s="56" t="str">
        <f>R51</f>
        <v>Пряности. Перец черный горошком</v>
      </c>
      <c r="E51" s="45" t="str">
        <f>S51</f>
        <v>Национальный режим не предоставляется – преимущество</v>
      </c>
      <c r="F51" s="4" t="str">
        <f t="shared" si="21"/>
        <v>кг</v>
      </c>
      <c r="G51" s="7">
        <f t="shared" si="22"/>
        <v>10</v>
      </c>
      <c r="H51" s="34" t="s">
        <v>14</v>
      </c>
      <c r="I51" s="33" t="s">
        <v>14</v>
      </c>
      <c r="J51" s="33"/>
      <c r="K51" s="43">
        <f>Y51</f>
        <v>1500</v>
      </c>
      <c r="L51" s="1">
        <v>0</v>
      </c>
      <c r="M51" s="6">
        <f t="shared" ref="M51:M60" si="32">G51*L51</f>
        <v>0</v>
      </c>
      <c r="N51" s="31"/>
      <c r="Q51" s="57">
        <v>38</v>
      </c>
      <c r="R51" s="58" t="s">
        <v>84</v>
      </c>
      <c r="S51" s="5" t="s">
        <v>31</v>
      </c>
      <c r="T51" s="32" t="s">
        <v>124</v>
      </c>
      <c r="U51" s="4" t="s">
        <v>94</v>
      </c>
      <c r="V51" s="54">
        <v>10</v>
      </c>
      <c r="W51" s="49" t="s">
        <v>38</v>
      </c>
      <c r="X51" s="49" t="s">
        <v>43</v>
      </c>
      <c r="Y51" s="6">
        <v>1500</v>
      </c>
      <c r="Z51" s="6">
        <f>V51*Y51</f>
        <v>15000</v>
      </c>
    </row>
    <row r="52" spans="2:26" s="29" customFormat="1" ht="31.5">
      <c r="B52" s="30"/>
      <c r="C52" s="4">
        <f t="shared" ref="C52:C60" si="33">Q52</f>
        <v>39</v>
      </c>
      <c r="D52" s="56" t="str">
        <f t="shared" ref="D52:D57" si="34">R52</f>
        <v>Приправа. Универсальная с овощами, Вигета</v>
      </c>
      <c r="E52" s="45" t="str">
        <f t="shared" ref="E52:E60" si="35">S52</f>
        <v>Национальный режим не предоставляется – преимущество</v>
      </c>
      <c r="F52" s="4" t="str">
        <f t="shared" ref="F52:F60" si="36">U52</f>
        <v>шт</v>
      </c>
      <c r="G52" s="7">
        <f t="shared" ref="G52:G60" si="37">V52</f>
        <v>200</v>
      </c>
      <c r="H52" s="34" t="s">
        <v>14</v>
      </c>
      <c r="I52" s="33" t="s">
        <v>14</v>
      </c>
      <c r="J52" s="33"/>
      <c r="K52" s="43">
        <f t="shared" ref="K52:K60" si="38">Y52</f>
        <v>350</v>
      </c>
      <c r="L52" s="1">
        <v>0</v>
      </c>
      <c r="M52" s="6">
        <f t="shared" si="32"/>
        <v>0</v>
      </c>
      <c r="N52" s="31"/>
      <c r="Q52" s="57">
        <v>39</v>
      </c>
      <c r="R52" s="58" t="s">
        <v>85</v>
      </c>
      <c r="S52" s="5" t="s">
        <v>31</v>
      </c>
      <c r="T52" s="32" t="s">
        <v>125</v>
      </c>
      <c r="U52" s="4" t="s">
        <v>47</v>
      </c>
      <c r="V52" s="54">
        <v>200</v>
      </c>
      <c r="W52" s="49" t="s">
        <v>38</v>
      </c>
      <c r="X52" s="49" t="s">
        <v>43</v>
      </c>
      <c r="Y52" s="6">
        <v>350</v>
      </c>
      <c r="Z52" s="6">
        <f t="shared" ref="Z52:Z60" si="39">V52*Y52</f>
        <v>70000</v>
      </c>
    </row>
    <row r="53" spans="2:26" s="29" customFormat="1" ht="31.5">
      <c r="B53" s="30"/>
      <c r="C53" s="4">
        <f t="shared" si="33"/>
        <v>40</v>
      </c>
      <c r="D53" s="56" t="str">
        <f t="shared" si="34"/>
        <v xml:space="preserve">Приправа. Грибная, Вигета </v>
      </c>
      <c r="E53" s="45" t="str">
        <f t="shared" si="35"/>
        <v>Национальный режим не предоставляется – преимущество</v>
      </c>
      <c r="F53" s="4" t="str">
        <f t="shared" si="36"/>
        <v>шт</v>
      </c>
      <c r="G53" s="7">
        <f t="shared" si="37"/>
        <v>50</v>
      </c>
      <c r="H53" s="34" t="s">
        <v>14</v>
      </c>
      <c r="I53" s="33" t="s">
        <v>14</v>
      </c>
      <c r="J53" s="33"/>
      <c r="K53" s="43">
        <f t="shared" si="38"/>
        <v>500</v>
      </c>
      <c r="L53" s="1">
        <v>0</v>
      </c>
      <c r="M53" s="6">
        <f t="shared" si="32"/>
        <v>0</v>
      </c>
      <c r="N53" s="31"/>
      <c r="Q53" s="57">
        <v>40</v>
      </c>
      <c r="R53" s="58" t="s">
        <v>86</v>
      </c>
      <c r="S53" s="5" t="s">
        <v>31</v>
      </c>
      <c r="T53" s="32" t="s">
        <v>125</v>
      </c>
      <c r="U53" s="4" t="s">
        <v>47</v>
      </c>
      <c r="V53" s="54">
        <v>50</v>
      </c>
      <c r="W53" s="49" t="s">
        <v>38</v>
      </c>
      <c r="X53" s="49" t="s">
        <v>43</v>
      </c>
      <c r="Y53" s="6">
        <v>500</v>
      </c>
      <c r="Z53" s="6">
        <f t="shared" si="39"/>
        <v>25000</v>
      </c>
    </row>
    <row r="54" spans="2:26" s="29" customFormat="1">
      <c r="B54" s="30"/>
      <c r="C54" s="4">
        <f t="shared" si="33"/>
        <v>41</v>
      </c>
      <c r="D54" s="56" t="str">
        <f t="shared" si="34"/>
        <v xml:space="preserve">Бульон. Кнорр куриный </v>
      </c>
      <c r="E54" s="45" t="str">
        <f t="shared" si="35"/>
        <v>Национальный режим не предоставляется – преимущество</v>
      </c>
      <c r="F54" s="4" t="str">
        <f t="shared" si="36"/>
        <v>шт</v>
      </c>
      <c r="G54" s="7">
        <f t="shared" si="37"/>
        <v>100</v>
      </c>
      <c r="H54" s="34" t="s">
        <v>14</v>
      </c>
      <c r="I54" s="33" t="s">
        <v>14</v>
      </c>
      <c r="J54" s="33"/>
      <c r="K54" s="43">
        <f t="shared" si="38"/>
        <v>1450</v>
      </c>
      <c r="L54" s="1">
        <v>0</v>
      </c>
      <c r="M54" s="6">
        <f t="shared" si="32"/>
        <v>0</v>
      </c>
      <c r="N54" s="31"/>
      <c r="Q54" s="57">
        <v>41</v>
      </c>
      <c r="R54" s="58" t="s">
        <v>87</v>
      </c>
      <c r="S54" s="5" t="s">
        <v>31</v>
      </c>
      <c r="T54" s="32" t="s">
        <v>110</v>
      </c>
      <c r="U54" s="4" t="s">
        <v>47</v>
      </c>
      <c r="V54" s="54">
        <v>100</v>
      </c>
      <c r="W54" s="49" t="s">
        <v>38</v>
      </c>
      <c r="X54" s="49" t="s">
        <v>43</v>
      </c>
      <c r="Y54" s="6">
        <v>1450</v>
      </c>
      <c r="Z54" s="6">
        <f t="shared" si="39"/>
        <v>145000</v>
      </c>
    </row>
    <row r="55" spans="2:26" s="29" customFormat="1">
      <c r="B55" s="30"/>
      <c r="C55" s="4">
        <f t="shared" si="33"/>
        <v>42</v>
      </c>
      <c r="D55" s="56" t="str">
        <f t="shared" si="34"/>
        <v>Соус соевый классический</v>
      </c>
      <c r="E55" s="45" t="str">
        <f t="shared" si="35"/>
        <v>Национальный режим не предоставляется – преимущество</v>
      </c>
      <c r="F55" s="4" t="str">
        <f t="shared" si="36"/>
        <v>шт</v>
      </c>
      <c r="G55" s="7">
        <f t="shared" si="37"/>
        <v>24</v>
      </c>
      <c r="H55" s="34" t="s">
        <v>14</v>
      </c>
      <c r="I55" s="33" t="s">
        <v>14</v>
      </c>
      <c r="J55" s="33"/>
      <c r="K55" s="43">
        <f t="shared" si="38"/>
        <v>115</v>
      </c>
      <c r="L55" s="1">
        <v>0</v>
      </c>
      <c r="M55" s="6">
        <f t="shared" si="32"/>
        <v>0</v>
      </c>
      <c r="N55" s="31"/>
      <c r="Q55" s="57">
        <v>42</v>
      </c>
      <c r="R55" s="58" t="s">
        <v>88</v>
      </c>
      <c r="S55" s="5" t="s">
        <v>31</v>
      </c>
      <c r="T55" s="32" t="s">
        <v>108</v>
      </c>
      <c r="U55" s="4" t="s">
        <v>47</v>
      </c>
      <c r="V55" s="54">
        <v>24</v>
      </c>
      <c r="W55" s="49" t="s">
        <v>38</v>
      </c>
      <c r="X55" s="49" t="s">
        <v>43</v>
      </c>
      <c r="Y55" s="6">
        <v>115</v>
      </c>
      <c r="Z55" s="6">
        <f t="shared" si="39"/>
        <v>2760</v>
      </c>
    </row>
    <row r="56" spans="2:26" s="29" customFormat="1" ht="47.25">
      <c r="B56" s="30"/>
      <c r="C56" s="4">
        <f t="shared" si="33"/>
        <v>43</v>
      </c>
      <c r="D56" s="56" t="str">
        <f t="shared" si="34"/>
        <v>Сухари панировочные пшеничные в/с белые и золотистые.</v>
      </c>
      <c r="E56" s="45" t="str">
        <f t="shared" si="35"/>
        <v>Национальный режим не предоставляется – преимущество</v>
      </c>
      <c r="F56" s="4" t="str">
        <f t="shared" si="36"/>
        <v>шт</v>
      </c>
      <c r="G56" s="7">
        <f t="shared" si="37"/>
        <v>384</v>
      </c>
      <c r="H56" s="34" t="s">
        <v>14</v>
      </c>
      <c r="I56" s="33" t="s">
        <v>14</v>
      </c>
      <c r="J56" s="33"/>
      <c r="K56" s="43">
        <f t="shared" si="38"/>
        <v>55</v>
      </c>
      <c r="L56" s="1">
        <v>0</v>
      </c>
      <c r="M56" s="6">
        <f t="shared" si="32"/>
        <v>0</v>
      </c>
      <c r="N56" s="31"/>
      <c r="Q56" s="57">
        <v>43</v>
      </c>
      <c r="R56" s="58" t="s">
        <v>89</v>
      </c>
      <c r="S56" s="5" t="s">
        <v>31</v>
      </c>
      <c r="T56" s="32" t="s">
        <v>126</v>
      </c>
      <c r="U56" s="4" t="s">
        <v>47</v>
      </c>
      <c r="V56" s="54">
        <v>384</v>
      </c>
      <c r="W56" s="49" t="s">
        <v>38</v>
      </c>
      <c r="X56" s="49" t="s">
        <v>43</v>
      </c>
      <c r="Y56" s="6">
        <v>55</v>
      </c>
      <c r="Z56" s="6">
        <f t="shared" si="39"/>
        <v>21120</v>
      </c>
    </row>
    <row r="57" spans="2:26" s="29" customFormat="1" ht="47.25">
      <c r="B57" s="30"/>
      <c r="C57" s="4">
        <f t="shared" si="33"/>
        <v>44</v>
      </c>
      <c r="D57" s="56" t="str">
        <f t="shared" si="34"/>
        <v>Сухари панировочные Панко (хлопья) для фритюра</v>
      </c>
      <c r="E57" s="45" t="str">
        <f t="shared" si="35"/>
        <v>Национальный режим не предоставляется – преимущество</v>
      </c>
      <c r="F57" s="4" t="str">
        <f t="shared" si="36"/>
        <v>шт</v>
      </c>
      <c r="G57" s="7">
        <f t="shared" si="37"/>
        <v>300</v>
      </c>
      <c r="H57" s="34" t="s">
        <v>14</v>
      </c>
      <c r="I57" s="33" t="s">
        <v>14</v>
      </c>
      <c r="J57" s="33"/>
      <c r="K57" s="43">
        <f t="shared" si="38"/>
        <v>550</v>
      </c>
      <c r="L57" s="1">
        <v>0</v>
      </c>
      <c r="M57" s="6">
        <f t="shared" si="32"/>
        <v>0</v>
      </c>
      <c r="N57" s="31"/>
      <c r="Q57" s="57">
        <v>44</v>
      </c>
      <c r="R57" s="58" t="s">
        <v>90</v>
      </c>
      <c r="S57" s="5" t="s">
        <v>31</v>
      </c>
      <c r="T57" s="32" t="s">
        <v>126</v>
      </c>
      <c r="U57" s="4" t="s">
        <v>47</v>
      </c>
      <c r="V57" s="54">
        <v>300</v>
      </c>
      <c r="W57" s="49" t="s">
        <v>38</v>
      </c>
      <c r="X57" s="49" t="s">
        <v>43</v>
      </c>
      <c r="Y57" s="6">
        <v>550</v>
      </c>
      <c r="Z57" s="6">
        <f t="shared" si="39"/>
        <v>165000</v>
      </c>
    </row>
    <row r="58" spans="2:26" s="29" customFormat="1" ht="47.25">
      <c r="B58" s="30"/>
      <c r="C58" s="4">
        <f t="shared" si="33"/>
        <v>45</v>
      </c>
      <c r="D58" s="56" t="str">
        <f>R58</f>
        <v>Абрикос сушеный 
(Курага). Сорт "Монетка" цельная</v>
      </c>
      <c r="E58" s="45" t="str">
        <f t="shared" si="35"/>
        <v>Национальный режим не предоставляется – преимущество</v>
      </c>
      <c r="F58" s="4" t="str">
        <f t="shared" si="36"/>
        <v>кг</v>
      </c>
      <c r="G58" s="7">
        <f t="shared" si="37"/>
        <v>10</v>
      </c>
      <c r="H58" s="34" t="s">
        <v>14</v>
      </c>
      <c r="I58" s="33" t="s">
        <v>14</v>
      </c>
      <c r="J58" s="33"/>
      <c r="K58" s="43">
        <f t="shared" si="38"/>
        <v>400</v>
      </c>
      <c r="L58" s="1">
        <v>0</v>
      </c>
      <c r="M58" s="6">
        <f t="shared" si="32"/>
        <v>0</v>
      </c>
      <c r="N58" s="31"/>
      <c r="Q58" s="57">
        <v>45</v>
      </c>
      <c r="R58" s="58" t="s">
        <v>91</v>
      </c>
      <c r="S58" s="5" t="s">
        <v>31</v>
      </c>
      <c r="T58" s="32" t="s">
        <v>127</v>
      </c>
      <c r="U58" s="4" t="s">
        <v>94</v>
      </c>
      <c r="V58" s="54">
        <v>10</v>
      </c>
      <c r="W58" s="49" t="s">
        <v>38</v>
      </c>
      <c r="X58" s="49" t="s">
        <v>43</v>
      </c>
      <c r="Y58" s="6">
        <v>400</v>
      </c>
      <c r="Z58" s="6">
        <f t="shared" si="39"/>
        <v>4000</v>
      </c>
    </row>
    <row r="59" spans="2:26" s="29" customFormat="1" ht="31.5">
      <c r="B59" s="30"/>
      <c r="C59" s="4">
        <f t="shared" si="33"/>
        <v>46</v>
      </c>
      <c r="D59" s="56" t="str">
        <f t="shared" ref="D59:D60" si="40">R59</f>
        <v>Смесь компотная, сушеная. Высший сорт.</v>
      </c>
      <c r="E59" s="45" t="str">
        <f t="shared" si="35"/>
        <v>Национальный режим не предоставляется – преимущество</v>
      </c>
      <c r="F59" s="4" t="str">
        <f t="shared" si="36"/>
        <v>кг</v>
      </c>
      <c r="G59" s="7">
        <f t="shared" si="37"/>
        <v>200</v>
      </c>
      <c r="H59" s="34" t="s">
        <v>14</v>
      </c>
      <c r="I59" s="33" t="s">
        <v>14</v>
      </c>
      <c r="J59" s="33"/>
      <c r="K59" s="43">
        <f t="shared" si="38"/>
        <v>110</v>
      </c>
      <c r="L59" s="1">
        <v>0</v>
      </c>
      <c r="M59" s="6">
        <f t="shared" si="32"/>
        <v>0</v>
      </c>
      <c r="N59" s="31"/>
      <c r="Q59" s="4">
        <v>46</v>
      </c>
      <c r="R59" s="52" t="s">
        <v>92</v>
      </c>
      <c r="S59" s="5" t="s">
        <v>31</v>
      </c>
      <c r="T59" s="32" t="s">
        <v>127</v>
      </c>
      <c r="U59" s="4" t="s">
        <v>94</v>
      </c>
      <c r="V59" s="54">
        <v>200</v>
      </c>
      <c r="W59" s="49" t="s">
        <v>38</v>
      </c>
      <c r="X59" s="49" t="s">
        <v>43</v>
      </c>
      <c r="Y59" s="6">
        <v>110</v>
      </c>
      <c r="Z59" s="6">
        <f t="shared" si="39"/>
        <v>22000</v>
      </c>
    </row>
    <row r="60" spans="2:26" s="29" customFormat="1" ht="47.25">
      <c r="B60" s="30"/>
      <c r="C60" s="4">
        <f t="shared" si="33"/>
        <v>47</v>
      </c>
      <c r="D60" s="56" t="str">
        <f t="shared" si="40"/>
        <v>Слива сушеная без косточки "Плоский" (Чернослив)</v>
      </c>
      <c r="E60" s="45" t="str">
        <f t="shared" si="35"/>
        <v>Национальный режим не предоставляется – преимущество</v>
      </c>
      <c r="F60" s="4" t="str">
        <f t="shared" si="36"/>
        <v>кг</v>
      </c>
      <c r="G60" s="7">
        <f t="shared" si="37"/>
        <v>20</v>
      </c>
      <c r="H60" s="34" t="s">
        <v>14</v>
      </c>
      <c r="I60" s="33" t="s">
        <v>14</v>
      </c>
      <c r="J60" s="33"/>
      <c r="K60" s="43">
        <f t="shared" si="38"/>
        <v>350</v>
      </c>
      <c r="L60" s="1">
        <v>0</v>
      </c>
      <c r="M60" s="6">
        <f t="shared" si="32"/>
        <v>0</v>
      </c>
      <c r="N60" s="31"/>
      <c r="Q60" s="4">
        <v>47</v>
      </c>
      <c r="R60" s="53" t="s">
        <v>93</v>
      </c>
      <c r="S60" s="5" t="s">
        <v>31</v>
      </c>
      <c r="T60" s="47" t="s">
        <v>127</v>
      </c>
      <c r="U60" s="46" t="s">
        <v>94</v>
      </c>
      <c r="V60" s="55">
        <v>20</v>
      </c>
      <c r="W60" s="49" t="s">
        <v>38</v>
      </c>
      <c r="X60" s="49" t="s">
        <v>43</v>
      </c>
      <c r="Y60" s="51">
        <v>350</v>
      </c>
      <c r="Z60" s="51">
        <f t="shared" si="39"/>
        <v>7000</v>
      </c>
    </row>
    <row r="61" spans="2:26" ht="24" customHeight="1">
      <c r="B61" s="15"/>
      <c r="C61" s="67" t="s">
        <v>11</v>
      </c>
      <c r="D61" s="68"/>
      <c r="E61" s="68"/>
      <c r="F61" s="68"/>
      <c r="G61" s="68"/>
      <c r="H61" s="68"/>
      <c r="I61" s="69"/>
      <c r="J61" s="86" t="s">
        <v>8</v>
      </c>
      <c r="K61" s="87"/>
      <c r="L61" s="88"/>
      <c r="M61" s="20">
        <f>SUM(M14:M60)</f>
        <v>0</v>
      </c>
      <c r="N61" s="17"/>
      <c r="Q61" s="77" t="s">
        <v>25</v>
      </c>
      <c r="R61" s="78"/>
      <c r="S61" s="78"/>
      <c r="T61" s="78"/>
      <c r="U61" s="78"/>
      <c r="V61" s="79"/>
      <c r="W61" s="35" t="s">
        <v>8</v>
      </c>
      <c r="X61" s="35"/>
      <c r="Y61" s="28"/>
      <c r="Z61" s="8">
        <f>SUM(Z14:Z60)</f>
        <v>1445283</v>
      </c>
    </row>
    <row r="62" spans="2:26" ht="24" customHeight="1">
      <c r="B62" s="15"/>
      <c r="C62" s="70"/>
      <c r="D62" s="71"/>
      <c r="E62" s="71"/>
      <c r="F62" s="71"/>
      <c r="G62" s="71"/>
      <c r="H62" s="71"/>
      <c r="I62" s="72"/>
      <c r="J62" s="86" t="s">
        <v>10</v>
      </c>
      <c r="K62" s="88"/>
      <c r="L62" s="41" t="s">
        <v>95</v>
      </c>
      <c r="M62" s="89"/>
      <c r="N62" s="17"/>
      <c r="Q62" s="80"/>
      <c r="R62" s="81"/>
      <c r="S62" s="81"/>
      <c r="T62" s="81"/>
      <c r="U62" s="81"/>
      <c r="V62" s="82"/>
      <c r="W62" s="28" t="s">
        <v>10</v>
      </c>
      <c r="X62" s="28"/>
      <c r="Y62" s="9" t="s">
        <v>95</v>
      </c>
      <c r="Z62" s="8">
        <v>212943.06</v>
      </c>
    </row>
    <row r="63" spans="2:26" ht="24" customHeight="1">
      <c r="B63" s="15"/>
      <c r="C63" s="73"/>
      <c r="D63" s="74"/>
      <c r="E63" s="74"/>
      <c r="F63" s="74"/>
      <c r="G63" s="74"/>
      <c r="H63" s="74"/>
      <c r="I63" s="75"/>
      <c r="J63" s="86" t="s">
        <v>9</v>
      </c>
      <c r="K63" s="87"/>
      <c r="L63" s="88"/>
      <c r="M63" s="20">
        <f>SUM(M61:M62)</f>
        <v>0</v>
      </c>
      <c r="N63" s="17"/>
      <c r="Q63" s="83"/>
      <c r="R63" s="84"/>
      <c r="S63" s="84"/>
      <c r="T63" s="84"/>
      <c r="U63" s="84"/>
      <c r="V63" s="85"/>
      <c r="W63" s="35" t="s">
        <v>9</v>
      </c>
      <c r="X63" s="35"/>
      <c r="Y63" s="28"/>
      <c r="Z63" s="8">
        <v>1658226.06</v>
      </c>
    </row>
    <row r="64" spans="2:26" ht="24" customHeight="1">
      <c r="B64" s="15"/>
      <c r="J64" s="36"/>
      <c r="K64" s="36"/>
      <c r="N64" s="17"/>
      <c r="Q64" s="65" t="s">
        <v>45</v>
      </c>
      <c r="R64" s="65"/>
      <c r="S64" s="65"/>
      <c r="T64" s="65"/>
      <c r="U64" s="65"/>
      <c r="V64" s="65"/>
      <c r="W64" s="65"/>
      <c r="X64" s="65"/>
      <c r="Y64" s="65"/>
      <c r="Z64" s="65"/>
    </row>
    <row r="65" spans="2:27" ht="15.75" customHeight="1">
      <c r="B65" s="15"/>
      <c r="C65" s="63"/>
      <c r="D65" s="63"/>
      <c r="E65" s="63"/>
      <c r="F65" s="21"/>
      <c r="G65" s="3"/>
      <c r="H65" s="21"/>
      <c r="I65" s="3"/>
      <c r="J65" s="48"/>
      <c r="K65" s="48"/>
      <c r="N65" s="17"/>
      <c r="Q65" s="65"/>
      <c r="R65" s="65"/>
      <c r="S65" s="65"/>
      <c r="T65" s="65"/>
      <c r="U65" s="65"/>
      <c r="V65" s="65"/>
      <c r="W65" s="65"/>
      <c r="X65" s="65"/>
      <c r="Y65" s="65"/>
      <c r="Z65" s="65"/>
    </row>
    <row r="66" spans="2:27">
      <c r="B66" s="15"/>
      <c r="C66" s="76" t="s">
        <v>16</v>
      </c>
      <c r="D66" s="76"/>
      <c r="E66" s="76"/>
      <c r="F66" s="21"/>
      <c r="G66" s="25" t="s">
        <v>12</v>
      </c>
      <c r="H66" s="21" t="s">
        <v>13</v>
      </c>
      <c r="I66" s="42" t="s">
        <v>37</v>
      </c>
      <c r="J66" s="25"/>
      <c r="K66" s="25"/>
      <c r="N66" s="17"/>
      <c r="Q66" s="65"/>
      <c r="R66" s="65"/>
      <c r="S66" s="65"/>
      <c r="T66" s="65"/>
      <c r="U66" s="65"/>
      <c r="V66" s="65"/>
      <c r="W66" s="65"/>
      <c r="X66" s="65"/>
      <c r="Y66" s="65"/>
      <c r="Z66" s="65"/>
    </row>
    <row r="67" spans="2:27" ht="16.5" customHeight="1" thickBot="1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4"/>
      <c r="Q67" s="65"/>
      <c r="R67" s="65"/>
      <c r="S67" s="65"/>
      <c r="T67" s="65"/>
      <c r="U67" s="65"/>
      <c r="V67" s="65"/>
      <c r="W67" s="65"/>
      <c r="X67" s="65"/>
      <c r="Y67" s="65"/>
      <c r="Z67" s="65"/>
    </row>
    <row r="68" spans="2:27" ht="15.75" customHeight="1">
      <c r="Q68" s="66"/>
      <c r="R68" s="66"/>
      <c r="S68" s="66"/>
      <c r="T68" s="66"/>
      <c r="U68" s="66"/>
      <c r="V68" s="66"/>
      <c r="W68" s="66"/>
      <c r="X68" s="66"/>
      <c r="Y68" s="66"/>
      <c r="Z68" s="66"/>
    </row>
    <row r="69" spans="2:27" ht="84.95" customHeight="1">
      <c r="B69" s="64" t="s">
        <v>46</v>
      </c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Q69" s="66"/>
      <c r="R69" s="66"/>
      <c r="S69" s="66"/>
      <c r="T69" s="66"/>
      <c r="U69" s="66"/>
      <c r="V69" s="66"/>
      <c r="W69" s="66"/>
      <c r="X69" s="66"/>
      <c r="Y69" s="66"/>
      <c r="Z69" s="66"/>
    </row>
    <row r="70" spans="2:27" ht="24.95" customHeight="1"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Q70" s="66"/>
      <c r="R70" s="66"/>
      <c r="S70" s="66"/>
      <c r="T70" s="66"/>
      <c r="U70" s="66"/>
      <c r="V70" s="66"/>
      <c r="W70" s="66"/>
      <c r="X70" s="66"/>
      <c r="Y70" s="66"/>
      <c r="Z70" s="66"/>
    </row>
    <row r="71" spans="2:27" ht="24.95" customHeight="1"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Q71" s="66"/>
      <c r="R71" s="66"/>
      <c r="S71" s="66"/>
      <c r="T71" s="66"/>
      <c r="U71" s="66"/>
      <c r="V71" s="66"/>
      <c r="W71" s="66"/>
      <c r="X71" s="66"/>
      <c r="Y71" s="66"/>
      <c r="Z71" s="66"/>
      <c r="AA71" s="40"/>
    </row>
    <row r="72" spans="2:27" ht="24.95" customHeight="1"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Q72" s="66"/>
      <c r="R72" s="66"/>
      <c r="S72" s="66"/>
      <c r="T72" s="66"/>
      <c r="U72" s="66"/>
      <c r="V72" s="66"/>
      <c r="W72" s="66"/>
      <c r="X72" s="66"/>
      <c r="Y72" s="66"/>
      <c r="Z72" s="66"/>
      <c r="AA72" s="40"/>
    </row>
    <row r="73" spans="2:27" ht="24.95" customHeight="1"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40"/>
    </row>
    <row r="74" spans="2:27" ht="54.75" customHeight="1"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Q74" s="66"/>
      <c r="R74" s="66"/>
      <c r="S74" s="66"/>
      <c r="T74" s="66"/>
      <c r="U74" s="66"/>
      <c r="V74" s="66"/>
      <c r="W74" s="66"/>
      <c r="X74" s="66"/>
      <c r="Y74" s="66"/>
      <c r="Z74" s="66"/>
      <c r="AA74" s="40"/>
    </row>
    <row r="75" spans="2:27" ht="24.95" customHeight="1">
      <c r="Q75" s="66"/>
      <c r="R75" s="66"/>
      <c r="S75" s="66"/>
      <c r="T75" s="66"/>
      <c r="U75" s="66"/>
      <c r="V75" s="66"/>
      <c r="W75" s="66"/>
      <c r="X75" s="66"/>
      <c r="Y75" s="66"/>
      <c r="Z75" s="66"/>
      <c r="AA75" s="40"/>
    </row>
    <row r="76" spans="2:27" ht="24.95" customHeight="1">
      <c r="Q76" s="66"/>
      <c r="R76" s="66"/>
      <c r="S76" s="66"/>
      <c r="T76" s="66"/>
      <c r="U76" s="66"/>
      <c r="V76" s="66"/>
      <c r="W76" s="66"/>
      <c r="X76" s="66"/>
      <c r="Y76" s="66"/>
      <c r="Z76" s="66"/>
      <c r="AA76" s="40"/>
    </row>
    <row r="77" spans="2:27" ht="24.95" customHeight="1"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40"/>
    </row>
    <row r="78" spans="2:27" ht="24.95" customHeight="1">
      <c r="Q78" s="66"/>
      <c r="R78" s="66"/>
      <c r="S78" s="66"/>
      <c r="T78" s="66"/>
      <c r="U78" s="66"/>
      <c r="V78" s="66"/>
      <c r="W78" s="66"/>
      <c r="X78" s="66"/>
      <c r="Y78" s="66"/>
      <c r="Z78" s="66"/>
      <c r="AA78" s="40"/>
    </row>
    <row r="79" spans="2:27" ht="24.95" customHeight="1">
      <c r="Q79" s="66"/>
      <c r="R79" s="66"/>
      <c r="S79" s="66"/>
      <c r="T79" s="66"/>
      <c r="U79" s="66"/>
      <c r="V79" s="66"/>
      <c r="W79" s="66"/>
      <c r="X79" s="66"/>
      <c r="Y79" s="66"/>
      <c r="Z79" s="66"/>
    </row>
    <row r="80" spans="2:27" ht="24.95" customHeight="1">
      <c r="Q80" s="66"/>
      <c r="R80" s="66"/>
      <c r="S80" s="66"/>
      <c r="T80" s="66"/>
      <c r="U80" s="66"/>
      <c r="V80" s="66"/>
      <c r="W80" s="66"/>
      <c r="X80" s="66"/>
      <c r="Y80" s="66"/>
      <c r="Z80" s="66"/>
    </row>
    <row r="81" spans="17:26" ht="24.95" customHeight="1">
      <c r="Q81" s="66"/>
      <c r="R81" s="66"/>
      <c r="S81" s="66"/>
      <c r="T81" s="66"/>
      <c r="U81" s="66"/>
      <c r="V81" s="66"/>
      <c r="W81" s="66"/>
      <c r="X81" s="66"/>
      <c r="Y81" s="66"/>
      <c r="Z81" s="66"/>
    </row>
  </sheetData>
  <sheetProtection formatCells="0" formatColumns="0" formatRows="0" insertRows="0" deleteRows="0"/>
  <mergeCells count="18">
    <mergeCell ref="B69:N74"/>
    <mergeCell ref="Q64:Z67"/>
    <mergeCell ref="Q68:Z81"/>
    <mergeCell ref="C61:I63"/>
    <mergeCell ref="C65:E65"/>
    <mergeCell ref="C66:E66"/>
    <mergeCell ref="Q61:V63"/>
    <mergeCell ref="J61:L61"/>
    <mergeCell ref="J62:K62"/>
    <mergeCell ref="J63:L63"/>
    <mergeCell ref="F10:G10"/>
    <mergeCell ref="C8:D8"/>
    <mergeCell ref="Q6:Z6"/>
    <mergeCell ref="C6:M6"/>
    <mergeCell ref="C9:D9"/>
    <mergeCell ref="C10:D10"/>
    <mergeCell ref="F8:G8"/>
    <mergeCell ref="F9:G9"/>
  </mergeCells>
  <phoneticPr fontId="18" type="noConversion"/>
  <pageMargins left="0.25" right="0.25" top="0.75" bottom="0.75" header="0.3" footer="0.3"/>
  <pageSetup scale="23" fitToHeight="0" orientation="landscape" r:id="rId1"/>
  <ignoredErrors>
    <ignoredError sqref="M28:M30 C28:C30 E28:G30 K28:K30 D29:D30 Z28:Z30 Z14:Z20 K14:K20 C15:G20 M14:M20 C14:D14 F14:G14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Справочники!$A$1:$A$5</xm:f>
          </x14:formula1>
          <xm:sqref>S14:S60</xm:sqref>
        </x14:dataValidation>
        <x14:dataValidation type="list" allowBlank="1" showInputMessage="1" showErrorMessage="1">
          <x14:formula1>
            <xm:f>Справочники!$A$7:$A$9</xm:f>
          </x14:formula1>
          <xm:sqref>W14:W60</xm:sqref>
        </x14:dataValidation>
        <x14:dataValidation type="list" allowBlank="1" showInputMessage="1" showErrorMessage="1">
          <x14:formula1>
            <xm:f>Справочники!$A$12:$A$14</xm:f>
          </x14:formula1>
          <xm:sqref>X14:X60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showGridLines="0" workbookViewId="0">
      <selection activeCell="A12" sqref="A12:A14"/>
    </sheetView>
  </sheetViews>
  <sheetFormatPr defaultColWidth="9" defaultRowHeight="12.75"/>
  <cols>
    <col min="1" max="16384" width="9" style="40"/>
  </cols>
  <sheetData>
    <row r="1" spans="1:1" ht="15.75">
      <c r="A1" s="10" t="s">
        <v>28</v>
      </c>
    </row>
    <row r="2" spans="1:1" ht="15.75">
      <c r="A2" s="10" t="s">
        <v>29</v>
      </c>
    </row>
    <row r="3" spans="1:1" ht="15.75">
      <c r="A3" s="10" t="s">
        <v>30</v>
      </c>
    </row>
    <row r="4" spans="1:1" ht="15.75">
      <c r="A4" s="10" t="s">
        <v>31</v>
      </c>
    </row>
    <row r="5" spans="1:1" ht="15.75">
      <c r="A5" s="10" t="s">
        <v>32</v>
      </c>
    </row>
    <row r="7" spans="1:1" ht="15.75">
      <c r="A7" s="10" t="s">
        <v>38</v>
      </c>
    </row>
    <row r="8" spans="1:1" ht="44.25" customHeight="1">
      <c r="A8" s="50" t="s">
        <v>44</v>
      </c>
    </row>
    <row r="9" spans="1:1" ht="15.75">
      <c r="A9" s="10" t="s">
        <v>34</v>
      </c>
    </row>
    <row r="12" spans="1:1">
      <c r="A12" s="40" t="s">
        <v>40</v>
      </c>
    </row>
    <row r="13" spans="1:1">
      <c r="A13" s="40" t="s">
        <v>41</v>
      </c>
    </row>
    <row r="14" spans="1:1">
      <c r="A14" s="4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Комм. предл. и Структура НМЦ</vt:lpstr>
      <vt:lpstr>Справочники</vt:lpstr>
      <vt:lpstr>'Комм. предл. и Структура НМЦ'!Область_печати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 Щербаков</dc:creator>
  <cp:lastModifiedBy>Ненашева Алина Васильевна</cp:lastModifiedBy>
  <cp:lastPrinted>2025-02-11T11:26:17Z</cp:lastPrinted>
  <dcterms:created xsi:type="dcterms:W3CDTF">2023-05-26T08:17:29Z</dcterms:created>
  <dcterms:modified xsi:type="dcterms:W3CDTF">2026-07-29T04:43:46Z</dcterms:modified>
</cp:coreProperties>
</file>