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Старый ПК Пахомовой М\Рабочий стол_1\ТОРГОВЫЕ ОБЪЕКТЫ\Сметы-Торговые\СТУПИНСКИЙ РЭС-СМЕТЫ\Короськово (Иванцов)-СОГЛ\с удор\превышение\"/>
    </mc:Choice>
  </mc:AlternateContent>
  <bookViews>
    <workbookView xWindow="240" yWindow="15" windowWidth="16095" windowHeight="9660" firstSheet="3" activeTab="5"/>
  </bookViews>
  <sheets>
    <sheet name="ВЛ-0,4+" sheetId="1" state="hidden" r:id="rId1"/>
    <sheet name="демонтаж" sheetId="2" state="hidden" r:id="rId2"/>
    <sheet name="ПНР  ВЛ-0,4" sheetId="3" state="hidden" r:id="rId3"/>
    <sheet name="ССРТ" sheetId="4" r:id="rId4"/>
    <sheet name="1 этап" sheetId="5" r:id="rId5"/>
    <sheet name="2 этап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UTOEXEC" localSheetId="4">#REF!</definedName>
    <definedName name="\AUTOEXEC" localSheetId="5">#REF!</definedName>
    <definedName name="\AUTOEXEC">#REF!</definedName>
    <definedName name="\k" localSheetId="4">#REF!</definedName>
    <definedName name="\k" localSheetId="5">#REF!</definedName>
    <definedName name="\k">#REF!</definedName>
    <definedName name="\m" localSheetId="4">#REF!</definedName>
    <definedName name="\m" localSheetId="5">#REF!</definedName>
    <definedName name="\m">#REF!</definedName>
    <definedName name="\s" localSheetId="4">#REF!</definedName>
    <definedName name="\s" localSheetId="5">#REF!</definedName>
    <definedName name="\s">#REF!</definedName>
    <definedName name="\z" localSheetId="4">#REF!</definedName>
    <definedName name="\z" localSheetId="5">#REF!</definedName>
    <definedName name="\z">#REF!</definedName>
    <definedName name="______a2" localSheetId="4">#REF!</definedName>
    <definedName name="______a2" localSheetId="5">#REF!</definedName>
    <definedName name="______a2">#REF!</definedName>
    <definedName name="_____a2" localSheetId="4">#REF!</definedName>
    <definedName name="_____a2" localSheetId="5">#REF!</definedName>
    <definedName name="_____a2">#REF!</definedName>
    <definedName name="____a2" localSheetId="4">#REF!</definedName>
    <definedName name="____a2" localSheetId="5">#REF!</definedName>
    <definedName name="____a2">#REF!</definedName>
    <definedName name="___a2" localSheetId="4">#REF!</definedName>
    <definedName name="___a2" localSheetId="5">#REF!</definedName>
    <definedName name="___a2">#REF!</definedName>
    <definedName name="__a2" localSheetId="4">#REF!</definedName>
    <definedName name="__a2" localSheetId="5">#REF!</definedName>
    <definedName name="__a2">#REF!</definedName>
    <definedName name="_a2" localSheetId="4">#REF!</definedName>
    <definedName name="_a2" localSheetId="5">#REF!</definedName>
    <definedName name="_a2">#REF!</definedName>
    <definedName name="a06_СС_Лимитированные_pre_rep" localSheetId="4">'[1]КС-2'!#REF!</definedName>
    <definedName name="a06_СС_Лимитированные_pre_rep" localSheetId="5">'[1]КС-2'!#REF!</definedName>
    <definedName name="a06_СС_Лимитированные_pre_rep">'[1]КС-2'!#REF!</definedName>
    <definedName name="a08_СС_ЗаголовокЛимит_pre_rep" localSheetId="4">'[1]КС-2'!#REF!</definedName>
    <definedName name="a08_СС_ЗаголовокЛимит_pre_rep" localSheetId="5">'[1]КС-2'!#REF!</definedName>
    <definedName name="a08_СС_ЗаголовокЛимит_pre_rep">'[1]КС-2'!#REF!</definedName>
    <definedName name="a24_С_ИтогГрафы_pre_rep" localSheetId="4">'[1]КС-2'!#REF!</definedName>
    <definedName name="a24_С_ИтогГрафы_pre_rep" localSheetId="5">'[1]КС-2'!#REF!</definedName>
    <definedName name="a24_С_ИтогГрафы_pre_rep">'[1]КС-2'!#REF!</definedName>
    <definedName name="a33_Р_Заголовок_pre_rep" localSheetId="4">'[1]КС-2'!#REF!</definedName>
    <definedName name="a33_Р_Заголовок_pre_rep" localSheetId="5">'[1]КС-2'!#REF!</definedName>
    <definedName name="a33_Р_Заголовок_pre_rep">'[1]КС-2'!#REF!</definedName>
    <definedName name="a34_Р_ИтогГрафы_pre_rep" localSheetId="4">'[1]КС-2'!#REF!</definedName>
    <definedName name="a34_Р_ИтогГрафы_pre_rep" localSheetId="5">'[1]КС-2'!#REF!</definedName>
    <definedName name="a34_Р_ИтогГрафы_pre_rep">'[1]КС-2'!#REF!</definedName>
    <definedName name="a51_Ст_Строка_pre_rep" localSheetId="4">'[1]КС-2'!#REF!</definedName>
    <definedName name="a51_Ст_Строка_pre_rep" localSheetId="5">'[1]КС-2'!#REF!</definedName>
    <definedName name="a51_Ст_Строка_pre_rep">'[1]КС-2'!#REF!</definedName>
    <definedName name="dck" localSheetId="4">[2]топография!#REF!</definedName>
    <definedName name="dck" localSheetId="5">[2]топография!#REF!</definedName>
    <definedName name="dck">[2]топография!#REF!</definedName>
    <definedName name="Itog" localSheetId="4">#REF!</definedName>
    <definedName name="Itog" localSheetId="5">#REF!</definedName>
    <definedName name="Itog">#REF!</definedName>
    <definedName name="SAM" localSheetId="4">#REF!</definedName>
    <definedName name="SAM" localSheetId="5">#REF!</definedName>
    <definedName name="SAM">#REF!</definedName>
    <definedName name="SM" localSheetId="4">#REF!</definedName>
    <definedName name="SM" localSheetId="5">#REF!</definedName>
    <definedName name="SM">#REF!</definedName>
    <definedName name="SM_SM" localSheetId="4">#REF!</definedName>
    <definedName name="SM_SM" localSheetId="5">#REF!</definedName>
    <definedName name="SM_SM">#REF!</definedName>
    <definedName name="SM_STO" localSheetId="4">#REF!</definedName>
    <definedName name="SM_STO" localSheetId="5">#REF!</definedName>
    <definedName name="SM_STO">#REF!</definedName>
    <definedName name="SM_STO_1" localSheetId="4">'[3]СМЕТА проект'!#REF!</definedName>
    <definedName name="SM_STO_1" localSheetId="5">'[3]СМЕТА проект'!#REF!</definedName>
    <definedName name="SM_STO_1">'[3]СМЕТА проект'!#REF!</definedName>
    <definedName name="SM_STO1" localSheetId="4">#REF!</definedName>
    <definedName name="SM_STO1" localSheetId="5">#REF!</definedName>
    <definedName name="SM_STO1">#REF!</definedName>
    <definedName name="SM_STO2" localSheetId="4">#REF!</definedName>
    <definedName name="SM_STO2" localSheetId="5">#REF!</definedName>
    <definedName name="SM_STO2">#REF!</definedName>
    <definedName name="SM_STO3" localSheetId="4">#REF!</definedName>
    <definedName name="SM_STO3" localSheetId="5">#REF!</definedName>
    <definedName name="SM_STO3">#REF!</definedName>
    <definedName name="Smmmmmmmmmmmmmmm" localSheetId="4">#REF!</definedName>
    <definedName name="Smmmmmmmmmmmmmmm" localSheetId="5">#REF!</definedName>
    <definedName name="Smmmmmmmmmmmmmmm">#REF!</definedName>
    <definedName name="SUM_" localSheetId="4">#REF!</definedName>
    <definedName name="SUM_" localSheetId="5">#REF!</definedName>
    <definedName name="SUM_">#REF!</definedName>
    <definedName name="SUM_1" localSheetId="4">#REF!</definedName>
    <definedName name="SUM_1" localSheetId="5">#REF!</definedName>
    <definedName name="SUM_1">#REF!</definedName>
    <definedName name="sum_2" localSheetId="4">#REF!</definedName>
    <definedName name="sum_2" localSheetId="5">#REF!</definedName>
    <definedName name="sum_2">#REF!</definedName>
    <definedName name="SUM_3" localSheetId="4">#REF!</definedName>
    <definedName name="SUM_3" localSheetId="5">#REF!</definedName>
    <definedName name="SUM_3">#REF!</definedName>
    <definedName name="ZAK1" localSheetId="4">#REF!</definedName>
    <definedName name="ZAK1" localSheetId="5">#REF!</definedName>
    <definedName name="ZAK1">#REF!</definedName>
    <definedName name="ZAK2" localSheetId="4">#REF!</definedName>
    <definedName name="ZAK2" localSheetId="5">#REF!</definedName>
    <definedName name="ZAK2">#REF!</definedName>
    <definedName name="А2" localSheetId="4">#REF!</definedName>
    <definedName name="А2" localSheetId="5">#REF!</definedName>
    <definedName name="А2">#REF!</definedName>
    <definedName name="а36" localSheetId="4">#REF!</definedName>
    <definedName name="а36" localSheetId="5">#REF!</definedName>
    <definedName name="а36">#REF!</definedName>
    <definedName name="ааа" localSheetId="4">#REF!</definedName>
    <definedName name="ааа" localSheetId="5">#REF!</definedName>
    <definedName name="ааа">#REF!</definedName>
    <definedName name="ав" localSheetId="4">#REF!</definedName>
    <definedName name="ав" localSheetId="5">#REF!</definedName>
    <definedName name="ав">#REF!</definedName>
    <definedName name="ава" localSheetId="4">#REF!</definedName>
    <definedName name="ава" localSheetId="5">#REF!</definedName>
    <definedName name="ава">#REF!</definedName>
    <definedName name="апр" localSheetId="4">[4]топография!#REF!</definedName>
    <definedName name="апр" localSheetId="5">[4]топография!#REF!</definedName>
    <definedName name="апр">[4]топография!#REF!</definedName>
    <definedName name="АФС" localSheetId="4">[5]топография!#REF!</definedName>
    <definedName name="АФС" localSheetId="5">[5]топография!#REF!</definedName>
    <definedName name="АФС">[5]топография!#REF!</definedName>
    <definedName name="вап" localSheetId="4">#REF!</definedName>
    <definedName name="вап" localSheetId="5">#REF!</definedName>
    <definedName name="вап">#REF!</definedName>
    <definedName name="ввв" localSheetId="4">#REF!</definedName>
    <definedName name="ввв" localSheetId="5">#REF!</definedName>
    <definedName name="ввв">#REF!</definedName>
    <definedName name="вика" localSheetId="4">#REF!</definedName>
    <definedName name="вика" localSheetId="5">#REF!</definedName>
    <definedName name="вика">#REF!</definedName>
    <definedName name="вравар" localSheetId="4">#REF!</definedName>
    <definedName name="вравар" localSheetId="5">#REF!</definedName>
    <definedName name="вравар">#REF!</definedName>
    <definedName name="гелог" localSheetId="4">#REF!</definedName>
    <definedName name="гелог" localSheetId="5">#REF!</definedName>
    <definedName name="гелог">#REF!</definedName>
    <definedName name="гео" localSheetId="4">#REF!</definedName>
    <definedName name="гео" localSheetId="5">#REF!</definedName>
    <definedName name="гео">#REF!</definedName>
    <definedName name="геол.1" localSheetId="4">#REF!</definedName>
    <definedName name="геол.1" localSheetId="5">#REF!</definedName>
    <definedName name="геол.1">#REF!</definedName>
    <definedName name="Геол_Лазаревск" localSheetId="4">[6]топография!#REF!</definedName>
    <definedName name="Геол_Лазаревск" localSheetId="5">[6]топография!#REF!</definedName>
    <definedName name="Геол_Лазаревск">[6]топография!#REF!</definedName>
    <definedName name="геол1" localSheetId="4">#REF!</definedName>
    <definedName name="геол1" localSheetId="5">#REF!</definedName>
    <definedName name="геол1">#REF!</definedName>
    <definedName name="геоф" localSheetId="4">#REF!</definedName>
    <definedName name="геоф" localSheetId="5">#REF!</definedName>
    <definedName name="геоф">#REF!</definedName>
    <definedName name="геофиз" localSheetId="4">#REF!</definedName>
    <definedName name="геофиз" localSheetId="5">#REF!</definedName>
    <definedName name="геофиз">#REF!</definedName>
    <definedName name="Гидро" localSheetId="4">[7]топография!#REF!</definedName>
    <definedName name="Гидро" localSheetId="5">[7]топография!#REF!</definedName>
    <definedName name="Гидро">[7]топография!#REF!</definedName>
    <definedName name="гидро1" localSheetId="4">#REF!</definedName>
    <definedName name="гидро1" localSheetId="5">#REF!</definedName>
    <definedName name="гидро1">#REF!</definedName>
    <definedName name="гидрол" localSheetId="4">#REF!</definedName>
    <definedName name="гидрол" localSheetId="5">#REF!</definedName>
    <definedName name="гидрол">#REF!</definedName>
    <definedName name="Гидролог" localSheetId="4">#REF!</definedName>
    <definedName name="Гидролог" localSheetId="5">#REF!</definedName>
    <definedName name="Гидролог">#REF!</definedName>
    <definedName name="ГИП" localSheetId="4">#REF!</definedName>
    <definedName name="ГИП" localSheetId="5">#REF!</definedName>
    <definedName name="ГИП">#REF!</definedName>
    <definedName name="гшшг">NA()</definedName>
    <definedName name="дд" localSheetId="4">[8]Смета!#REF!</definedName>
    <definedName name="дд" localSheetId="5">[8]Смета!#REF!</definedName>
    <definedName name="дд">[8]Смета!#REF!</definedName>
    <definedName name="Дефлятор" localSheetId="4">#REF!</definedName>
    <definedName name="Дефлятор" localSheetId="5">#REF!</definedName>
    <definedName name="Дефлятор">#REF!</definedName>
    <definedName name="Длинна_границы" localSheetId="4">#REF!</definedName>
    <definedName name="Длинна_границы" localSheetId="5">#REF!</definedName>
    <definedName name="Длинна_границы">#REF!</definedName>
    <definedName name="Длинна_трассы" localSheetId="4">#REF!</definedName>
    <definedName name="Длинна_трассы" localSheetId="5">#REF!</definedName>
    <definedName name="Длинна_трассы">#REF!</definedName>
    <definedName name="ДСК" localSheetId="4">[2]топография!#REF!</definedName>
    <definedName name="ДСК" localSheetId="5">[2]топография!#REF!</definedName>
    <definedName name="ДСК">[2]топография!#REF!</definedName>
    <definedName name="ДСК1" localSheetId="4">[9]топография!#REF!</definedName>
    <definedName name="ДСК1" localSheetId="5">[9]топография!#REF!</definedName>
    <definedName name="ДСК1">[9]топография!#REF!</definedName>
    <definedName name="жжж" localSheetId="4">#REF!</definedName>
    <definedName name="жжж" localSheetId="5">#REF!</definedName>
    <definedName name="жжж">#REF!</definedName>
    <definedName name="жпф" localSheetId="4">#REF!</definedName>
    <definedName name="жпф" localSheetId="5">#REF!</definedName>
    <definedName name="жпф">#REF!</definedName>
    <definedName name="Заказчик" localSheetId="4">#REF!</definedName>
    <definedName name="Заказчик" localSheetId="5">#REF!</definedName>
    <definedName name="Заказчик">#REF!</definedName>
    <definedName name="ик" localSheetId="4">#REF!</definedName>
    <definedName name="ик" localSheetId="5">#REF!</definedName>
    <definedName name="ик">#REF!</definedName>
    <definedName name="ИПусто" localSheetId="4">#REF!</definedName>
    <definedName name="ИПусто" localSheetId="5">#REF!</definedName>
    <definedName name="ИПусто">#REF!</definedName>
    <definedName name="ить" localSheetId="4">#REF!</definedName>
    <definedName name="ить" localSheetId="5">#REF!</definedName>
    <definedName name="ить">#REF!</definedName>
    <definedName name="йцйц">NA()</definedName>
    <definedName name="йцу" localSheetId="4">#REF!</definedName>
    <definedName name="йцу" localSheetId="5">#REF!</definedName>
    <definedName name="йцу">#REF!</definedName>
    <definedName name="кака" localSheetId="4">#REF!</definedName>
    <definedName name="кака" localSheetId="5">#REF!</definedName>
    <definedName name="кака">#REF!</definedName>
    <definedName name="калплан" localSheetId="4">#REF!</definedName>
    <definedName name="калплан" localSheetId="5">#REF!</definedName>
    <definedName name="калплан">#REF!</definedName>
    <definedName name="Категория_сложности" localSheetId="4">#REF!</definedName>
    <definedName name="Категория_сложности" localSheetId="5">#REF!</definedName>
    <definedName name="Категория_сложности">#REF!</definedName>
    <definedName name="кгкг" localSheetId="4">#REF!</definedName>
    <definedName name="кгкг" localSheetId="5">#REF!</definedName>
    <definedName name="кгкг">#REF!</definedName>
    <definedName name="кеке" localSheetId="4">#REF!</definedName>
    <definedName name="кеке" localSheetId="5">#REF!</definedName>
    <definedName name="кеке">#REF!</definedName>
    <definedName name="ккк" localSheetId="4">#REF!</definedName>
    <definedName name="ккк" localSheetId="5">#REF!</definedName>
    <definedName name="ккк">#REF!</definedName>
    <definedName name="книга" localSheetId="4">#REF!</definedName>
    <definedName name="книга" localSheetId="5">#REF!</definedName>
    <definedName name="книга">#REF!</definedName>
    <definedName name="Количество_землепользователей" localSheetId="4">#REF!</definedName>
    <definedName name="Количество_землепользователей" localSheetId="5">#REF!</definedName>
    <definedName name="Количество_землепользователей">#REF!</definedName>
    <definedName name="Количество_контуров" localSheetId="4">#REF!</definedName>
    <definedName name="Количество_контуров" localSheetId="5">#REF!</definedName>
    <definedName name="Количество_контуров">#REF!</definedName>
    <definedName name="Количество_культур" localSheetId="4">#REF!</definedName>
    <definedName name="Количество_культур" localSheetId="5">#REF!</definedName>
    <definedName name="Количество_культур">#REF!</definedName>
    <definedName name="Количество_планшетов" localSheetId="4">#REF!</definedName>
    <definedName name="Количество_планшетов" localSheetId="5">#REF!</definedName>
    <definedName name="Количество_планшетов">#REF!</definedName>
    <definedName name="Количество_предприятий" localSheetId="4">#REF!</definedName>
    <definedName name="Количество_предприятий" localSheetId="5">#REF!</definedName>
    <definedName name="Количество_предприятий">#REF!</definedName>
    <definedName name="Количество_согласований" localSheetId="4">#REF!</definedName>
    <definedName name="Количество_согласований" localSheetId="5">#REF!</definedName>
    <definedName name="Количество_согласований">#REF!</definedName>
    <definedName name="Командировочные_расходы" localSheetId="4">#REF!</definedName>
    <definedName name="Командировочные_расходы" localSheetId="5">#REF!</definedName>
    <definedName name="Командировочные_расходы">#REF!</definedName>
    <definedName name="Коэффициент" localSheetId="4">#REF!</definedName>
    <definedName name="Коэффициент" localSheetId="5">#REF!</definedName>
    <definedName name="Коэффициент">#REF!</definedName>
    <definedName name="куку" localSheetId="4">#REF!</definedName>
    <definedName name="куку" localSheetId="5">#REF!</definedName>
    <definedName name="куку">#REF!</definedName>
    <definedName name="лл" localSheetId="4">#REF!</definedName>
    <definedName name="лл" localSheetId="5">#REF!</definedName>
    <definedName name="лл">#REF!</definedName>
    <definedName name="ллдж" localSheetId="4">#REF!</definedName>
    <definedName name="ллдж" localSheetId="5">#REF!</definedName>
    <definedName name="ллдж">#REF!</definedName>
    <definedName name="лол" localSheetId="4">'[1]КС-2'!#REF!</definedName>
    <definedName name="лол" localSheetId="5">'[1]КС-2'!#REF!</definedName>
    <definedName name="лол">'[1]КС-2'!#REF!</definedName>
    <definedName name="мит" localSheetId="4">#REF!</definedName>
    <definedName name="мит" localSheetId="5">#REF!</definedName>
    <definedName name="мит">#REF!</definedName>
    <definedName name="МММММММММ" localSheetId="4">#REF!</definedName>
    <definedName name="МММММММММ" localSheetId="5">#REF!</definedName>
    <definedName name="МММММММММ">#REF!</definedName>
    <definedName name="Название_проекта" localSheetId="4">#REF!</definedName>
    <definedName name="Название_проекта" localSheetId="5">#REF!</definedName>
    <definedName name="Название_проекта">#REF!</definedName>
    <definedName name="Номер_договора" localSheetId="4">#REF!</definedName>
    <definedName name="Номер_договора" localSheetId="5">#REF!</definedName>
    <definedName name="Номер_договора">#REF!</definedName>
    <definedName name="о" localSheetId="4">#REF!</definedName>
    <definedName name="о" localSheetId="5">#REF!</definedName>
    <definedName name="о">#REF!</definedName>
    <definedName name="_xlnm.Print_Area" localSheetId="4">'1 этап'!$A$1:$N$114</definedName>
    <definedName name="_xlnm.Print_Area" localSheetId="5">'2 этап'!$A$1:$N$114</definedName>
    <definedName name="_xlnm.Print_Area" localSheetId="3">ССРТ!$A$1:$N$114</definedName>
    <definedName name="объем">#N/A</definedName>
    <definedName name="объем___0" localSheetId="4">#REF!</definedName>
    <definedName name="объем___0" localSheetId="5">#REF!</definedName>
    <definedName name="объем___0">#REF!</definedName>
    <definedName name="объем___0___0" localSheetId="4">#REF!</definedName>
    <definedName name="объем___0___0" localSheetId="5">#REF!</definedName>
    <definedName name="объем___0___0">#REF!</definedName>
    <definedName name="объем___0___0___0" localSheetId="4">#REF!</definedName>
    <definedName name="объем___0___0___0" localSheetId="5">#REF!</definedName>
    <definedName name="объем___0___0___0">#REF!</definedName>
    <definedName name="объем___0___0___0___0" localSheetId="4">#REF!</definedName>
    <definedName name="объем___0___0___0___0" localSheetId="5">#REF!</definedName>
    <definedName name="объем___0___0___0___0">#REF!</definedName>
    <definedName name="объем___0___0___2" localSheetId="4">#REF!</definedName>
    <definedName name="объем___0___0___2" localSheetId="5">#REF!</definedName>
    <definedName name="объем___0___0___2">#REF!</definedName>
    <definedName name="объем___0___0___3" localSheetId="4">#REF!</definedName>
    <definedName name="объем___0___0___3" localSheetId="5">#REF!</definedName>
    <definedName name="объем___0___0___3">#REF!</definedName>
    <definedName name="объем___0___0___4" localSheetId="4">#REF!</definedName>
    <definedName name="объем___0___0___4" localSheetId="5">#REF!</definedName>
    <definedName name="объем___0___0___4">#REF!</definedName>
    <definedName name="объем___0___1" localSheetId="4">#REF!</definedName>
    <definedName name="объем___0___1" localSheetId="5">#REF!</definedName>
    <definedName name="объем___0___1">#REF!</definedName>
    <definedName name="объем___0___10" localSheetId="4">#REF!</definedName>
    <definedName name="объем___0___10" localSheetId="5">#REF!</definedName>
    <definedName name="объем___0___10">#REF!</definedName>
    <definedName name="объем___0___12" localSheetId="4">#REF!</definedName>
    <definedName name="объем___0___12" localSheetId="5">#REF!</definedName>
    <definedName name="объем___0___12">#REF!</definedName>
    <definedName name="объем___0___2" localSheetId="4">#REF!</definedName>
    <definedName name="объем___0___2" localSheetId="5">#REF!</definedName>
    <definedName name="объем___0___2">#REF!</definedName>
    <definedName name="объем___0___2___0" localSheetId="4">#REF!</definedName>
    <definedName name="объем___0___2___0" localSheetId="5">#REF!</definedName>
    <definedName name="объем___0___2___0">#REF!</definedName>
    <definedName name="объем___0___3" localSheetId="4">#REF!</definedName>
    <definedName name="объем___0___3" localSheetId="5">#REF!</definedName>
    <definedName name="объем___0___3">#REF!</definedName>
    <definedName name="объем___0___4" localSheetId="4">#REF!</definedName>
    <definedName name="объем___0___4" localSheetId="5">#REF!</definedName>
    <definedName name="объем___0___4">#REF!</definedName>
    <definedName name="объем___0___5" localSheetId="4">#REF!</definedName>
    <definedName name="объем___0___5" localSheetId="5">#REF!</definedName>
    <definedName name="объем___0___5">#REF!</definedName>
    <definedName name="объем___0___6" localSheetId="4">#REF!</definedName>
    <definedName name="объем___0___6" localSheetId="5">#REF!</definedName>
    <definedName name="объем___0___6">#REF!</definedName>
    <definedName name="объем___0___8" localSheetId="4">#REF!</definedName>
    <definedName name="объем___0___8" localSheetId="5">#REF!</definedName>
    <definedName name="объем___0___8">#REF!</definedName>
    <definedName name="объем___1" localSheetId="4">#REF!</definedName>
    <definedName name="объем___1" localSheetId="5">#REF!</definedName>
    <definedName name="объем___1">#REF!</definedName>
    <definedName name="объем___1___0" localSheetId="4">#REF!</definedName>
    <definedName name="объем___1___0" localSheetId="5">#REF!</definedName>
    <definedName name="объем___1___0">#REF!</definedName>
    <definedName name="объем___10" localSheetId="4">#REF!</definedName>
    <definedName name="объем___10" localSheetId="5">#REF!</definedName>
    <definedName name="объем___10">#REF!</definedName>
    <definedName name="объем___10___0">NA()</definedName>
    <definedName name="объем___10___0___0" localSheetId="4">#REF!</definedName>
    <definedName name="объем___10___0___0" localSheetId="5">#REF!</definedName>
    <definedName name="объем___10___0___0">#REF!</definedName>
    <definedName name="объем___10___1" localSheetId="4">#REF!</definedName>
    <definedName name="объем___10___1" localSheetId="5">#REF!</definedName>
    <definedName name="объем___10___1">#REF!</definedName>
    <definedName name="объем___10___10" localSheetId="4">#REF!</definedName>
    <definedName name="объем___10___10" localSheetId="5">#REF!</definedName>
    <definedName name="объем___10___10">#REF!</definedName>
    <definedName name="объем___10___12" localSheetId="4">#REF!</definedName>
    <definedName name="объем___10___12" localSheetId="5">#REF!</definedName>
    <definedName name="объем___10___12">#REF!</definedName>
    <definedName name="объем___10___2">NA()</definedName>
    <definedName name="объем___10___4">NA()</definedName>
    <definedName name="объем___10___6">NA()</definedName>
    <definedName name="объем___10___8">NA()</definedName>
    <definedName name="объем___11" localSheetId="4">#REF!</definedName>
    <definedName name="объем___11" localSheetId="5">#REF!</definedName>
    <definedName name="объем___11">#REF!</definedName>
    <definedName name="объем___11___0">NA()</definedName>
    <definedName name="объем___11___10" localSheetId="4">#REF!</definedName>
    <definedName name="объем___11___10" localSheetId="5">#REF!</definedName>
    <definedName name="объем___11___10">#REF!</definedName>
    <definedName name="объем___11___2" localSheetId="4">#REF!</definedName>
    <definedName name="объем___11___2" localSheetId="5">#REF!</definedName>
    <definedName name="объем___11___2">#REF!</definedName>
    <definedName name="объем___11___4" localSheetId="4">#REF!</definedName>
    <definedName name="объем___11___4" localSheetId="5">#REF!</definedName>
    <definedName name="объем___11___4">#REF!</definedName>
    <definedName name="объем___11___6" localSheetId="4">#REF!</definedName>
    <definedName name="объем___11___6" localSheetId="5">#REF!</definedName>
    <definedName name="объем___11___6">#REF!</definedName>
    <definedName name="объем___11___8" localSheetId="4">#REF!</definedName>
    <definedName name="объем___11___8" localSheetId="5">#REF!</definedName>
    <definedName name="объем___11___8">#REF!</definedName>
    <definedName name="объем___12">NA()</definedName>
    <definedName name="объем___2" localSheetId="4">#REF!</definedName>
    <definedName name="объем___2" localSheetId="5">#REF!</definedName>
    <definedName name="объем___2">#REF!</definedName>
    <definedName name="объем___2___0" localSheetId="4">#REF!</definedName>
    <definedName name="объем___2___0" localSheetId="5">#REF!</definedName>
    <definedName name="объем___2___0">#REF!</definedName>
    <definedName name="объем___2___0___0" localSheetId="4">#REF!</definedName>
    <definedName name="объем___2___0___0" localSheetId="5">#REF!</definedName>
    <definedName name="объем___2___0___0">#REF!</definedName>
    <definedName name="объем___2___0___0___0" localSheetId="4">#REF!</definedName>
    <definedName name="объем___2___0___0___0" localSheetId="5">#REF!</definedName>
    <definedName name="объем___2___0___0___0">#REF!</definedName>
    <definedName name="объем___2___1" localSheetId="4">#REF!</definedName>
    <definedName name="объем___2___1" localSheetId="5">#REF!</definedName>
    <definedName name="объем___2___1">#REF!</definedName>
    <definedName name="объем___2___10" localSheetId="4">#REF!</definedName>
    <definedName name="объем___2___10" localSheetId="5">#REF!</definedName>
    <definedName name="объем___2___10">#REF!</definedName>
    <definedName name="объем___2___12" localSheetId="4">#REF!</definedName>
    <definedName name="объем___2___12" localSheetId="5">#REF!</definedName>
    <definedName name="объем___2___12">#REF!</definedName>
    <definedName name="объем___2___2" localSheetId="4">#REF!</definedName>
    <definedName name="объем___2___2" localSheetId="5">#REF!</definedName>
    <definedName name="объем___2___2">#REF!</definedName>
    <definedName name="объем___2___3" localSheetId="4">#REF!</definedName>
    <definedName name="объем___2___3" localSheetId="5">#REF!</definedName>
    <definedName name="объем___2___3">#REF!</definedName>
    <definedName name="объем___2___4" localSheetId="4">#REF!</definedName>
    <definedName name="объем___2___4" localSheetId="5">#REF!</definedName>
    <definedName name="объем___2___4">#REF!</definedName>
    <definedName name="объем___2___6" localSheetId="4">#REF!</definedName>
    <definedName name="объем___2___6" localSheetId="5">#REF!</definedName>
    <definedName name="объем___2___6">#REF!</definedName>
    <definedName name="объем___2___8" localSheetId="4">#REF!</definedName>
    <definedName name="объем___2___8" localSheetId="5">#REF!</definedName>
    <definedName name="объем___2___8">#REF!</definedName>
    <definedName name="объем___3" localSheetId="4">#REF!</definedName>
    <definedName name="объем___3" localSheetId="5">#REF!</definedName>
    <definedName name="объем___3">#REF!</definedName>
    <definedName name="объем___3___0" localSheetId="4">#REF!</definedName>
    <definedName name="объем___3___0" localSheetId="5">#REF!</definedName>
    <definedName name="объем___3___0">#REF!</definedName>
    <definedName name="объем___3___0___0">NA()</definedName>
    <definedName name="объем___3___10" localSheetId="4">#REF!</definedName>
    <definedName name="объем___3___10" localSheetId="5">#REF!</definedName>
    <definedName name="объем___3___10">#REF!</definedName>
    <definedName name="объем___3___2" localSheetId="4">#REF!</definedName>
    <definedName name="объем___3___2" localSheetId="5">#REF!</definedName>
    <definedName name="объем___3___2">#REF!</definedName>
    <definedName name="объем___3___3" localSheetId="4">#REF!</definedName>
    <definedName name="объем___3___3" localSheetId="5">#REF!</definedName>
    <definedName name="объем___3___3">#REF!</definedName>
    <definedName name="объем___3___4" localSheetId="4">#REF!</definedName>
    <definedName name="объем___3___4" localSheetId="5">#REF!</definedName>
    <definedName name="объем___3___4">#REF!</definedName>
    <definedName name="объем___3___6" localSheetId="4">#REF!</definedName>
    <definedName name="объем___3___6" localSheetId="5">#REF!</definedName>
    <definedName name="объем___3___6">#REF!</definedName>
    <definedName name="объем___3___8" localSheetId="4">#REF!</definedName>
    <definedName name="объем___3___8" localSheetId="5">#REF!</definedName>
    <definedName name="объем___3___8">#REF!</definedName>
    <definedName name="объем___4" localSheetId="4">#REF!</definedName>
    <definedName name="объем___4" localSheetId="5">#REF!</definedName>
    <definedName name="объем___4">#REF!</definedName>
    <definedName name="объем___4___0">NA()</definedName>
    <definedName name="объем___4___0___0" localSheetId="4">#REF!</definedName>
    <definedName name="объем___4___0___0" localSheetId="5">#REF!</definedName>
    <definedName name="объем___4___0___0">#REF!</definedName>
    <definedName name="объем___4___0___0___0" localSheetId="4">#REF!</definedName>
    <definedName name="объем___4___0___0___0" localSheetId="5">#REF!</definedName>
    <definedName name="объем___4___0___0___0">#REF!</definedName>
    <definedName name="объем___4___10" localSheetId="4">#REF!</definedName>
    <definedName name="объем___4___10" localSheetId="5">#REF!</definedName>
    <definedName name="объем___4___10">#REF!</definedName>
    <definedName name="объем___4___12" localSheetId="4">#REF!</definedName>
    <definedName name="объем___4___12" localSheetId="5">#REF!</definedName>
    <definedName name="объем___4___12">#REF!</definedName>
    <definedName name="объем___4___2" localSheetId="4">#REF!</definedName>
    <definedName name="объем___4___2" localSheetId="5">#REF!</definedName>
    <definedName name="объем___4___2">#REF!</definedName>
    <definedName name="объем___4___3" localSheetId="4">#REF!</definedName>
    <definedName name="объем___4___3" localSheetId="5">#REF!</definedName>
    <definedName name="объем___4___3">#REF!</definedName>
    <definedName name="объем___4___4" localSheetId="4">#REF!</definedName>
    <definedName name="объем___4___4" localSheetId="5">#REF!</definedName>
    <definedName name="объем___4___4">#REF!</definedName>
    <definedName name="объем___4___6" localSheetId="4">#REF!</definedName>
    <definedName name="объем___4___6" localSheetId="5">#REF!</definedName>
    <definedName name="объем___4___6">#REF!</definedName>
    <definedName name="объем___4___8" localSheetId="4">#REF!</definedName>
    <definedName name="объем___4___8" localSheetId="5">#REF!</definedName>
    <definedName name="объем___4___8">#REF!</definedName>
    <definedName name="объем___5">NA()</definedName>
    <definedName name="объем___5___0" localSheetId="4">#REF!</definedName>
    <definedName name="объем___5___0" localSheetId="5">#REF!</definedName>
    <definedName name="объем___5___0">#REF!</definedName>
    <definedName name="объем___5___0___0" localSheetId="4">#REF!</definedName>
    <definedName name="объем___5___0___0" localSheetId="5">#REF!</definedName>
    <definedName name="объем___5___0___0">#REF!</definedName>
    <definedName name="объем___5___0___0___0" localSheetId="4">#REF!</definedName>
    <definedName name="объем___5___0___0___0" localSheetId="5">#REF!</definedName>
    <definedName name="объем___5___0___0___0">#REF!</definedName>
    <definedName name="объем___5___3">NA()</definedName>
    <definedName name="объем___6">NA()</definedName>
    <definedName name="объем___6___0" localSheetId="4">#REF!</definedName>
    <definedName name="объем___6___0" localSheetId="5">#REF!</definedName>
    <definedName name="объем___6___0">#REF!</definedName>
    <definedName name="объем___6___0___0" localSheetId="4">#REF!</definedName>
    <definedName name="объем___6___0___0" localSheetId="5">#REF!</definedName>
    <definedName name="объем___6___0___0">#REF!</definedName>
    <definedName name="объем___6___0___0___0" localSheetId="4">#REF!</definedName>
    <definedName name="объем___6___0___0___0" localSheetId="5">#REF!</definedName>
    <definedName name="объем___6___0___0___0">#REF!</definedName>
    <definedName name="объем___6___1" localSheetId="4">#REF!</definedName>
    <definedName name="объем___6___1" localSheetId="5">#REF!</definedName>
    <definedName name="объем___6___1">#REF!</definedName>
    <definedName name="объем___6___10" localSheetId="4">#REF!</definedName>
    <definedName name="объем___6___10" localSheetId="5">#REF!</definedName>
    <definedName name="объем___6___10">#REF!</definedName>
    <definedName name="объем___6___12" localSheetId="4">#REF!</definedName>
    <definedName name="объем___6___12" localSheetId="5">#REF!</definedName>
    <definedName name="объем___6___12">#REF!</definedName>
    <definedName name="объем___6___2" localSheetId="4">#REF!</definedName>
    <definedName name="объем___6___2" localSheetId="5">#REF!</definedName>
    <definedName name="объем___6___2">#REF!</definedName>
    <definedName name="объем___6___4" localSheetId="4">#REF!</definedName>
    <definedName name="объем___6___4" localSheetId="5">#REF!</definedName>
    <definedName name="объем___6___4">#REF!</definedName>
    <definedName name="объем___6___6" localSheetId="4">#REF!</definedName>
    <definedName name="объем___6___6" localSheetId="5">#REF!</definedName>
    <definedName name="объем___6___6">#REF!</definedName>
    <definedName name="объем___6___8" localSheetId="4">#REF!</definedName>
    <definedName name="объем___6___8" localSheetId="5">#REF!</definedName>
    <definedName name="объем___6___8">#REF!</definedName>
    <definedName name="объем___7" localSheetId="4">#REF!</definedName>
    <definedName name="объем___7" localSheetId="5">#REF!</definedName>
    <definedName name="объем___7">#REF!</definedName>
    <definedName name="объем___7___0" localSheetId="4">#REF!</definedName>
    <definedName name="объем___7___0" localSheetId="5">#REF!</definedName>
    <definedName name="объем___7___0">#REF!</definedName>
    <definedName name="объем___7___10" localSheetId="4">#REF!</definedName>
    <definedName name="объем___7___10" localSheetId="5">#REF!</definedName>
    <definedName name="объем___7___10">#REF!</definedName>
    <definedName name="объем___7___2" localSheetId="4">#REF!</definedName>
    <definedName name="объем___7___2" localSheetId="5">#REF!</definedName>
    <definedName name="объем___7___2">#REF!</definedName>
    <definedName name="объем___7___4" localSheetId="4">#REF!</definedName>
    <definedName name="объем___7___4" localSheetId="5">#REF!</definedName>
    <definedName name="объем___7___4">#REF!</definedName>
    <definedName name="объем___7___6" localSheetId="4">#REF!</definedName>
    <definedName name="объем___7___6" localSheetId="5">#REF!</definedName>
    <definedName name="объем___7___6">#REF!</definedName>
    <definedName name="объем___7___8" localSheetId="4">#REF!</definedName>
    <definedName name="объем___7___8" localSheetId="5">#REF!</definedName>
    <definedName name="объем___7___8">#REF!</definedName>
    <definedName name="объем___8" localSheetId="4">#REF!</definedName>
    <definedName name="объем___8" localSheetId="5">#REF!</definedName>
    <definedName name="объем___8">#REF!</definedName>
    <definedName name="объем___8___0" localSheetId="4">#REF!</definedName>
    <definedName name="объем___8___0" localSheetId="5">#REF!</definedName>
    <definedName name="объем___8___0">#REF!</definedName>
    <definedName name="объем___8___0___0" localSheetId="4">#REF!</definedName>
    <definedName name="объем___8___0___0" localSheetId="5">#REF!</definedName>
    <definedName name="объем___8___0___0">#REF!</definedName>
    <definedName name="объем___8___0___0___0" localSheetId="4">#REF!</definedName>
    <definedName name="объем___8___0___0___0" localSheetId="5">#REF!</definedName>
    <definedName name="объем___8___0___0___0">#REF!</definedName>
    <definedName name="объем___8___1" localSheetId="4">#REF!</definedName>
    <definedName name="объем___8___1" localSheetId="5">#REF!</definedName>
    <definedName name="объем___8___1">#REF!</definedName>
    <definedName name="объем___8___10" localSheetId="4">#REF!</definedName>
    <definedName name="объем___8___10" localSheetId="5">#REF!</definedName>
    <definedName name="объем___8___10">#REF!</definedName>
    <definedName name="объем___8___12" localSheetId="4">#REF!</definedName>
    <definedName name="объем___8___12" localSheetId="5">#REF!</definedName>
    <definedName name="объем___8___12">#REF!</definedName>
    <definedName name="объем___8___2" localSheetId="4">#REF!</definedName>
    <definedName name="объем___8___2" localSheetId="5">#REF!</definedName>
    <definedName name="объем___8___2">#REF!</definedName>
    <definedName name="объем___8___4" localSheetId="4">#REF!</definedName>
    <definedName name="объем___8___4" localSheetId="5">#REF!</definedName>
    <definedName name="объем___8___4">#REF!</definedName>
    <definedName name="объем___8___6" localSheetId="4">#REF!</definedName>
    <definedName name="объем___8___6" localSheetId="5">#REF!</definedName>
    <definedName name="объем___8___6">#REF!</definedName>
    <definedName name="объем___8___8" localSheetId="4">#REF!</definedName>
    <definedName name="объем___8___8" localSheetId="5">#REF!</definedName>
    <definedName name="объем___8___8">#REF!</definedName>
    <definedName name="объем___9" localSheetId="4">#REF!</definedName>
    <definedName name="объем___9" localSheetId="5">#REF!</definedName>
    <definedName name="объем___9">#REF!</definedName>
    <definedName name="объем___9___0" localSheetId="4">#REF!</definedName>
    <definedName name="объем___9___0" localSheetId="5">#REF!</definedName>
    <definedName name="объем___9___0">#REF!</definedName>
    <definedName name="объем___9___0___0" localSheetId="4">#REF!</definedName>
    <definedName name="объем___9___0___0" localSheetId="5">#REF!</definedName>
    <definedName name="объем___9___0___0">#REF!</definedName>
    <definedName name="объем___9___0___0___0" localSheetId="4">#REF!</definedName>
    <definedName name="объем___9___0___0___0" localSheetId="5">#REF!</definedName>
    <definedName name="объем___9___0___0___0">#REF!</definedName>
    <definedName name="объем___9___10" localSheetId="4">#REF!</definedName>
    <definedName name="объем___9___10" localSheetId="5">#REF!</definedName>
    <definedName name="объем___9___10">#REF!</definedName>
    <definedName name="объем___9___2" localSheetId="4">#REF!</definedName>
    <definedName name="объем___9___2" localSheetId="5">#REF!</definedName>
    <definedName name="объем___9___2">#REF!</definedName>
    <definedName name="объем___9___4" localSheetId="4">#REF!</definedName>
    <definedName name="объем___9___4" localSheetId="5">#REF!</definedName>
    <definedName name="объем___9___4">#REF!</definedName>
    <definedName name="объем___9___6" localSheetId="4">#REF!</definedName>
    <definedName name="объем___9___6" localSheetId="5">#REF!</definedName>
    <definedName name="объем___9___6">#REF!</definedName>
    <definedName name="объем___9___8" localSheetId="4">#REF!</definedName>
    <definedName name="объем___9___8" localSheetId="5">#REF!</definedName>
    <definedName name="объем___9___8">#REF!</definedName>
    <definedName name="объем1" localSheetId="4">#REF!</definedName>
    <definedName name="объем1" localSheetId="5">#REF!</definedName>
    <definedName name="объем1">#REF!</definedName>
    <definedName name="ооо" localSheetId="4">#REF!</definedName>
    <definedName name="ооо" localSheetId="5">#REF!</definedName>
    <definedName name="ооо">#REF!</definedName>
    <definedName name="орп" localSheetId="4">[10]Смета!#REF!</definedName>
    <definedName name="орп" localSheetId="5">[10]Смета!#REF!</definedName>
    <definedName name="орп">[10]Смета!#REF!</definedName>
    <definedName name="п" localSheetId="4">#REF!</definedName>
    <definedName name="п" localSheetId="5">#REF!</definedName>
    <definedName name="п">#REF!</definedName>
    <definedName name="план" localSheetId="4">[9]топография!#REF!</definedName>
    <definedName name="план" localSheetId="5">[9]топография!#REF!</definedName>
    <definedName name="план">[9]топография!#REF!</definedName>
    <definedName name="Площадь" localSheetId="4">#REF!</definedName>
    <definedName name="Площадь" localSheetId="5">#REF!</definedName>
    <definedName name="Площадь">#REF!</definedName>
    <definedName name="Площадь_нелинейных_объектов" localSheetId="4">#REF!</definedName>
    <definedName name="Площадь_нелинейных_объектов" localSheetId="5">#REF!</definedName>
    <definedName name="Площадь_нелинейных_объектов">#REF!</definedName>
    <definedName name="Площадь_планшетов" localSheetId="4">#REF!</definedName>
    <definedName name="Площадь_планшетов" localSheetId="5">#REF!</definedName>
    <definedName name="Площадь_планшетов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 localSheetId="4">#REF!</definedName>
    <definedName name="Поправочные_коэффициенты_по_письму_Госстроя_от_25.12.90___0" localSheetId="5">#REF!</definedName>
    <definedName name="Поправочные_коэффициенты_по_письму_Госстроя_от_25.12.90___0">#REF!</definedName>
    <definedName name="Поправочные_коэффициенты_по_письму_Госстроя_от_25.12.90___0___0" localSheetId="4">#REF!</definedName>
    <definedName name="Поправочные_коэффициенты_по_письму_Госстроя_от_25.12.90___0___0" localSheetId="5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4">#REF!</definedName>
    <definedName name="Поправочные_коэффициенты_по_письму_Госстроя_от_25.12.90___0___0___0" localSheetId="5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4">#REF!</definedName>
    <definedName name="Поправочные_коэффициенты_по_письму_Госстроя_от_25.12.90___0___0___0___0" localSheetId="5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2" localSheetId="4">#REF!</definedName>
    <definedName name="Поправочные_коэффициенты_по_письму_Госстроя_от_25.12.90___0___0___2" localSheetId="5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4">#REF!</definedName>
    <definedName name="Поправочные_коэффициенты_по_письму_Госстроя_от_25.12.90___0___0___3" localSheetId="5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4">#REF!</definedName>
    <definedName name="Поправочные_коэффициенты_по_письму_Госстроя_от_25.12.90___0___0___4" localSheetId="5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1" localSheetId="4">#REF!</definedName>
    <definedName name="Поправочные_коэффициенты_по_письму_Госстроя_от_25.12.90___0___1" localSheetId="5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0" localSheetId="4">#REF!</definedName>
    <definedName name="Поправочные_коэффициенты_по_письму_Госстроя_от_25.12.90___0___10" localSheetId="5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4">#REF!</definedName>
    <definedName name="Поправочные_коэффициенты_по_письму_Госстроя_от_25.12.90___0___12" localSheetId="5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4">#REF!</definedName>
    <definedName name="Поправочные_коэффициенты_по_письму_Госстроя_от_25.12.90___0___2" localSheetId="5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4">#REF!</definedName>
    <definedName name="Поправочные_коэффициенты_по_письму_Госстроя_от_25.12.90___0___2___0" localSheetId="5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3" localSheetId="4">#REF!</definedName>
    <definedName name="Поправочные_коэффициенты_по_письму_Госстроя_от_25.12.90___0___3" localSheetId="5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4">#REF!</definedName>
    <definedName name="Поправочные_коэффициенты_по_письму_Госстроя_от_25.12.90___0___3___0" localSheetId="5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4" localSheetId="4">#REF!</definedName>
    <definedName name="Поправочные_коэффициенты_по_письму_Госстроя_от_25.12.90___0___4" localSheetId="5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5" localSheetId="4">#REF!</definedName>
    <definedName name="Поправочные_коэффициенты_по_письму_Госстроя_от_25.12.90___0___5" localSheetId="5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 localSheetId="4">#REF!</definedName>
    <definedName name="Поправочные_коэффициенты_по_письму_Госстроя_от_25.12.90___0___6" localSheetId="5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 localSheetId="4">#REF!</definedName>
    <definedName name="Поправочные_коэффициенты_по_письму_Госстроя_от_25.12.90___0___8" localSheetId="5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1" localSheetId="4">#REF!</definedName>
    <definedName name="Поправочные_коэффициенты_по_письму_Госстроя_от_25.12.90___1" localSheetId="5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4">#REF!</definedName>
    <definedName name="Поправочные_коэффициенты_по_письму_Госстроя_от_25.12.90___1___0" localSheetId="5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3" localSheetId="4">#REF!</definedName>
    <definedName name="Поправочные_коэффициенты_по_письму_Госстроя_от_25.12.90___1___3" localSheetId="5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0" localSheetId="4">#REF!</definedName>
    <definedName name="Поправочные_коэффициенты_по_письму_Госстроя_от_25.12.90___10" localSheetId="5">#REF!</definedName>
    <definedName name="Поправочные_коэффициенты_по_письму_Госстроя_от_25.12.90___1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 localSheetId="4">#REF!</definedName>
    <definedName name="Поправочные_коэффициенты_по_письму_Госстроя_от_25.12.90___10___0___0" localSheetId="5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1" localSheetId="4">#REF!</definedName>
    <definedName name="Поправочные_коэффициенты_по_письму_Госстроя_от_25.12.90___10___1" localSheetId="5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4">#REF!</definedName>
    <definedName name="Поправочные_коэффициенты_по_письму_Госстроя_от_25.12.90___10___10" localSheetId="5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4">#REF!</definedName>
    <definedName name="Поправочные_коэффициенты_по_письму_Госстроя_от_25.12.90___10___12" localSheetId="5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1" localSheetId="4">#REF!</definedName>
    <definedName name="Поправочные_коэффициенты_по_письму_Госстроя_от_25.12.90___11" localSheetId="5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4">#REF!</definedName>
    <definedName name="Поправочные_коэффициенты_по_письму_Госстроя_от_25.12.90___11___10" localSheetId="5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4">#REF!</definedName>
    <definedName name="Поправочные_коэффициенты_по_письму_Госстроя_от_25.12.90___11___2" localSheetId="5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4">#REF!</definedName>
    <definedName name="Поправочные_коэффициенты_по_письму_Госстроя_от_25.12.90___11___4" localSheetId="5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4">#REF!</definedName>
    <definedName name="Поправочные_коэффициенты_по_письму_Госстроя_от_25.12.90___11___6" localSheetId="5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 localSheetId="4">#REF!</definedName>
    <definedName name="Поправочные_коэффициенты_по_письму_Госстроя_от_25.12.90___11___8" localSheetId="5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4">#REF!</definedName>
    <definedName name="Поправочные_коэффициенты_по_письму_Госстроя_от_25.12.90___2" localSheetId="5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4">#REF!</definedName>
    <definedName name="Поправочные_коэффициенты_по_письму_Госстроя_от_25.12.90___2___0" localSheetId="5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4">#REF!</definedName>
    <definedName name="Поправочные_коэффициенты_по_письму_Госстроя_от_25.12.90___2___0___0" localSheetId="5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4">#REF!</definedName>
    <definedName name="Поправочные_коэффициенты_по_письму_Госстроя_от_25.12.90___2___0___0___0" localSheetId="5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1" localSheetId="4">#REF!</definedName>
    <definedName name="Поправочные_коэффициенты_по_письму_Госстроя_от_25.12.90___2___1" localSheetId="5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 localSheetId="4">#REF!</definedName>
    <definedName name="Поправочные_коэффициенты_по_письму_Госстроя_от_25.12.90___2___10" localSheetId="5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4">#REF!</definedName>
    <definedName name="Поправочные_коэффициенты_по_письму_Госстроя_от_25.12.90___2___12" localSheetId="5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4">#REF!</definedName>
    <definedName name="Поправочные_коэффициенты_по_письму_Госстроя_от_25.12.90___2___2" localSheetId="5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4">#REF!</definedName>
    <definedName name="Поправочные_коэффициенты_по_письму_Госстроя_от_25.12.90___2___3" localSheetId="5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4">#REF!</definedName>
    <definedName name="Поправочные_коэффициенты_по_письму_Госстроя_от_25.12.90___2___4" localSheetId="5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6" localSheetId="4">#REF!</definedName>
    <definedName name="Поправочные_коэффициенты_по_письму_Госстроя_от_25.12.90___2___6" localSheetId="5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 localSheetId="4">#REF!</definedName>
    <definedName name="Поправочные_коэффициенты_по_письму_Госстроя_от_25.12.90___2___8" localSheetId="5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3" localSheetId="4">#REF!</definedName>
    <definedName name="Поправочные_коэффициенты_по_письму_Госстроя_от_25.12.90___3" localSheetId="5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4">#REF!</definedName>
    <definedName name="Поправочные_коэффициенты_по_письму_Госстроя_от_25.12.90___3___0" localSheetId="5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2" localSheetId="4">#REF!</definedName>
    <definedName name="Поправочные_коэффициенты_по_письму_Госстроя_от_25.12.90___3___0___2" localSheetId="5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10" localSheetId="4">#REF!</definedName>
    <definedName name="Поправочные_коэффициенты_по_письму_Госстроя_от_25.12.90___3___10" localSheetId="5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4">#REF!</definedName>
    <definedName name="Поправочные_коэффициенты_по_письму_Госстроя_от_25.12.90___3___2" localSheetId="5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4">#REF!</definedName>
    <definedName name="Поправочные_коэффициенты_по_письму_Госстроя_от_25.12.90___3___3" localSheetId="5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4">#REF!</definedName>
    <definedName name="Поправочные_коэффициенты_по_письму_Госстроя_от_25.12.90___3___4" localSheetId="5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6" localSheetId="4">#REF!</definedName>
    <definedName name="Поправочные_коэффициенты_по_письму_Госстроя_от_25.12.90___3___6" localSheetId="5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4">#REF!</definedName>
    <definedName name="Поправочные_коэффициенты_по_письму_Госстроя_от_25.12.90___3___8" localSheetId="5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4" localSheetId="4">#REF!</definedName>
    <definedName name="Поправочные_коэффициенты_по_письму_Госстроя_от_25.12.90___4" localSheetId="5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0" localSheetId="4">#REF!</definedName>
    <definedName name="Поправочные_коэффициенты_по_письму_Госстроя_от_25.12.90___4___0___0" localSheetId="5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4">#REF!</definedName>
    <definedName name="Поправочные_коэффициенты_по_письму_Госстроя_от_25.12.90___4___0___0___0" localSheetId="5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2" localSheetId="4">#REF!</definedName>
    <definedName name="Поправочные_коэффициенты_по_письму_Госстроя_от_25.12.90___4___0___2" localSheetId="5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 localSheetId="4">#REF!</definedName>
    <definedName name="Поправочные_коэффициенты_по_письму_Госстроя_от_25.12.90___4___0___4" localSheetId="5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10" localSheetId="4">#REF!</definedName>
    <definedName name="Поправочные_коэффициенты_по_письму_Госстроя_от_25.12.90___4___10" localSheetId="5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4">#REF!</definedName>
    <definedName name="Поправочные_коэффициенты_по_письму_Госстроя_от_25.12.90___4___12" localSheetId="5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4">#REF!</definedName>
    <definedName name="Поправочные_коэффициенты_по_письму_Госстроя_от_25.12.90___4___2" localSheetId="5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4">#REF!</definedName>
    <definedName name="Поправочные_коэффициенты_по_письму_Госстроя_от_25.12.90___4___3" localSheetId="5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4">#REF!</definedName>
    <definedName name="Поправочные_коэффициенты_по_письму_Госстроя_от_25.12.90___4___3___0" localSheetId="5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4" localSheetId="4">#REF!</definedName>
    <definedName name="Поправочные_коэффициенты_по_письму_Госстроя_от_25.12.90___4___4" localSheetId="5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6" localSheetId="4">#REF!</definedName>
    <definedName name="Поправочные_коэффициенты_по_письму_Госстроя_от_25.12.90___4___6" localSheetId="5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 localSheetId="4">#REF!</definedName>
    <definedName name="Поправочные_коэффициенты_по_письму_Госстроя_от_25.12.90___4___8" localSheetId="5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 localSheetId="4">#REF!</definedName>
    <definedName name="Поправочные_коэффициенты_по_письму_Госстроя_от_25.12.90___5___0" localSheetId="5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4">#REF!</definedName>
    <definedName name="Поправочные_коэффициенты_по_письму_Госстроя_от_25.12.90___5___0___0" localSheetId="5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4">#REF!</definedName>
    <definedName name="Поправочные_коэффициенты_по_письму_Госстроя_от_25.12.90___5___0___0___0" localSheetId="5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0" localSheetId="4">#REF!</definedName>
    <definedName name="Поправочные_коэффициенты_по_письму_Госстроя_от_25.12.90___6___0" localSheetId="5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4">#REF!</definedName>
    <definedName name="Поправочные_коэффициенты_по_письму_Госстроя_от_25.12.90___6___0___0" localSheetId="5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4">#REF!</definedName>
    <definedName name="Поправочные_коэффициенты_по_письму_Госстроя_от_25.12.90___6___0___0___0" localSheetId="5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1" localSheetId="4">#REF!</definedName>
    <definedName name="Поправочные_коэффициенты_по_письму_Госстроя_от_25.12.90___6___1" localSheetId="5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4">#REF!</definedName>
    <definedName name="Поправочные_коэффициенты_по_письму_Госстроя_от_25.12.90___6___10" localSheetId="5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4">#REF!</definedName>
    <definedName name="Поправочные_коэффициенты_по_письму_Госстроя_от_25.12.90___6___12" localSheetId="5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4">#REF!</definedName>
    <definedName name="Поправочные_коэффициенты_по_письму_Госстроя_от_25.12.90___6___2" localSheetId="5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 localSheetId="4">#REF!</definedName>
    <definedName name="Поправочные_коэффициенты_по_письму_Госстроя_от_25.12.90___6___4" localSheetId="5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6" localSheetId="4">#REF!</definedName>
    <definedName name="Поправочные_коэффициенты_по_письму_Госстроя_от_25.12.90___6___6" localSheetId="5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 localSheetId="4">#REF!</definedName>
    <definedName name="Поправочные_коэффициенты_по_письму_Госстроя_от_25.12.90___6___8" localSheetId="5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7" localSheetId="4">#REF!</definedName>
    <definedName name="Поправочные_коэффициенты_по_письму_Госстроя_от_25.12.90___7" localSheetId="5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4">#REF!</definedName>
    <definedName name="Поправочные_коэффициенты_по_письму_Госстроя_от_25.12.90___7___0" localSheetId="5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 localSheetId="4">#REF!</definedName>
    <definedName name="Поправочные_коэффициенты_по_письму_Госстроя_от_25.12.90___7___10" localSheetId="5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4">#REF!</definedName>
    <definedName name="Поправочные_коэффициенты_по_письму_Госстроя_от_25.12.90___7___2" localSheetId="5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4">#REF!</definedName>
    <definedName name="Поправочные_коэффициенты_по_письму_Госстроя_от_25.12.90___7___4" localSheetId="5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4">#REF!</definedName>
    <definedName name="Поправочные_коэффициенты_по_письму_Госстроя_от_25.12.90___7___6" localSheetId="5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4">#REF!</definedName>
    <definedName name="Поправочные_коэффициенты_по_письму_Госстроя_от_25.12.90___7___8" localSheetId="5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4">#REF!</definedName>
    <definedName name="Поправочные_коэффициенты_по_письму_Госстроя_от_25.12.90___8" localSheetId="5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4">#REF!</definedName>
    <definedName name="Поправочные_коэффициенты_по_письму_Госстроя_от_25.12.90___8___0" localSheetId="5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4">#REF!</definedName>
    <definedName name="Поправочные_коэффициенты_по_письму_Госстроя_от_25.12.90___8___0___0" localSheetId="5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4">#REF!</definedName>
    <definedName name="Поправочные_коэффициенты_по_письму_Госстроя_от_25.12.90___8___0___0___0" localSheetId="5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1" localSheetId="4">#REF!</definedName>
    <definedName name="Поправочные_коэффициенты_по_письму_Госстроя_от_25.12.90___8___1" localSheetId="5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4">#REF!</definedName>
    <definedName name="Поправочные_коэффициенты_по_письму_Госстроя_от_25.12.90___8___10" localSheetId="5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4">#REF!</definedName>
    <definedName name="Поправочные_коэффициенты_по_письму_Госстроя_от_25.12.90___8___12" localSheetId="5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4">#REF!</definedName>
    <definedName name="Поправочные_коэффициенты_по_письму_Госстроя_от_25.12.90___8___2" localSheetId="5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4">#REF!</definedName>
    <definedName name="Поправочные_коэффициенты_по_письму_Госстроя_от_25.12.90___8___4" localSheetId="5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6" localSheetId="4">#REF!</definedName>
    <definedName name="Поправочные_коэффициенты_по_письму_Госстроя_от_25.12.90___8___6" localSheetId="5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 localSheetId="4">#REF!</definedName>
    <definedName name="Поправочные_коэффициенты_по_письму_Госстроя_от_25.12.90___8___8" localSheetId="5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9" localSheetId="4">#REF!</definedName>
    <definedName name="Поправочные_коэффициенты_по_письму_Госстроя_от_25.12.90___9" localSheetId="5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4">#REF!</definedName>
    <definedName name="Поправочные_коэффициенты_по_письму_Госстроя_от_25.12.90___9___0" localSheetId="5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4">#REF!</definedName>
    <definedName name="Поправочные_коэффициенты_по_письму_Госстроя_от_25.12.90___9___0___0" localSheetId="5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4">#REF!</definedName>
    <definedName name="Поправочные_коэффициенты_по_письму_Госстроя_от_25.12.90___9___0___0___0" localSheetId="5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10" localSheetId="4">#REF!</definedName>
    <definedName name="Поправочные_коэффициенты_по_письму_Госстроя_от_25.12.90___9___10" localSheetId="5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4">#REF!</definedName>
    <definedName name="Поправочные_коэффициенты_по_письму_Госстроя_от_25.12.90___9___2" localSheetId="5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4">#REF!</definedName>
    <definedName name="Поправочные_коэффициенты_по_письму_Госстроя_от_25.12.90___9___4" localSheetId="5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6" localSheetId="4">#REF!</definedName>
    <definedName name="Поправочные_коэффициенты_по_письму_Госстроя_от_25.12.90___9___6" localSheetId="5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4">#REF!</definedName>
    <definedName name="Поправочные_коэффициенты_по_письму_Госстроя_от_25.12.90___9___8" localSheetId="5">#REF!</definedName>
    <definedName name="Поправочные_коэффициенты_по_письму_Госстроя_от_25.12.90___9___8">#REF!</definedName>
    <definedName name="ппп" localSheetId="4">#REF!</definedName>
    <definedName name="ппп" localSheetId="5">#REF!</definedName>
    <definedName name="ппп">#REF!</definedName>
    <definedName name="пр" localSheetId="4">[11]топография!#REF!</definedName>
    <definedName name="пр" localSheetId="5">[11]топография!#REF!</definedName>
    <definedName name="пр">[11]топография!#REF!</definedName>
    <definedName name="прапоалад" localSheetId="4">[12]топография!#REF!</definedName>
    <definedName name="прапоалад" localSheetId="5">[12]топография!#REF!</definedName>
    <definedName name="прапоалад">[12]топография!#REF!</definedName>
    <definedName name="про" localSheetId="4">#REF!</definedName>
    <definedName name="про" localSheetId="5">#REF!</definedName>
    <definedName name="про">#REF!</definedName>
    <definedName name="пробная" localSheetId="4">#REF!</definedName>
    <definedName name="пробная" localSheetId="5">#REF!</definedName>
    <definedName name="пробная">#REF!</definedName>
    <definedName name="РД" localSheetId="4">#REF!</definedName>
    <definedName name="РД" localSheetId="5">#REF!</definedName>
    <definedName name="РД">#REF!</definedName>
    <definedName name="рол" localSheetId="4">[12]топография!#REF!</definedName>
    <definedName name="рол" localSheetId="5">[12]топография!#REF!</definedName>
    <definedName name="рол">[12]топография!#REF!</definedName>
    <definedName name="рпв" localSheetId="4">#REF!</definedName>
    <definedName name="рпв" localSheetId="5">#REF!</definedName>
    <definedName name="рпв">#REF!</definedName>
    <definedName name="Руководитель" localSheetId="4">#REF!</definedName>
    <definedName name="Руководитель" localSheetId="5">#REF!</definedName>
    <definedName name="Руководитель">#REF!</definedName>
    <definedName name="свод1" localSheetId="4">[13]топография!#REF!</definedName>
    <definedName name="свод1" localSheetId="5">[13]топография!#REF!</definedName>
    <definedName name="свод1">[13]топография!#REF!</definedName>
    <definedName name="см" localSheetId="4">#REF!</definedName>
    <definedName name="см" localSheetId="5">#REF!</definedName>
    <definedName name="см">#REF!</definedName>
    <definedName name="См5" localSheetId="4">#REF!</definedName>
    <definedName name="См5" localSheetId="5">#REF!</definedName>
    <definedName name="См5">#REF!</definedName>
    <definedName name="СМ6" localSheetId="4">[9]топография!#REF!</definedName>
    <definedName name="СМ6" localSheetId="5">[9]топография!#REF!</definedName>
    <definedName name="СМ6">[9]топография!#REF!</definedName>
    <definedName name="СМ9" localSheetId="4">#REF!</definedName>
    <definedName name="СМ9" localSheetId="5">#REF!</definedName>
    <definedName name="СМ9">#REF!</definedName>
    <definedName name="см91" localSheetId="4">#REF!</definedName>
    <definedName name="см91" localSheetId="5">#REF!</definedName>
    <definedName name="см91">#REF!</definedName>
    <definedName name="сми" localSheetId="4">#REF!</definedName>
    <definedName name="сми" localSheetId="5">#REF!</definedName>
    <definedName name="сми">#REF!</definedName>
    <definedName name="Согласование" localSheetId="4">#REF!</definedName>
    <definedName name="Согласование" localSheetId="5">#REF!</definedName>
    <definedName name="Согласование">#REF!</definedName>
    <definedName name="Составитель" localSheetId="4">#REF!</definedName>
    <definedName name="Составитель" localSheetId="5">#REF!</definedName>
    <definedName name="Составитель">#REF!</definedName>
    <definedName name="ссс" localSheetId="4">#REF!</definedName>
    <definedName name="ссс" localSheetId="5">#REF!</definedName>
    <definedName name="ссс">#REF!</definedName>
    <definedName name="Строительная_полоса" localSheetId="4">#REF!</definedName>
    <definedName name="Строительная_полоса" localSheetId="5">#REF!</definedName>
    <definedName name="Строительная_полоса">#REF!</definedName>
    <definedName name="Сургут">NA()</definedName>
    <definedName name="топ1" localSheetId="4">#REF!</definedName>
    <definedName name="топ1" localSheetId="5">#REF!</definedName>
    <definedName name="топ1">#REF!</definedName>
    <definedName name="топ2" localSheetId="4">#REF!</definedName>
    <definedName name="топ2" localSheetId="5">#REF!</definedName>
    <definedName name="топ2">#REF!</definedName>
    <definedName name="топо" localSheetId="4">#REF!</definedName>
    <definedName name="топо" localSheetId="5">#REF!</definedName>
    <definedName name="топо">#REF!</definedName>
    <definedName name="топогр1" localSheetId="4">#REF!</definedName>
    <definedName name="топогр1" localSheetId="5">#REF!</definedName>
    <definedName name="топогр1">#REF!</definedName>
    <definedName name="топограф" localSheetId="4">#REF!</definedName>
    <definedName name="топограф" localSheetId="5">#REF!</definedName>
    <definedName name="топограф">#REF!</definedName>
    <definedName name="ТС1" localSheetId="4">#REF!</definedName>
    <definedName name="ТС1" localSheetId="5">#REF!</definedName>
    <definedName name="ТС1">#REF!</definedName>
    <definedName name="тьбю" localSheetId="4">#REF!</definedName>
    <definedName name="тьбю" localSheetId="5">#REF!</definedName>
    <definedName name="тьбю">#REF!</definedName>
    <definedName name="уцуц" localSheetId="4">#REF!</definedName>
    <definedName name="уцуц" localSheetId="5">#REF!</definedName>
    <definedName name="уцуц">#REF!</definedName>
    <definedName name="Участок" localSheetId="4">#REF!</definedName>
    <definedName name="Участок" localSheetId="5">#REF!</definedName>
    <definedName name="Участок">#REF!</definedName>
    <definedName name="ффыв" localSheetId="4">#REF!</definedName>
    <definedName name="ффыв" localSheetId="5">#REF!</definedName>
    <definedName name="ффыв">#REF!</definedName>
    <definedName name="фыв" localSheetId="4">#REF!</definedName>
    <definedName name="фыв" localSheetId="5">#REF!</definedName>
    <definedName name="фыв">#REF!</definedName>
    <definedName name="цена">#N/A</definedName>
    <definedName name="цена___0" localSheetId="4">#REF!</definedName>
    <definedName name="цена___0" localSheetId="5">#REF!</definedName>
    <definedName name="цена___0">#REF!</definedName>
    <definedName name="цена___0___0" localSheetId="4">#REF!</definedName>
    <definedName name="цена___0___0" localSheetId="5">#REF!</definedName>
    <definedName name="цена___0___0">#REF!</definedName>
    <definedName name="цена___0___0___0" localSheetId="4">#REF!</definedName>
    <definedName name="цена___0___0___0" localSheetId="5">#REF!</definedName>
    <definedName name="цена___0___0___0">#REF!</definedName>
    <definedName name="цена___0___0___0___0" localSheetId="4">#REF!</definedName>
    <definedName name="цена___0___0___0___0" localSheetId="5">#REF!</definedName>
    <definedName name="цена___0___0___0___0">#REF!</definedName>
    <definedName name="цена___0___0___2" localSheetId="4">#REF!</definedName>
    <definedName name="цена___0___0___2" localSheetId="5">#REF!</definedName>
    <definedName name="цена___0___0___2">#REF!</definedName>
    <definedName name="цена___0___0___3" localSheetId="4">#REF!</definedName>
    <definedName name="цена___0___0___3" localSheetId="5">#REF!</definedName>
    <definedName name="цена___0___0___3">#REF!</definedName>
    <definedName name="цена___0___0___4" localSheetId="4">#REF!</definedName>
    <definedName name="цена___0___0___4" localSheetId="5">#REF!</definedName>
    <definedName name="цена___0___0___4">#REF!</definedName>
    <definedName name="цена___0___1" localSheetId="4">#REF!</definedName>
    <definedName name="цена___0___1" localSheetId="5">#REF!</definedName>
    <definedName name="цена___0___1">#REF!</definedName>
    <definedName name="цена___0___10" localSheetId="4">#REF!</definedName>
    <definedName name="цена___0___10" localSheetId="5">#REF!</definedName>
    <definedName name="цена___0___10">#REF!</definedName>
    <definedName name="цена___0___12" localSheetId="4">#REF!</definedName>
    <definedName name="цена___0___12" localSheetId="5">#REF!</definedName>
    <definedName name="цена___0___12">#REF!</definedName>
    <definedName name="цена___0___2" localSheetId="4">#REF!</definedName>
    <definedName name="цена___0___2" localSheetId="5">#REF!</definedName>
    <definedName name="цена___0___2">#REF!</definedName>
    <definedName name="цена___0___2___0" localSheetId="4">#REF!</definedName>
    <definedName name="цена___0___2___0" localSheetId="5">#REF!</definedName>
    <definedName name="цена___0___2___0">#REF!</definedName>
    <definedName name="цена___0___3" localSheetId="4">#REF!</definedName>
    <definedName name="цена___0___3" localSheetId="5">#REF!</definedName>
    <definedName name="цена___0___3">#REF!</definedName>
    <definedName name="цена___0___4" localSheetId="4">#REF!</definedName>
    <definedName name="цена___0___4" localSheetId="5">#REF!</definedName>
    <definedName name="цена___0___4">#REF!</definedName>
    <definedName name="цена___0___5" localSheetId="4">#REF!</definedName>
    <definedName name="цена___0___5" localSheetId="5">#REF!</definedName>
    <definedName name="цена___0___5">#REF!</definedName>
    <definedName name="цена___0___6" localSheetId="4">#REF!</definedName>
    <definedName name="цена___0___6" localSheetId="5">#REF!</definedName>
    <definedName name="цена___0___6">#REF!</definedName>
    <definedName name="цена___0___8" localSheetId="4">#REF!</definedName>
    <definedName name="цена___0___8" localSheetId="5">#REF!</definedName>
    <definedName name="цена___0___8">#REF!</definedName>
    <definedName name="цена___1" localSheetId="4">#REF!</definedName>
    <definedName name="цена___1" localSheetId="5">#REF!</definedName>
    <definedName name="цена___1">#REF!</definedName>
    <definedName name="цена___1___0" localSheetId="4">#REF!</definedName>
    <definedName name="цена___1___0" localSheetId="5">#REF!</definedName>
    <definedName name="цена___1___0">#REF!</definedName>
    <definedName name="цена___10" localSheetId="4">#REF!</definedName>
    <definedName name="цена___10" localSheetId="5">#REF!</definedName>
    <definedName name="цена___10">#REF!</definedName>
    <definedName name="цена___10___0">NA()</definedName>
    <definedName name="цена___10___0___0" localSheetId="4">#REF!</definedName>
    <definedName name="цена___10___0___0" localSheetId="5">#REF!</definedName>
    <definedName name="цена___10___0___0">#REF!</definedName>
    <definedName name="цена___10___1" localSheetId="4">#REF!</definedName>
    <definedName name="цена___10___1" localSheetId="5">#REF!</definedName>
    <definedName name="цена___10___1">#REF!</definedName>
    <definedName name="цена___10___10" localSheetId="4">#REF!</definedName>
    <definedName name="цена___10___10" localSheetId="5">#REF!</definedName>
    <definedName name="цена___10___10">#REF!</definedName>
    <definedName name="цена___10___12" localSheetId="4">#REF!</definedName>
    <definedName name="цена___10___12" localSheetId="5">#REF!</definedName>
    <definedName name="цена___10___12">#REF!</definedName>
    <definedName name="цена___10___2">NA()</definedName>
    <definedName name="цена___10___4">NA()</definedName>
    <definedName name="цена___10___6">NA()</definedName>
    <definedName name="цена___10___8">NA()</definedName>
    <definedName name="цена___11" localSheetId="4">#REF!</definedName>
    <definedName name="цена___11" localSheetId="5">#REF!</definedName>
    <definedName name="цена___11">#REF!</definedName>
    <definedName name="цена___11___0">NA()</definedName>
    <definedName name="цена___11___10" localSheetId="4">#REF!</definedName>
    <definedName name="цена___11___10" localSheetId="5">#REF!</definedName>
    <definedName name="цена___11___10">#REF!</definedName>
    <definedName name="цена___11___2" localSheetId="4">#REF!</definedName>
    <definedName name="цена___11___2" localSheetId="5">#REF!</definedName>
    <definedName name="цена___11___2">#REF!</definedName>
    <definedName name="цена___11___4" localSheetId="4">#REF!</definedName>
    <definedName name="цена___11___4" localSheetId="5">#REF!</definedName>
    <definedName name="цена___11___4">#REF!</definedName>
    <definedName name="цена___11___6" localSheetId="4">#REF!</definedName>
    <definedName name="цена___11___6" localSheetId="5">#REF!</definedName>
    <definedName name="цена___11___6">#REF!</definedName>
    <definedName name="цена___11___8" localSheetId="4">#REF!</definedName>
    <definedName name="цена___11___8" localSheetId="5">#REF!</definedName>
    <definedName name="цена___11___8">#REF!</definedName>
    <definedName name="цена___12">NA()</definedName>
    <definedName name="цена___2" localSheetId="4">#REF!</definedName>
    <definedName name="цена___2" localSheetId="5">#REF!</definedName>
    <definedName name="цена___2">#REF!</definedName>
    <definedName name="цена___2___0" localSheetId="4">#REF!</definedName>
    <definedName name="цена___2___0" localSheetId="5">#REF!</definedName>
    <definedName name="цена___2___0">#REF!</definedName>
    <definedName name="цена___2___0___0" localSheetId="4">#REF!</definedName>
    <definedName name="цена___2___0___0" localSheetId="5">#REF!</definedName>
    <definedName name="цена___2___0___0">#REF!</definedName>
    <definedName name="цена___2___0___0___0" localSheetId="4">#REF!</definedName>
    <definedName name="цена___2___0___0___0" localSheetId="5">#REF!</definedName>
    <definedName name="цена___2___0___0___0">#REF!</definedName>
    <definedName name="цена___2___1" localSheetId="4">#REF!</definedName>
    <definedName name="цена___2___1" localSheetId="5">#REF!</definedName>
    <definedName name="цена___2___1">#REF!</definedName>
    <definedName name="цена___2___10" localSheetId="4">#REF!</definedName>
    <definedName name="цена___2___10" localSheetId="5">#REF!</definedName>
    <definedName name="цена___2___10">#REF!</definedName>
    <definedName name="цена___2___12" localSheetId="4">#REF!</definedName>
    <definedName name="цена___2___12" localSheetId="5">#REF!</definedName>
    <definedName name="цена___2___12">#REF!</definedName>
    <definedName name="цена___2___2" localSheetId="4">#REF!</definedName>
    <definedName name="цена___2___2" localSheetId="5">#REF!</definedName>
    <definedName name="цена___2___2">#REF!</definedName>
    <definedName name="цена___2___3" localSheetId="4">#REF!</definedName>
    <definedName name="цена___2___3" localSheetId="5">#REF!</definedName>
    <definedName name="цена___2___3">#REF!</definedName>
    <definedName name="цена___2___4" localSheetId="4">#REF!</definedName>
    <definedName name="цена___2___4" localSheetId="5">#REF!</definedName>
    <definedName name="цена___2___4">#REF!</definedName>
    <definedName name="цена___2___6" localSheetId="4">#REF!</definedName>
    <definedName name="цена___2___6" localSheetId="5">#REF!</definedName>
    <definedName name="цена___2___6">#REF!</definedName>
    <definedName name="цена___2___8" localSheetId="4">#REF!</definedName>
    <definedName name="цена___2___8" localSheetId="5">#REF!</definedName>
    <definedName name="цена___2___8">#REF!</definedName>
    <definedName name="цена___3" localSheetId="4">#REF!</definedName>
    <definedName name="цена___3" localSheetId="5">#REF!</definedName>
    <definedName name="цена___3">#REF!</definedName>
    <definedName name="цена___3___0" localSheetId="4">#REF!</definedName>
    <definedName name="цена___3___0" localSheetId="5">#REF!</definedName>
    <definedName name="цена___3___0">#REF!</definedName>
    <definedName name="цена___3___0___0">NA()</definedName>
    <definedName name="цена___3___10" localSheetId="4">#REF!</definedName>
    <definedName name="цена___3___10" localSheetId="5">#REF!</definedName>
    <definedName name="цена___3___10">#REF!</definedName>
    <definedName name="цена___3___2" localSheetId="4">#REF!</definedName>
    <definedName name="цена___3___2" localSheetId="5">#REF!</definedName>
    <definedName name="цена___3___2">#REF!</definedName>
    <definedName name="цена___3___3" localSheetId="4">#REF!</definedName>
    <definedName name="цена___3___3" localSheetId="5">#REF!</definedName>
    <definedName name="цена___3___3">#REF!</definedName>
    <definedName name="цена___3___4" localSheetId="4">#REF!</definedName>
    <definedName name="цена___3___4" localSheetId="5">#REF!</definedName>
    <definedName name="цена___3___4">#REF!</definedName>
    <definedName name="цена___3___6" localSheetId="4">#REF!</definedName>
    <definedName name="цена___3___6" localSheetId="5">#REF!</definedName>
    <definedName name="цена___3___6">#REF!</definedName>
    <definedName name="цена___3___8" localSheetId="4">#REF!</definedName>
    <definedName name="цена___3___8" localSheetId="5">#REF!</definedName>
    <definedName name="цена___3___8">#REF!</definedName>
    <definedName name="цена___4" localSheetId="4">#REF!</definedName>
    <definedName name="цена___4" localSheetId="5">#REF!</definedName>
    <definedName name="цена___4">#REF!</definedName>
    <definedName name="цена___4___0">NA()</definedName>
    <definedName name="цена___4___0___0" localSheetId="4">#REF!</definedName>
    <definedName name="цена___4___0___0" localSheetId="5">#REF!</definedName>
    <definedName name="цена___4___0___0">#REF!</definedName>
    <definedName name="цена___4___0___0___0" localSheetId="4">#REF!</definedName>
    <definedName name="цена___4___0___0___0" localSheetId="5">#REF!</definedName>
    <definedName name="цена___4___0___0___0">#REF!</definedName>
    <definedName name="цена___4___10" localSheetId="4">#REF!</definedName>
    <definedName name="цена___4___10" localSheetId="5">#REF!</definedName>
    <definedName name="цена___4___10">#REF!</definedName>
    <definedName name="цена___4___12" localSheetId="4">#REF!</definedName>
    <definedName name="цена___4___12" localSheetId="5">#REF!</definedName>
    <definedName name="цена___4___12">#REF!</definedName>
    <definedName name="цена___4___2" localSheetId="4">#REF!</definedName>
    <definedName name="цена___4___2" localSheetId="5">#REF!</definedName>
    <definedName name="цена___4___2">#REF!</definedName>
    <definedName name="цена___4___3" localSheetId="4">#REF!</definedName>
    <definedName name="цена___4___3" localSheetId="5">#REF!</definedName>
    <definedName name="цена___4___3">#REF!</definedName>
    <definedName name="цена___4___4" localSheetId="4">#REF!</definedName>
    <definedName name="цена___4___4" localSheetId="5">#REF!</definedName>
    <definedName name="цена___4___4">#REF!</definedName>
    <definedName name="цена___4___6" localSheetId="4">#REF!</definedName>
    <definedName name="цена___4___6" localSheetId="5">#REF!</definedName>
    <definedName name="цена___4___6">#REF!</definedName>
    <definedName name="цена___4___8" localSheetId="4">#REF!</definedName>
    <definedName name="цена___4___8" localSheetId="5">#REF!</definedName>
    <definedName name="цена___4___8">#REF!</definedName>
    <definedName name="цена___5">NA()</definedName>
    <definedName name="цена___5___0" localSheetId="4">#REF!</definedName>
    <definedName name="цена___5___0" localSheetId="5">#REF!</definedName>
    <definedName name="цена___5___0">#REF!</definedName>
    <definedName name="цена___5___0___0" localSheetId="4">#REF!</definedName>
    <definedName name="цена___5___0___0" localSheetId="5">#REF!</definedName>
    <definedName name="цена___5___0___0">#REF!</definedName>
    <definedName name="цена___5___0___0___0" localSheetId="4">#REF!</definedName>
    <definedName name="цена___5___0___0___0" localSheetId="5">#REF!</definedName>
    <definedName name="цена___5___0___0___0">#REF!</definedName>
    <definedName name="цена___5___3">NA()</definedName>
    <definedName name="цена___6">NA()</definedName>
    <definedName name="цена___6___0" localSheetId="4">#REF!</definedName>
    <definedName name="цена___6___0" localSheetId="5">#REF!</definedName>
    <definedName name="цена___6___0">#REF!</definedName>
    <definedName name="цена___6___0___0" localSheetId="4">#REF!</definedName>
    <definedName name="цена___6___0___0" localSheetId="5">#REF!</definedName>
    <definedName name="цена___6___0___0">#REF!</definedName>
    <definedName name="цена___6___0___0___0" localSheetId="4">#REF!</definedName>
    <definedName name="цена___6___0___0___0" localSheetId="5">#REF!</definedName>
    <definedName name="цена___6___0___0___0">#REF!</definedName>
    <definedName name="цена___6___1" localSheetId="4">#REF!</definedName>
    <definedName name="цена___6___1" localSheetId="5">#REF!</definedName>
    <definedName name="цена___6___1">#REF!</definedName>
    <definedName name="цена___6___10" localSheetId="4">#REF!</definedName>
    <definedName name="цена___6___10" localSheetId="5">#REF!</definedName>
    <definedName name="цена___6___10">#REF!</definedName>
    <definedName name="цена___6___12" localSheetId="4">#REF!</definedName>
    <definedName name="цена___6___12" localSheetId="5">#REF!</definedName>
    <definedName name="цена___6___12">#REF!</definedName>
    <definedName name="цена___6___2" localSheetId="4">#REF!</definedName>
    <definedName name="цена___6___2" localSheetId="5">#REF!</definedName>
    <definedName name="цена___6___2">#REF!</definedName>
    <definedName name="цена___6___4" localSheetId="4">#REF!</definedName>
    <definedName name="цена___6___4" localSheetId="5">#REF!</definedName>
    <definedName name="цена___6___4">#REF!</definedName>
    <definedName name="цена___6___6" localSheetId="4">#REF!</definedName>
    <definedName name="цена___6___6" localSheetId="5">#REF!</definedName>
    <definedName name="цена___6___6">#REF!</definedName>
    <definedName name="цена___6___8" localSheetId="4">#REF!</definedName>
    <definedName name="цена___6___8" localSheetId="5">#REF!</definedName>
    <definedName name="цена___6___8">#REF!</definedName>
    <definedName name="цена___7" localSheetId="4">#REF!</definedName>
    <definedName name="цена___7" localSheetId="5">#REF!</definedName>
    <definedName name="цена___7">#REF!</definedName>
    <definedName name="цена___7___0" localSheetId="4">#REF!</definedName>
    <definedName name="цена___7___0" localSheetId="5">#REF!</definedName>
    <definedName name="цена___7___0">#REF!</definedName>
    <definedName name="цена___7___10" localSheetId="4">#REF!</definedName>
    <definedName name="цена___7___10" localSheetId="5">#REF!</definedName>
    <definedName name="цена___7___10">#REF!</definedName>
    <definedName name="цена___7___2" localSheetId="4">#REF!</definedName>
    <definedName name="цена___7___2" localSheetId="5">#REF!</definedName>
    <definedName name="цена___7___2">#REF!</definedName>
    <definedName name="цена___7___4" localSheetId="4">#REF!</definedName>
    <definedName name="цена___7___4" localSheetId="5">#REF!</definedName>
    <definedName name="цена___7___4">#REF!</definedName>
    <definedName name="цена___7___6" localSheetId="4">#REF!</definedName>
    <definedName name="цена___7___6" localSheetId="5">#REF!</definedName>
    <definedName name="цена___7___6">#REF!</definedName>
    <definedName name="цена___7___8" localSheetId="4">#REF!</definedName>
    <definedName name="цена___7___8" localSheetId="5">#REF!</definedName>
    <definedName name="цена___7___8">#REF!</definedName>
    <definedName name="цена___8" localSheetId="4">#REF!</definedName>
    <definedName name="цена___8" localSheetId="5">#REF!</definedName>
    <definedName name="цена___8">#REF!</definedName>
    <definedName name="цена___8___0" localSheetId="4">#REF!</definedName>
    <definedName name="цена___8___0" localSheetId="5">#REF!</definedName>
    <definedName name="цена___8___0">#REF!</definedName>
    <definedName name="цена___8___0___0" localSheetId="4">#REF!</definedName>
    <definedName name="цена___8___0___0" localSheetId="5">#REF!</definedName>
    <definedName name="цена___8___0___0">#REF!</definedName>
    <definedName name="цена___8___0___0___0" localSheetId="4">#REF!</definedName>
    <definedName name="цена___8___0___0___0" localSheetId="5">#REF!</definedName>
    <definedName name="цена___8___0___0___0">#REF!</definedName>
    <definedName name="цена___8___1" localSheetId="4">#REF!</definedName>
    <definedName name="цена___8___1" localSheetId="5">#REF!</definedName>
    <definedName name="цена___8___1">#REF!</definedName>
    <definedName name="цена___8___10" localSheetId="4">#REF!</definedName>
    <definedName name="цена___8___10" localSheetId="5">#REF!</definedName>
    <definedName name="цена___8___10">#REF!</definedName>
    <definedName name="цена___8___12" localSheetId="4">#REF!</definedName>
    <definedName name="цена___8___12" localSheetId="5">#REF!</definedName>
    <definedName name="цена___8___12">#REF!</definedName>
    <definedName name="цена___8___2" localSheetId="4">#REF!</definedName>
    <definedName name="цена___8___2" localSheetId="5">#REF!</definedName>
    <definedName name="цена___8___2">#REF!</definedName>
    <definedName name="цена___8___4" localSheetId="4">#REF!</definedName>
    <definedName name="цена___8___4" localSheetId="5">#REF!</definedName>
    <definedName name="цена___8___4">#REF!</definedName>
    <definedName name="цена___8___6" localSheetId="4">#REF!</definedName>
    <definedName name="цена___8___6" localSheetId="5">#REF!</definedName>
    <definedName name="цена___8___6">#REF!</definedName>
    <definedName name="цена___8___8" localSheetId="4">#REF!</definedName>
    <definedName name="цена___8___8" localSheetId="5">#REF!</definedName>
    <definedName name="цена___8___8">#REF!</definedName>
    <definedName name="цена___9" localSheetId="4">#REF!</definedName>
    <definedName name="цена___9" localSheetId="5">#REF!</definedName>
    <definedName name="цена___9">#REF!</definedName>
    <definedName name="цена___9___0" localSheetId="4">#REF!</definedName>
    <definedName name="цена___9___0" localSheetId="5">#REF!</definedName>
    <definedName name="цена___9___0">#REF!</definedName>
    <definedName name="цена___9___0___0" localSheetId="4">#REF!</definedName>
    <definedName name="цена___9___0___0" localSheetId="5">#REF!</definedName>
    <definedName name="цена___9___0___0">#REF!</definedName>
    <definedName name="цена___9___0___0___0" localSheetId="4">#REF!</definedName>
    <definedName name="цена___9___0___0___0" localSheetId="5">#REF!</definedName>
    <definedName name="цена___9___0___0___0">#REF!</definedName>
    <definedName name="цена___9___10" localSheetId="4">#REF!</definedName>
    <definedName name="цена___9___10" localSheetId="5">#REF!</definedName>
    <definedName name="цена___9___10">#REF!</definedName>
    <definedName name="цена___9___2" localSheetId="4">#REF!</definedName>
    <definedName name="цена___9___2" localSheetId="5">#REF!</definedName>
    <definedName name="цена___9___2">#REF!</definedName>
    <definedName name="цена___9___4" localSheetId="4">#REF!</definedName>
    <definedName name="цена___9___4" localSheetId="5">#REF!</definedName>
    <definedName name="цена___9___4">#REF!</definedName>
    <definedName name="цена___9___6" localSheetId="4">#REF!</definedName>
    <definedName name="цена___9___6" localSheetId="5">#REF!</definedName>
    <definedName name="цена___9___6">#REF!</definedName>
    <definedName name="цена___9___8" localSheetId="4">#REF!</definedName>
    <definedName name="цена___9___8" localSheetId="5">#REF!</definedName>
    <definedName name="цена___9___8">#REF!</definedName>
    <definedName name="цук" localSheetId="4">#REF!</definedName>
    <definedName name="цук" localSheetId="5">#REF!</definedName>
    <definedName name="цук">#REF!</definedName>
    <definedName name="чс" localSheetId="4">#REF!</definedName>
    <definedName name="чс" localSheetId="5">#REF!</definedName>
    <definedName name="чс">#REF!</definedName>
    <definedName name="чть" localSheetId="4">#REF!</definedName>
    <definedName name="чть" localSheetId="5">#REF!</definedName>
    <definedName name="чть">#REF!</definedName>
    <definedName name="щщ" localSheetId="4">#REF!</definedName>
    <definedName name="щщ" localSheetId="5">#REF!</definedName>
    <definedName name="щщ">#REF!</definedName>
    <definedName name="ъхз" localSheetId="4">#REF!</definedName>
    <definedName name="ъхз" localSheetId="5">#REF!</definedName>
    <definedName name="ъхз">#REF!</definedName>
    <definedName name="ЫВGGGGGGGGGGGGGGG" localSheetId="4">#REF!</definedName>
    <definedName name="ЫВGGGGGGGGGGGGGGG" localSheetId="5">#REF!</definedName>
    <definedName name="ЫВGGGGGGGGGGGGGGG">#REF!</definedName>
    <definedName name="ыцй" localSheetId="4">#REF!</definedName>
    <definedName name="ыцй" localSheetId="5">#REF!</definedName>
    <definedName name="ыцй">#REF!</definedName>
    <definedName name="эк" localSheetId="4">#REF!</definedName>
    <definedName name="эк" localSheetId="5">#REF!</definedName>
    <definedName name="эк">#REF!</definedName>
    <definedName name="эк1" localSheetId="4">#REF!</definedName>
    <definedName name="эк1" localSheetId="5">#REF!</definedName>
    <definedName name="эк1">#REF!</definedName>
    <definedName name="эко" localSheetId="4">#REF!</definedName>
    <definedName name="эко" localSheetId="5">#REF!</definedName>
    <definedName name="эко">#REF!</definedName>
    <definedName name="эко1" localSheetId="4">#REF!</definedName>
    <definedName name="эко1" localSheetId="5">#REF!</definedName>
    <definedName name="эко1">#REF!</definedName>
    <definedName name="экол.1" localSheetId="4">[12]топография!#REF!</definedName>
    <definedName name="экол.1" localSheetId="5">[12]топография!#REF!</definedName>
    <definedName name="экол.1">[12]топография!#REF!</definedName>
    <definedName name="экол1" localSheetId="4">#REF!</definedName>
    <definedName name="экол1" localSheetId="5">#REF!</definedName>
    <definedName name="экол1">#REF!</definedName>
    <definedName name="экол2" localSheetId="4">#REF!</definedName>
    <definedName name="экол2" localSheetId="5">#REF!</definedName>
    <definedName name="экол2">#REF!</definedName>
    <definedName name="эколог" localSheetId="4">#REF!</definedName>
    <definedName name="эколог" localSheetId="5">#REF!</definedName>
    <definedName name="эколог">#REF!</definedName>
    <definedName name="экология">NA()</definedName>
    <definedName name="экон" localSheetId="4">#REF!</definedName>
    <definedName name="экон" localSheetId="5">#REF!</definedName>
    <definedName name="экон">#REF!</definedName>
    <definedName name="явеявеявеявеявеявеявеявеявеявеявеявеявеявеявеявеявеявеявеявеявеявео" localSheetId="4">#REF!</definedName>
    <definedName name="явеявеявеявеявеявеявеявеявеявеявеявеявеявеявеявеявеявеявеявеявеявео" localSheetId="5">#REF!</definedName>
    <definedName name="явеявеявеявеявеявеявеявеявеявеявеявеявеявеявеявеявеявеявеявеявеявео">#REF!</definedName>
    <definedName name="яыкелюрфцЛОУЕИПЛЮ.Ц\о" localSheetId="4">#REF!</definedName>
    <definedName name="яыкелюрфцЛОУЕИПЛЮ.Ц\о" localSheetId="5">#REF!</definedName>
    <definedName name="яыкелюрфцЛОУЕИПЛЮ.Ц\о">#REF!</definedName>
  </definedNames>
  <calcPr calcId="152511" fullPrecision="0"/>
</workbook>
</file>

<file path=xl/calcChain.xml><?xml version="1.0" encoding="utf-8"?>
<calcChain xmlns="http://schemas.openxmlformats.org/spreadsheetml/2006/main">
  <c r="I94" i="6" l="1"/>
  <c r="L102" i="6" s="1"/>
  <c r="I28" i="6"/>
  <c r="I28" i="5"/>
  <c r="H98" i="6"/>
  <c r="H97" i="6"/>
  <c r="H92" i="6"/>
  <c r="H91" i="6"/>
  <c r="F87" i="6"/>
  <c r="E87" i="6"/>
  <c r="D87" i="6"/>
  <c r="H86" i="6"/>
  <c r="G85" i="6"/>
  <c r="H85" i="6" s="1"/>
  <c r="H87" i="6" s="1"/>
  <c r="B85" i="6"/>
  <c r="G82" i="6"/>
  <c r="H82" i="6" s="1"/>
  <c r="F82" i="6"/>
  <c r="E82" i="6"/>
  <c r="D82" i="6"/>
  <c r="H81" i="6"/>
  <c r="H80" i="6"/>
  <c r="H79" i="6"/>
  <c r="F76" i="6"/>
  <c r="E76" i="6"/>
  <c r="D76" i="6"/>
  <c r="H75" i="6"/>
  <c r="F70" i="6"/>
  <c r="I69" i="6"/>
  <c r="G69" i="6" s="1"/>
  <c r="G65" i="6"/>
  <c r="F65" i="6"/>
  <c r="H64" i="6"/>
  <c r="H63" i="6"/>
  <c r="G59" i="6"/>
  <c r="F59" i="6"/>
  <c r="E59" i="6"/>
  <c r="D59" i="6"/>
  <c r="H58" i="6"/>
  <c r="H57" i="6"/>
  <c r="H56" i="6"/>
  <c r="H59" i="6" s="1"/>
  <c r="G53" i="6"/>
  <c r="F53" i="6"/>
  <c r="E53" i="6"/>
  <c r="D53" i="6"/>
  <c r="H52" i="6"/>
  <c r="H51" i="6"/>
  <c r="H50" i="6"/>
  <c r="H53" i="6" s="1"/>
  <c r="G47" i="6"/>
  <c r="F47" i="6"/>
  <c r="E47" i="6"/>
  <c r="D47" i="6"/>
  <c r="H46" i="6"/>
  <c r="H45" i="6"/>
  <c r="H47" i="6" s="1"/>
  <c r="H44" i="6"/>
  <c r="G41" i="6"/>
  <c r="F41" i="6"/>
  <c r="E41" i="6"/>
  <c r="D41" i="6"/>
  <c r="H40" i="6"/>
  <c r="H39" i="6"/>
  <c r="H38" i="6"/>
  <c r="H41" i="6" s="1"/>
  <c r="G35" i="6"/>
  <c r="F35" i="6"/>
  <c r="E35" i="6"/>
  <c r="D35" i="6"/>
  <c r="H34" i="6"/>
  <c r="H33" i="6"/>
  <c r="H32" i="6"/>
  <c r="H35" i="6" s="1"/>
  <c r="J28" i="6"/>
  <c r="E28" i="6" s="1"/>
  <c r="E29" i="6" s="1"/>
  <c r="E30" i="6" s="1"/>
  <c r="D28" i="6"/>
  <c r="G28" i="6"/>
  <c r="G29" i="6" s="1"/>
  <c r="G30" i="6" s="1"/>
  <c r="F28" i="6"/>
  <c r="F29" i="6" s="1"/>
  <c r="F30" i="6" s="1"/>
  <c r="F36" i="6" s="1"/>
  <c r="F42" i="6" s="1"/>
  <c r="F48" i="6" s="1"/>
  <c r="F54" i="6" s="1"/>
  <c r="F60" i="6" s="1"/>
  <c r="F66" i="6" s="1"/>
  <c r="F71" i="6" s="1"/>
  <c r="F77" i="6" s="1"/>
  <c r="I25" i="6"/>
  <c r="D25" i="6" s="1"/>
  <c r="K100" i="5"/>
  <c r="H98" i="5"/>
  <c r="H97" i="5"/>
  <c r="H92" i="5"/>
  <c r="H91" i="5"/>
  <c r="F87" i="5"/>
  <c r="E87" i="5"/>
  <c r="D87" i="5"/>
  <c r="H86" i="5"/>
  <c r="G85" i="5"/>
  <c r="H85" i="5" s="1"/>
  <c r="H87" i="5" s="1"/>
  <c r="B85" i="5"/>
  <c r="G82" i="5"/>
  <c r="H82" i="5" s="1"/>
  <c r="F82" i="5"/>
  <c r="E82" i="5"/>
  <c r="D82" i="5"/>
  <c r="H81" i="5"/>
  <c r="H80" i="5"/>
  <c r="H79" i="5"/>
  <c r="F76" i="5"/>
  <c r="E76" i="5"/>
  <c r="D76" i="5"/>
  <c r="H75" i="5"/>
  <c r="F70" i="5"/>
  <c r="G69" i="5"/>
  <c r="G65" i="5"/>
  <c r="F65" i="5"/>
  <c r="H64" i="5"/>
  <c r="H63" i="5"/>
  <c r="G59" i="5"/>
  <c r="F59" i="5"/>
  <c r="E59" i="5"/>
  <c r="D59" i="5"/>
  <c r="H58" i="5"/>
  <c r="H57" i="5"/>
  <c r="H56" i="5"/>
  <c r="H59" i="5" s="1"/>
  <c r="G53" i="5"/>
  <c r="F53" i="5"/>
  <c r="E53" i="5"/>
  <c r="D53" i="5"/>
  <c r="H52" i="5"/>
  <c r="H51" i="5"/>
  <c r="H50" i="5"/>
  <c r="H53" i="5" s="1"/>
  <c r="G47" i="5"/>
  <c r="F47" i="5"/>
  <c r="E47" i="5"/>
  <c r="D47" i="5"/>
  <c r="H46" i="5"/>
  <c r="H45" i="5"/>
  <c r="H47" i="5" s="1"/>
  <c r="H44" i="5"/>
  <c r="G41" i="5"/>
  <c r="F41" i="5"/>
  <c r="E41" i="5"/>
  <c r="D41" i="5"/>
  <c r="H40" i="5"/>
  <c r="H39" i="5"/>
  <c r="H38" i="5"/>
  <c r="H41" i="5" s="1"/>
  <c r="G35" i="5"/>
  <c r="F35" i="5"/>
  <c r="E35" i="5"/>
  <c r="D35" i="5"/>
  <c r="H34" i="5"/>
  <c r="H33" i="5"/>
  <c r="H35" i="5" s="1"/>
  <c r="H32" i="5"/>
  <c r="E28" i="5"/>
  <c r="E29" i="5" s="1"/>
  <c r="E30" i="5" s="1"/>
  <c r="D28" i="5"/>
  <c r="G28" i="5"/>
  <c r="G29" i="5" s="1"/>
  <c r="G30" i="5" s="1"/>
  <c r="F28" i="5"/>
  <c r="F29" i="5" s="1"/>
  <c r="F30" i="5" s="1"/>
  <c r="F36" i="5" s="1"/>
  <c r="F42" i="5" s="1"/>
  <c r="F48" i="5" s="1"/>
  <c r="F54" i="5" s="1"/>
  <c r="F60" i="5" s="1"/>
  <c r="F66" i="5" s="1"/>
  <c r="F71" i="5" s="1"/>
  <c r="F77" i="5" s="1"/>
  <c r="D25" i="5"/>
  <c r="H69" i="6" l="1"/>
  <c r="G70" i="6"/>
  <c r="E62" i="6"/>
  <c r="E65" i="6" s="1"/>
  <c r="E36" i="6"/>
  <c r="E42" i="6" s="1"/>
  <c r="E48" i="6" s="1"/>
  <c r="E54" i="6" s="1"/>
  <c r="E60" i="6" s="1"/>
  <c r="E66" i="6" s="1"/>
  <c r="H25" i="6"/>
  <c r="H26" i="6" s="1"/>
  <c r="D26" i="6"/>
  <c r="G66" i="6"/>
  <c r="G71" i="6" s="1"/>
  <c r="G36" i="6"/>
  <c r="G42" i="6" s="1"/>
  <c r="G48" i="6" s="1"/>
  <c r="G54" i="6" s="1"/>
  <c r="G60" i="6" s="1"/>
  <c r="H28" i="6"/>
  <c r="H29" i="6" s="1"/>
  <c r="D29" i="6"/>
  <c r="D30" i="6" s="1"/>
  <c r="F83" i="6"/>
  <c r="F88" i="6"/>
  <c r="G87" i="6"/>
  <c r="H69" i="5"/>
  <c r="G70" i="5"/>
  <c r="H28" i="5"/>
  <c r="H29" i="5" s="1"/>
  <c r="H30" i="5" s="1"/>
  <c r="H36" i="5" s="1"/>
  <c r="H42" i="5" s="1"/>
  <c r="H48" i="5" s="1"/>
  <c r="H54" i="5" s="1"/>
  <c r="H60" i="5" s="1"/>
  <c r="D29" i="5"/>
  <c r="D30" i="5" s="1"/>
  <c r="E62" i="5"/>
  <c r="E65" i="5" s="1"/>
  <c r="E36" i="5"/>
  <c r="E42" i="5" s="1"/>
  <c r="E48" i="5" s="1"/>
  <c r="E54" i="5" s="1"/>
  <c r="E60" i="5" s="1"/>
  <c r="D26" i="5"/>
  <c r="H25" i="5"/>
  <c r="H26" i="5" s="1"/>
  <c r="G66" i="5"/>
  <c r="G71" i="5" s="1"/>
  <c r="G36" i="5"/>
  <c r="G42" i="5" s="1"/>
  <c r="G48" i="5" s="1"/>
  <c r="G54" i="5" s="1"/>
  <c r="G60" i="5" s="1"/>
  <c r="F83" i="5"/>
  <c r="F88" i="5"/>
  <c r="G87" i="5"/>
  <c r="I69" i="4"/>
  <c r="J28" i="4"/>
  <c r="I28" i="4"/>
  <c r="I25" i="4"/>
  <c r="K100" i="4"/>
  <c r="H98" i="4"/>
  <c r="H97" i="4"/>
  <c r="H92" i="4"/>
  <c r="H91" i="4"/>
  <c r="F87" i="4"/>
  <c r="E87" i="4"/>
  <c r="D87" i="4"/>
  <c r="H86" i="4"/>
  <c r="G85" i="4"/>
  <c r="H85" i="4" s="1"/>
  <c r="H87" i="4" s="1"/>
  <c r="B85" i="4"/>
  <c r="G82" i="4"/>
  <c r="F82" i="4"/>
  <c r="H82" i="4" s="1"/>
  <c r="E82" i="4"/>
  <c r="D82" i="4"/>
  <c r="H81" i="4"/>
  <c r="H80" i="4"/>
  <c r="H79" i="4"/>
  <c r="F76" i="4"/>
  <c r="E76" i="4"/>
  <c r="D76" i="4"/>
  <c r="H75" i="4"/>
  <c r="F70" i="4"/>
  <c r="G69" i="4"/>
  <c r="G70" i="4" s="1"/>
  <c r="G65" i="4"/>
  <c r="F65" i="4"/>
  <c r="H64" i="4"/>
  <c r="H63" i="4"/>
  <c r="G59" i="4"/>
  <c r="F59" i="4"/>
  <c r="E59" i="4"/>
  <c r="D59" i="4"/>
  <c r="H58" i="4"/>
  <c r="H57" i="4"/>
  <c r="H56" i="4"/>
  <c r="G53" i="4"/>
  <c r="F53" i="4"/>
  <c r="E53" i="4"/>
  <c r="D53" i="4"/>
  <c r="H52" i="4"/>
  <c r="H51" i="4"/>
  <c r="H50" i="4"/>
  <c r="H53" i="4" s="1"/>
  <c r="G47" i="4"/>
  <c r="F47" i="4"/>
  <c r="E47" i="4"/>
  <c r="D47" i="4"/>
  <c r="H46" i="4"/>
  <c r="H45" i="4"/>
  <c r="H44" i="4"/>
  <c r="G41" i="4"/>
  <c r="F41" i="4"/>
  <c r="E41" i="4"/>
  <c r="D41" i="4"/>
  <c r="H40" i="4"/>
  <c r="H39" i="4"/>
  <c r="H38" i="4"/>
  <c r="G35" i="4"/>
  <c r="F35" i="4"/>
  <c r="E35" i="4"/>
  <c r="D35" i="4"/>
  <c r="H34" i="4"/>
  <c r="H33" i="4"/>
  <c r="H32" i="4"/>
  <c r="E29" i="4"/>
  <c r="E30" i="4" s="1"/>
  <c r="E62" i="4" s="1"/>
  <c r="E65" i="4" s="1"/>
  <c r="G28" i="4"/>
  <c r="G29" i="4" s="1"/>
  <c r="G30" i="4" s="1"/>
  <c r="F28" i="4"/>
  <c r="F29" i="4" s="1"/>
  <c r="F30" i="4" s="1"/>
  <c r="F36" i="4" s="1"/>
  <c r="F42" i="4" s="1"/>
  <c r="F48" i="4" s="1"/>
  <c r="F54" i="4" s="1"/>
  <c r="F60" i="4" s="1"/>
  <c r="F66" i="4" s="1"/>
  <c r="F71" i="4" s="1"/>
  <c r="F77" i="4" s="1"/>
  <c r="E28" i="4"/>
  <c r="D28" i="4"/>
  <c r="H28" i="4" s="1"/>
  <c r="H29" i="4" s="1"/>
  <c r="D25" i="4"/>
  <c r="H25" i="4" s="1"/>
  <c r="H26" i="4" s="1"/>
  <c r="E68" i="6" l="1"/>
  <c r="E70" i="6" s="1"/>
  <c r="E71" i="6"/>
  <c r="E77" i="6" s="1"/>
  <c r="H30" i="6"/>
  <c r="H36" i="6" s="1"/>
  <c r="H42" i="6" s="1"/>
  <c r="H48" i="6" s="1"/>
  <c r="H54" i="6" s="1"/>
  <c r="H60" i="6" s="1"/>
  <c r="D62" i="6"/>
  <c r="D36" i="6"/>
  <c r="D42" i="6" s="1"/>
  <c r="D48" i="6" s="1"/>
  <c r="D54" i="6" s="1"/>
  <c r="D60" i="6" s="1"/>
  <c r="F90" i="6"/>
  <c r="F93" i="6" s="1"/>
  <c r="F94" i="6" s="1"/>
  <c r="D62" i="5"/>
  <c r="D36" i="5"/>
  <c r="D42" i="5" s="1"/>
  <c r="D48" i="5" s="1"/>
  <c r="D54" i="5" s="1"/>
  <c r="D60" i="5" s="1"/>
  <c r="F90" i="5"/>
  <c r="F93" i="5" s="1"/>
  <c r="F94" i="5" s="1"/>
  <c r="E66" i="5"/>
  <c r="H47" i="4"/>
  <c r="D26" i="4"/>
  <c r="H59" i="4"/>
  <c r="H69" i="4"/>
  <c r="H35" i="4"/>
  <c r="H41" i="4"/>
  <c r="D29" i="4"/>
  <c r="D30" i="4"/>
  <c r="D62" i="4" s="1"/>
  <c r="H30" i="4"/>
  <c r="G66" i="4"/>
  <c r="G71" i="4" s="1"/>
  <c r="G36" i="4"/>
  <c r="G42" i="4" s="1"/>
  <c r="G48" i="4" s="1"/>
  <c r="G54" i="4" s="1"/>
  <c r="G60" i="4" s="1"/>
  <c r="D36" i="4"/>
  <c r="D42" i="4" s="1"/>
  <c r="D48" i="4" s="1"/>
  <c r="D54" i="4" s="1"/>
  <c r="D60" i="4" s="1"/>
  <c r="F83" i="4"/>
  <c r="F88" i="4"/>
  <c r="E36" i="4"/>
  <c r="E42" i="4" s="1"/>
  <c r="E48" i="4" s="1"/>
  <c r="E54" i="4" s="1"/>
  <c r="E60" i="4" s="1"/>
  <c r="E66" i="4" s="1"/>
  <c r="G87" i="4"/>
  <c r="F96" i="6" l="1"/>
  <c r="F99" i="6" s="1"/>
  <c r="F100" i="6" s="1"/>
  <c r="H62" i="6"/>
  <c r="H65" i="6" s="1"/>
  <c r="H66" i="6" s="1"/>
  <c r="D65" i="6"/>
  <c r="D66" i="6" s="1"/>
  <c r="E83" i="6"/>
  <c r="E88" i="6"/>
  <c r="F96" i="5"/>
  <c r="F99" i="5" s="1"/>
  <c r="F100" i="5" s="1"/>
  <c r="E68" i="5"/>
  <c r="E70" i="5" s="1"/>
  <c r="E71" i="5" s="1"/>
  <c r="E77" i="5" s="1"/>
  <c r="H62" i="5"/>
  <c r="H65" i="5" s="1"/>
  <c r="H66" i="5" s="1"/>
  <c r="D65" i="5"/>
  <c r="D66" i="5" s="1"/>
  <c r="H36" i="4"/>
  <c r="H42" i="4" s="1"/>
  <c r="H48" i="4" s="1"/>
  <c r="H54" i="4" s="1"/>
  <c r="H60" i="4" s="1"/>
  <c r="E68" i="4"/>
  <c r="E70" i="4" s="1"/>
  <c r="E71" i="4" s="1"/>
  <c r="E77" i="4" s="1"/>
  <c r="F90" i="4"/>
  <c r="F93" i="4" s="1"/>
  <c r="F94" i="4" s="1"/>
  <c r="D65" i="4"/>
  <c r="D66" i="4" s="1"/>
  <c r="H62" i="4"/>
  <c r="H65" i="4" s="1"/>
  <c r="H66" i="4" s="1"/>
  <c r="D68" i="6" l="1"/>
  <c r="E90" i="6"/>
  <c r="E93" i="6" s="1"/>
  <c r="E94" i="6" s="1"/>
  <c r="D68" i="5"/>
  <c r="E83" i="5"/>
  <c r="E88" i="5"/>
  <c r="F96" i="4"/>
  <c r="F99" i="4" s="1"/>
  <c r="F100" i="4" s="1"/>
  <c r="D68" i="4"/>
  <c r="E88" i="4"/>
  <c r="E83" i="4"/>
  <c r="E96" i="6" l="1"/>
  <c r="E99" i="6" s="1"/>
  <c r="E100" i="6" s="1"/>
  <c r="H68" i="6"/>
  <c r="H70" i="6" s="1"/>
  <c r="H71" i="6" s="1"/>
  <c r="D70" i="6"/>
  <c r="D71" i="6" s="1"/>
  <c r="D77" i="6" s="1"/>
  <c r="E90" i="5"/>
  <c r="E93" i="5" s="1"/>
  <c r="E94" i="5" s="1"/>
  <c r="H68" i="5"/>
  <c r="H70" i="5" s="1"/>
  <c r="H71" i="5" s="1"/>
  <c r="D70" i="5"/>
  <c r="D71" i="5" s="1"/>
  <c r="D77" i="5" s="1"/>
  <c r="J102" i="5" s="1"/>
  <c r="K102" i="5" s="1"/>
  <c r="E90" i="4"/>
  <c r="E93" i="4" s="1"/>
  <c r="E94" i="4" s="1"/>
  <c r="D70" i="4"/>
  <c r="D71" i="4" s="1"/>
  <c r="D77" i="4" s="1"/>
  <c r="H68" i="4"/>
  <c r="H70" i="4" s="1"/>
  <c r="H71" i="4" s="1"/>
  <c r="D88" i="6" l="1"/>
  <c r="D83" i="6"/>
  <c r="G74" i="6"/>
  <c r="H74" i="6" s="1"/>
  <c r="E96" i="5"/>
  <c r="E99" i="5" s="1"/>
  <c r="E100" i="5" s="1"/>
  <c r="G73" i="5"/>
  <c r="G74" i="5"/>
  <c r="H74" i="5" s="1"/>
  <c r="D88" i="5"/>
  <c r="D83" i="5"/>
  <c r="E96" i="4"/>
  <c r="E99" i="4" s="1"/>
  <c r="E100" i="4" s="1"/>
  <c r="G73" i="4"/>
  <c r="G74" i="4"/>
  <c r="H74" i="4" s="1"/>
  <c r="D88" i="4"/>
  <c r="D83" i="4"/>
  <c r="H73" i="6" l="1"/>
  <c r="G76" i="6"/>
  <c r="D90" i="6"/>
  <c r="D90" i="5"/>
  <c r="H73" i="5"/>
  <c r="G76" i="5"/>
  <c r="D90" i="4"/>
  <c r="H73" i="4"/>
  <c r="G76" i="4"/>
  <c r="D93" i="6" l="1"/>
  <c r="D94" i="6" s="1"/>
  <c r="H76" i="6"/>
  <c r="H77" i="6" s="1"/>
  <c r="G77" i="6"/>
  <c r="H76" i="5"/>
  <c r="H77" i="5" s="1"/>
  <c r="G77" i="5"/>
  <c r="D93" i="5"/>
  <c r="D94" i="5" s="1"/>
  <c r="H76" i="4"/>
  <c r="H77" i="4" s="1"/>
  <c r="G77" i="4"/>
  <c r="D93" i="4"/>
  <c r="D94" i="4" s="1"/>
  <c r="G83" i="6" l="1"/>
  <c r="G88" i="6"/>
  <c r="H83" i="6"/>
  <c r="H88" i="6"/>
  <c r="D96" i="6"/>
  <c r="G83" i="5"/>
  <c r="G88" i="5"/>
  <c r="D96" i="5"/>
  <c r="H83" i="5"/>
  <c r="H88" i="5"/>
  <c r="D96" i="4"/>
  <c r="G83" i="4"/>
  <c r="G88" i="4"/>
  <c r="H83" i="4"/>
  <c r="H88" i="4"/>
  <c r="D99" i="6" l="1"/>
  <c r="D100" i="6" s="1"/>
  <c r="G90" i="6"/>
  <c r="D99" i="5"/>
  <c r="D100" i="5" s="1"/>
  <c r="G90" i="5"/>
  <c r="G90" i="4"/>
  <c r="D99" i="4"/>
  <c r="D100" i="4" s="1"/>
  <c r="G93" i="6" l="1"/>
  <c r="G94" i="6" s="1"/>
  <c r="H90" i="6"/>
  <c r="H93" i="6" s="1"/>
  <c r="H94" i="6" s="1"/>
  <c r="J94" i="6" s="1"/>
  <c r="G93" i="5"/>
  <c r="G94" i="5" s="1"/>
  <c r="H90" i="5"/>
  <c r="H93" i="5" s="1"/>
  <c r="H94" i="5" s="1"/>
  <c r="G93" i="4"/>
  <c r="G94" i="4" s="1"/>
  <c r="H90" i="4"/>
  <c r="H93" i="4" s="1"/>
  <c r="H94" i="4" s="1"/>
  <c r="G96" i="6" l="1"/>
  <c r="K94" i="5"/>
  <c r="G96" i="5"/>
  <c r="K94" i="4"/>
  <c r="G96" i="4"/>
  <c r="G99" i="6" l="1"/>
  <c r="G100" i="6" s="1"/>
  <c r="H96" i="6"/>
  <c r="H99" i="6" s="1"/>
  <c r="H100" i="6" s="1"/>
  <c r="L94" i="6"/>
  <c r="G99" i="5"/>
  <c r="G100" i="5" s="1"/>
  <c r="H96" i="5"/>
  <c r="H99" i="5" s="1"/>
  <c r="H100" i="5" s="1"/>
  <c r="L94" i="5"/>
  <c r="G99" i="4"/>
  <c r="G100" i="4" s="1"/>
  <c r="H96" i="4"/>
  <c r="H99" i="4" s="1"/>
  <c r="H100" i="4" s="1"/>
  <c r="L100" i="4"/>
  <c r="L94" i="4"/>
</calcChain>
</file>

<file path=xl/comments1.xml><?xml version="1.0" encoding="utf-8"?>
<comments xmlns="http://schemas.openxmlformats.org/spreadsheetml/2006/main">
  <authors>
    <author>Федоров Иван Александрович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2.xml><?xml version="1.0" encoding="utf-8"?>
<comments xmlns="http://schemas.openxmlformats.org/spreadsheetml/2006/main">
  <authors>
    <author>Федоров Иван Александрович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3.xml><?xml version="1.0" encoding="utf-8"?>
<comments xmlns="http://schemas.openxmlformats.org/spreadsheetml/2006/main">
  <authors>
    <author>Федоров Иван Александрович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sharedStrings.xml><?xml version="1.0" encoding="utf-8"?>
<sst xmlns="http://schemas.openxmlformats.org/spreadsheetml/2006/main" count="4023" uniqueCount="1405">
  <si>
    <t>Наименование программного продукта</t>
  </si>
  <si>
    <t>SmetaWIZARD</t>
  </si>
  <si>
    <t>Наименование редакции сметных нормативов</t>
  </si>
  <si>
    <t>Приказ Минстроя России от 30 декабря 2021 года № 1046/пр; Приказ Минстроя России от 04.08.2020 № 421/пр; Приказ Минстроя России от 21.12.2020 № 812/пр; Приказ Минстроя России от 11.12.2020 № 774/пр</t>
  </si>
  <si>
    <t>Реквизиты приказа Минстроя России об утверждении дополнений и изменений к сметным нормативам</t>
  </si>
  <si>
    <t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17.02.2026 № 91/пр; Приказ Минстроя России от 07.07.2022 № 557/пр; Приказ Минстроя России от 30.01.2024 № 55/пр; Приказ Минстроя России от 23.01.2025 № 30/пр;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</si>
  <si>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</si>
  <si>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</si>
  <si>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</si>
  <si>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Министерства экономики и финансов Московской области от 04.03.2025 № 24РВ-20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</si>
  <si>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</si>
  <si>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</si>
  <si>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</si>
  <si>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50. Московская область</t>
  </si>
  <si>
    <t>(наименование стройки)</t>
  </si>
  <si>
    <t>Реконструкция ВЛИ-0,38 кВ от РУ-0,4 кВ КТП-1513, ПС №529 "Сидорово", в т.ч. ПИР, МО, г.о. Ступино, с Короськово, тер. ТСН Огонек-3, д 98 Ю8-26-303-287436(632228)</t>
  </si>
  <si>
    <t>(наименование объекта капитального строительства)</t>
  </si>
  <si>
    <t>ЛОКАЛЬНЫЙ СМЕТНЫЙ РАСЧЕТ №</t>
  </si>
  <si>
    <t>ЛС-02-01-01</t>
  </si>
  <si>
    <t>ВЛИ-0,4 кВ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</si>
  <si>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</si>
  <si>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</si>
  <si>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</si>
  <si>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</si>
  <si>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</si>
  <si>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</si>
  <si>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</si>
  <si>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1 квартал 2026 г.</t>
  </si>
  <si>
    <t>Сметная стоимость</t>
  </si>
  <si>
    <t>855,34</t>
  </si>
  <si>
    <t>тыс. руб.</t>
  </si>
  <si>
    <t>Средства на оплату труда рабочих</t>
  </si>
  <si>
    <t>128,24</t>
  </si>
  <si>
    <t xml:space="preserve">   в том числе:</t>
  </si>
  <si>
    <t>Средства на оплату труда машинистов</t>
  </si>
  <si>
    <t>21,48</t>
  </si>
  <si>
    <t xml:space="preserve">   строительных работ</t>
  </si>
  <si>
    <t>723,65</t>
  </si>
  <si>
    <t>Нормативные затраты труда рабочих</t>
  </si>
  <si>
    <t>252,29919</t>
  </si>
  <si>
    <t>чел.-ч</t>
  </si>
  <si>
    <t xml:space="preserve">   монтажных работ</t>
  </si>
  <si>
    <t>131,69</t>
  </si>
  <si>
    <t>Нормативные затраты труда машинистов</t>
  </si>
  <si>
    <t>36,8114683</t>
  </si>
  <si>
    <t xml:space="preserve">   оборудования</t>
  </si>
  <si>
    <t>0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</si>
  <si>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</si>
  <si>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</si>
  <si>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</si>
  <si>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</si>
  <si>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</si>
  <si>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</si>
  <si>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</si>
  <si>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</si>
  <si>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</si>
  <si>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</si>
  <si>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</si>
  <si>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</si>
  <si>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</si>
  <si>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</si>
  <si>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&lt;Раздел Строительные работы&gt;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</si>
  <si>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</si>
  <si>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</si>
  <si>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</si>
  <si>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</si>
  <si>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</si>
  <si>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</si>
  <si>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</si>
  <si>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</si>
  <si>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</si>
  <si>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</si>
  <si>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</si>
  <si>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</si>
  <si>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ГЭСН33-04-017-01</t>
  </si>
  <si>
    <t>Подвеска провода СИП-2 напряжением от 0,4 кВ до 1 кВ на опорах, при 32 опорах на км линии: с использованием автогидроподъемника</t>
  </si>
  <si>
    <t>1000 м</t>
  </si>
  <si>
    <t>0,163</t>
  </si>
  <si>
    <t>421/пр_2020_прил.10_т.1_п.5_гр.3</t>
  </si>
  <si>
    <t>Производство работ осуществляется в стесненных условиях населенных пунктов (Кот=1,15; Кэм=1,15; Котм=1,15; Кзт=1,15; Кзтм=1,15)</t>
  </si>
  <si>
    <t>ОТ (ЗТ)</t>
  </si>
  <si>
    <t>17,830244</t>
  </si>
  <si>
    <t>9 422,14</t>
  </si>
  <si>
    <t>2-100-02</t>
  </si>
  <si>
    <t>Рабочий 2 разряда</t>
  </si>
  <si>
    <t>0,99</t>
  </si>
  <si>
    <t>1,15</t>
  </si>
  <si>
    <t>0,1855755</t>
  </si>
  <si>
    <t>439</t>
  </si>
  <si>
    <t>81,47</t>
  </si>
  <si>
    <t>2-100-03</t>
  </si>
  <si>
    <t>Рабочий 3 разряда</t>
  </si>
  <si>
    <t>47,29</t>
  </si>
  <si>
    <t>8,8645105</t>
  </si>
  <si>
    <t>479,27</t>
  </si>
  <si>
    <t>4 248,49</t>
  </si>
  <si>
    <t>2-100-04</t>
  </si>
  <si>
    <t>Рабочий 4 разряда</t>
  </si>
  <si>
    <t>23,42</t>
  </si>
  <si>
    <t>4,390079</t>
  </si>
  <si>
    <t>539,69</t>
  </si>
  <si>
    <t>2 369,28</t>
  </si>
  <si>
    <t>2-100-05</t>
  </si>
  <si>
    <t>Рабочий 5 разряда</t>
  </si>
  <si>
    <t>620,24</t>
  </si>
  <si>
    <t>2 722,9</t>
  </si>
  <si>
    <t>ЭМ</t>
  </si>
  <si>
    <t>2 489,32</t>
  </si>
  <si>
    <t>ОТм (ЗТм)</t>
  </si>
  <si>
    <t>4,6656305</t>
  </si>
  <si>
    <t>2 544,04</t>
  </si>
  <si>
    <t>91.05.05-015</t>
  </si>
  <si>
    <t>Краны на автомобильном ходу, грузоподъемность 16 т</t>
  </si>
  <si>
    <t>маш.-ч</t>
  </si>
  <si>
    <t>0,75</t>
  </si>
  <si>
    <t>0,1405875</t>
  </si>
  <si>
    <t>1 626,29</t>
  </si>
  <si>
    <t>228,64</t>
  </si>
  <si>
    <t>4-100-060</t>
  </si>
  <si>
    <t>724,95</t>
  </si>
  <si>
    <t>101,92</t>
  </si>
  <si>
    <t>[91.06.03-055]</t>
  </si>
  <si>
    <t>Лебедки электрические тяговым усилием 19,62 кН (2 т)</t>
  </si>
  <si>
    <t>0,81</t>
  </si>
  <si>
    <t>0,1518345</t>
  </si>
  <si>
    <t>11,45</t>
  </si>
  <si>
    <t>1,48</t>
  </si>
  <si>
    <t>16,95</t>
  </si>
  <si>
    <t>2,57</t>
  </si>
  <si>
    <t>[91.06.06-011]</t>
  </si>
  <si>
    <t>Автогидроподъемники, высота подъема 12 м</t>
  </si>
  <si>
    <t>22,74</t>
  </si>
  <si>
    <t>4,262613</t>
  </si>
  <si>
    <t>346,73</t>
  </si>
  <si>
    <t>1,46</t>
  </si>
  <si>
    <t>506,23</t>
  </si>
  <si>
    <t>2 157,86</t>
  </si>
  <si>
    <t>4-100-040</t>
  </si>
  <si>
    <t>2 300,49</t>
  </si>
  <si>
    <t>91.14.02-001</t>
  </si>
  <si>
    <t>Автомобили бортовые, грузоподъемность до 5 т</t>
  </si>
  <si>
    <t>0,59</t>
  </si>
  <si>
    <t>0,1105955</t>
  </si>
  <si>
    <t>641,7</t>
  </si>
  <si>
    <t>70,97</t>
  </si>
  <si>
    <t>59,69</t>
  </si>
  <si>
    <t>91.17.04-544</t>
  </si>
  <si>
    <t>Генераторы бензиновые портативные, мощность до 6 кВт</t>
  </si>
  <si>
    <t>192,86</t>
  </si>
  <si>
    <t>29,28</t>
  </si>
  <si>
    <t>81,94</t>
  </si>
  <si>
    <t>20.1.01.01</t>
  </si>
  <si>
    <t>Комплект линейной арматуры для крепления СИП-2 на опоре ВЛИ</t>
  </si>
  <si>
    <t>шт</t>
  </si>
  <si>
    <t>20.1.01.11</t>
  </si>
  <si>
    <t>Комплект линейной арматуры для устройства заземлений на опорах ВЛИ</t>
  </si>
  <si>
    <t>21.2.01.01</t>
  </si>
  <si>
    <t>Провода самонесущие изолированные для ВЛИ</t>
  </si>
  <si>
    <t>Итого прямые затраты</t>
  </si>
  <si>
    <t>14 455,5</t>
  </si>
  <si>
    <t>ФОТ</t>
  </si>
  <si>
    <t>11 966,18</t>
  </si>
  <si>
    <t>812/пр_2020_прил._т._п.27_гр.3</t>
  </si>
  <si>
    <t>НР Линии электропередачи</t>
  </si>
  <si>
    <t>%</t>
  </si>
  <si>
    <t>103%</t>
  </si>
  <si>
    <t>12 325,17</t>
  </si>
  <si>
    <t>774/пр_2020_прил._т._п.27_гр.3</t>
  </si>
  <si>
    <t>СП Линии электропередачи</t>
  </si>
  <si>
    <t>60%</t>
  </si>
  <si>
    <t>7 179,71</t>
  </si>
  <si>
    <t>Всего по позиции</t>
  </si>
  <si>
    <t>208 345,89</t>
  </si>
  <si>
    <t>33 960,38</t>
  </si>
  <si>
    <t>0,44</t>
  </si>
  <si>
    <t>ГЭСН33-04-016-02</t>
  </si>
  <si>
    <t>Развозка конструкций и материалов опор ВЛ 0,38-10 кВ по трассе: одностоечных железобетонных опор</t>
  </si>
  <si>
    <t>5,566</t>
  </si>
  <si>
    <t>2 555,57</t>
  </si>
  <si>
    <t>1-100-25</t>
  </si>
  <si>
    <t>Средний разряд работы 2,5</t>
  </si>
  <si>
    <t>459,14</t>
  </si>
  <si>
    <t>6 905,3</t>
  </si>
  <si>
    <t>6,072</t>
  </si>
  <si>
    <t>3 839,45</t>
  </si>
  <si>
    <t>0,24</t>
  </si>
  <si>
    <t>3,036</t>
  </si>
  <si>
    <t>4 937,42</t>
  </si>
  <si>
    <t>2 200,95</t>
  </si>
  <si>
    <t>91.15.01-001</t>
  </si>
  <si>
    <t>Прицепы тракторные, грузоподъемность до 2 т</t>
  </si>
  <si>
    <t>13,86</t>
  </si>
  <si>
    <t>42,08</t>
  </si>
  <si>
    <t>[91.15.03-014]</t>
  </si>
  <si>
    <t>Тракторы на пневмоколесном ходу, мощность 59 кВт (80 л.с.)</t>
  </si>
  <si>
    <t>487,94</t>
  </si>
  <si>
    <t>1,3</t>
  </si>
  <si>
    <t>634,32</t>
  </si>
  <si>
    <t>1 925,8</t>
  </si>
  <si>
    <t>1 638,5</t>
  </si>
  <si>
    <t>13 300,32</t>
  </si>
  <si>
    <t>6 395,02</t>
  </si>
  <si>
    <t>6 586,87</t>
  </si>
  <si>
    <t>3 837,01</t>
  </si>
  <si>
    <t>2 156,75</t>
  </si>
  <si>
    <t>23 724,2</t>
  </si>
  <si>
    <t>ГЭСН33-04-016-05</t>
  </si>
  <si>
    <t>Развозка конструкций и материалов опор ВЛ 0,38-10 кВ по трассе: материалов оснастки одностоечных опор</t>
  </si>
  <si>
    <t>1,4375</t>
  </si>
  <si>
    <t>660,01</t>
  </si>
  <si>
    <t>0,25</t>
  </si>
  <si>
    <t>521,79</t>
  </si>
  <si>
    <t>0,805</t>
  </si>
  <si>
    <t>434,45</t>
  </si>
  <si>
    <t>0,14</t>
  </si>
  <si>
    <t>11,16</t>
  </si>
  <si>
    <t>510,63</t>
  </si>
  <si>
    <t>1 616,25</t>
  </si>
  <si>
    <t>1 094,46</t>
  </si>
  <si>
    <t>Пр/812-027.0-1</t>
  </si>
  <si>
    <t>1 127,29</t>
  </si>
  <si>
    <t>Пр/774-027.0</t>
  </si>
  <si>
    <t>656,68</t>
  </si>
  <si>
    <t>680,04</t>
  </si>
  <si>
    <t>3 400,22</t>
  </si>
  <si>
    <t>ГЭСН33-04-016-06</t>
  </si>
  <si>
    <t>Развозка конструкций и материалов опор ВЛ 0,38-10 кВ по трассе: материалов оснастки сложных опор</t>
  </si>
  <si>
    <t>1,035</t>
  </si>
  <si>
    <t>475,21</t>
  </si>
  <si>
    <t>0,3</t>
  </si>
  <si>
    <t>357,79</t>
  </si>
  <si>
    <t>0,552</t>
  </si>
  <si>
    <t>297,91</t>
  </si>
  <si>
    <t>0,16</t>
  </si>
  <si>
    <t>7,65</t>
  </si>
  <si>
    <t>350,14</t>
  </si>
  <si>
    <t>1 130,91</t>
  </si>
  <si>
    <t>773,12</t>
  </si>
  <si>
    <t>796,31</t>
  </si>
  <si>
    <t>463,87</t>
  </si>
  <si>
    <t>797,03</t>
  </si>
  <si>
    <t>2 391,09</t>
  </si>
  <si>
    <t>ГЭСН33-04-003-01</t>
  </si>
  <si>
    <t>Установка железобетонных опор ВЛ 0,38; 6-10 кВ с траверсами без приставок: одностоечных</t>
  </si>
  <si>
    <t>17,595</t>
  </si>
  <si>
    <t>8 751,75</t>
  </si>
  <si>
    <t>1-100-33</t>
  </si>
  <si>
    <t>Средний разряд работы 3,3</t>
  </si>
  <si>
    <t>3,06</t>
  </si>
  <si>
    <t>497,4</t>
  </si>
  <si>
    <t>11 399,95</t>
  </si>
  <si>
    <t>5,0025</t>
  </si>
  <si>
    <t>3 014,75</t>
  </si>
  <si>
    <t>[91.04.01-031]</t>
  </si>
  <si>
    <t>Машины бурильно-крановые на автомобильном ходу, диаметр бурения до 800 мм, глубина бурения до 5 м</t>
  </si>
  <si>
    <t>0,68</t>
  </si>
  <si>
    <t>3,91</t>
  </si>
  <si>
    <t>2 088,77</t>
  </si>
  <si>
    <t>1,31</t>
  </si>
  <si>
    <t>2 736,29</t>
  </si>
  <si>
    <t>10 698,89</t>
  </si>
  <si>
    <t>4-100-050</t>
  </si>
  <si>
    <t>2 425,14</t>
  </si>
  <si>
    <t>0,19</t>
  </si>
  <si>
    <t>1,0925</t>
  </si>
  <si>
    <t>701,06</t>
  </si>
  <si>
    <t>589,61</t>
  </si>
  <si>
    <t>М</t>
  </si>
  <si>
    <t>804,6</t>
  </si>
  <si>
    <t>кг</t>
  </si>
  <si>
    <t>т</t>
  </si>
  <si>
    <t>[01.3.01.06-0038]</t>
  </si>
  <si>
    <t>Смазка защитная электросетевая</t>
  </si>
  <si>
    <t>0,1</t>
  </si>
  <si>
    <t>0,5</t>
  </si>
  <si>
    <t>185,43</t>
  </si>
  <si>
    <t>1,6</t>
  </si>
  <si>
    <t>296,69</t>
  </si>
  <si>
    <t>148,35</t>
  </si>
  <si>
    <t>[01.3.01.06-0051]</t>
  </si>
  <si>
    <t>Смазка солидол жировой Ж</t>
  </si>
  <si>
    <t>0,03</t>
  </si>
  <si>
    <t>0,15</t>
  </si>
  <si>
    <t>58,53</t>
  </si>
  <si>
    <t>93,65</t>
  </si>
  <si>
    <t>14,05</t>
  </si>
  <si>
    <t>[01.7.20.08-0051]</t>
  </si>
  <si>
    <t>Ветошь хлопчатобумажная цветная</t>
  </si>
  <si>
    <t>0,02</t>
  </si>
  <si>
    <t>56,11</t>
  </si>
  <si>
    <t>1,54</t>
  </si>
  <si>
    <t>86,41</t>
  </si>
  <si>
    <t>8,64</t>
  </si>
  <si>
    <t>[14.4.02.04-0182]</t>
  </si>
  <si>
    <t>Краска масляная МА-15, цветная</t>
  </si>
  <si>
    <t>0,4</t>
  </si>
  <si>
    <t>61,28</t>
  </si>
  <si>
    <t>1,44</t>
  </si>
  <si>
    <t>88,24</t>
  </si>
  <si>
    <t>176,48</t>
  </si>
  <si>
    <t>[14.4.03.03-0102]</t>
  </si>
  <si>
    <t>Лак битумный БТ-577</t>
  </si>
  <si>
    <t>0,0001</t>
  </si>
  <si>
    <t>0,0005</t>
  </si>
  <si>
    <t>80 020,98</t>
  </si>
  <si>
    <t>1,29</t>
  </si>
  <si>
    <t>103 227,06</t>
  </si>
  <si>
    <t>51,61</t>
  </si>
  <si>
    <t>[20.2.02.04-0006]</t>
  </si>
  <si>
    <t>Колпачки полиэтиленовые К-6</t>
  </si>
  <si>
    <t>100 шт</t>
  </si>
  <si>
    <t>0,06</t>
  </si>
  <si>
    <t>1 031,73</t>
  </si>
  <si>
    <t>1 351,57</t>
  </si>
  <si>
    <t>405,47</t>
  </si>
  <si>
    <t>23 971,05</t>
  </si>
  <si>
    <t>11 766,5</t>
  </si>
  <si>
    <t>12 119,5</t>
  </si>
  <si>
    <t>7 059,9</t>
  </si>
  <si>
    <t>8 630,09</t>
  </si>
  <si>
    <t>43 150,45</t>
  </si>
  <si>
    <t>ГЭСН33-04-003-02</t>
  </si>
  <si>
    <t>Установка железобетонных опор ВЛ 0,38; 6-10 кВ с траверсами без приставок: одностоечных с одним подкосом</t>
  </si>
  <si>
    <t>20,631</t>
  </si>
  <si>
    <t>10 261,86</t>
  </si>
  <si>
    <t>5,98</t>
  </si>
  <si>
    <t>15 989,87</t>
  </si>
  <si>
    <t>6,9</t>
  </si>
  <si>
    <t>4 168,49</t>
  </si>
  <si>
    <t>5,52</t>
  </si>
  <si>
    <t>15 104,32</t>
  </si>
  <si>
    <t>3 423,72</t>
  </si>
  <si>
    <t>1,38</t>
  </si>
  <si>
    <t>885,55</t>
  </si>
  <si>
    <t>744,77</t>
  </si>
  <si>
    <t>30 420,22</t>
  </si>
  <si>
    <t>14 430,35</t>
  </si>
  <si>
    <t>14 863,26</t>
  </si>
  <si>
    <t>8 658,21</t>
  </si>
  <si>
    <t>17 980,56</t>
  </si>
  <si>
    <t>53 941,69</t>
  </si>
  <si>
    <t>Покраска и гидроизоляция опор</t>
  </si>
  <si>
    <t>ГЭСН15-04-024-08</t>
  </si>
  <si>
    <t>Простая окраска масляными составами по штукатурке и сборным конструкциям: стен, подготовленных под окраску
V=0,644*11/100</t>
  </si>
  <si>
    <t>100 м2</t>
  </si>
  <si>
    <t>0,07084</t>
  </si>
  <si>
    <t>1,5641472</t>
  </si>
  <si>
    <t>768,56</t>
  </si>
  <si>
    <t>1-100-32</t>
  </si>
  <si>
    <t>Средний разряд работы 3,2</t>
  </si>
  <si>
    <t>19,2</t>
  </si>
  <si>
    <t>491,36</t>
  </si>
  <si>
    <t>2,66</t>
  </si>
  <si>
    <t>0,004888</t>
  </si>
  <si>
    <t>2,59</t>
  </si>
  <si>
    <t>[91.06.06-048]</t>
  </si>
  <si>
    <t>Подъемники одномачтовые, грузоподъемность до 500 кг, высота подъема 45 м</t>
  </si>
  <si>
    <t>0,01</t>
  </si>
  <si>
    <t>0,0008147</t>
  </si>
  <si>
    <t>37,32</t>
  </si>
  <si>
    <t>1,55</t>
  </si>
  <si>
    <t>57,85</t>
  </si>
  <si>
    <t>0,05</t>
  </si>
  <si>
    <t>4-100-030</t>
  </si>
  <si>
    <t>0,39</t>
  </si>
  <si>
    <t>0,0040733</t>
  </si>
  <si>
    <t>2,61</t>
  </si>
  <si>
    <t>2,2</t>
  </si>
  <si>
    <t>110,26</t>
  </si>
  <si>
    <t>14.4.02.04</t>
  </si>
  <si>
    <t>Краски для внутренних работ масляные готовые к применению</t>
  </si>
  <si>
    <t>0,0267</t>
  </si>
  <si>
    <t>0,0018914</t>
  </si>
  <si>
    <t>[01.7.10.17-0141]</t>
  </si>
  <si>
    <t>Пемза</t>
  </si>
  <si>
    <t>0,0170016</t>
  </si>
  <si>
    <t>2 507,62</t>
  </si>
  <si>
    <t>1,32</t>
  </si>
  <si>
    <t>3 310,06</t>
  </si>
  <si>
    <t>56,28</t>
  </si>
  <si>
    <t>[01.7.17.11-0011]</t>
  </si>
  <si>
    <t>Шкурка шлифовальная двухслойная с зернистостью 40-25</t>
  </si>
  <si>
    <t>м2</t>
  </si>
  <si>
    <t>0,8</t>
  </si>
  <si>
    <t>0,056672</t>
  </si>
  <si>
    <t>531,44</t>
  </si>
  <si>
    <t>701,5</t>
  </si>
  <si>
    <t>39,76</t>
  </si>
  <si>
    <t>0,21</t>
  </si>
  <si>
    <t>0,0148764</t>
  </si>
  <si>
    <t>[14.5.11.01-0003]</t>
  </si>
  <si>
    <t>Шпатлевка масляно-клеевая</t>
  </si>
  <si>
    <t>0,005</t>
  </si>
  <si>
    <t>0,0003542</t>
  </si>
  <si>
    <t>24 995,33</t>
  </si>
  <si>
    <t>36 493,18</t>
  </si>
  <si>
    <t>12,93</t>
  </si>
  <si>
    <t>884,07</t>
  </si>
  <si>
    <t>771,15</t>
  </si>
  <si>
    <t>812/пр_2020_прил._т._п.15_гр.3</t>
  </si>
  <si>
    <t>НР Отделочные работы</t>
  </si>
  <si>
    <t>100%</t>
  </si>
  <si>
    <t>774/пр_2020_прил._т._п.15_гр.3</t>
  </si>
  <si>
    <t>СП Отделочные работы</t>
  </si>
  <si>
    <t>49%</t>
  </si>
  <si>
    <t>377,86</t>
  </si>
  <si>
    <t>28 699,6</t>
  </si>
  <si>
    <t>2 033,08</t>
  </si>
  <si>
    <t>[14.3.02.03-0002]</t>
  </si>
  <si>
    <t>Краска водно-дисперсионная поливинилацетатная ВД-ВА-17, цветная
V=0,172*11/1000</t>
  </si>
  <si>
    <t>0,001892</t>
  </si>
  <si>
    <t>67 474,82</t>
  </si>
  <si>
    <t>1,76</t>
  </si>
  <si>
    <t>118 755,68</t>
  </si>
  <si>
    <t>224,69</t>
  </si>
  <si>
    <t>ГЭСН08-01-003-07</t>
  </si>
  <si>
    <t>Гидроизоляция боковая обмазочная битумная в 2 слоя по выровненной поверхности бутовой кладки, кирпичу, бетону
V=2,116*11/100</t>
  </si>
  <si>
    <t>0,23276</t>
  </si>
  <si>
    <t>5,6746888</t>
  </si>
  <si>
    <t>3 028,24</t>
  </si>
  <si>
    <t>1-100-39</t>
  </si>
  <si>
    <t>Средний разряд работы 3,9</t>
  </si>
  <si>
    <t>21,2</t>
  </si>
  <si>
    <t>533,64</t>
  </si>
  <si>
    <t>106,44</t>
  </si>
  <si>
    <t>0,0535348</t>
  </si>
  <si>
    <t>28,89</t>
  </si>
  <si>
    <t>[91.08.04-021]</t>
  </si>
  <si>
    <t>Котлы битумные передвижные электрические с центробежной мешалкой, объем загрузочной емкости 400 л</t>
  </si>
  <si>
    <t>1,95</t>
  </si>
  <si>
    <t>0,5219643</t>
  </si>
  <si>
    <t>95,25</t>
  </si>
  <si>
    <t>1,45</t>
  </si>
  <si>
    <t>138,11</t>
  </si>
  <si>
    <t>72,09</t>
  </si>
  <si>
    <t>0,2</t>
  </si>
  <si>
    <t>34,35</t>
  </si>
  <si>
    <t>415,4</t>
  </si>
  <si>
    <t>[01.3.01.03-0002]</t>
  </si>
  <si>
    <t>Керосин для технических целей</t>
  </si>
  <si>
    <t>0,024</t>
  </si>
  <si>
    <t>0,0055862</t>
  </si>
  <si>
    <t>62 186,75</t>
  </si>
  <si>
    <t>1,19</t>
  </si>
  <si>
    <t>74 002,23</t>
  </si>
  <si>
    <t>413,39</t>
  </si>
  <si>
    <t>0,023276</t>
  </si>
  <si>
    <t>2,01</t>
  </si>
  <si>
    <t>3 578,97</t>
  </si>
  <si>
    <t>3 057,13</t>
  </si>
  <si>
    <t>812/пр_2020_прил._т._п.8_гр.3</t>
  </si>
  <si>
    <t>НР Конструкции из кирпича и блоков</t>
  </si>
  <si>
    <t>110%</t>
  </si>
  <si>
    <t>3 362,84</t>
  </si>
  <si>
    <t>774/пр_2020_прил._т._п.8_гр.3</t>
  </si>
  <si>
    <t>СП Конструкции из кирпича и блоков</t>
  </si>
  <si>
    <t>69%</t>
  </si>
  <si>
    <t>2 109,42</t>
  </si>
  <si>
    <t>38 886,54</t>
  </si>
  <si>
    <t>9 051,23</t>
  </si>
  <si>
    <t>[01.2.03.05-0001]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</si>
  <si>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
V=8,473*0,8</t>
  </si>
  <si>
    <t>6,7784</t>
  </si>
  <si>
    <t>31,51</t>
  </si>
  <si>
    <t>1,37</t>
  </si>
  <si>
    <t>43,17</t>
  </si>
  <si>
    <t>292,62</t>
  </si>
  <si>
    <t xml:space="preserve">ТЦ_01.2.00.00_77_7709331654_26.07.2024_02
</t>
  </si>
  <si>
    <t>Гидроизоляция обмазочная МГТН №24 (Технониколь)
М=562,75*1,05</t>
  </si>
  <si>
    <t>58,066</t>
  </si>
  <si>
    <t>590,89</t>
  </si>
  <si>
    <t>34 310,62</t>
  </si>
  <si>
    <t>13</t>
  </si>
  <si>
    <t>ГЭСН01-02-059-02</t>
  </si>
  <si>
    <t>Рытье ям вручную глубиной 1,5 м под электрод заземления с обратной засыпкой, группа грунтов: 2</t>
  </si>
  <si>
    <t>30,406</t>
  </si>
  <si>
    <t>13 017,42</t>
  </si>
  <si>
    <t>1-100-17</t>
  </si>
  <si>
    <t>Средний разряд работы 1,7</t>
  </si>
  <si>
    <t>6,61</t>
  </si>
  <si>
    <t>428,12</t>
  </si>
  <si>
    <t>Пр/812-001.2-1</t>
  </si>
  <si>
    <t>НР Земляные работы, выполняемые ручным способом</t>
  </si>
  <si>
    <t>89%</t>
  </si>
  <si>
    <t>11 585,5</t>
  </si>
  <si>
    <t>Пр/774-001.2</t>
  </si>
  <si>
    <t>СП Земляные работы, выполняемые ручным способом</t>
  </si>
  <si>
    <t>40%</t>
  </si>
  <si>
    <t>5 206,97</t>
  </si>
  <si>
    <t>7 452,47</t>
  </si>
  <si>
    <t>29 809,89</t>
  </si>
  <si>
    <t>ввода</t>
  </si>
  <si>
    <t>14</t>
  </si>
  <si>
    <t>ГЭСН33-04-013-01</t>
  </si>
  <si>
    <t>Устройство ответвлений от ВЛ 0,38 кВ к зданиям: с помощью механизмов при количестве проводов в ответвлении 1</t>
  </si>
  <si>
    <t>ответвление</t>
  </si>
  <si>
    <t>14,605</t>
  </si>
  <si>
    <t>7 440,96</t>
  </si>
  <si>
    <t>1-100-35</t>
  </si>
  <si>
    <t>Средний разряд работы 3,5</t>
  </si>
  <si>
    <t>1,27</t>
  </si>
  <si>
    <t>509,48</t>
  </si>
  <si>
    <t>865,87</t>
  </si>
  <si>
    <t>1,495</t>
  </si>
  <si>
    <t>806,84</t>
  </si>
  <si>
    <t>0,69</t>
  </si>
  <si>
    <t>349,3</t>
  </si>
  <si>
    <t>372,39</t>
  </si>
  <si>
    <t>0,07</t>
  </si>
  <si>
    <t>516,57</t>
  </si>
  <si>
    <t>9 113,67</t>
  </si>
  <si>
    <t>8 247,8</t>
  </si>
  <si>
    <t>8 495,23</t>
  </si>
  <si>
    <t>4 948,68</t>
  </si>
  <si>
    <t>2 255,76</t>
  </si>
  <si>
    <t>22 557,58</t>
  </si>
  <si>
    <t>15</t>
  </si>
  <si>
    <t>ГЭСН33-04-013-11</t>
  </si>
  <si>
    <t>Снятие щита учета на опоре при устройстве ответвлений от ВЛИ-0,38 кВ к зданиям при количестве проводов в ответвлении 2: с использованием автогидроподъемника</t>
  </si>
  <si>
    <t>571/пр_2022_п.83_т.2_стр.5_стб.3</t>
  </si>
  <si>
    <t>Разборка и (или) демонтаж строительных конструкций, систем и сетей инженерно-технического обеспечения, в том числе их элементов: сетей инженерно-технического обеспечения (Кот=0,6; Кэм=0,6; Котм=0,6; Км=0; Коб=0; Кзт=0,6; Кзтм=0,6)</t>
  </si>
  <si>
    <t>8,9976</t>
  </si>
  <si>
    <t>4 574,87</t>
  </si>
  <si>
    <t>0,82</t>
  </si>
  <si>
    <t>4,5264</t>
  </si>
  <si>
    <t>2 169,37</t>
  </si>
  <si>
    <t>4,416</t>
  </si>
  <si>
    <t>2 383,27</t>
  </si>
  <si>
    <t>2-100-01</t>
  </si>
  <si>
    <t>Рабочий 1 разряда</t>
  </si>
  <si>
    <t>0,0552</t>
  </si>
  <si>
    <t>402,75</t>
  </si>
  <si>
    <t>22,23</t>
  </si>
  <si>
    <t>929,62</t>
  </si>
  <si>
    <t>1,8216</t>
  </si>
  <si>
    <t>983,1</t>
  </si>
  <si>
    <t>0,32</t>
  </si>
  <si>
    <t>1,7664</t>
  </si>
  <si>
    <t>894,2</t>
  </si>
  <si>
    <t>953,31</t>
  </si>
  <si>
    <t>35,42</t>
  </si>
  <si>
    <t>29,79</t>
  </si>
  <si>
    <t>Провода самонесущие изолированные</t>
  </si>
  <si>
    <t>6 487,59</t>
  </si>
  <si>
    <t>5 557,97</t>
  </si>
  <si>
    <t>5 724,71</t>
  </si>
  <si>
    <t>3 334,78</t>
  </si>
  <si>
    <t>1 943,39</t>
  </si>
  <si>
    <t>15 547,08</t>
  </si>
  <si>
    <t>16</t>
  </si>
  <si>
    <t>Установка и подключение щита учета на опоре при устройстве ответвлений от ВЛИ-0,38 кВ к зданиям при количестве проводов в ответвлении 2: с использованием автогидроподъемника</t>
  </si>
  <si>
    <t>14,996</t>
  </si>
  <si>
    <t>7 624,78</t>
  </si>
  <si>
    <t>7,544</t>
  </si>
  <si>
    <t>3 615,61</t>
  </si>
  <si>
    <t>7,36</t>
  </si>
  <si>
    <t>3 972,12</t>
  </si>
  <si>
    <t>0,092</t>
  </si>
  <si>
    <t>37,05</t>
  </si>
  <si>
    <t>1 549,38</t>
  </si>
  <si>
    <t>2,944</t>
  </si>
  <si>
    <t>1 490,34</t>
  </si>
  <si>
    <t>1 588,85</t>
  </si>
  <si>
    <t>59,04</t>
  </si>
  <si>
    <t>49,65</t>
  </si>
  <si>
    <t>10 812,66</t>
  </si>
  <si>
    <t>9 263,28</t>
  </si>
  <si>
    <t>9 541,18</t>
  </si>
  <si>
    <t>3 238,98</t>
  </si>
  <si>
    <t>25 911,81</t>
  </si>
  <si>
    <t>17</t>
  </si>
  <si>
    <t>ГЭСН33-04-008-03</t>
  </si>
  <si>
    <t>Подвеска изолированных проводов ВЛ 0,38 кВ с помощью механизмов, с несколькими жилами при 30 опорах на км</t>
  </si>
  <si>
    <t>км</t>
  </si>
  <si>
    <t>0,326</t>
  </si>
  <si>
    <t>13,08401</t>
  </si>
  <si>
    <t>6 745,07</t>
  </si>
  <si>
    <t>1-100-36</t>
  </si>
  <si>
    <t>Средний разряд работы 3,6</t>
  </si>
  <si>
    <t>34,9</t>
  </si>
  <si>
    <t>515,52</t>
  </si>
  <si>
    <t>1 597,13</t>
  </si>
  <si>
    <t>2,755515</t>
  </si>
  <si>
    <t>1 487,13</t>
  </si>
  <si>
    <t>3,24</t>
  </si>
  <si>
    <t>1,214676</t>
  </si>
  <si>
    <t>614,91</t>
  </si>
  <si>
    <t>655,55</t>
  </si>
  <si>
    <t>1,75</t>
  </si>
  <si>
    <t>0,656075</t>
  </si>
  <si>
    <t>421</t>
  </si>
  <si>
    <t>354,08</t>
  </si>
  <si>
    <t>2,36</t>
  </si>
  <si>
    <t>0,884764</t>
  </si>
  <si>
    <t>561,22</t>
  </si>
  <si>
    <t>477,5</t>
  </si>
  <si>
    <t>9 829,33</t>
  </si>
  <si>
    <t>8 232,2</t>
  </si>
  <si>
    <t>8 479,17</t>
  </si>
  <si>
    <t>4 939,32</t>
  </si>
  <si>
    <t>71 312,33</t>
  </si>
  <si>
    <t>23 247,82</t>
  </si>
  <si>
    <t>18</t>
  </si>
  <si>
    <t>ГЭСН33-04-014-02</t>
  </si>
  <si>
    <t>Снятие светильников:</t>
  </si>
  <si>
    <t>2,7738</t>
  </si>
  <si>
    <t>1 379,69</t>
  </si>
  <si>
    <t>1 164,26</t>
  </si>
  <si>
    <t>1,1178</t>
  </si>
  <si>
    <t>681,07</t>
  </si>
  <si>
    <t>[91.06.06-013]</t>
  </si>
  <si>
    <t>Автогидроподъемники, высота подъема 22 м</t>
  </si>
  <si>
    <t>0,7</t>
  </si>
  <si>
    <t>0,966</t>
  </si>
  <si>
    <t>756,44</t>
  </si>
  <si>
    <t>1 104,4</t>
  </si>
  <si>
    <t>1 066,85</t>
  </si>
  <si>
    <t>599,15</t>
  </si>
  <si>
    <t>0,11</t>
  </si>
  <si>
    <t>0,1518</t>
  </si>
  <si>
    <t>97,41</t>
  </si>
  <si>
    <t>81,92</t>
  </si>
  <si>
    <t>[01.3.01.01-0010]</t>
  </si>
  <si>
    <t>Бензин-растворитель</t>
  </si>
  <si>
    <t>160,27</t>
  </si>
  <si>
    <t>1,28</t>
  </si>
  <si>
    <t>205,15</t>
  </si>
  <si>
    <t>3 225,02</t>
  </si>
  <si>
    <t>2 060,76</t>
  </si>
  <si>
    <t>2 122,58</t>
  </si>
  <si>
    <t>1 236,46</t>
  </si>
  <si>
    <t>3 292,03</t>
  </si>
  <si>
    <t>6 584,06</t>
  </si>
  <si>
    <t>19</t>
  </si>
  <si>
    <t>Установка светильников</t>
  </si>
  <si>
    <t>4,623</t>
  </si>
  <si>
    <t>2 299,48</t>
  </si>
  <si>
    <t>1 940,43</t>
  </si>
  <si>
    <t>1,863</t>
  </si>
  <si>
    <t>1 135,13</t>
  </si>
  <si>
    <t>1,61</t>
  </si>
  <si>
    <t>1 778,08</t>
  </si>
  <si>
    <t>998,59</t>
  </si>
  <si>
    <t>0,253</t>
  </si>
  <si>
    <t>162,35</t>
  </si>
  <si>
    <t>136,54</t>
  </si>
  <si>
    <t>30,55</t>
  </si>
  <si>
    <t>0,12</t>
  </si>
  <si>
    <t>24,62</t>
  </si>
  <si>
    <t>5,93</t>
  </si>
  <si>
    <t>5 405,59</t>
  </si>
  <si>
    <t>3 434,61</t>
  </si>
  <si>
    <t>3 537,65</t>
  </si>
  <si>
    <t>2 060,77</t>
  </si>
  <si>
    <t>5 502,01</t>
  </si>
  <si>
    <t>11 004,01</t>
  </si>
  <si>
    <t>Итого прямые затраты по разделу 1. &lt;Раздел Строительные работы&gt;</t>
  </si>
  <si>
    <t>182 076,5</t>
  </si>
  <si>
    <t xml:space="preserve">   в том числе</t>
  </si>
  <si>
    <t xml:space="preserve">   оплата труда (ОТ)</t>
  </si>
  <si>
    <t>79 005,61</t>
  </si>
  <si>
    <t xml:space="preserve">   эксплуатация машин и механизмов</t>
  </si>
  <si>
    <t>45 819,81</t>
  </si>
  <si>
    <t xml:space="preserve">   оплата труда машинистов (ОТм)</t>
  </si>
  <si>
    <t>21 062,34</t>
  </si>
  <si>
    <t xml:space="preserve">   материальные ресурсы</t>
  </si>
  <si>
    <t>36 188,74</t>
  </si>
  <si>
    <t xml:space="preserve">   перевозка</t>
  </si>
  <si>
    <t>100 067,95</t>
  </si>
  <si>
    <t>Итого накладные расходы</t>
  </si>
  <si>
    <t>101 438,41</t>
  </si>
  <si>
    <t>Итого сметная прибыль</t>
  </si>
  <si>
    <t>57 627,61</t>
  </si>
  <si>
    <t>Итого оборудование</t>
  </si>
  <si>
    <t>Итого прочие затраты</t>
  </si>
  <si>
    <t>Итого по разделу 1. &lt;Раздел Строительные работы&gt;</t>
  </si>
  <si>
    <t>341 142,52</t>
  </si>
  <si>
    <t xml:space="preserve">   материальные ресурсы, отсутствующие в ФРСН</t>
  </si>
  <si>
    <t xml:space="preserve">   оборудование, отсутствующее в ФРСН</t>
  </si>
  <si>
    <t xml:space="preserve">   справочно</t>
  </si>
  <si>
    <t xml:space="preserve">   затраты труда рабочих</t>
  </si>
  <si>
    <t>160,81899</t>
  </si>
  <si>
    <t xml:space="preserve">   затраты труда машинистов</t>
  </si>
  <si>
    <t>36,1444683</t>
  </si>
  <si>
    <t>Раздел 2. &lt;Раздел-Монтажные работы&gt;</t>
  </si>
  <si>
    <t>20</t>
  </si>
  <si>
    <t>ГЭСНм08-02-471-01</t>
  </si>
  <si>
    <t>Заземлитель вертикальный из угловой стали размером: 50х50х5 мм</t>
  </si>
  <si>
    <t>10 шт</t>
  </si>
  <si>
    <t>4,2642</t>
  </si>
  <si>
    <t>2 249,79</t>
  </si>
  <si>
    <t>1-100-38</t>
  </si>
  <si>
    <t>Средний разряд работы 3,8</t>
  </si>
  <si>
    <t>9,27</t>
  </si>
  <si>
    <t>527,6</t>
  </si>
  <si>
    <t>201,4</t>
  </si>
  <si>
    <t>0,1564</t>
  </si>
  <si>
    <t>98,89</t>
  </si>
  <si>
    <t>0,17</t>
  </si>
  <si>
    <t>0,0782</t>
  </si>
  <si>
    <t>127,18</t>
  </si>
  <si>
    <t>56,69</t>
  </si>
  <si>
    <t>50,18</t>
  </si>
  <si>
    <t>42,2</t>
  </si>
  <si>
    <t>91.17.04-233</t>
  </si>
  <si>
    <t>Аппараты сварочные для ручной дуговой сварки, сварочный ток до 350 А</t>
  </si>
  <si>
    <t>1,51</t>
  </si>
  <si>
    <t>0,6946</t>
  </si>
  <si>
    <t>34,61</t>
  </si>
  <si>
    <t>24,04</t>
  </si>
  <si>
    <t>943,12</t>
  </si>
  <si>
    <t>[01.7.11.07-0227]</t>
  </si>
  <si>
    <t>Электроды сварочные для сварки низколегированных и углеродистых сталей УОНИ 13/45, Э42А, диаметр 4-5 мм</t>
  </si>
  <si>
    <t>0,65</t>
  </si>
  <si>
    <t>0,26</t>
  </si>
  <si>
    <t>155,63</t>
  </si>
  <si>
    <t>0,78</t>
  </si>
  <si>
    <t>121,39</t>
  </si>
  <si>
    <t>31,56</t>
  </si>
  <si>
    <t>[14.4.01.09-0427]</t>
  </si>
  <si>
    <t>Грунтовка эпоксидная антикоррозионная с содержанием цинка для защиты металлических поверхностей, расход 0,20-0,39 кг/м2</t>
  </si>
  <si>
    <t>911,56</t>
  </si>
  <si>
    <t>1,25</t>
  </si>
  <si>
    <t>1 139,45</t>
  </si>
  <si>
    <t>3 493,2</t>
  </si>
  <si>
    <t>20.1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</si>
  <si>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</si>
  <si>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</si>
  <si>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39,13</t>
  </si>
  <si>
    <t>2 348,68</t>
  </si>
  <si>
    <t>812/пр_2020_прил._т._п.49.3_гр.3</t>
  </si>
  <si>
    <t>НР Электротехнические установки на других объектах</t>
  </si>
  <si>
    <t>97%</t>
  </si>
  <si>
    <t>2 278,22</t>
  </si>
  <si>
    <t>774/пр_2020_прил._т._п.49.3_гр.3</t>
  </si>
  <si>
    <t>СП Электротехнические установки на других объектах</t>
  </si>
  <si>
    <t>51%</t>
  </si>
  <si>
    <t>1 197,83</t>
  </si>
  <si>
    <t>17 520,95</t>
  </si>
  <si>
    <t>7 008,38</t>
  </si>
  <si>
    <t>21</t>
  </si>
  <si>
    <t>08.3.08.02-0058</t>
  </si>
  <si>
    <t>Уголок стальной горячекатаный равнополочный, марки стали Ст3сп, Ст3пс, ширина полок 35-56 мм, толщина полки 3-5 мм
V=4*3,77*3/1000</t>
  </si>
  <si>
    <t>0,04524</t>
  </si>
  <si>
    <t>41 746,2</t>
  </si>
  <si>
    <t>1 888,6</t>
  </si>
  <si>
    <t>22</t>
  </si>
  <si>
    <t>ГЭСНм08-02-472-08</t>
  </si>
  <si>
    <t>Проводник заземляющий открыто по строительным основаниям: из круглой стали диаметром 8 мм</t>
  </si>
  <si>
    <t>100 м</t>
  </si>
  <si>
    <t>8,05</t>
  </si>
  <si>
    <t>4 247,18</t>
  </si>
  <si>
    <t>17,5</t>
  </si>
  <si>
    <t>150,5</t>
  </si>
  <si>
    <t>58,18</t>
  </si>
  <si>
    <t>0,046</t>
  </si>
  <si>
    <t>74,81</t>
  </si>
  <si>
    <t>33,35</t>
  </si>
  <si>
    <t>29,52</t>
  </si>
  <si>
    <t>24,83</t>
  </si>
  <si>
    <t>2,9</t>
  </si>
  <si>
    <t>1,334</t>
  </si>
  <si>
    <t>46,17</t>
  </si>
  <si>
    <t>1 035,25</t>
  </si>
  <si>
    <t>0,9</t>
  </si>
  <si>
    <t>0,36</t>
  </si>
  <si>
    <t>43,7</t>
  </si>
  <si>
    <t>08.3.05.02-0021</t>
  </si>
  <si>
    <t>Прокат листовой горячекатаный, марки стали Ст3сп, Ст3пс, ширина 1200-3000 мм, толщина 1-8 мм</t>
  </si>
  <si>
    <t>0,004</t>
  </si>
  <si>
    <t>0,0016</t>
  </si>
  <si>
    <t>49 995,77</t>
  </si>
  <si>
    <t>79,99</t>
  </si>
  <si>
    <t>5 491,11</t>
  </si>
  <si>
    <t>22.1</t>
  </si>
  <si>
    <t>73,86</t>
  </si>
  <si>
    <t>4 305,36</t>
  </si>
  <si>
    <t>4 176,2</t>
  </si>
  <si>
    <t>2 195,73</t>
  </si>
  <si>
    <t>29 842,25</t>
  </si>
  <si>
    <t>11 936,9</t>
  </si>
  <si>
    <t>23</t>
  </si>
  <si>
    <t>08.4.03.02-0002</t>
  </si>
  <si>
    <t>Сталь арматурная горячекатаная гладкая, класс A-I, диаметр 6-22 мм
V=40*0,499/1000</t>
  </si>
  <si>
    <t>0,01996</t>
  </si>
  <si>
    <t>42 383,7</t>
  </si>
  <si>
    <t>845,98</t>
  </si>
  <si>
    <t>24</t>
  </si>
  <si>
    <t>ГЭСНм08-01-082-01</t>
  </si>
  <si>
    <t>Зажим наборный без кожуха
V=0,12+0,08+0,04+0,08+0,08+0,12+0,72+0,42</t>
  </si>
  <si>
    <t>1,66</t>
  </si>
  <si>
    <t>78,6508</t>
  </si>
  <si>
    <t>42 447,05</t>
  </si>
  <si>
    <t>1-100-40</t>
  </si>
  <si>
    <t>Средний разряд работы 4,0</t>
  </si>
  <si>
    <t>41,2</t>
  </si>
  <si>
    <t>443,53</t>
  </si>
  <si>
    <t>0,3818</t>
  </si>
  <si>
    <t>241,42</t>
  </si>
  <si>
    <t>0,1909</t>
  </si>
  <si>
    <t>310,46</t>
  </si>
  <si>
    <t>138,39</t>
  </si>
  <si>
    <t>122,5</t>
  </si>
  <si>
    <t>103,03</t>
  </si>
  <si>
    <t>0,30544</t>
  </si>
  <si>
    <t>10,57</t>
  </si>
  <si>
    <t>2 142,35</t>
  </si>
  <si>
    <t>[08.3.07.01-0052]</t>
  </si>
  <si>
    <t>Прокат стальной горячекатаный полосовой, марки стали Ст3сп, Ст3пс, размеры 50х5 мм</t>
  </si>
  <si>
    <t>0,003</t>
  </si>
  <si>
    <t>0,00498</t>
  </si>
  <si>
    <t>70 310,45</t>
  </si>
  <si>
    <t>0,74</t>
  </si>
  <si>
    <t>52 029,73</t>
  </si>
  <si>
    <t>259,11</t>
  </si>
  <si>
    <t>[14.4.02.04-0142]</t>
  </si>
  <si>
    <t>Краска масляная МА-0115, мумия, сурик железный</t>
  </si>
  <si>
    <t>1,328</t>
  </si>
  <si>
    <t>79,88</t>
  </si>
  <si>
    <t>115,03</t>
  </si>
  <si>
    <t>152,76</t>
  </si>
  <si>
    <t>[20.5.04.03-0002]</t>
  </si>
  <si>
    <t>Зажимы наборные проходные ЗН24-4П25</t>
  </si>
  <si>
    <t>1,02</t>
  </si>
  <si>
    <t>1,6932</t>
  </si>
  <si>
    <t>896,51</t>
  </si>
  <si>
    <t>1,14</t>
  </si>
  <si>
    <t>1 022,02</t>
  </si>
  <si>
    <t>1 730,48</t>
  </si>
  <si>
    <t>45 274,35</t>
  </si>
  <si>
    <t>24.1</t>
  </si>
  <si>
    <t>738,21</t>
  </si>
  <si>
    <t>42 688,47</t>
  </si>
  <si>
    <t>Пр/812-049.3-1</t>
  </si>
  <si>
    <t>41 407,82</t>
  </si>
  <si>
    <t>Пр/774-049.3</t>
  </si>
  <si>
    <t>21 771,12</t>
  </si>
  <si>
    <t>65 778,01</t>
  </si>
  <si>
    <t>109 191,5</t>
  </si>
  <si>
    <t>25</t>
  </si>
  <si>
    <t>ГЭСНм08-03-600-01</t>
  </si>
  <si>
    <t>Счетчики, устанавливаемые на готовом основании: однофазные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</si>
  <si>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</si>
  <si>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(Кот=0,6; Кэм=0,6; Котм=0,6; Км=0; Коб=0; Кзт=0,6; Кзтм=0,6)</t>
  </si>
  <si>
    <t>0,1932</t>
  </si>
  <si>
    <t>107,38</t>
  </si>
  <si>
    <t>1-100-42</t>
  </si>
  <si>
    <t>Средний разряд работы 4,2</t>
  </si>
  <si>
    <t>0,28</t>
  </si>
  <si>
    <t>555,8</t>
  </si>
  <si>
    <t>15,65</t>
  </si>
  <si>
    <t>0,0138</t>
  </si>
  <si>
    <t>8,72</t>
  </si>
  <si>
    <t>0,0069</t>
  </si>
  <si>
    <t>11,22</t>
  </si>
  <si>
    <t>4,43</t>
  </si>
  <si>
    <t>3,72</t>
  </si>
  <si>
    <t>[01.7.15.04-0011]</t>
  </si>
  <si>
    <t>Винты стальные с полукруглой головкой, длина 50 мм</t>
  </si>
  <si>
    <t>0,00003</t>
  </si>
  <si>
    <t>127 406</t>
  </si>
  <si>
    <t>164 353,74</t>
  </si>
  <si>
    <t>131,75</t>
  </si>
  <si>
    <t>25.1</t>
  </si>
  <si>
    <t>0,6</t>
  </si>
  <si>
    <t>1,87</t>
  </si>
  <si>
    <t>116,1</t>
  </si>
  <si>
    <t>112,62</t>
  </si>
  <si>
    <t>59,21</t>
  </si>
  <si>
    <t>305,45</t>
  </si>
  <si>
    <t>26</t>
  </si>
  <si>
    <t>0,322</t>
  </si>
  <si>
    <t>178,97</t>
  </si>
  <si>
    <t>26,08</t>
  </si>
  <si>
    <t>0,023</t>
  </si>
  <si>
    <t>14,55</t>
  </si>
  <si>
    <t>0,0115</t>
  </si>
  <si>
    <t>18,7</t>
  </si>
  <si>
    <t>8,34</t>
  </si>
  <si>
    <t>7,38</t>
  </si>
  <si>
    <t>6,21</t>
  </si>
  <si>
    <t>4,93</t>
  </si>
  <si>
    <t>224,53</t>
  </si>
  <si>
    <t>26.1</t>
  </si>
  <si>
    <t>3,11</t>
  </si>
  <si>
    <t>193,52</t>
  </si>
  <si>
    <t>187,71</t>
  </si>
  <si>
    <t>98,7</t>
  </si>
  <si>
    <t>514,05</t>
  </si>
  <si>
    <t>Итого прямые затраты по разделу 2. &lt;Раздел-Монтажные работы&gt;</t>
  </si>
  <si>
    <t>58 205,7</t>
  </si>
  <si>
    <t>49 230,37</t>
  </si>
  <si>
    <t>837,16</t>
  </si>
  <si>
    <t>421,76</t>
  </si>
  <si>
    <t>7 716,41</t>
  </si>
  <si>
    <t>49 652,13</t>
  </si>
  <si>
    <t>48 162,57</t>
  </si>
  <si>
    <t>25 322,59</t>
  </si>
  <si>
    <t>Итого по разделу 2. &lt;Раздел-Монтажные работы&gt;</t>
  </si>
  <si>
    <t>131 690,86</t>
  </si>
  <si>
    <t>91,4802</t>
  </si>
  <si>
    <t>0,667</t>
  </si>
  <si>
    <t>Раздел 3. &lt;материалы</t>
  </si>
  <si>
    <t>27</t>
  </si>
  <si>
    <t xml:space="preserve">ТЦ_21.2.00.00_77_7719546987_06.09.2026_02
</t>
  </si>
  <si>
    <t>Провод СИП-2 3*70+70
М=413,6*1,05</t>
  </si>
  <si>
    <t>м</t>
  </si>
  <si>
    <t>173</t>
  </si>
  <si>
    <t>434,28</t>
  </si>
  <si>
    <t>75 130,44</t>
  </si>
  <si>
    <t>28</t>
  </si>
  <si>
    <t xml:space="preserve">ТЦ_05.1.02.07_50_5036065113_30.07.2026_02
</t>
  </si>
  <si>
    <t>Стойка СВ-95-3
М=13185,43*1,05</t>
  </si>
  <si>
    <t>13 844,7</t>
  </si>
  <si>
    <t>124 602,3</t>
  </si>
  <si>
    <t>29</t>
  </si>
  <si>
    <t>Стойка СВ-110-5
М=18174,45*1,05</t>
  </si>
  <si>
    <t>19 083,17</t>
  </si>
  <si>
    <t>38 166,34</t>
  </si>
  <si>
    <t>30</t>
  </si>
  <si>
    <t xml:space="preserve">ТЦ_20.00.00.00_77_7719546987_23.07.20266_02
</t>
  </si>
  <si>
    <t>Узел крепления У4
М=1900*1,05</t>
  </si>
  <si>
    <t>1 995</t>
  </si>
  <si>
    <t>3 990</t>
  </si>
  <si>
    <t>31</t>
  </si>
  <si>
    <t>Стяжка Х89
М=988,75*1,05</t>
  </si>
  <si>
    <t>1 038,19</t>
  </si>
  <si>
    <t>32</t>
  </si>
  <si>
    <t>[25.2.02.11-0021]</t>
  </si>
  <si>
    <t>Лента крепления из нержавеющей стали в пластмассовой коробке с кабельной бухтой, ширина 20 мм, толщина 0,7 мм, длина 50 м
V=34/50</t>
  </si>
  <si>
    <t>2 940,8</t>
  </si>
  <si>
    <t>4 058,3</t>
  </si>
  <si>
    <t>2 759,64</t>
  </si>
  <si>
    <t>33</t>
  </si>
  <si>
    <t xml:space="preserve">ТЦ_20.1.00.00_77_7719546987_22.07.2026_02
</t>
  </si>
  <si>
    <t>Скрепа
М=28*1,05</t>
  </si>
  <si>
    <t>29,4</t>
  </si>
  <si>
    <t>646,8</t>
  </si>
  <si>
    <t>34</t>
  </si>
  <si>
    <t>Бугель
М=32,50*1,05</t>
  </si>
  <si>
    <t>34,13</t>
  </si>
  <si>
    <t>409,56</t>
  </si>
  <si>
    <t>35</t>
  </si>
  <si>
    <t xml:space="preserve">ТЦ_20.00.00.00_77_7719546987_23.07.2026_02
</t>
  </si>
  <si>
    <t>Зажим ПС-2-1
М=144,89*1,05</t>
  </si>
  <si>
    <t>152,13</t>
  </si>
  <si>
    <t>1 825,56</t>
  </si>
  <si>
    <t>36</t>
  </si>
  <si>
    <t>Зажим РА 1500
М=770*1,05</t>
  </si>
  <si>
    <t>808,5</t>
  </si>
  <si>
    <t>4 851</t>
  </si>
  <si>
    <t>37</t>
  </si>
  <si>
    <t>Кронштейн анкерный  СА 1500
М=758,33*1,05</t>
  </si>
  <si>
    <t>796,25</t>
  </si>
  <si>
    <t>4 777,5</t>
  </si>
  <si>
    <t>38</t>
  </si>
  <si>
    <t>Подвеска промежуточная ЕS1500
М=822*1,05</t>
  </si>
  <si>
    <t>863,1</t>
  </si>
  <si>
    <t>4 315,5</t>
  </si>
  <si>
    <t>39</t>
  </si>
  <si>
    <t>Хомут Е778
М=11,55*1,05</t>
  </si>
  <si>
    <t>101</t>
  </si>
  <si>
    <t>12,13</t>
  </si>
  <si>
    <t>1 225,13</t>
  </si>
  <si>
    <t>40</t>
  </si>
  <si>
    <t>Зажим СД-120
М=290*1,05</t>
  </si>
  <si>
    <t>304,5</t>
  </si>
  <si>
    <t>3 654</t>
  </si>
  <si>
    <t>41</t>
  </si>
  <si>
    <t>Зажим Р71
М=311*1,05</t>
  </si>
  <si>
    <t>326,55</t>
  </si>
  <si>
    <t>2 612,4</t>
  </si>
  <si>
    <t>42</t>
  </si>
  <si>
    <t>Зажим РС481
М=863*1,05</t>
  </si>
  <si>
    <t>906,15</t>
  </si>
  <si>
    <t>7 249,2</t>
  </si>
  <si>
    <t>43</t>
  </si>
  <si>
    <t>Заземляющий проводник ЗП-6
М=310*1,0375</t>
  </si>
  <si>
    <t>321,63</t>
  </si>
  <si>
    <t>1 929,78</t>
  </si>
  <si>
    <t>44</t>
  </si>
  <si>
    <t>Зажим ответвительный 645
М=288*1,05</t>
  </si>
  <si>
    <t>302,4</t>
  </si>
  <si>
    <t>1 209,6</t>
  </si>
  <si>
    <t>45</t>
  </si>
  <si>
    <t>Зажим Р70
М=357*1,05</t>
  </si>
  <si>
    <t>374,85</t>
  </si>
  <si>
    <t>2 998,8</t>
  </si>
  <si>
    <t>46</t>
  </si>
  <si>
    <t>Траверса ТН-9
М=819*1,0375</t>
  </si>
  <si>
    <t>849,71</t>
  </si>
  <si>
    <t>7 647,39</t>
  </si>
  <si>
    <t>47</t>
  </si>
  <si>
    <t>Хомут Х10
М=252*1,0375</t>
  </si>
  <si>
    <t>261,45</t>
  </si>
  <si>
    <t>2 353,05</t>
  </si>
  <si>
    <t>48</t>
  </si>
  <si>
    <t>Изолятор ТФ-20
М=256*1,05</t>
  </si>
  <si>
    <t>268,8</t>
  </si>
  <si>
    <t>4 838,4</t>
  </si>
  <si>
    <t>49</t>
  </si>
  <si>
    <t>Колпачок К-5
М=12,56*1,05</t>
  </si>
  <si>
    <t>13,19</t>
  </si>
  <si>
    <t>237,42</t>
  </si>
  <si>
    <t>50</t>
  </si>
  <si>
    <t>Зажим ПА-1-1
М=98*1,05</t>
  </si>
  <si>
    <t>102,9</t>
  </si>
  <si>
    <t>1 852,2</t>
  </si>
  <si>
    <t>51</t>
  </si>
  <si>
    <t>Провод СИП-4 2х16
М=53,98*1,05</t>
  </si>
  <si>
    <t>219</t>
  </si>
  <si>
    <t>56,68</t>
  </si>
  <si>
    <t>12 412,92</t>
  </si>
  <si>
    <t>52</t>
  </si>
  <si>
    <t>Провод СИП-4 4х16
М=106,62*1,05</t>
  </si>
  <si>
    <t>96</t>
  </si>
  <si>
    <t>111,95</t>
  </si>
  <si>
    <t>10 747,2</t>
  </si>
  <si>
    <t>53</t>
  </si>
  <si>
    <t>Лента крепления из нержавеющей стали в пластмассовой коробке с кабельной бухтой, ширина 20 мм, толщина 0,7 мм, длина 50 м
V=43/50</t>
  </si>
  <si>
    <t>0,86</t>
  </si>
  <si>
    <t>3 490,14</t>
  </si>
  <si>
    <t>54</t>
  </si>
  <si>
    <t>1 264,2</t>
  </si>
  <si>
    <t>55</t>
  </si>
  <si>
    <t>Кронштейн СА16
М=56,2*1,05</t>
  </si>
  <si>
    <t>59,01</t>
  </si>
  <si>
    <t>2 537,43</t>
  </si>
  <si>
    <t>56</t>
  </si>
  <si>
    <t>Зажим анкерныйц DN123
М=178,96*1,05</t>
  </si>
  <si>
    <t>187,91</t>
  </si>
  <si>
    <t>7 892,22</t>
  </si>
  <si>
    <t>57</t>
  </si>
  <si>
    <t>Зажим ответвительный Р616
М=239*1,05</t>
  </si>
  <si>
    <t>72</t>
  </si>
  <si>
    <t>250,95</t>
  </si>
  <si>
    <t>18 068,4</t>
  </si>
  <si>
    <t>58</t>
  </si>
  <si>
    <t>Шпилькап Д-8 0,5 м
М=252*1,05</t>
  </si>
  <si>
    <t>264,6</t>
  </si>
  <si>
    <t>12 700,8</t>
  </si>
  <si>
    <t>59</t>
  </si>
  <si>
    <t>Перфошвеллер К34  дл.300мм
М=388,96*1,05</t>
  </si>
  <si>
    <t>408,41</t>
  </si>
  <si>
    <t>13 069,12</t>
  </si>
  <si>
    <t>Итого прямые затраты по разделу 3. &lt;материалы</t>
  </si>
  <si>
    <t>382 502,63</t>
  </si>
  <si>
    <t>Итого по разделу 3. &lt;материалы</t>
  </si>
  <si>
    <t>ИТОГИ ПО СМЕТЕ</t>
  </si>
  <si>
    <t>ВСЕГО строительные работы</t>
  </si>
  <si>
    <t xml:space="preserve">   Всего прямые затраты</t>
  </si>
  <si>
    <t>564 579,13</t>
  </si>
  <si>
    <t xml:space="preserve">      в том числе</t>
  </si>
  <si>
    <t xml:space="preserve">      оплата труда (ОТ)</t>
  </si>
  <si>
    <t xml:space="preserve">      эксплуатация машин и механизмов</t>
  </si>
  <si>
    <t xml:space="preserve">      оплата труда машинистов (ОТм)</t>
  </si>
  <si>
    <t xml:space="preserve">      материальные ресурсы</t>
  </si>
  <si>
    <t>418 691,37</t>
  </si>
  <si>
    <t xml:space="preserve">   Всего накладные расходы</t>
  </si>
  <si>
    <t xml:space="preserve">   Всего сметная прибыль</t>
  </si>
  <si>
    <t>ВСЕГО монтажные работы</t>
  </si>
  <si>
    <t>ВСЕГО по смете</t>
  </si>
  <si>
    <t>855 336,01</t>
  </si>
  <si>
    <t>622 784,83</t>
  </si>
  <si>
    <t>128 235,98</t>
  </si>
  <si>
    <t>46 656,97</t>
  </si>
  <si>
    <t>21 484,1</t>
  </si>
  <si>
    <t>426 407,78</t>
  </si>
  <si>
    <t xml:space="preserve">      перевозка</t>
  </si>
  <si>
    <t>149 720,08</t>
  </si>
  <si>
    <t>149 600,98</t>
  </si>
  <si>
    <t>82 950,2</t>
  </si>
  <si>
    <t xml:space="preserve">   Всего оборудование</t>
  </si>
  <si>
    <t xml:space="preserve">   Всего прочие затраты</t>
  </si>
  <si>
    <t>Справочно</t>
  </si>
  <si>
    <t>Составил:</t>
  </si>
  <si>
    <t xml:space="preserve"> </t>
  </si>
  <si>
    <t>[должность, подпись (инициалы, фамилия)]</t>
  </si>
  <si>
    <t>Проверил:</t>
  </si>
  <si>
    <t>ЛС-01-01-01</t>
  </si>
  <si>
    <t>Демонтажные работы</t>
  </si>
  <si>
    <t>104,31</t>
  </si>
  <si>
    <t>22,86</t>
  </si>
  <si>
    <t>9,63</t>
  </si>
  <si>
    <t>42,2862</t>
  </si>
  <si>
    <t>16,2633</t>
  </si>
  <si>
    <t>ГЭСН33-04-040-01</t>
  </si>
  <si>
    <t>Демонтаж: 3-х проводов ВЛ 0,38 кВ с одной опоры</t>
  </si>
  <si>
    <t>421/пр_2020_прил.10_т.7_п.3_гр.3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</si>
  <si>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(Кот=1,2; Кэм=1,2; Котм=1,2; Кзт=1,2; Кзтм=1,2)</t>
  </si>
  <si>
    <t>4,572</t>
  </si>
  <si>
    <t>2 154,42</t>
  </si>
  <si>
    <t>1-100-28</t>
  </si>
  <si>
    <t>Средний разряд работы 2,8</t>
  </si>
  <si>
    <t>1,2</t>
  </si>
  <si>
    <t>471,22</t>
  </si>
  <si>
    <t>776,46</t>
  </si>
  <si>
    <t>1,476</t>
  </si>
  <si>
    <t>796,58</t>
  </si>
  <si>
    <t>0,35</t>
  </si>
  <si>
    <t>1,26</t>
  </si>
  <si>
    <t>637,85</t>
  </si>
  <si>
    <t>680,01</t>
  </si>
  <si>
    <t>0,216</t>
  </si>
  <si>
    <t>138,61</t>
  </si>
  <si>
    <t>116,57</t>
  </si>
  <si>
    <t>3 727,46</t>
  </si>
  <si>
    <t>2 951</t>
  </si>
  <si>
    <t>3 039,53</t>
  </si>
  <si>
    <t>1 770,6</t>
  </si>
  <si>
    <t>2 845,86</t>
  </si>
  <si>
    <t>8 537,59</t>
  </si>
  <si>
    <t>ГЭСН33-04-040-02</t>
  </si>
  <si>
    <t>Демонтаж: одного дополнительного провода с одной опоры</t>
  </si>
  <si>
    <t>&lt;Коэффициент&gt; (Кот=4; Кэм=4; Котм=4; Км=4; Коб=4; Кзт=4; Кзтм=4)</t>
  </si>
  <si>
    <t>2,16</t>
  </si>
  <si>
    <t>1 000,43</t>
  </si>
  <si>
    <t>1-100-26</t>
  </si>
  <si>
    <t>Средний разряд работы 2,6</t>
  </si>
  <si>
    <t>4,8</t>
  </si>
  <si>
    <t>463,16</t>
  </si>
  <si>
    <t>602,68</t>
  </si>
  <si>
    <t>1,152</t>
  </si>
  <si>
    <t>621,73</t>
  </si>
  <si>
    <t>1,008</t>
  </si>
  <si>
    <t>510,28</t>
  </si>
  <si>
    <t>544,01</t>
  </si>
  <si>
    <t>0,144</t>
  </si>
  <si>
    <t>92,4</t>
  </si>
  <si>
    <t>77,72</t>
  </si>
  <si>
    <t>2 224,84</t>
  </si>
  <si>
    <t>1 622,16</t>
  </si>
  <si>
    <t>1 670,82</t>
  </si>
  <si>
    <t>973,3</t>
  </si>
  <si>
    <t>1 622,99</t>
  </si>
  <si>
    <t>4 868,96</t>
  </si>
  <si>
    <t>ГЭСН33-04-042-01</t>
  </si>
  <si>
    <t>Демонтаж опор ВЛ 0,38-10 кВ: без приставок одностоечных</t>
  </si>
  <si>
    <t>1,944</t>
  </si>
  <si>
    <t>990,43</t>
  </si>
  <si>
    <t>2 951,12</t>
  </si>
  <si>
    <t>706,78</t>
  </si>
  <si>
    <t>1,056</t>
  </si>
  <si>
    <t>2 889,52</t>
  </si>
  <si>
    <t>654,97</t>
  </si>
  <si>
    <t>0,04</t>
  </si>
  <si>
    <t>0,096</t>
  </si>
  <si>
    <t>61,6</t>
  </si>
  <si>
    <t>51,81</t>
  </si>
  <si>
    <t>4 648,33</t>
  </si>
  <si>
    <t>1 697,21</t>
  </si>
  <si>
    <t>1 748,13</t>
  </si>
  <si>
    <t>1 018,33</t>
  </si>
  <si>
    <t>3 707,4</t>
  </si>
  <si>
    <t>7 414,79</t>
  </si>
  <si>
    <t>ГЭСН33-04-042-02</t>
  </si>
  <si>
    <t>Демонтаж опор ВЛ 0,38-10 кВ: без приставок одностоечных с подкосом</t>
  </si>
  <si>
    <t>2,1</t>
  </si>
  <si>
    <t>1 069,91</t>
  </si>
  <si>
    <t>3 731,79</t>
  </si>
  <si>
    <t>2,268</t>
  </si>
  <si>
    <t>1 316,82</t>
  </si>
  <si>
    <t>0,96</t>
  </si>
  <si>
    <t>3 152,21</t>
  </si>
  <si>
    <t>714,52</t>
  </si>
  <si>
    <t>0,84</t>
  </si>
  <si>
    <t>0,09</t>
  </si>
  <si>
    <t>0,108</t>
  </si>
  <si>
    <t>69,3</t>
  </si>
  <si>
    <t>58,29</t>
  </si>
  <si>
    <t>6 118,52</t>
  </si>
  <si>
    <t>2 386,73</t>
  </si>
  <si>
    <t>2 458,33</t>
  </si>
  <si>
    <t>1 432,04</t>
  </si>
  <si>
    <t>10 008,89</t>
  </si>
  <si>
    <t>Подвеска изолированных проводов ВЛ 0,38 кВ с помощью механизмов, с несколькими жилами при 30 опорах на км
V=0,601-0,326</t>
  </si>
  <si>
    <t>0,275</t>
  </si>
  <si>
    <t>6,9102</t>
  </si>
  <si>
    <t>3 562,35</t>
  </si>
  <si>
    <t>0,72</t>
  </si>
  <si>
    <t>843,52</t>
  </si>
  <si>
    <t>1,4553</t>
  </si>
  <si>
    <t>785,41</t>
  </si>
  <si>
    <t>0,64152</t>
  </si>
  <si>
    <t>324,76</t>
  </si>
  <si>
    <t>346,22</t>
  </si>
  <si>
    <t>0,3465</t>
  </si>
  <si>
    <t>222,35</t>
  </si>
  <si>
    <t>187</t>
  </si>
  <si>
    <t>0,46728</t>
  </si>
  <si>
    <t>296,41</t>
  </si>
  <si>
    <t>252,19</t>
  </si>
  <si>
    <t>5 191,28</t>
  </si>
  <si>
    <t>4 347,76</t>
  </si>
  <si>
    <t>4 478,19</t>
  </si>
  <si>
    <t>2 608,66</t>
  </si>
  <si>
    <t>44 647,75</t>
  </si>
  <si>
    <t>12 278,13</t>
  </si>
  <si>
    <t>ГЭСН33-04-041-01</t>
  </si>
  <si>
    <t>Снятие ответвлений ВЛ 0,38 кВ к зданиям при количестве проводов в ответвлении: 1</t>
  </si>
  <si>
    <t>7,32</t>
  </si>
  <si>
    <t>3 360,9</t>
  </si>
  <si>
    <t>0,61</t>
  </si>
  <si>
    <t>231,01</t>
  </si>
  <si>
    <t>194,29</t>
  </si>
  <si>
    <t>3 786,2</t>
  </si>
  <si>
    <t>3 555,19</t>
  </si>
  <si>
    <t>3 661,85</t>
  </si>
  <si>
    <t>2 133,11</t>
  </si>
  <si>
    <t>958,12</t>
  </si>
  <si>
    <t>9 581,16</t>
  </si>
  <si>
    <t>ГЭСН47-01-110-01</t>
  </si>
  <si>
    <t>Спиливание скелетных ветвей деревьев с диаметром ствола до 50 см при количестве срезов: до 20</t>
  </si>
  <si>
    <t>17,28</t>
  </si>
  <si>
    <t>10 717,75</t>
  </si>
  <si>
    <t>1-100-50</t>
  </si>
  <si>
    <t>Средний разряд работы 5,0</t>
  </si>
  <si>
    <t>2,88</t>
  </si>
  <si>
    <t>7 820,32</t>
  </si>
  <si>
    <t>8,4</t>
  </si>
  <si>
    <t>5 210,02</t>
  </si>
  <si>
    <t>91.06.06-012</t>
  </si>
  <si>
    <t>Автогидроподъемники, высота подъема 18 м</t>
  </si>
  <si>
    <t>1,4</t>
  </si>
  <si>
    <t>930,99</t>
  </si>
  <si>
    <t>Краска масляная</t>
  </si>
  <si>
    <t>23 748,09</t>
  </si>
  <si>
    <t>15 927,77</t>
  </si>
  <si>
    <t>Пр/812-041.0-1</t>
  </si>
  <si>
    <t>НР Озеленение. Защитные лесонасаждения</t>
  </si>
  <si>
    <t>16 405,6</t>
  </si>
  <si>
    <t>Пр/774-041.0</t>
  </si>
  <si>
    <t>СП Озеленение. Защитные лесонасаждения</t>
  </si>
  <si>
    <t>72%</t>
  </si>
  <si>
    <t>11 467,99</t>
  </si>
  <si>
    <t>10 324,34</t>
  </si>
  <si>
    <t>51 621,68</t>
  </si>
  <si>
    <t>49 444,72</t>
  </si>
  <si>
    <t>22 856,19</t>
  </si>
  <si>
    <t>16 956,9</t>
  </si>
  <si>
    <t>9 631,63</t>
  </si>
  <si>
    <t>32 487,82</t>
  </si>
  <si>
    <t>33 462,45</t>
  </si>
  <si>
    <t>21 404,03</t>
  </si>
  <si>
    <t>104 311,2</t>
  </si>
  <si>
    <t>Наименование зоны субъекта Российской Федерации</t>
  </si>
  <si>
    <t>ЛС-09-01-01</t>
  </si>
  <si>
    <t>ПНР ВЛ-0,4 кВ</t>
  </si>
  <si>
    <t>10,51</t>
  </si>
  <si>
    <t>6,9784</t>
  </si>
  <si>
    <t>Раздел 1. &lt;Раздел&gt;</t>
  </si>
  <si>
    <t>ГЭСНп01-11-024-01</t>
  </si>
  <si>
    <t>Фазировка электрической линии или трансформатора с сетью напряжением: до 1 кВ</t>
  </si>
  <si>
    <t>2,46</t>
  </si>
  <si>
    <t>1 763,56</t>
  </si>
  <si>
    <t>2-100-06</t>
  </si>
  <si>
    <t>Рабочий 6 разряда</t>
  </si>
  <si>
    <t>0,41</t>
  </si>
  <si>
    <t>1,23</t>
  </si>
  <si>
    <t>891,69</t>
  </si>
  <si>
    <t>3-200-03</t>
  </si>
  <si>
    <t>Инженер III категории</t>
  </si>
  <si>
    <t>708,84</t>
  </si>
  <si>
    <t>871,87</t>
  </si>
  <si>
    <t>Пр/812-083.0-1</t>
  </si>
  <si>
    <t>НР Пусконаладочные работы</t>
  </si>
  <si>
    <t>74%</t>
  </si>
  <si>
    <t>1 305,03</t>
  </si>
  <si>
    <t>Пр/774-083.0</t>
  </si>
  <si>
    <t>СП Пусконаладочные работы</t>
  </si>
  <si>
    <t>36%</t>
  </si>
  <si>
    <t>634,88</t>
  </si>
  <si>
    <t>1 234,49</t>
  </si>
  <si>
    <t>3 703,47</t>
  </si>
  <si>
    <t>ГЭСНп01-11-011-01</t>
  </si>
  <si>
    <t>Проверка наличия цепи между заземлителями и заземленными элементами</t>
  </si>
  <si>
    <t>100 измерений</t>
  </si>
  <si>
    <t>0,5184</t>
  </si>
  <si>
    <t>371,64</t>
  </si>
  <si>
    <t>6,48</t>
  </si>
  <si>
    <t>0,2592</t>
  </si>
  <si>
    <t>183,73</t>
  </si>
  <si>
    <t>812/пр_2020_прил._т._п.83_гр.3</t>
  </si>
  <si>
    <t>275,01</t>
  </si>
  <si>
    <t>774/пр_2020_прил._т._п.83_гр.3</t>
  </si>
  <si>
    <t>133,79</t>
  </si>
  <si>
    <t>19 511</t>
  </si>
  <si>
    <t>780,44</t>
  </si>
  <si>
    <t>ГЭСНп01-11-010-01</t>
  </si>
  <si>
    <t>Измерение сопротивления растеканию тока: заземлителя</t>
  </si>
  <si>
    <t>измерение</t>
  </si>
  <si>
    <t>2 867,58</t>
  </si>
  <si>
    <t>1 449,9</t>
  </si>
  <si>
    <t>1 417,68</t>
  </si>
  <si>
    <t>2 122,01</t>
  </si>
  <si>
    <t>1 032,33</t>
  </si>
  <si>
    <t>1 505,48</t>
  </si>
  <si>
    <t>6 021,92</t>
  </si>
  <si>
    <t>Итого прямые затраты по разделу 1. &lt;Раздел&gt;</t>
  </si>
  <si>
    <t>5 002,78</t>
  </si>
  <si>
    <t>3 702,05</t>
  </si>
  <si>
    <t>1 801</t>
  </si>
  <si>
    <t>Итого по разделу 1. &lt;Раздел&gt;</t>
  </si>
  <si>
    <t>10 505,83</t>
  </si>
  <si>
    <t>ВСЕГО прочие затраты</t>
  </si>
  <si>
    <t>8 404,67</t>
  </si>
  <si>
    <t xml:space="preserve">   прочие работы</t>
  </si>
  <si>
    <t xml:space="preserve">      Всего прямые затраты</t>
  </si>
  <si>
    <t>4 002,22</t>
  </si>
  <si>
    <t xml:space="preserve">         в том числе</t>
  </si>
  <si>
    <t xml:space="preserve">         оплата труда (ОТ)</t>
  </si>
  <si>
    <t xml:space="preserve">      Всего накладные расходы</t>
  </si>
  <si>
    <t>2 961,64</t>
  </si>
  <si>
    <t xml:space="preserve">      Всего сметная прибыль</t>
  </si>
  <si>
    <t>1 440,79</t>
  </si>
  <si>
    <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6</t>
    </r>
  </si>
  <si>
    <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4</t>
    </r>
  </si>
  <si>
    <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5</t>
    </r>
  </si>
  <si>
    <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3</t>
    </r>
  </si>
  <si>
    <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</si>
  <si>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</si>
  <si>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r>
      <t xml:space="preserve">   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</si>
  <si>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УТВЕРЖДАЮ</t>
  </si>
  <si>
    <t>Сводный сметный расчёт стоимости строительства</t>
  </si>
  <si>
    <t>(наименование стройки, объекта)</t>
  </si>
  <si>
    <t>Составлен в ценах по состоянию на</t>
  </si>
  <si>
    <t>2026.04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</si>
  <si>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</si>
  <si>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</si>
  <si>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</si>
  <si>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 (тыс.руб)</t>
  </si>
  <si>
    <t>Общая сметная стоимость</t>
  </si>
  <si>
    <t>Строительных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</si>
  <si>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</si>
  <si>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</si>
  <si>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</si>
  <si>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</t>
  </si>
  <si>
    <t>ЛСР-01-01-01</t>
  </si>
  <si>
    <t>Итого: по главе 1</t>
  </si>
  <si>
    <t>Глава 2. Основные объекты строительства</t>
  </si>
  <si>
    <t>ЛСР-02-01-01</t>
  </si>
  <si>
    <t>Реконструкция ВЛ-0,4 кВ</t>
  </si>
  <si>
    <t>Итого: по главе 2</t>
  </si>
  <si>
    <t>Итого: по главам 1-2</t>
  </si>
  <si>
    <t>Глава 3.Объекты подсобного и обслуживающего назначения</t>
  </si>
  <si>
    <t>Итого: по главе 3</t>
  </si>
  <si>
    <t>Итого: по главам 1-3</t>
  </si>
  <si>
    <t>Глава 4. Объекты энергетического хозяйства</t>
  </si>
  <si>
    <t>Итого: по главе 4</t>
  </si>
  <si>
    <t>Итого: по главам 1-4</t>
  </si>
  <si>
    <t>Глава 5. Объекты транспортного хозяйства и связи</t>
  </si>
  <si>
    <t>Итого: по главе 5</t>
  </si>
  <si>
    <t>Итого: по главам 1-5</t>
  </si>
  <si>
    <t>Глава 6. Наружние сети и сооружения водоснабжения , канализации, теплоснабжения и газоснабжения</t>
  </si>
  <si>
    <t>Итого: по главе 6</t>
  </si>
  <si>
    <t>Итого: по главам 1-6</t>
  </si>
  <si>
    <t>Глава 7. Благоустройство и озеленение территории</t>
  </si>
  <si>
    <t>Итого: по главе 7</t>
  </si>
  <si>
    <t>Итого: по главам 1-7</t>
  </si>
  <si>
    <t>Глава 8. Временные здания и сооружения</t>
  </si>
  <si>
    <t>Приказ Минстроя России № 332/пр от 19.06.2021 п.25</t>
  </si>
  <si>
    <t>Средства на возведение и разборку временных зданий и сооружений 2,5%*0,8</t>
  </si>
  <si>
    <t>Итого: по главе 8</t>
  </si>
  <si>
    <t>Итого: по главам 1-8</t>
  </si>
  <si>
    <t>Глава 9. Прочие работы и затраты</t>
  </si>
  <si>
    <t>Приказ Минстроя России № 325/пр от 25.05.2021 п.50</t>
  </si>
  <si>
    <t>Возмещение дополнительных затрат при производстве строительно-монтажных работ в зимнее время - 1,9%</t>
  </si>
  <si>
    <t>ЛСР-09-01-01</t>
  </si>
  <si>
    <t xml:space="preserve">ПНР </t>
  </si>
  <si>
    <t>Итого: по главе 9</t>
  </si>
  <si>
    <t>Итого: по главам 1-9</t>
  </si>
  <si>
    <t>Глава 10. Содержание службы заказчика-застройщика (технического надзора) строящегося предприятия</t>
  </si>
  <si>
    <t>Постановление РФ №468 от 21.06.2010г.</t>
  </si>
  <si>
    <t>Содержание службы заказчика-застройщика (технического надзора) строительства 2,14% (итог гл.1-9)</t>
  </si>
  <si>
    <t>Приказ ПАО "Россети МР" № 612 от 01.07.2025г.</t>
  </si>
  <si>
    <t>Содержание службы заказчика-застройщика  строительства 3,93% (итого гл.1-9, 12)</t>
  </si>
  <si>
    <t>Итого: по главе 10</t>
  </si>
  <si>
    <t>Итого: по главам 1-10</t>
  </si>
  <si>
    <t>Глава 11. Подготовка эксплуатационных кадров</t>
  </si>
  <si>
    <t>Итого: по главам 1-11</t>
  </si>
  <si>
    <t>Глава 12. Проектные и изыскательские работы</t>
  </si>
  <si>
    <t xml:space="preserve">Проектные работы </t>
  </si>
  <si>
    <t>Итого: по главе 12</t>
  </si>
  <si>
    <t>Итого: по главам 1-12</t>
  </si>
  <si>
    <t>Непредвиденные затраты</t>
  </si>
  <si>
    <t>ПЦСН-2014 МО, п.4.4.5</t>
  </si>
  <si>
    <t>Непредвиденные затраты 3%</t>
  </si>
  <si>
    <t>Итого: Непредвиденные затраты</t>
  </si>
  <si>
    <t>ИП</t>
  </si>
  <si>
    <t>Итого с непредвиденными</t>
  </si>
  <si>
    <t>НДС</t>
  </si>
  <si>
    <t>НДС - 22 %</t>
  </si>
  <si>
    <t xml:space="preserve">Средства на покрытие затрат по уплате налога на добавленную стоимость </t>
  </si>
  <si>
    <t>Средства на покрытие затрат по уплате налога на добавленную стоимость</t>
  </si>
  <si>
    <t>Итого НДС</t>
  </si>
  <si>
    <t>ВСЕГО по сводному сметному расчету с НДС</t>
  </si>
  <si>
    <t>Генеральный директор ООО "ЭСАиС"</t>
  </si>
  <si>
    <t>Шевченко С.В.</t>
  </si>
  <si>
    <t>Договор № 175/26-СтРЭС от 01.04.2026г</t>
  </si>
  <si>
    <t>I-356900</t>
  </si>
  <si>
    <t>Дмитренко С.А.</t>
  </si>
  <si>
    <t>_____________2026 г</t>
  </si>
  <si>
    <t>Заместитель директора по капитальному строительству - начальник управления капитального строительства Южных электрических сетей - филиала ПАО "Россети Московский регион"</t>
  </si>
  <si>
    <t>общий</t>
  </si>
  <si>
    <t xml:space="preserve">сумма для договора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</si>
</sst>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&quot;-&quot;??_р_._-;_-@_-"/>
    <numFmt numFmtId="165" formatCode="#,##0.00000"/>
    <numFmt numFmtId="166" formatCode="_-* #,##0.00000_р_._-;\-* #,##0.00000_р_._-;_-* &quot;-&quot;??_р_._-;_-@_-"/>
    <numFmt numFmtId="167" formatCode="#,##0.00000000"/>
    <numFmt numFmtId="168" formatCode="#,##0.0000000"/>
    <numFmt numFmtId="169" formatCode="_-* #,##0.00000\ _₽_-;\-* #,##0.00000\ _₽_-;_-* &quot;-&quot;?????\ _₽_-;_-@_-"/>
    <numFmt numFmtId="170" formatCode="0.00000%"/>
    <numFmt numFmtId="171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8"/>
      <color theme="1"/>
      <name val="Times New Roman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64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indexed="64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6" fillId="0" borderId="0"/>
    <xf numFmtId="0" fontId="19" fillId="0" borderId="0" applyNumberFormat="0"/>
    <xf numFmtId="164" fontId="3" fillId="0" borderId="0" applyFont="0" applyFill="0" applyBorder="0" applyAlignment="0" applyProtection="0"/>
    <xf numFmtId="0" fontId="3" fillId="0" borderId="0"/>
    <xf numFmtId="0" fontId="16" fillId="0" borderId="0"/>
  </cellStyleXfs>
  <cellXfs count="127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0" xfId="1" applyFont="1"/>
    <xf numFmtId="0" fontId="14" fillId="0" borderId="0" xfId="1" applyFont="1"/>
    <xf numFmtId="0" fontId="3" fillId="0" borderId="0" xfId="1" applyFill="1"/>
    <xf numFmtId="0" fontId="3" fillId="0" borderId="0" xfId="1"/>
    <xf numFmtId="0" fontId="15" fillId="0" borderId="0" xfId="1" applyFont="1" applyAlignment="1"/>
    <xf numFmtId="0" fontId="15" fillId="0" borderId="0" xfId="1" applyFont="1"/>
    <xf numFmtId="0" fontId="18" fillId="0" borderId="1" xfId="2" applyFont="1" applyFill="1" applyBorder="1" applyAlignment="1">
      <alignment wrapText="1"/>
    </xf>
    <xf numFmtId="4" fontId="20" fillId="0" borderId="1" xfId="3" applyNumberFormat="1" applyFont="1" applyFill="1" applyBorder="1" applyAlignment="1">
      <alignment horizontal="right"/>
    </xf>
    <xf numFmtId="0" fontId="15" fillId="0" borderId="0" xfId="1" applyFont="1" applyAlignment="1">
      <alignment vertical="top" wrapText="1"/>
    </xf>
    <xf numFmtId="0" fontId="3" fillId="0" borderId="0" xfId="1" applyFont="1" applyFill="1"/>
    <xf numFmtId="4" fontId="3" fillId="0" borderId="0" xfId="1" applyNumberFormat="1" applyFill="1"/>
    <xf numFmtId="0" fontId="15" fillId="0" borderId="0" xfId="1" applyFont="1" applyAlignment="1">
      <alignment vertical="center" wrapText="1"/>
    </xf>
    <xf numFmtId="0" fontId="15" fillId="0" borderId="0" xfId="1" applyFont="1" applyAlignment="1">
      <alignment wrapText="1"/>
    </xf>
    <xf numFmtId="0" fontId="21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 vertical="top" wrapText="1"/>
    </xf>
    <xf numFmtId="0" fontId="22" fillId="0" borderId="0" xfId="1" applyFont="1" applyFill="1" applyAlignment="1">
      <alignment horizontal="left" vertical="top"/>
    </xf>
    <xf numFmtId="0" fontId="21" fillId="0" borderId="0" xfId="1" applyFont="1"/>
    <xf numFmtId="0" fontId="21" fillId="0" borderId="0" xfId="1" applyFont="1" applyAlignment="1">
      <alignment horizontal="left" vertical="center"/>
    </xf>
    <xf numFmtId="0" fontId="21" fillId="0" borderId="0" xfId="1" applyNumberFormat="1" applyFont="1" applyAlignment="1">
      <alignment horizontal="center"/>
    </xf>
    <xf numFmtId="0" fontId="21" fillId="0" borderId="0" xfId="1" applyFont="1" applyAlignment="1">
      <alignment horizontal="left"/>
    </xf>
    <xf numFmtId="0" fontId="23" fillId="0" borderId="0" xfId="1" applyFont="1" applyAlignment="1">
      <alignment horizontal="center"/>
    </xf>
    <xf numFmtId="0" fontId="21" fillId="0" borderId="4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/>
    </xf>
    <xf numFmtId="0" fontId="24" fillId="0" borderId="5" xfId="1" applyFont="1" applyBorder="1" applyAlignment="1">
      <alignment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2" fontId="18" fillId="0" borderId="4" xfId="2" quotePrefix="1" applyNumberFormat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left" vertical="center" wrapText="1"/>
    </xf>
    <xf numFmtId="165" fontId="13" fillId="0" borderId="4" xfId="4" applyNumberFormat="1" applyFont="1" applyFill="1" applyBorder="1" applyAlignment="1">
      <alignment horizontal="center" vertical="center"/>
    </xf>
    <xf numFmtId="165" fontId="21" fillId="0" borderId="4" xfId="4" applyNumberFormat="1" applyFont="1" applyFill="1" applyBorder="1" applyAlignment="1">
      <alignment horizontal="center" vertical="center"/>
    </xf>
    <xf numFmtId="165" fontId="24" fillId="0" borderId="4" xfId="4" applyNumberFormat="1" applyFont="1" applyFill="1" applyBorder="1" applyAlignment="1">
      <alignment horizontal="center" vertical="center"/>
    </xf>
    <xf numFmtId="4" fontId="3" fillId="0" borderId="0" xfId="1" applyNumberFormat="1"/>
    <xf numFmtId="0" fontId="13" fillId="0" borderId="4" xfId="1" applyNumberFormat="1" applyFont="1" applyBorder="1" applyAlignment="1">
      <alignment horizontal="center" vertical="center"/>
    </xf>
    <xf numFmtId="4" fontId="18" fillId="0" borderId="1" xfId="2" applyNumberFormat="1" applyFont="1" applyFill="1" applyBorder="1" applyAlignment="1">
      <alignment vertical="top" wrapText="1"/>
    </xf>
    <xf numFmtId="165" fontId="25" fillId="0" borderId="4" xfId="4" applyNumberFormat="1" applyFont="1" applyFill="1" applyBorder="1" applyAlignment="1">
      <alignment horizontal="center" vertical="center"/>
    </xf>
    <xf numFmtId="165" fontId="26" fillId="0" borderId="4" xfId="4" applyNumberFormat="1" applyFont="1" applyFill="1" applyBorder="1" applyAlignment="1">
      <alignment horizontal="center" vertical="center"/>
    </xf>
    <xf numFmtId="165" fontId="3" fillId="0" borderId="0" xfId="1" applyNumberFormat="1"/>
    <xf numFmtId="0" fontId="24" fillId="0" borderId="5" xfId="1" applyFont="1" applyBorder="1" applyAlignment="1">
      <alignment horizontal="right" vertical="center"/>
    </xf>
    <xf numFmtId="164" fontId="24" fillId="0" borderId="7" xfId="4" applyFont="1" applyFill="1" applyBorder="1" applyAlignment="1">
      <alignment horizontal="center" vertical="center"/>
    </xf>
    <xf numFmtId="164" fontId="21" fillId="0" borderId="4" xfId="4" applyFont="1" applyFill="1" applyBorder="1" applyAlignment="1">
      <alignment horizontal="center" vertical="center"/>
    </xf>
    <xf numFmtId="164" fontId="13" fillId="0" borderId="4" xfId="4" applyFont="1" applyFill="1" applyBorder="1" applyAlignment="1">
      <alignment horizontal="center" vertical="center"/>
    </xf>
    <xf numFmtId="164" fontId="26" fillId="0" borderId="4" xfId="4" applyFont="1" applyFill="1" applyBorder="1" applyAlignment="1">
      <alignment horizontal="center" vertical="center"/>
    </xf>
    <xf numFmtId="166" fontId="24" fillId="0" borderId="4" xfId="4" applyNumberFormat="1" applyFont="1" applyFill="1" applyBorder="1" applyAlignment="1">
      <alignment horizontal="center" vertical="center"/>
    </xf>
    <xf numFmtId="164" fontId="24" fillId="0" borderId="4" xfId="4" applyFont="1" applyFill="1" applyBorder="1" applyAlignment="1">
      <alignment horizontal="center" vertical="center"/>
    </xf>
    <xf numFmtId="0" fontId="24" fillId="0" borderId="5" xfId="1" applyFont="1" applyBorder="1" applyAlignment="1">
      <alignment vertical="center"/>
    </xf>
    <xf numFmtId="0" fontId="13" fillId="3" borderId="4" xfId="5" applyFont="1" applyFill="1" applyBorder="1" applyAlignment="1">
      <alignment horizontal="left" vertical="center" wrapText="1"/>
    </xf>
    <xf numFmtId="165" fontId="13" fillId="3" borderId="4" xfId="4" applyNumberFormat="1" applyFont="1" applyFill="1" applyBorder="1" applyAlignment="1">
      <alignment horizontal="center" vertical="center"/>
    </xf>
    <xf numFmtId="165" fontId="27" fillId="3" borderId="4" xfId="4" applyNumberFormat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/>
    </xf>
    <xf numFmtId="167" fontId="3" fillId="0" borderId="0" xfId="1" applyNumberFormat="1"/>
    <xf numFmtId="168" fontId="3" fillId="0" borderId="0" xfId="1" applyNumberFormat="1"/>
    <xf numFmtId="0" fontId="9" fillId="0" borderId="4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28" fillId="4" borderId="4" xfId="6" applyFont="1" applyFill="1" applyBorder="1" applyAlignment="1">
      <alignment vertical="center" wrapText="1"/>
    </xf>
    <xf numFmtId="0" fontId="13" fillId="0" borderId="8" xfId="1" applyFont="1" applyBorder="1" applyAlignment="1">
      <alignment horizontal="left" vertical="center"/>
    </xf>
    <xf numFmtId="0" fontId="21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165" fontId="13" fillId="0" borderId="4" xfId="1" applyNumberFormat="1" applyFont="1" applyBorder="1" applyAlignment="1">
      <alignment horizontal="center" vertical="center"/>
    </xf>
    <xf numFmtId="169" fontId="3" fillId="0" borderId="0" xfId="1" applyNumberFormat="1"/>
    <xf numFmtId="0" fontId="13" fillId="0" borderId="4" xfId="1" applyFont="1" applyBorder="1" applyAlignment="1">
      <alignment vertical="center" wrapText="1"/>
    </xf>
    <xf numFmtId="0" fontId="21" fillId="0" borderId="4" xfId="1" applyFont="1" applyBorder="1" applyAlignment="1">
      <alignment vertical="center" wrapText="1"/>
    </xf>
    <xf numFmtId="170" fontId="8" fillId="0" borderId="0" xfId="1" applyNumberFormat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171" fontId="3" fillId="0" borderId="0" xfId="1" applyNumberFormat="1"/>
    <xf numFmtId="166" fontId="3" fillId="0" borderId="0" xfId="1" applyNumberFormat="1"/>
    <xf numFmtId="0" fontId="29" fillId="0" borderId="0" xfId="1" applyFont="1" applyAlignment="1">
      <alignment vertical="center"/>
    </xf>
    <xf numFmtId="0" fontId="3" fillId="0" borderId="0" xfId="1" applyFont="1"/>
    <xf numFmtId="165" fontId="8" fillId="0" borderId="0" xfId="1" applyNumberFormat="1" applyFont="1"/>
    <xf numFmtId="0" fontId="8" fillId="0" borderId="0" xfId="1" applyFont="1"/>
    <xf numFmtId="0" fontId="24" fillId="0" borderId="5" xfId="1" applyFont="1" applyBorder="1" applyAlignment="1">
      <alignment horizontal="right" vertical="center"/>
    </xf>
    <xf numFmtId="0" fontId="21" fillId="0" borderId="4" xfId="1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5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/>
    </xf>
    <xf numFmtId="49" fontId="4" fillId="2" borderId="0" xfId="0" applyNumberFormat="1" applyFont="1" applyFill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Alignment="1">
      <alignment horizontal="right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right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righ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 wrapText="1"/>
    </xf>
    <xf numFmtId="4" fontId="4" fillId="2" borderId="4" xfId="0" applyNumberFormat="1" applyFont="1" applyFill="1" applyBorder="1" applyAlignment="1">
      <alignment horizontal="center" vertical="top" wrapText="1"/>
    </xf>
    <xf numFmtId="4" fontId="5" fillId="2" borderId="4" xfId="0" applyNumberFormat="1" applyFont="1" applyFill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center" vertical="top" wrapText="1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/>
    </xf>
    <xf numFmtId="4" fontId="17" fillId="0" borderId="0" xfId="2" applyNumberFormat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top"/>
    </xf>
    <xf numFmtId="0" fontId="24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21" fillId="0" borderId="0" xfId="1" applyFont="1" applyAlignment="1">
      <alignment horizontal="center"/>
    </xf>
    <xf numFmtId="0" fontId="15" fillId="0" borderId="1" xfId="1" applyFont="1" applyBorder="1" applyAlignment="1">
      <alignment horizontal="center" wrapText="1"/>
    </xf>
    <xf numFmtId="0" fontId="15" fillId="0" borderId="0" xfId="1" applyFont="1" applyAlignment="1">
      <alignment horizontal="center" vertical="top" wrapText="1"/>
    </xf>
    <xf numFmtId="0" fontId="21" fillId="0" borderId="4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right" vertical="center"/>
    </xf>
    <xf numFmtId="0" fontId="26" fillId="0" borderId="6" xfId="1" applyFont="1" applyBorder="1" applyAlignment="1">
      <alignment horizontal="right" vertical="center"/>
    </xf>
    <xf numFmtId="0" fontId="26" fillId="0" borderId="8" xfId="1" applyFont="1" applyBorder="1" applyAlignment="1">
      <alignment horizontal="right" vertical="center"/>
    </xf>
    <xf numFmtId="0" fontId="24" fillId="0" borderId="5" xfId="1" applyFont="1" applyBorder="1" applyAlignment="1">
      <alignment horizontal="right" vertical="center"/>
    </xf>
    <xf numFmtId="0" fontId="24" fillId="0" borderId="6" xfId="1" applyFont="1" applyBorder="1" applyAlignment="1">
      <alignment horizontal="right" vertical="center"/>
    </xf>
    <xf numFmtId="0" fontId="24" fillId="0" borderId="8" xfId="1" applyFont="1" applyBorder="1" applyAlignment="1">
      <alignment horizontal="right" vertical="center"/>
    </xf>
    <xf numFmtId="0" fontId="24" fillId="0" borderId="6" xfId="1" applyFont="1" applyBorder="1" applyAlignment="1">
      <alignment horizontal="left" vertical="center"/>
    </xf>
    <xf numFmtId="0" fontId="24" fillId="0" borderId="8" xfId="1" applyFont="1" applyBorder="1" applyAlignment="1">
      <alignment horizontal="left" vertical="center"/>
    </xf>
    <xf numFmtId="0" fontId="1" fillId="0" borderId="0" xfId="1" applyFont="1"/>
    <xf numFmtId="169" fontId="1" fillId="0" borderId="0" xfId="1" applyNumberFormat="1" applyFont="1"/>
    <xf numFmtId="4" fontId="32" fillId="0" borderId="3" xfId="1" applyNumberFormat="1" applyFont="1" applyBorder="1"/>
  </cellXfs>
  <cellStyles count="7">
    <cellStyle name="Обычный" xfId="0" builtinId="0"/>
    <cellStyle name="Обычный 100 2" xfId="5"/>
    <cellStyle name="Обычный 2 2 2" xfId="2"/>
    <cellStyle name="Обычный 2 2 3 3" xfId="3"/>
    <cellStyle name="Обычный 3 2" xfId="6"/>
    <cellStyle name="Обычный 65 2 2" xfId="1"/>
    <cellStyle name="Финансовый 3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9525</xdr:rowOff>
    </xdr:from>
    <xdr:to>
      <xdr:col>2</xdr:col>
      <xdr:colOff>726449</xdr:colOff>
      <xdr:row>14</xdr:row>
      <xdr:rowOff>95250</xdr:rowOff>
    </xdr:to>
    <xdr:pic>
      <xdr:nvPicPr>
        <xdr:cNvPr id="5" name="Рисунок 4" descr="C:\Users\MPahomova\Desktop\Дмитренко - 53,6см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81025"/>
          <a:ext cx="2945774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95</xdr:row>
      <xdr:rowOff>9526</xdr:rowOff>
    </xdr:from>
    <xdr:to>
      <xdr:col>5</xdr:col>
      <xdr:colOff>171450</xdr:colOff>
      <xdr:row>112</xdr:row>
      <xdr:rowOff>84113</xdr:rowOff>
    </xdr:to>
    <xdr:pic>
      <xdr:nvPicPr>
        <xdr:cNvPr id="4" name="Рисунок 3" descr="C:\Users\MPahomova\Desktop\Печать ЭСАиС для смет\песать подп300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6" y="12134851"/>
          <a:ext cx="3790949" cy="294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190499</xdr:rowOff>
    </xdr:from>
    <xdr:to>
      <xdr:col>2</xdr:col>
      <xdr:colOff>502074</xdr:colOff>
      <xdr:row>13</xdr:row>
      <xdr:rowOff>152400</xdr:rowOff>
    </xdr:to>
    <xdr:pic>
      <xdr:nvPicPr>
        <xdr:cNvPr id="4" name="Рисунок 3" descr="C:\Users\MPahomova\Desktop\Дмитренко - 53,6см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499"/>
          <a:ext cx="2778549" cy="2057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1524000</xdr:colOff>
      <xdr:row>95</xdr:row>
      <xdr:rowOff>114300</xdr:rowOff>
    </xdr:from>
    <xdr:to>
      <xdr:col>5</xdr:col>
      <xdr:colOff>704849</xdr:colOff>
      <xdr:row>112</xdr:row>
      <xdr:rowOff>188887</xdr:rowOff>
    </xdr:to>
    <xdr:pic>
      <xdr:nvPicPr>
        <xdr:cNvPr id="6" name="Рисунок 5" descr="C:\Users\MPahomova\Desktop\Печать ЭСАиС для смет\песать подп300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2239625"/>
          <a:ext cx="3790949" cy="294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190499</xdr:rowOff>
    </xdr:from>
    <xdr:to>
      <xdr:col>2</xdr:col>
      <xdr:colOff>466725</xdr:colOff>
      <xdr:row>13</xdr:row>
      <xdr:rowOff>126226</xdr:rowOff>
    </xdr:to>
    <xdr:pic>
      <xdr:nvPicPr>
        <xdr:cNvPr id="4" name="Рисунок 3" descr="C:\Users\MPahomova\Desktop\Дмитренко - 53,6см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499"/>
          <a:ext cx="2743200" cy="2031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628650</xdr:colOff>
      <xdr:row>95</xdr:row>
      <xdr:rowOff>38100</xdr:rowOff>
    </xdr:from>
    <xdr:to>
      <xdr:col>4</xdr:col>
      <xdr:colOff>876299</xdr:colOff>
      <xdr:row>112</xdr:row>
      <xdr:rowOff>93637</xdr:rowOff>
    </xdr:to>
    <xdr:pic>
      <xdr:nvPicPr>
        <xdr:cNvPr id="6" name="Рисунок 5" descr="C:\Users\MPahomova\Desktop\Печать ЭСАиС для смет\песать подп300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2163425"/>
          <a:ext cx="3790949" cy="294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603DD7\Documents%20and%20Settings\&#1054;&#1054;&#1054;%20&#1048;&#1085;&#1090;&#1077;&#1088;&#1057;&#1090;&#1088;&#1086;&#1081;\&#1052;&#1086;&#1080;%20&#1076;&#1086;&#1082;&#1091;&#1084;&#1077;&#1085;&#1090;&#1099;\&#1076;&#1086;&#1075;&#1086;&#1074;&#1086;&#1088;&#1099;%202007\&#1055;&#1057;176.%20&#1047;&#1072;&#1084;&#1077;&#1085;&#1072;%20&#1086;&#1096;&#1080;&#1085;&#1086;&#1074;&#1082;&#1080;%2035&#1082;&#1042;\&#1044;&#1086;&#1075;&#1086;&#1074;&#1086;&#1088;%20&#1089;%20&#1057;&#1069;&#1057;\&#1050;&#1057;-2%20&#1079;&#1072;&#1084;&#1077;&#1085;&#1072;%20&#1086;&#1096;&#1080;&#1085;%2035&#1082;&#1042;%20&#1055;&#1057;17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221/&#1056;&#1072;&#1073;&#1086;&#1095;&#1080;&#1081;%20&#1089;&#1090;&#1086;&#1083;/&#1053;&#1086;&#1074;&#1072;&#1103;%20&#1087;&#1072;&#1087;&#1082;&#1072;/&#1061;&#1072;&#1081;&#1090;&#1091;&#1085;/&#1056;&#1042;&#1057;%2030&#1090;&#1099;&#1089;%20%20&#1057;&#1090;&#1072;&#1088;&#1086;&#1083;&#1080;&#1082;&#1077;&#1077;&#1074;&#1086;/mail/&#1043;&#1077;&#1086;&#1057;&#1084;&#1077;&#1090;&#1072;/&#1040;&#1088;&#1093;&#1080;&#1074;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89;&#1084;&#1077;&#1090;&#1099;%20&#1080;&#1080;\Docs\Zarplata_1\&#1044;&#1077;&#1085;&#1080;&#1089;\&#1089;&#1086;&#1093;&#1088;&#1072;&#1085;&#1080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ORK/&#1086;&#1073;&#1098;&#1077;&#1084;&#1099;%20&#1088;&#1072;&#1073;&#1086;&#1090;/&#1056;&#1072;&#1079;&#1085;&#1086;&#1077;/Zarplata_1/&#1044;&#1077;&#1085;&#1080;&#1089;/&#1089;&#1086;&#1093;&#1088;&#1072;&#1085;&#1080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428/My%20Documents/&#1090;&#1088;&#1072;&#1085;&#1089;&#1085;&#1077;&#1092;&#1090;&#1077;&#1084;&#1072;&#1096;/mail/&#1043;&#1077;&#1086;&#1057;&#1084;&#1077;&#1090;&#1072;/&#1040;&#1088;&#1093;&#1080;&#1074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"/>
      <sheetName val="КС-3 ТТ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З П"/>
      <sheetName val="Свод"/>
      <sheetName val="СМЕТА проект"/>
      <sheetName val="СВОД ПИР"/>
      <sheetName val="топография"/>
      <sheetName val="13.1"/>
      <sheetName val="ПДР"/>
      <sheetName val="Пример расчета"/>
      <sheetName val="sapactivexlhiddensheet"/>
      <sheetName val="Calc"/>
      <sheetName val="Шкаф"/>
      <sheetName val="Коэфф1."/>
      <sheetName val="Прайс лист"/>
      <sheetName val="Сводная смета"/>
      <sheetName val="list"/>
      <sheetName val="топо"/>
      <sheetName val="1ПС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ПД"/>
      <sheetName val="DATA"/>
      <sheetName val="Norm"/>
      <sheetName val="8"/>
      <sheetName val=""/>
      <sheetName val="№5 СУБ Инж защ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Panduit"/>
      <sheetName val="БД"/>
      <sheetName val="Выборка Заказчик"/>
      <sheetName val="З_П3"/>
      <sheetName val="СМЕТА_проект3"/>
      <sheetName val="СВОД_ПИР3"/>
      <sheetName val="13_13"/>
      <sheetName val="Пример_расчета3"/>
      <sheetName val="Коэфф1_3"/>
      <sheetName val="Прайс_лист3"/>
      <sheetName val="Сводная_смета3"/>
      <sheetName val="Сводная_газопровод3"/>
      <sheetName val="к_84-к_833"/>
      <sheetName val="См_1_наруж_водопровод2"/>
      <sheetName val="КП_(2)2"/>
      <sheetName val="в_работу2"/>
      <sheetName val="Данные_для_расчёта_сметы2"/>
      <sheetName val="СтрЗапасов_(2)2"/>
      <sheetName val="Прибыль_опл2"/>
      <sheetName val="ИД_СМР2"/>
      <sheetName val="ИД_ПНР2"/>
      <sheetName val="№5_СУБ_Инж_защ1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ИД_СМР1"/>
      <sheetName val="ИД_ПНР1"/>
      <sheetName val="№5_СУБ_Инж_защ"/>
      <sheetName val="З_П4"/>
      <sheetName val="СМЕТА_проект4"/>
      <sheetName val="СВОД_ПИР4"/>
      <sheetName val="13_14"/>
      <sheetName val="Пример_расчета4"/>
      <sheetName val="Коэфф1_4"/>
      <sheetName val="Прайс_лист4"/>
      <sheetName val="Сводная_смета4"/>
      <sheetName val="Сводная_газопровод4"/>
      <sheetName val="к_84-к_834"/>
      <sheetName val="См_1_наруж_водопровод3"/>
      <sheetName val="КП_(2)3"/>
      <sheetName val="в_работу3"/>
      <sheetName val="Данные_для_расчёта_сметы3"/>
      <sheetName val="СтрЗапасов_(2)3"/>
      <sheetName val="Прибыль_опл3"/>
      <sheetName val="ИД_СМР3"/>
      <sheetName val="ИД_ПНР3"/>
      <sheetName val="№5_СУБ_Инж_защ2"/>
      <sheetName val="Выборка_Заказчик"/>
      <sheetName val="Проект"/>
      <sheetName val="Об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8"/>
      <sheetName val="Данные для расчёта сметы"/>
      <sheetName val="ЛЧ"/>
      <sheetName val="свод1"/>
      <sheetName val="Смета"/>
      <sheetName val="СметаСводная"/>
      <sheetName val="свод 2"/>
      <sheetName val="свод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СметаСводная 1 оч"/>
      <sheetName val="Подрядчики"/>
      <sheetName val="2002(v2)"/>
      <sheetName val="2002_v2_"/>
      <sheetName val="Обновление"/>
      <sheetName val="Цена"/>
      <sheetName val="Product"/>
      <sheetName val="Смета 5.2. Кусты25,29,31,65"/>
      <sheetName val="НМА"/>
      <sheetName val="list"/>
      <sheetName val="См 1 наруж.водопровод"/>
      <sheetName val="сохранить"/>
      <sheetName val="информация"/>
      <sheetName val="Материалы"/>
      <sheetName val="Итог"/>
      <sheetName val="смета СИД"/>
      <sheetName val="часы"/>
      <sheetName val="ресурсная вед."/>
      <sheetName val="ИДвалка"/>
      <sheetName val="р.Волхов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ДР"/>
      <sheetName val="Прилож"/>
      <sheetName val="DATA"/>
      <sheetName val="Нормы"/>
      <sheetName val="вариант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Январь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кп"/>
      <sheetName val="матер."/>
      <sheetName val="КП Прим (3)"/>
      <sheetName val="Leistungsakt"/>
      <sheetName val="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Капитальные затраты"/>
      <sheetName val="Opex personnel (Term facs)"/>
      <sheetName val="2.2 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155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3труба (П)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.401.2"/>
      <sheetName val="Таблица 5"/>
      <sheetName val="Таблица 3"/>
      <sheetName val="Rub"/>
      <sheetName val="HP_и_оргтехника"/>
      <sheetName val="СМЕТА_проект"/>
      <sheetName val="Лист_опроса"/>
      <sheetName val="выборка на22 июня"/>
      <sheetName val="15"/>
      <sheetName val="Акт выбора"/>
      <sheetName val="Коэф"/>
      <sheetName val="См.3_АСУ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М_1"/>
      <sheetName val="Сводная "/>
      <sheetName val="7.ТХ Сети (кор)"/>
      <sheetName val="лч и кам"/>
      <sheetName val="Tier 311208"/>
      <sheetName val="свод_ИИР"/>
      <sheetName val="ПД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Общ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Полигон - ИЭИ "/>
      <sheetName val="Ком"/>
      <sheetName val="АСУ-линия-1"/>
      <sheetName val="ТЗ АСУ-1"/>
      <sheetName val="№1"/>
      <sheetName val="РСС_АУ"/>
      <sheetName val="Раб.АУ"/>
      <sheetName val="Сметы за сопровождение"/>
      <sheetName val="Виды работ АСО"/>
      <sheetName val="таблица_руко_x0019__x0015__x0009__x0003__x000c__x0011__x0011_"/>
      <sheetName val="ᄀᄀᄀᄀᄀᄀᄀᄀᄀᄀᄀᄀᄀᄀᄀᄀᄀ"/>
      <sheetName val="Акт выполненных работ 46"/>
      <sheetName val="SMW_Служебная"/>
      <sheetName val="таблица_руко_x0019__x0015_ _x0003__x000c__x0011__x0011_"/>
      <sheetName val="Смета 7"/>
      <sheetName val="ПРОЦЕНТЫ"/>
      <sheetName val="Таблица"/>
      <sheetName val="3_гидромет"/>
      <sheetName val="3 Сл.-структура затрат"/>
      <sheetName val="Должности"/>
      <sheetName val="Исходная"/>
      <sheetName val="СМ_x000b__x0011__x0012__x000c__x0011__x0011__x0011__x0011__x0011__x0011_"/>
      <sheetName val="Объем работ"/>
      <sheetName val="2-stage"/>
      <sheetName val="ИД СМР"/>
      <sheetName val="6"/>
      <sheetName val="1.14"/>
      <sheetName val="1.7"/>
      <sheetName val="ЛС_РЕС"/>
      <sheetName val="MararashAA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const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эл_химз_3"/>
      <sheetName val="геология_3"/>
      <sheetName val="Данные_для_расчёта_сметы2"/>
      <sheetName val="свод_22"/>
      <sheetName val="СметаСводная_снег2"/>
      <sheetName val="Хаттон_90_90_Femco2"/>
      <sheetName val="Коэфф1_2"/>
      <sheetName val="свод_общ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Сводная_1_оч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таблица_руко_"/>
      <sheetName val="Смета_71"/>
      <sheetName val="эл_химз_2"/>
      <sheetName val="геология_2"/>
      <sheetName val="Данные_для_расчёта_сметы1"/>
      <sheetName val="свод_21"/>
      <sheetName val="СметаСводная_снег1"/>
      <sheetName val="Хаттон_90_90_Femco1"/>
      <sheetName val="Коэфф1_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Сводная_1_оч1"/>
      <sheetName val="Смета_5_2__Кусты25,29,31,651"/>
      <sheetName val="См_1_наруж_водопровод1"/>
      <sheetName val="смета_СИД"/>
      <sheetName val="ресурсная_вед_"/>
      <sheetName val="р_Волхов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Разработка_проекта1"/>
      <sheetName val="КП_НовоКов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Таблица_2"/>
      <sheetName val="ст_ГТМ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1"/>
      <sheetName val="ПСБ_-_ОЭ1"/>
      <sheetName val="Смета_21"/>
      <sheetName val="Ачинский_НПЗ1"/>
      <sheetName val="См3_СЦБ-зап1"/>
      <sheetName val="КП_к_ГК"/>
      <sheetName val="изыскания_2"/>
      <sheetName val="Калплан_Кра"/>
      <sheetName val="матер_"/>
      <sheetName val="КП_Прим_(3)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3труба_(П)"/>
      <sheetName val="1_401_2"/>
      <sheetName val="Таблица_5"/>
      <sheetName val="Таблица_3"/>
      <sheetName val="выборка_на22_июня"/>
      <sheetName val="Акт_выбора"/>
      <sheetName val="См_3_АС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Акт_выполненных_работ_46"/>
      <sheetName val="Смета_7"/>
      <sheetName val="таблица_руко 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таблица_руко_3"/>
      <sheetName val="ПС_x0000__x0000__x0000__x0000__x0000__x0000_"/>
      <sheetName val="Приложение 2"/>
      <sheetName val=" Свод"/>
      <sheetName val="Пра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41"/>
      <sheetName val="Договорная цена"/>
      <sheetName val="Имя"/>
      <sheetName val="№2Гидромет."/>
      <sheetName val="№2Геолог"/>
      <sheetName val="№2Геолог с.п."/>
      <sheetName val="№3Экологи (2этап)"/>
      <sheetName val="Исх1"/>
      <sheetName val="ПС"/>
      <sheetName val="расчеты"/>
      <sheetName val="ПС 110 кВ (доп)"/>
      <sheetName val="ПД-2.1"/>
      <sheetName val="Пра_x0000_с_лист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ДКСС от МПС"/>
      <sheetName val="РС"/>
      <sheetName val="Настройки"/>
      <sheetName val="таблица_руко_4"/>
      <sheetName val="Смета180"/>
      <sheetName val="Прил.5 СС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ВПР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Общие"/>
      <sheetName val="по объекту"/>
      <sheetName val="09-01"/>
      <sheetName val="09-02"/>
      <sheetName val="09-03"/>
      <sheetName val="09-04"/>
      <sheetName val="09-0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 refreshError="1"/>
      <sheetData sheetId="1470"/>
      <sheetData sheetId="1471"/>
      <sheetData sheetId="1472"/>
      <sheetData sheetId="1473"/>
      <sheetData sheetId="1474"/>
      <sheetData sheetId="1475" refreshError="1"/>
      <sheetData sheetId="1476"/>
      <sheetData sheetId="1477"/>
      <sheetData sheetId="1478"/>
      <sheetData sheetId="1479"/>
      <sheetData sheetId="1480"/>
      <sheetData sheetId="1481"/>
      <sheetData sheetId="1482"/>
      <sheetData sheetId="1483" refreshError="1"/>
      <sheetData sheetId="1484" refreshError="1"/>
      <sheetData sheetId="1485"/>
      <sheetData sheetId="1486"/>
      <sheetData sheetId="1487" refreshError="1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Данные для расчёта сметы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лч и кам"/>
      <sheetName val="Смета"/>
      <sheetName val="93-110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см8"/>
      <sheetName val="РН-ПНГ"/>
      <sheetName val="Перечень ИУ"/>
      <sheetName val="Коэфф1."/>
      <sheetName val="свод 2"/>
      <sheetName val="влад-таблица"/>
      <sheetName val="2002(v1)"/>
      <sheetName val="Подрядчики"/>
      <sheetName val="Январь"/>
      <sheetName val="3.1 ТХ"/>
      <sheetName val="ЗП_ЮНГ"/>
      <sheetName val="sapactivexlhiddensheet"/>
      <sheetName val="НМА"/>
      <sheetName val="оператор"/>
      <sheetName val="исх_данные"/>
      <sheetName val="ст ГТМ"/>
      <sheetName val="СметаСводная Колпино"/>
      <sheetName val="Итог"/>
      <sheetName val="мсн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В 2"/>
      <sheetName val="Акт выбора"/>
      <sheetName val="Смета _4ПР ЭХЗ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эл_химз_3"/>
      <sheetName val="геология_3"/>
      <sheetName val="Данные_для_расчёта_сметы2"/>
      <sheetName val="справ_3"/>
      <sheetName val="СметаСводная_снег2"/>
      <sheetName val="лч_и_кам1"/>
      <sheetName val="СметаСводная_павильон2"/>
      <sheetName val="Перечень_ИУ2"/>
      <sheetName val="Коэфф1_2"/>
      <sheetName val="свод_22"/>
      <sheetName val="3_1_ТХ2"/>
      <sheetName val="ст_ГТМ1"/>
      <sheetName val="СметаСводная_Колпино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1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3_52"/>
      <sheetName val="суб_подряд2"/>
      <sheetName val="ПСБ_-_ОЭ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1"/>
      <sheetName val="ресурсная_вед_1"/>
      <sheetName val="р_Волхов2"/>
      <sheetName val="КП_к_ГК1"/>
      <sheetName val="изыскания_21"/>
      <sheetName val="Калплан_Кра1"/>
      <sheetName val="6_11_новый1"/>
      <sheetName val="1_401_2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Общая_часть1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в_работу2"/>
      <sheetName val="20_Кредиты_краткосрочные2"/>
      <sheetName val="Баланс_(Ф1)1"/>
      <sheetName val="Перечень_Заказчиков2"/>
      <sheetName val="Смета_терзем1"/>
      <sheetName val="Opex_personnel_(Term_facs)2"/>
      <sheetName val="Капитальные_затраты2"/>
      <sheetName val="Коэф_КВ1"/>
      <sheetName val="кп_(3)1"/>
      <sheetName val="Кал_план_Жукова_даты_-_не_надо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Source_lists1"/>
      <sheetName val="PO_Data1"/>
      <sheetName val="СВ_21"/>
      <sheetName val="Акт_выбора1"/>
      <sheetName val="Смета__4ПР_ЭХЗ1"/>
      <sheetName val="эл_химз_2"/>
      <sheetName val="геология_2"/>
      <sheetName val="Данные_для_расчёта_сметы1"/>
      <sheetName val="справ_2"/>
      <sheetName val="СметаСводная_снег1"/>
      <sheetName val="лч_и_кам"/>
      <sheetName val="СметаСводная_павильон1"/>
      <sheetName val="Перечень_ИУ1"/>
      <sheetName val="Коэфф1_1"/>
      <sheetName val="свод_21"/>
      <sheetName val="3_1_ТХ1"/>
      <sheetName val="ст_ГТМ"/>
      <sheetName val="СметаСводная_Колпино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3_51"/>
      <sheetName val="суб_подряд1"/>
      <sheetName val="ПСБ_-_ОЭ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"/>
      <sheetName val="ресурсная_вед_"/>
      <sheetName val="р_Волхов1"/>
      <sheetName val="КП_к_ГК"/>
      <sheetName val="изыскания_2"/>
      <sheetName val="Калплан_Кра"/>
      <sheetName val="6_11_новый"/>
      <sheetName val="1_401_2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Общая_часть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в_работу1"/>
      <sheetName val="20_Кредиты_краткосрочные1"/>
      <sheetName val="Баланс_(Ф1)"/>
      <sheetName val="Перечень_Заказчиков1"/>
      <sheetName val="Смета_терзем"/>
      <sheetName val="Opex_personnel_(Term_facs)1"/>
      <sheetName val="Капитальные_затраты1"/>
      <sheetName val="Коэф_КВ"/>
      <sheetName val="кп_(3)"/>
      <sheetName val="Кал_план_Жукова_даты_-_не_надо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Source_lists"/>
      <sheetName val="PO_Data"/>
      <sheetName val="СВ_2"/>
      <sheetName val="Акт_выбора"/>
      <sheetName val="Смета__4ПР_ЭХЗ"/>
      <sheetName val="эл_химз_4"/>
      <sheetName val="геология_4"/>
      <sheetName val="Данные_для_расчёта_сметы3"/>
      <sheetName val="справ_4"/>
      <sheetName val="СметаСводная_снег3"/>
      <sheetName val="лч_и_кам2"/>
      <sheetName val="СметаСводная_павильон3"/>
      <sheetName val="Перечень_ИУ3"/>
      <sheetName val="Коэфф1_3"/>
      <sheetName val="свод_23"/>
      <sheetName val="3_1_ТХ3"/>
      <sheetName val="ст_ГТМ2"/>
      <sheetName val="СметаСводная_Колпино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2"/>
      <sheetName val="Таблица_4_АСУТП3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3_53"/>
      <sheetName val="суб_подряд3"/>
      <sheetName val="ПСБ_-_ОЭ3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2"/>
      <sheetName val="ресурсная_вед_2"/>
      <sheetName val="р_Волхов3"/>
      <sheetName val="КП_к_ГК2"/>
      <sheetName val="изыскания_22"/>
      <sheetName val="Калплан_Кра2"/>
      <sheetName val="6_11_новый2"/>
      <sheetName val="1_401_22"/>
      <sheetName val="Пояснение_2"/>
      <sheetName val="3_13"/>
      <sheetName val="Коммерческие_расходы3"/>
      <sheetName val="смета_2_проект__работы2"/>
      <sheetName val="СтрЗапасов_(2)2"/>
      <sheetName val="НМ_расчеты2"/>
      <sheetName val="Общая_часть2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PwC_Copies_from_old_models_--&gt;2"/>
      <sheetName val="Сравнение_ДПН_факт_06-072"/>
      <sheetName val="см_№1_1_Геодезические_работы_2"/>
      <sheetName val="см_№1_4_Экология_2"/>
      <sheetName val="Input_Assumptions2"/>
      <sheetName val="2_2_3"/>
      <sheetName val="Расчет_курса2"/>
      <sheetName val="АСУ_ТП_1_этап_ПД2"/>
      <sheetName val="в_работу3"/>
      <sheetName val="20_Кредиты_краткосрочные3"/>
      <sheetName val="Баланс_(Ф1)2"/>
      <sheetName val="Перечень_Заказчиков3"/>
      <sheetName val="Смета_терзем2"/>
      <sheetName val="Opex_personnel_(Term_facs)3"/>
      <sheetName val="Капитальные_затраты3"/>
      <sheetName val="Коэф_КВ2"/>
      <sheetName val="кп_(3)2"/>
      <sheetName val="Кал_план_Жукова_даты_-_не_надо2"/>
      <sheetName val="матер_2"/>
      <sheetName val="КП_Прим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Source_lists2"/>
      <sheetName val="PO_Data2"/>
      <sheetName val="СВ_22"/>
      <sheetName val="Акт_выбора2"/>
      <sheetName val="Смета__4ПР_ЭХЗ2"/>
      <sheetName val="Полигон_-_ИЭИ_"/>
      <sheetName val="Tier_311208"/>
      <sheetName val="См_3_АСУ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Раб_АУ"/>
      <sheetName val="ЖД 3.1"/>
      <sheetName val="УСР"/>
      <sheetName val="Объемы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Исх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ИНСТРУКЦИЯ"/>
      <sheetName val="41"/>
      <sheetName val=" Свод"/>
      <sheetName val="Договорная цена"/>
      <sheetName val="Panduit"/>
      <sheetName val="КБК ДПК"/>
      <sheetName val="расчеты"/>
      <sheetName val="Пра_x0000_с_лист"/>
      <sheetName val="исключ ЭХЗ"/>
      <sheetName val="БДР"/>
      <sheetName val="геол"/>
      <sheetName val="Должности"/>
      <sheetName val="3 Сл.-структура затрат"/>
      <sheetName val="Исходная"/>
      <sheetName val="const"/>
      <sheetName val="№2Гидромет."/>
      <sheetName val="№2Геолог"/>
      <sheetName val="№2Геолог с.п."/>
      <sheetName val="№3Экологи (2этап)"/>
      <sheetName val="ПС_x0000__x0000__x0000__x0000__x0000__x0000_"/>
      <sheetName val="расчет вязкости"/>
      <sheetName val="Сравнение с Finder - ДНС-5"/>
      <sheetName val="Прил.5 СС"/>
      <sheetName val="автоматизация РД"/>
      <sheetName val="ПС 110 кВ (доп)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СметаСводная п54"/>
      <sheetName val="Смета 7"/>
      <sheetName val="Пра"/>
      <sheetName val="СметаСводная пуш"/>
      <sheetName val="ПС"/>
      <sheetName val="Исх. данные"/>
      <sheetName val="ЕТС (ф)"/>
      <sheetName val="Исх1"/>
      <sheetName val="ДЦ"/>
      <sheetName val=" Оборудование  end"/>
      <sheetName val="Прочее"/>
      <sheetName val="ПД-2.1"/>
      <sheetName val="Акт-Смета_30"/>
      <sheetName val="ЛЧ Р"/>
      <sheetName val="сводная (2)"/>
      <sheetName val="GLOBAL"/>
      <sheetName val="темп"/>
      <sheetName val="ЖД_3_1"/>
      <sheetName val="W28"/>
      <sheetName val="см 5 ОДД "/>
      <sheetName val="Форма 2.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>
        <row r="1">
          <cell r="B1">
            <v>0</v>
          </cell>
        </row>
      </sheetData>
      <sheetData sheetId="721"/>
      <sheetData sheetId="722"/>
      <sheetData sheetId="723"/>
      <sheetData sheetId="724"/>
      <sheetData sheetId="725">
        <row r="1">
          <cell r="B1">
            <v>0</v>
          </cell>
        </row>
      </sheetData>
      <sheetData sheetId="726">
        <row r="1">
          <cell r="B1">
            <v>0</v>
          </cell>
        </row>
      </sheetData>
      <sheetData sheetId="727"/>
      <sheetData sheetId="728"/>
      <sheetData sheetId="729"/>
      <sheetData sheetId="730"/>
      <sheetData sheetId="731"/>
      <sheetData sheetId="732">
        <row r="1">
          <cell r="B1">
            <v>0</v>
          </cell>
        </row>
      </sheetData>
      <sheetData sheetId="733"/>
      <sheetData sheetId="734"/>
      <sheetData sheetId="735"/>
      <sheetData sheetId="736"/>
      <sheetData sheetId="737"/>
      <sheetData sheetId="738">
        <row r="1">
          <cell r="B1">
            <v>0</v>
          </cell>
        </row>
      </sheetData>
      <sheetData sheetId="739"/>
      <sheetData sheetId="740"/>
      <sheetData sheetId="741"/>
      <sheetData sheetId="742"/>
      <sheetData sheetId="743">
        <row r="1">
          <cell r="B1">
            <v>0</v>
          </cell>
        </row>
      </sheetData>
      <sheetData sheetId="744">
        <row r="1">
          <cell r="B1">
            <v>0</v>
          </cell>
        </row>
      </sheetData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>
        <row r="1">
          <cell r="B1">
            <v>0</v>
          </cell>
        </row>
      </sheetData>
      <sheetData sheetId="757">
        <row r="1">
          <cell r="B1">
            <v>0</v>
          </cell>
        </row>
      </sheetData>
      <sheetData sheetId="758"/>
      <sheetData sheetId="759"/>
      <sheetData sheetId="760"/>
      <sheetData sheetId="761">
        <row r="1">
          <cell r="B1">
            <v>0</v>
          </cell>
        </row>
      </sheetData>
      <sheetData sheetId="762">
        <row r="1">
          <cell r="B1">
            <v>0</v>
          </cell>
        </row>
      </sheetData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>
        <row r="1">
          <cell r="B1">
            <v>0</v>
          </cell>
        </row>
      </sheetData>
      <sheetData sheetId="780">
        <row r="1">
          <cell r="B1">
            <v>0</v>
          </cell>
        </row>
      </sheetData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>
        <row r="1">
          <cell r="B1">
            <v>0</v>
          </cell>
        </row>
      </sheetData>
      <sheetData sheetId="798">
        <row r="1">
          <cell r="B1">
            <v>0</v>
          </cell>
        </row>
      </sheetData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/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/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/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/>
      <sheetData sheetId="868">
        <row r="1">
          <cell r="B1">
            <v>0</v>
          </cell>
        </row>
      </sheetData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>
        <row r="1">
          <cell r="B1">
            <v>0</v>
          </cell>
        </row>
      </sheetData>
      <sheetData sheetId="920"/>
      <sheetData sheetId="921"/>
      <sheetData sheetId="922"/>
      <sheetData sheetId="923"/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>
        <row r="1">
          <cell r="B1">
            <v>0</v>
          </cell>
        </row>
      </sheetData>
      <sheetData sheetId="932"/>
      <sheetData sheetId="933"/>
      <sheetData sheetId="934"/>
      <sheetData sheetId="935"/>
      <sheetData sheetId="936"/>
      <sheetData sheetId="937">
        <row r="1">
          <cell r="B1">
            <v>0</v>
          </cell>
        </row>
      </sheetData>
      <sheetData sheetId="938"/>
      <sheetData sheetId="939"/>
      <sheetData sheetId="940"/>
      <sheetData sheetId="941"/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/>
      <sheetData sheetId="958"/>
      <sheetData sheetId="959"/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>
        <row r="1">
          <cell r="B1">
            <v>0</v>
          </cell>
        </row>
      </sheetData>
      <sheetData sheetId="1011">
        <row r="1">
          <cell r="B1">
            <v>0</v>
          </cell>
        </row>
      </sheetData>
      <sheetData sheetId="1012"/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/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/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/>
      <sheetData sheetId="1067">
        <row r="1">
          <cell r="B1">
            <v>0</v>
          </cell>
        </row>
      </sheetData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>
        <row r="1">
          <cell r="B1">
            <v>0</v>
          </cell>
        </row>
      </sheetData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>
        <row r="1">
          <cell r="B1">
            <v>0</v>
          </cell>
        </row>
      </sheetData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>
        <row r="1">
          <cell r="B1">
            <v>0</v>
          </cell>
        </row>
      </sheetData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>
        <row r="1">
          <cell r="B1">
            <v>0</v>
          </cell>
        </row>
      </sheetData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/>
      <sheetData sheetId="1468" refreshError="1"/>
      <sheetData sheetId="1469" refreshError="1"/>
      <sheetData sheetId="147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13.1"/>
      <sheetName val="Смета"/>
      <sheetName val="93-110"/>
      <sheetName val="ПДР"/>
      <sheetName val="Пример расчета"/>
      <sheetName val="sapactivexlhiddensheet"/>
      <sheetName val="Calc"/>
      <sheetName val="Шкаф"/>
      <sheetName val="Коэфф1."/>
      <sheetName val="Прайс лист"/>
      <sheetName val="Сводная смета"/>
      <sheetName val="list"/>
      <sheetName val="топо"/>
      <sheetName val="1ПС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ПД"/>
      <sheetName val="DATA"/>
      <sheetName val="Norm"/>
      <sheetName val="8"/>
      <sheetName val=""/>
      <sheetName val="№5 СУБ Инж защ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Panduit"/>
      <sheetName val="БД"/>
      <sheetName val="Выборка Заказчик"/>
      <sheetName val="З_П3"/>
      <sheetName val="СМЕТА_проект3"/>
      <sheetName val="СВОД_ПИР3"/>
      <sheetName val="13_13"/>
      <sheetName val="Пример_расчета3"/>
      <sheetName val="Коэфф1_3"/>
      <sheetName val="Прайс_лист3"/>
      <sheetName val="Сводная_смета3"/>
      <sheetName val="Сводная_газопровод3"/>
      <sheetName val="к_84-к_833"/>
      <sheetName val="См_1_наруж_водопровод2"/>
      <sheetName val="КП_(2)2"/>
      <sheetName val="в_работу2"/>
      <sheetName val="Данные_для_расчёта_сметы2"/>
      <sheetName val="СтрЗапасов_(2)2"/>
      <sheetName val="Прибыль_опл2"/>
      <sheetName val="ИД_СМР2"/>
      <sheetName val="ИД_ПНР2"/>
      <sheetName val="№5_СУБ_Инж_защ1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ИД_СМР1"/>
      <sheetName val="ИД_ПНР1"/>
      <sheetName val="№5_СУБ_Инж_защ"/>
      <sheetName val="З_П4"/>
      <sheetName val="СМЕТА_проект4"/>
      <sheetName val="СВОД_ПИР4"/>
      <sheetName val="13_14"/>
      <sheetName val="Пример_расчета4"/>
      <sheetName val="Коэфф1_4"/>
      <sheetName val="Прайс_лист4"/>
      <sheetName val="Сводная_смета4"/>
      <sheetName val="Сводная_газопровод4"/>
      <sheetName val="к_84-к_834"/>
      <sheetName val="См_1_наруж_водопровод3"/>
      <sheetName val="КП_(2)3"/>
      <sheetName val="в_работу3"/>
      <sheetName val="Данные_для_расчёта_сметы3"/>
      <sheetName val="СтрЗапасов_(2)3"/>
      <sheetName val="Прибыль_опл3"/>
      <sheetName val="ИД_СМР3"/>
      <sheetName val="ИД_ПНР3"/>
      <sheetName val="№5_СУБ_Инж_защ2"/>
      <sheetName val="Выборка_Заказчик"/>
      <sheetName val="Проект"/>
      <sheetName val="Текущие показатели"/>
      <sheetName val="Хаттон 90.90 Femco"/>
      <sheetName val="Коэффициенты"/>
      <sheetName val="база"/>
      <sheetName val="Общ"/>
      <sheetName val="СметаСводная гост"/>
      <sheetName val="Лист опроса"/>
      <sheetName val="XLR_NoRangeSheet"/>
      <sheetName val="к.рын"/>
      <sheetName val="Акт выбор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Лист1"/>
      <sheetName val="Обновление"/>
      <sheetName val="Цена"/>
      <sheetName val="Product"/>
      <sheetName val="К.рын"/>
      <sheetName val="РП"/>
      <sheetName val="13.1"/>
      <sheetName val="Суточная"/>
      <sheetName val="вариант"/>
      <sheetName val="Табл38-7"/>
      <sheetName val="Лист2"/>
      <sheetName val="ПДР"/>
      <sheetName val="Данные для расчёта сметы"/>
      <sheetName val="1155"/>
      <sheetName val="СметаСводная Колпино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л_химз_"/>
      <sheetName val="геология_"/>
      <sheetName val="Коэфф1_"/>
      <sheetName val="Прайс_лист"/>
      <sheetName val="к_84-к_83"/>
      <sheetName val="Материалы"/>
      <sheetName val="BACT"/>
      <sheetName val="Calc"/>
      <sheetName val="8"/>
      <sheetName val=""/>
      <sheetName val="1ПС"/>
      <sheetName val="свод"/>
      <sheetName val="1"/>
      <sheetName val="исх-данные"/>
      <sheetName val="EKDEB90"/>
      <sheetName val="HP и оргтехника"/>
      <sheetName val="РС"/>
      <sheetName val="эл_химз_2"/>
      <sheetName val="геология_2"/>
      <sheetName val="Коэфф1_2"/>
      <sheetName val="Прайс_лист2"/>
      <sheetName val="к_84-к_832"/>
      <sheetName val="СМЕТА_проект1"/>
      <sheetName val="Лист_опроса1"/>
      <sheetName val="Зап-3-_СЦБ1"/>
      <sheetName val="№5_СУБ_Инж_защ1"/>
      <sheetName val="свод_21"/>
      <sheetName val="К_рын1"/>
      <sheetName val="13_11"/>
      <sheetName val="Данные_для_расчёта_сметы1"/>
      <sheetName val="СметаСводная_Колпино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HP_и_оргтехника1"/>
      <sheetName val="эл_химз_1"/>
      <sheetName val="геология_1"/>
      <sheetName val="Коэфф1_1"/>
      <sheetName val="Прайс_лист1"/>
      <sheetName val="к_84-к_831"/>
      <sheetName val="СМЕТА_проект"/>
      <sheetName val="Лист_опроса"/>
      <sheetName val="Зап-3-_СЦБ"/>
      <sheetName val="№5_СУБ_Инж_защ"/>
      <sheetName val="свод_2"/>
      <sheetName val="К_рын"/>
      <sheetName val="13_1"/>
      <sheetName val="Данные_для_расчёта_сметы"/>
      <sheetName val="СметаСводная_Колпино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HP_и_оргтехника"/>
      <sheetName val="эл_химз_3"/>
      <sheetName val="геология_3"/>
      <sheetName val="Коэфф1_3"/>
      <sheetName val="Прайс_лист3"/>
      <sheetName val="к_84-к_833"/>
      <sheetName val="СМЕТА_проект2"/>
      <sheetName val="Лист_опроса2"/>
      <sheetName val="Зап-3-_СЦБ2"/>
      <sheetName val="№5_СУБ_Инж_защ2"/>
      <sheetName val="свод_22"/>
      <sheetName val="К_рын2"/>
      <sheetName val="13_12"/>
      <sheetName val="Данные_для_расчёта_сметы2"/>
      <sheetName val="СметаСводная_Колпино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HP_и_оргтехника2"/>
      <sheetName val="РасчетКомандир1"/>
      <sheetName val="РасчетКомандир2"/>
      <sheetName val="Коэфф"/>
      <sheetName val="Смета2 проект. раб."/>
      <sheetName val="Кредиты"/>
      <sheetName val="Счет-Фактура"/>
      <sheetName val="СС"/>
      <sheetName val="Смета 1"/>
      <sheetName val="данные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Смета2_проект__раб_"/>
      <sheetName val="Смета_1"/>
      <sheetName val="свод 3"/>
      <sheetName val="информация"/>
      <sheetName val="шаблон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РС 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Дополнительные параметры"/>
      <sheetName val="ЛЧ"/>
      <sheetName val="Leistungsakt"/>
      <sheetName val="Свод объем"/>
      <sheetName val="Дог цена"/>
      <sheetName val="геолог"/>
      <sheetName val="SakhNIPI5"/>
      <sheetName val="ПИР"/>
      <sheetName val="выборка на22 июня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Таблица 5"/>
      <sheetName val="Таблица 3"/>
      <sheetName val="1.401.2"/>
      <sheetName val="Восстановл_Лист37"/>
      <sheetName val="16"/>
      <sheetName val="Коэф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исходные_данные"/>
      <sheetName val="расчетные_таблицы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3_5"/>
      <sheetName val="См3_СЦБ-зап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2-stage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Бл.электр.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ИД СМР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Lucent"/>
      <sheetName val="Общ"/>
      <sheetName val="6"/>
      <sheetName val="1.14"/>
      <sheetName val="1.7"/>
      <sheetName val="СМ"/>
      <sheetName val="_x0000__x0000_"/>
      <sheetName val="СМИС"/>
      <sheetName val="База"/>
      <sheetName val="basa"/>
      <sheetName val="СВ 2"/>
      <sheetName val="1.2_"/>
      <sheetName val="Base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Акты"/>
      <sheetName val="ЛС_БИ"/>
      <sheetName val="Расч(подряд)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 refreshError="1"/>
      <sheetData sheetId="820" refreshError="1"/>
      <sheetData sheetId="821" refreshError="1"/>
      <sheetData sheetId="8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Шкаф"/>
      <sheetName val="Коэфф1."/>
      <sheetName val="Прайс лист"/>
      <sheetName val="СМЕТА проект"/>
      <sheetName val="выборка на22 июня"/>
      <sheetName val="Смета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свод 2"/>
      <sheetName val="Лист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1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3_гидромет"/>
      <sheetName val="см8"/>
      <sheetName val="Calc"/>
      <sheetName val="ЭХЗ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Сводный"/>
      <sheetName val="Base"/>
      <sheetName val="№1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ПС 110 кВ (доп)"/>
      <sheetName val="аванс по ОС"/>
      <sheetName val="Авансы выданные"/>
      <sheetName val="Кред"/>
      <sheetName val="ДЗ"/>
      <sheetName val="Кред. задолж."/>
      <sheetName val="Прочие"/>
      <sheetName val="Хаттон_90_礊め_x0005__x0000__x0000__x0000__x0000_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выборка_на22_июня1"/>
      <sheetName val="HP_и_оргтехника2"/>
      <sheetName val="Лист_опроса2"/>
      <sheetName val="13_12"/>
      <sheetName val="свод_22"/>
      <sheetName val="Данные_для_расчёта_сметы2"/>
      <sheetName val="Таблица_51"/>
      <sheetName val="Таблица_31"/>
      <sheetName val="Зап-3-_СЦБ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мета_2_проект__работы1"/>
      <sheetName val="СтрЗапасов_(2)1"/>
      <sheetName val="НМ_расчеты1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Объемы_работ_по_ПВ1"/>
      <sheetName val="1_401_21"/>
      <sheetName val="3труба_(П)1"/>
      <sheetName val="Source_lists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Акт_выбора1"/>
      <sheetName val="ТЗ_АСУ-1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эл_химз_2"/>
      <sheetName val="геология_2"/>
      <sheetName val="к_84-к_831"/>
      <sheetName val="Коэфф1_1"/>
      <sheetName val="Прайс_лист1"/>
      <sheetName val="СМЕТА_проект1"/>
      <sheetName val="выборка_на22_июня"/>
      <sheetName val="HP_и_оргтехника1"/>
      <sheetName val="Лист_опроса1"/>
      <sheetName val="13_11"/>
      <sheetName val="свод_21"/>
      <sheetName val="Данные_для_расчёта_сметы1"/>
      <sheetName val="Таблица_5"/>
      <sheetName val="Таблица_3"/>
      <sheetName val="Зап-3-_СЦБ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СметаСводная_Рыб1"/>
      <sheetName val="1_31"/>
      <sheetName val="К_рын1"/>
      <sheetName val="Сводная_смета1"/>
      <sheetName val="справ_2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ст_ГТМ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отчет_эл_эн__20001"/>
      <sheetName val="См3_СЦБ-зап1"/>
      <sheetName val="Смета_11"/>
      <sheetName val="суб_подряд1"/>
      <sheetName val="ПСБ_-_ОЭ1"/>
      <sheetName val="Переменные_и_константы1"/>
      <sheetName val="Смета_1свод1"/>
      <sheetName val="Таблица_2"/>
      <sheetName val="Текущие_цены1"/>
      <sheetName val="Ачинский_НПЗ1"/>
      <sheetName val="СметаСводная_1_оч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кп_ГК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КП_к_ГК"/>
      <sheetName val="изыскания_2"/>
      <sheetName val="свод_(2)"/>
      <sheetName val="Калплан_ОИ2_Макм_крестики"/>
      <sheetName val="Смета_терзем"/>
      <sheetName val="ресурсная_вед_"/>
      <sheetName val="смета_СИД"/>
      <sheetName val="р_Волхов1"/>
      <sheetName val="Баланс_(Ф1)"/>
      <sheetName val="Капитальные_затраты1"/>
      <sheetName val="Opex_personnel_(Term_facs)1"/>
      <sheetName val="6_3"/>
      <sheetName val="6_7"/>
      <sheetName val="6_3_1_3"/>
      <sheetName val="Св__смета"/>
      <sheetName val="РБС_ИЗМ1"/>
      <sheetName val="Справочные_данные"/>
      <sheetName val="Калплан_Кра"/>
      <sheetName val="6_11_новый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эл_химз_4"/>
      <sheetName val="геология_4"/>
      <sheetName val="к_84-к_833"/>
      <sheetName val="Коэфф1_3"/>
      <sheetName val="Прайс_лист3"/>
      <sheetName val="СМЕТА_проект3"/>
      <sheetName val="выборка_на22_июня2"/>
      <sheetName val="HP_и_оргтехника3"/>
      <sheetName val="Лист_опроса3"/>
      <sheetName val="13_13"/>
      <sheetName val="свод_23"/>
      <sheetName val="Данные_для_расчёта_сметы3"/>
      <sheetName val="Таблица_52"/>
      <sheetName val="Таблица_32"/>
      <sheetName val="Зап-3-_СЦБ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2_проект__раб_3"/>
      <sheetName val="Production_and_Spend2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Пример_расчета3"/>
      <sheetName val="СметаСводная_Рыб3"/>
      <sheetName val="1_33"/>
      <sheetName val="К_рын3"/>
      <sheetName val="Сводная_смета3"/>
      <sheetName val="справ_4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3"/>
      <sheetName val="Прибыль_опл3"/>
      <sheetName val="3_13"/>
      <sheetName val="Коммерческие_расходы3"/>
      <sheetName val="исходные_данные3"/>
      <sheetName val="расчетные_таблицы3"/>
      <sheetName val="СметаСводная_Колпино3"/>
      <sheetName val="СметаСводная_снег3"/>
      <sheetName val="СметаСводная_павильон3"/>
      <sheetName val="Перечень_ИУ3"/>
      <sheetName val="ст_ГТМ2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смета_2_проект__работы2"/>
      <sheetName val="СтрЗапасов_(2)2"/>
      <sheetName val="НМ_расчеты2"/>
      <sheetName val="свод_33"/>
      <sheetName val="отчет_эл_эн__20003"/>
      <sheetName val="См3_СЦБ-зап3"/>
      <sheetName val="Смета_13"/>
      <sheetName val="суб_подряд3"/>
      <sheetName val="ПСБ_-_ОЭ3"/>
      <sheetName val="Переменные_и_константы3"/>
      <sheetName val="Смета_1свод3"/>
      <sheetName val="Таблица_22"/>
      <sheetName val="Текущие_цены3"/>
      <sheetName val="Ачинский_НПЗ3"/>
      <sheetName val="СметаСводная_1_оч3"/>
      <sheetName val="3_1_ТХ3"/>
      <sheetName val="Общая_часть2"/>
      <sheetName val="№5_СУБ_Инж_защ3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Смета_23"/>
      <sheetName val="PwC_Copies_from_old_models_--&gt;2"/>
      <sheetName val="Сравнение_ДПН_факт_06-072"/>
      <sheetName val="кп_ГК2"/>
      <sheetName val="Input_Assumptions2"/>
      <sheetName val="см_№1_1_Геодезические_работы_2"/>
      <sheetName val="см_№1_4_Экология_2"/>
      <sheetName val="АСУ_ТП_1_этап_ПД2"/>
      <sheetName val="в_работу3"/>
      <sheetName val="20_Кредиты_краткосрочные3"/>
      <sheetName val="Амур_ДОН3"/>
      <sheetName val="3_53"/>
      <sheetName val="2_2_3"/>
      <sheetName val="Расчет_курса2"/>
      <sheetName val="КП_(2)3"/>
      <sheetName val="Перечень_Заказчиков3"/>
      <sheetName val="Б_Сатка3"/>
      <sheetName val="КП_к_ГК2"/>
      <sheetName val="изыскания_22"/>
      <sheetName val="свод_(2)2"/>
      <sheetName val="Калплан_ОИ2_Макм_крестики2"/>
      <sheetName val="Смета_терзем2"/>
      <sheetName val="ресурсная_вед_2"/>
      <sheetName val="смета_СИД2"/>
      <sheetName val="р_Волхов3"/>
      <sheetName val="Баланс_(Ф1)2"/>
      <sheetName val="Капитальные_затраты3"/>
      <sheetName val="Opex_personnel_(Term_facs)3"/>
      <sheetName val="6_32"/>
      <sheetName val="6_72"/>
      <sheetName val="6_3_1_32"/>
      <sheetName val="Св__смета2"/>
      <sheetName val="РБС_ИЗМ12"/>
      <sheetName val="Справочные_данные2"/>
      <sheetName val="Калплан_Кра2"/>
      <sheetName val="6_11_новый2"/>
      <sheetName val="Коэф_КВ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Объемы_работ_по_ПВ2"/>
      <sheetName val="1_401_22"/>
      <sheetName val="3труба_(П)2"/>
      <sheetName val="Source_lists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Акт_выбора2"/>
      <sheetName val="ТЗ_АСУ-1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РАСПРЕД_ПО_ПРОЦЕСС"/>
      <sheetName val="ПС_110_кВ_(доп)"/>
      <sheetName val="аванс_по_ОС"/>
      <sheetName val="Авансы_выданные"/>
      <sheetName val="Кред__задолж_"/>
      <sheetName val="Хаттон_90_礊め"/>
      <sheetName val="БАЗА"/>
      <sheetName val="Должности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ПС_x0000__x0000__x0000__x0000__x0000__x0000_"/>
      <sheetName val="ПРОЦЕНТЫ"/>
      <sheetName val="MararashAA"/>
      <sheetName val="ИД СМР"/>
      <sheetName val="Объем работ"/>
      <sheetName val="Виды работ АСО"/>
      <sheetName val="таблица_руко_x0019__x0015_ _x0003__x000c__x0011__x0011_"/>
      <sheetName val="Норм"/>
      <sheetName val="2 Геология"/>
      <sheetName val="ФОТ для смет"/>
      <sheetName val="ЛС_РЕС"/>
      <sheetName val="Настр"/>
      <sheetName val="ПД-2.2"/>
      <sheetName val="Общ"/>
      <sheetName val="1.14"/>
      <sheetName val="1.7"/>
      <sheetName val="СМ"/>
      <sheetName val="#ССЫЛКА"/>
      <sheetName val="8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таблица_руко_x0019__x0015__x0009__x0003__x000c__x0011__x0011_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7"/>
      <sheetName val="ПС"/>
      <sheetName val="Пра"/>
      <sheetName val="PLиюль04"/>
      <sheetName val="PL СКР"/>
      <sheetName val="Хаттон_90_忕と_x0005__x0000__x0000__x0000__x0000_"/>
      <sheetName val="Хаттон_90_礊め_x0005_"/>
      <sheetName val="Выборка Заказчик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>
        <row r="1">
          <cell r="B1">
            <v>0</v>
          </cell>
        </row>
      </sheetData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>
        <row r="1">
          <cell r="B1">
            <v>0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>
        <row r="1">
          <cell r="B1">
            <v>0</v>
          </cell>
        </row>
      </sheetData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>
        <row r="1">
          <cell r="B1">
            <v>0</v>
          </cell>
        </row>
      </sheetData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>
        <row r="1">
          <cell r="B1">
            <v>0</v>
          </cell>
        </row>
      </sheetData>
      <sheetData sheetId="750">
        <row r="1">
          <cell r="B1">
            <v>0</v>
          </cell>
        </row>
      </sheetData>
      <sheetData sheetId="751"/>
      <sheetData sheetId="752"/>
      <sheetData sheetId="753"/>
      <sheetData sheetId="754"/>
      <sheetData sheetId="755"/>
      <sheetData sheetId="756"/>
      <sheetData sheetId="757"/>
      <sheetData sheetId="758">
        <row r="1">
          <cell r="B1">
            <v>0</v>
          </cell>
        </row>
      </sheetData>
      <sheetData sheetId="759">
        <row r="1">
          <cell r="B1">
            <v>0</v>
          </cell>
        </row>
      </sheetData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>
        <row r="1">
          <cell r="B1">
            <v>0</v>
          </cell>
        </row>
      </sheetData>
      <sheetData sheetId="781"/>
      <sheetData sheetId="782"/>
      <sheetData sheetId="783"/>
      <sheetData sheetId="784"/>
      <sheetData sheetId="785"/>
      <sheetData sheetId="786"/>
      <sheetData sheetId="787"/>
      <sheetData sheetId="788">
        <row r="1">
          <cell r="B1">
            <v>0</v>
          </cell>
        </row>
      </sheetData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>
        <row r="1">
          <cell r="B1">
            <v>0</v>
          </cell>
        </row>
      </sheetData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>
        <row r="1">
          <cell r="B1">
            <v>0</v>
          </cell>
        </row>
      </sheetData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>
        <row r="1">
          <cell r="B1">
            <v>0</v>
          </cell>
        </row>
      </sheetData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>
        <row r="1">
          <cell r="B1">
            <v>0</v>
          </cell>
        </row>
      </sheetData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>
        <row r="1">
          <cell r="B1">
            <v>0</v>
          </cell>
        </row>
      </sheetData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>
        <row r="1">
          <cell r="B1">
            <v>0</v>
          </cell>
        </row>
      </sheetData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>
        <row r="1">
          <cell r="B1">
            <v>0</v>
          </cell>
        </row>
      </sheetData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/>
      <sheetData sheetId="956"/>
      <sheetData sheetId="957"/>
      <sheetData sheetId="958"/>
      <sheetData sheetId="959"/>
      <sheetData sheetId="960"/>
      <sheetData sheetId="961"/>
      <sheetData sheetId="962">
        <row r="1">
          <cell r="B1">
            <v>0</v>
          </cell>
        </row>
      </sheetData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>
        <row r="1">
          <cell r="B1">
            <v>0</v>
          </cell>
        </row>
      </sheetData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>
        <row r="1">
          <cell r="B1">
            <v>0</v>
          </cell>
        </row>
      </sheetData>
      <sheetData sheetId="1005"/>
      <sheetData sheetId="1006"/>
      <sheetData sheetId="1007">
        <row r="1">
          <cell r="B1">
            <v>0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>
        <row r="1">
          <cell r="B1">
            <v>0</v>
          </cell>
        </row>
      </sheetData>
      <sheetData sheetId="1016"/>
      <sheetData sheetId="1017"/>
      <sheetData sheetId="1018"/>
      <sheetData sheetId="1019"/>
      <sheetData sheetId="1020">
        <row r="1">
          <cell r="B1">
            <v>0</v>
          </cell>
        </row>
      </sheetData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>
        <row r="1">
          <cell r="B1">
            <v>0</v>
          </cell>
        </row>
      </sheetData>
      <sheetData sheetId="1036"/>
      <sheetData sheetId="1037">
        <row r="1">
          <cell r="B1">
            <v>0</v>
          </cell>
        </row>
      </sheetData>
      <sheetData sheetId="1038"/>
      <sheetData sheetId="1039"/>
      <sheetData sheetId="1040"/>
      <sheetData sheetId="1041"/>
      <sheetData sheetId="1042"/>
      <sheetData sheetId="1043"/>
      <sheetData sheetId="1044"/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/>
      <sheetData sheetId="1048"/>
      <sheetData sheetId="1049"/>
      <sheetData sheetId="1050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>
        <row r="1">
          <cell r="B1">
            <v>0</v>
          </cell>
        </row>
      </sheetData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>
        <row r="1">
          <cell r="B1">
            <v>0</v>
          </cell>
        </row>
      </sheetData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>
        <row r="1">
          <cell r="B1">
            <v>0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>
        <row r="1">
          <cell r="B1">
            <v>0</v>
          </cell>
        </row>
      </sheetData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РС "/>
      <sheetName val="ЭХЗ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свод 3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№1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 _x0003__x000c__x0011__x0011_"/>
      <sheetName val="2 Геология"/>
      <sheetName val="ИД СМР"/>
      <sheetName val="ФОТ для смет"/>
      <sheetName val="ЛС_РЕС"/>
      <sheetName val="Норм"/>
      <sheetName val="таблица_руко_x0019__x0015__x0009__x0003__x000c__x0011__x0011_"/>
      <sheetName val="Вспом."/>
      <sheetName val="УКП"/>
      <sheetName val="БД"/>
      <sheetName val="Лист4"/>
      <sheetName val="Общий"/>
      <sheetName val="ТабР"/>
      <sheetName val="База"/>
      <sheetName val="ПД-2.2"/>
      <sheetName val="Lucent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ИД ПНР"/>
      <sheetName val="#ССЫЛКА"/>
      <sheetName val="см 5 ОДД 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Имя"/>
      <sheetName val="basa"/>
      <sheetName val="СВ 2"/>
      <sheetName val="1.2_"/>
      <sheetName val="Base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Технический лист"/>
      <sheetName val="анализ 2003_2004исполнение МТО"/>
      <sheetName val="Main list"/>
      <sheetName val="Приложение 2"/>
      <sheetName val="41"/>
      <sheetName val=" Свод"/>
      <sheetName val="Договорная цен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Смета 2 эл.монтаж"/>
      <sheetName val="Смета 1 общестроит"/>
      <sheetName val="ГАЗ_камаз"/>
      <sheetName val="№2Гидромет."/>
      <sheetName val="№2Геолог"/>
      <sheetName val="№2Геолог с.п."/>
      <sheetName val="№3Экологи (2этап)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4"/>
      <sheetName val="геология_4"/>
      <sheetName val="Смета2_проект__раб_3"/>
      <sheetName val="РС_1"/>
      <sheetName val="Зап-3-_СЦБ3"/>
      <sheetName val="свод_23"/>
      <sheetName val="Данные_для_расчёта_сметы3"/>
      <sheetName val="СМЕТА_проект2"/>
      <sheetName val="Смета_13"/>
      <sheetName val="6_144"/>
      <sheetName val="6_3_14"/>
      <sheetName val="6_204"/>
      <sheetName val="6_4_14"/>
      <sheetName val="6_11_1__сторонние4"/>
      <sheetName val="8_14_КР_(списание)ОПСТИКР4"/>
      <sheetName val="Production_and_Spend2"/>
      <sheetName val="6_14_КР3"/>
      <sheetName val="Пример_расчета3"/>
      <sheetName val="СметаСводная_Рыб3"/>
      <sheetName val="Коэфф1_3"/>
      <sheetName val="Прайс_лист3"/>
      <sheetName val="1_32"/>
      <sheetName val="К_рын2"/>
      <sheetName val="Сводная_смета2"/>
      <sheetName val="свод_32"/>
      <sheetName val="к_84-к_833"/>
      <sheetName val="справ_3"/>
      <sheetName val="Пояснение_1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2"/>
      <sheetName val="исходные_данные2"/>
      <sheetName val="расчетные_таблицы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Таблица_22"/>
      <sheetName val="смета_2_проект__работы1"/>
      <sheetName val="Амур_ДОН2"/>
      <sheetName val="Ачинский_НПЗ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3_СЦБ-зап2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кп_ГК2"/>
      <sheetName val="Справочные_данные2"/>
      <sheetName val="Б_Сатка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Source_lists1"/>
      <sheetName val="PO_Data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Раб_АУ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Объем_работ1"/>
      <sheetName val="ТЗ_АСУ-11"/>
      <sheetName val="Виды_работ_АСО1"/>
      <sheetName val="таблица_руко_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3"/>
      <sheetName val="геология_3"/>
      <sheetName val="Смета2_проект__раб_2"/>
      <sheetName val="Зап-3-_СЦБ2"/>
      <sheetName val="свод_22"/>
      <sheetName val="Данные_для_расчёта_сметы2"/>
      <sheetName val="Смета_12"/>
      <sheetName val="6_143"/>
      <sheetName val="6_3_13"/>
      <sheetName val="6_203"/>
      <sheetName val="6_4_13"/>
      <sheetName val="6_11_1__сторонние3"/>
      <sheetName val="8_14_КР_(списание)ОПСТИКР3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уб_подряд2"/>
      <sheetName val="ПСБ_-_ОЭ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2_Геология"/>
      <sheetName val="ИД_СМР"/>
      <sheetName val="ФОТ_для_смет"/>
      <sheetName val="таблица_руко_1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таблица_руко 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Main_list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СВ"/>
      <sheetName val="Список_объекто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таблица_руко_4"/>
      <sheetName val="СмРучБур"/>
      <sheetName val="7"/>
      <sheetName val="Локальная смета 6-3-2"/>
      <sheetName val="Исх1"/>
      <sheetName val="РС"/>
      <sheetName val="Смета 7"/>
      <sheetName val="ЕТС (ф)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ЕТС_(ф)"/>
      <sheetName val="Исх__данные"/>
      <sheetName val="Промер_глуб"/>
      <sheetName val="сммашбур"/>
      <sheetName val="ОбмОбслЗемОд"/>
      <sheetName val="телемех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/>
      <sheetData sheetId="1618" refreshError="1"/>
      <sheetData sheetId="1619" refreshError="1"/>
      <sheetData sheetId="1620" refreshError="1"/>
      <sheetData sheetId="1621" refreshError="1"/>
      <sheetData sheetId="1622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3"/>
      <sheetName val="эл_химз_"/>
      <sheetName val="геология_"/>
      <sheetName val="Лист1"/>
      <sheetName val="Обновление"/>
      <sheetName val="Цена"/>
      <sheetName val="Product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ПДР"/>
      <sheetName val="РасчетКомандир1"/>
      <sheetName val="РасчетКомандир2"/>
      <sheetName val="свод 2"/>
      <sheetName val="свод 3"/>
      <sheetName val="Зап-3- СЦБ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правка"/>
      <sheetName val="свод_2"/>
      <sheetName val="свод_3"/>
      <sheetName val="Зап-3-_СЦБ"/>
      <sheetName val="Данные_для_расчёта_сметы"/>
      <sheetName val="геолог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6_143"/>
      <sheetName val="6_3_13"/>
      <sheetName val="6_203"/>
      <sheetName val="6_4_13"/>
      <sheetName val="6_11_1__сторонние3"/>
      <sheetName val="8_14_КР_(списание)ОПСТИКР3"/>
      <sheetName val="Коэфф1_2"/>
      <sheetName val="Прайс_лист2"/>
      <sheetName val="Справочные_данные1"/>
      <sheetName val="Амур_ДОН1"/>
      <sheetName val="кп_ГК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СметаСводная_Рыб2"/>
      <sheetName val="Смета2_проект__раб_2"/>
      <sheetName val="Production_and_Spend1"/>
      <sheetName val="6_14_КР2"/>
      <sheetName val="Пример_расчета2"/>
      <sheetName val="1_31"/>
      <sheetName val="К_рын1"/>
      <sheetName val="Сводная_смета1"/>
      <sheetName val="к_84-к_832"/>
      <sheetName val="СМЕТА_проект2"/>
      <sheetName val="справ_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1"/>
      <sheetName val="Прибыль_опл1"/>
      <sheetName val="3_11"/>
      <sheetName val="Коммерческие_расходы1"/>
      <sheetName val="13_12"/>
      <sheetName val="Лист_опроса2"/>
      <sheetName val="СметаСводная_Колпино1"/>
      <sheetName val="HP_и_оргтехника2"/>
      <sheetName val="СметаСводная_снег2"/>
      <sheetName val="СметаСводная_павильон1"/>
      <sheetName val="Перечень_ИУ1"/>
      <sheetName val="ст_ГТМ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2"/>
      <sheetName val="отчет_эл_эн__20002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2"/>
      <sheetName val="ПСБ_-_ОЭ2"/>
      <sheetName val="Смета_21"/>
      <sheetName val="СметаСводная_1_оч2"/>
      <sheetName val="Перечень_Заказчиков1"/>
      <sheetName val="Капитальные_затраты1"/>
      <sheetName val="Opex_personnel_(Term_facs)1"/>
      <sheetName val="КП_(2)1"/>
      <sheetName val="2_2_1"/>
      <sheetName val="6_31"/>
      <sheetName val="6_71"/>
      <sheetName val="6_3_1_31"/>
      <sheetName val="Переменные_и_константы1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1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1"/>
      <sheetName val="Табл_21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см_5_ОДД_1"/>
      <sheetName val="СМЕТА_проект1"/>
      <sheetName val="13_11"/>
      <sheetName val="Лист_опроса1"/>
      <sheetName val="HP_и_оргтехника1"/>
      <sheetName val="СметаСводная_снег1"/>
      <sheetName val="Общая_часть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эл_химз_4"/>
      <sheetName val="геология_4"/>
      <sheetName val="свод_23"/>
      <sheetName val="свод_33"/>
      <sheetName val="Зап-3-_СЦБ3"/>
      <sheetName val="Данные_для_расчёта_сметы3"/>
      <sheetName val="6_144"/>
      <sheetName val="6_3_14"/>
      <sheetName val="6_204"/>
      <sheetName val="6_4_14"/>
      <sheetName val="6_11_1__сторонние4"/>
      <sheetName val="8_14_КР_(списание)ОПСТИКР4"/>
      <sheetName val="Коэфф1_3"/>
      <sheetName val="Прайс_лист3"/>
      <sheetName val="Справочные_данные2"/>
      <sheetName val="Амур_ДОН2"/>
      <sheetName val="кп_ГК2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3"/>
      <sheetName val="Смета2_проект__раб_3"/>
      <sheetName val="Production_and_Spend2"/>
      <sheetName val="6_14_КР3"/>
      <sheetName val="Пример_расчета3"/>
      <sheetName val="1_32"/>
      <sheetName val="К_рын2"/>
      <sheetName val="Сводная_смета2"/>
      <sheetName val="к_84-к_833"/>
      <sheetName val="СМЕТА_проект3"/>
      <sheetName val="справ_3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3"/>
      <sheetName val="Лист_опроса3"/>
      <sheetName val="СметаСводная_Колпино2"/>
      <sheetName val="HP_и_оргтехника3"/>
      <sheetName val="СметаСводная_снег3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Смета_13"/>
      <sheetName val="Таблица_22"/>
      <sheetName val="смета_2_проект__работы2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2"/>
      <sheetName val="Табл_22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см_5_ОДД_2"/>
      <sheetName val="таблица_руко_x0019__x0015__x0009__x0003__x000c__x0011__x0011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ГАЗ_камаз"/>
      <sheetName val="сводная (2)"/>
      <sheetName val="проектные роли"/>
      <sheetName val="таблица_руко_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 refreshError="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топо"/>
      <sheetName val="установки"/>
      <sheetName val="8.14 КР (списание)ОПСТИКР"/>
      <sheetName val="Стр1"/>
      <sheetName val="Список"/>
      <sheetName val="Данные для расчёта сметы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ПДР"/>
      <sheetName val="6.14_КР"/>
      <sheetName val="Прилож"/>
      <sheetName val="см8"/>
      <sheetName val="DATA"/>
      <sheetName val="вариант"/>
      <sheetName val="Обновление"/>
      <sheetName val="Цена"/>
      <sheetName val="Product"/>
      <sheetName val="Summary"/>
      <sheetName val="Пример расчета"/>
      <sheetName val="свод 2"/>
      <sheetName val="Табл38-7"/>
      <sheetName val="Зап-3- СЦБ"/>
      <sheetName val="все"/>
      <sheetName val="информация"/>
      <sheetName val="Кредиты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Счет-Фактура"/>
      <sheetName val="к.84-к.83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13_1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3_гидромет"/>
      <sheetName val="ПРОЦЕНТЫ"/>
      <sheetName val="MararashAA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Lucent"/>
      <sheetName val="BACT"/>
      <sheetName val="Общ"/>
      <sheetName val="2 Геология"/>
      <sheetName val="Объем работ"/>
      <sheetName val="Виды работ АСО"/>
      <sheetName val="таблица_руко_x0019__x0015__x0009__x0003__x000c__x0011__x0011_"/>
      <sheetName val="ФОТ для смет"/>
      <sheetName val="ЛС_РЕС"/>
      <sheetName val="_x0000__x0000_"/>
      <sheetName val="таблица_руко_x0019__x0015_ _x0003__x000c__x0011__x0011_"/>
      <sheetName val="КБК ДПК"/>
      <sheetName val="ЕТС (ф)"/>
      <sheetName val="база"/>
      <sheetName val="ПС"/>
      <sheetName val="13_11"/>
      <sheetName val="Пояснение_"/>
      <sheetName val="смета_2_проект__работы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3_11"/>
      <sheetName val="Коммерческие_расходы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КП_к_снег_Рыбинская1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Main list"/>
      <sheetName val="ПД-2.2"/>
      <sheetName val="6"/>
      <sheetName val="1.14"/>
      <sheetName val="1.7"/>
      <sheetName val="#ССЫЛКА"/>
      <sheetName val="исх-данные"/>
      <sheetName val="Исх. данные"/>
      <sheetName val="СМИС"/>
      <sheetName val="Исх1"/>
      <sheetName val="8"/>
      <sheetName val="Пра_x0000_с_лист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ромер глуб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Пра"/>
      <sheetName val="исключ ЭХЗ"/>
      <sheetName val="БДР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13_13"/>
      <sheetName val="свод_23"/>
      <sheetName val="Зап-3-_СЦБ3"/>
      <sheetName val="Пример_расчета3"/>
      <sheetName val="СметаСводная_Рыб3"/>
      <sheetName val="Текущие_цены3"/>
      <sheetName val="отчет_эл_эн__20003"/>
      <sheetName val="к_84-к_833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2"/>
      <sheetName val="3_12"/>
      <sheetName val="Коммерческие_расходы2"/>
      <sheetName val="смета_2_проект__работы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ТЗ_АСУ-11"/>
      <sheetName val="ИД_СМР1"/>
      <sheetName val="Вспом_1"/>
      <sheetName val="2_Геология1"/>
      <sheetName val="Объем_работ1"/>
      <sheetName val="Виды_работ_АСО1"/>
      <sheetName val="таблица_руко_2"/>
      <sheetName val="ФОТ_для_смет1"/>
      <sheetName val="таблица_руко_"/>
      <sheetName val="КБК_ДПК1"/>
      <sheetName val="ЕТС_(ф)1"/>
      <sheetName val="13_12"/>
      <sheetName val="Пояснение_1"/>
      <sheetName val="смета_2_проект__работы1"/>
      <sheetName val="СтрЗапасов_(2)1"/>
      <sheetName val="PwC_Copies_from_old_models_--&gt;1"/>
      <sheetName val="Сравнение_ДПН_факт_06-071"/>
      <sheetName val="НМ_расчеты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лч_и_кам"/>
      <sheetName val="ТЗ_АСУ-1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КБК_ДПК"/>
      <sheetName val="ЕТС_(ф)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13_14"/>
      <sheetName val="свод_24"/>
      <sheetName val="Зап-3-_СЦБ4"/>
      <sheetName val="Пример_расчета4"/>
      <sheetName val="СметаСводная_Рыб4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3"/>
      <sheetName val="3_13"/>
      <sheetName val="Коммерческие_расходы3"/>
      <sheetName val="смета_2_проект__работы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3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ТЗ_АСУ-12"/>
      <sheetName val="ИД_СМР2"/>
      <sheetName val="Вспом_2"/>
      <sheetName val="2_Геология2"/>
      <sheetName val="Объем_работ2"/>
      <sheetName val="Виды_работ_АСО2"/>
      <sheetName val="таблица_руко "/>
      <sheetName val="ФОТ_для_смет2"/>
      <sheetName val="КБК_ДПК2"/>
      <sheetName val="ЕТС_(ф)2"/>
      <sheetName val="таблица_руко_3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13_15"/>
      <sheetName val="свод_25"/>
      <sheetName val="Зап-3-_СЦБ5"/>
      <sheetName val="Пример_расчета5"/>
      <sheetName val="СметаСводная_Рыб5"/>
      <sheetName val="Текущие_цены5"/>
      <sheetName val="отчет_эл_эн__20005"/>
      <sheetName val="к_84-к_83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4"/>
      <sheetName val="3_14"/>
      <sheetName val="Коммерческие_расходы4"/>
      <sheetName val="смета_2_проект__работы4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4"/>
      <sheetName val="PwC_Copies_from_old_models_--&gt;4"/>
      <sheetName val="Сравнение_ДПН_факт_06-074"/>
      <sheetName val="НМ_расчеты4"/>
      <sheetName val="КП_к_снег_Рыбинская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Main_list"/>
      <sheetName val="ПД-2_2"/>
      <sheetName val="1_14"/>
      <sheetName val="1_7"/>
      <sheetName val="таблица_руко_4"/>
      <sheetName val="Исх__данные"/>
      <sheetName val="Промер_глуб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таблица_руко_5"/>
      <sheetName val="см 5 ОДД "/>
      <sheetName val="Смета _4ПР ЭХЗ"/>
      <sheetName val="РабПр"/>
      <sheetName val="SENSITIVITY"/>
      <sheetName val="Исх__данные1"/>
      <sheetName val="Main_list1"/>
      <sheetName val="ПД-2_21"/>
      <sheetName val="1_141"/>
      <sheetName val="1_71"/>
      <sheetName val="Индексы"/>
      <sheetName val="сводная (2)"/>
      <sheetName val="Расч(подряд)"/>
      <sheetName val="Пр2 Р. стоимости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Акт-Смета_30"/>
      <sheetName val="W28"/>
      <sheetName val="телемех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>
        <row r="1">
          <cell r="B1">
            <v>0</v>
          </cell>
        </row>
      </sheetData>
      <sheetData sheetId="802">
        <row r="1">
          <cell r="B1">
            <v>0</v>
          </cell>
        </row>
      </sheetData>
      <sheetData sheetId="803">
        <row r="1">
          <cell r="B1">
            <v>0</v>
          </cell>
        </row>
      </sheetData>
      <sheetData sheetId="804">
        <row r="1">
          <cell r="B1">
            <v>0</v>
          </cell>
        </row>
      </sheetData>
      <sheetData sheetId="805">
        <row r="1">
          <cell r="B1">
            <v>0</v>
          </cell>
        </row>
      </sheetData>
      <sheetData sheetId="806">
        <row r="1">
          <cell r="B1">
            <v>0</v>
          </cell>
        </row>
      </sheetData>
      <sheetData sheetId="807">
        <row r="1">
          <cell r="B1">
            <v>0</v>
          </cell>
        </row>
      </sheetData>
      <sheetData sheetId="808">
        <row r="1">
          <cell r="B1">
            <v>0</v>
          </cell>
        </row>
      </sheetData>
      <sheetData sheetId="809">
        <row r="1">
          <cell r="B1">
            <v>0</v>
          </cell>
        </row>
      </sheetData>
      <sheetData sheetId="810"/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>
        <row r="1">
          <cell r="B1">
            <v>0</v>
          </cell>
        </row>
      </sheetData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>
        <row r="1">
          <cell r="B1">
            <v>0</v>
          </cell>
        </row>
      </sheetData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>
        <row r="1">
          <cell r="B1">
            <v>0</v>
          </cell>
        </row>
      </sheetData>
      <sheetData sheetId="820">
        <row r="1">
          <cell r="B1">
            <v>0</v>
          </cell>
        </row>
      </sheetData>
      <sheetData sheetId="821">
        <row r="1">
          <cell r="B1">
            <v>0</v>
          </cell>
        </row>
      </sheetData>
      <sheetData sheetId="822">
        <row r="1">
          <cell r="B1">
            <v>0</v>
          </cell>
        </row>
      </sheetData>
      <sheetData sheetId="823">
        <row r="1">
          <cell r="B1">
            <v>0</v>
          </cell>
        </row>
      </sheetData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>
        <row r="1">
          <cell r="B1">
            <v>0</v>
          </cell>
        </row>
      </sheetData>
      <sheetData sheetId="827">
        <row r="1">
          <cell r="B1">
            <v>0</v>
          </cell>
        </row>
      </sheetData>
      <sheetData sheetId="828">
        <row r="1">
          <cell r="B1">
            <v>0</v>
          </cell>
        </row>
      </sheetData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>
        <row r="1">
          <cell r="B1">
            <v>0</v>
          </cell>
        </row>
      </sheetData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>
        <row r="1">
          <cell r="B1">
            <v>0</v>
          </cell>
        </row>
      </sheetData>
      <sheetData sheetId="835">
        <row r="1">
          <cell r="B1">
            <v>0</v>
          </cell>
        </row>
      </sheetData>
      <sheetData sheetId="836">
        <row r="1">
          <cell r="B1">
            <v>0</v>
          </cell>
        </row>
      </sheetData>
      <sheetData sheetId="837">
        <row r="1">
          <cell r="B1">
            <v>0</v>
          </cell>
        </row>
      </sheetData>
      <sheetData sheetId="838">
        <row r="1">
          <cell r="B1">
            <v>0</v>
          </cell>
        </row>
      </sheetData>
      <sheetData sheetId="839">
        <row r="1">
          <cell r="B1">
            <v>0</v>
          </cell>
        </row>
      </sheetData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>
        <row r="1">
          <cell r="B1">
            <v>0</v>
          </cell>
        </row>
      </sheetData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>
        <row r="1">
          <cell r="B1">
            <v>0</v>
          </cell>
        </row>
      </sheetData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>
        <row r="1">
          <cell r="B1">
            <v>0</v>
          </cell>
        </row>
      </sheetData>
      <sheetData sheetId="859">
        <row r="1">
          <cell r="B1">
            <v>0</v>
          </cell>
        </row>
      </sheetData>
      <sheetData sheetId="860">
        <row r="1">
          <cell r="B1">
            <v>0</v>
          </cell>
        </row>
      </sheetData>
      <sheetData sheetId="861">
        <row r="1">
          <cell r="B1">
            <v>0</v>
          </cell>
        </row>
      </sheetData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>
        <row r="1">
          <cell r="B1">
            <v>0</v>
          </cell>
        </row>
      </sheetData>
      <sheetData sheetId="873">
        <row r="1">
          <cell r="B1">
            <v>0</v>
          </cell>
        </row>
      </sheetData>
      <sheetData sheetId="874">
        <row r="1">
          <cell r="B1">
            <v>0</v>
          </cell>
        </row>
      </sheetData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>
            <v>0</v>
          </cell>
        </row>
      </sheetData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>
        <row r="1">
          <cell r="B1">
            <v>0</v>
          </cell>
        </row>
      </sheetData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>
        <row r="1">
          <cell r="B1">
            <v>0</v>
          </cell>
        </row>
      </sheetData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>
        <row r="1">
          <cell r="B1">
            <v>0</v>
          </cell>
        </row>
      </sheetData>
      <sheetData sheetId="892">
        <row r="1">
          <cell r="B1">
            <v>0</v>
          </cell>
        </row>
      </sheetData>
      <sheetData sheetId="893">
        <row r="1">
          <cell r="B1">
            <v>0</v>
          </cell>
        </row>
      </sheetData>
      <sheetData sheetId="894">
        <row r="1">
          <cell r="B1">
            <v>0</v>
          </cell>
        </row>
      </sheetData>
      <sheetData sheetId="895">
        <row r="1">
          <cell r="B1">
            <v>0</v>
          </cell>
        </row>
      </sheetData>
      <sheetData sheetId="896">
        <row r="1">
          <cell r="B1">
            <v>0</v>
          </cell>
        </row>
      </sheetData>
      <sheetData sheetId="897">
        <row r="1">
          <cell r="B1">
            <v>0</v>
          </cell>
        </row>
      </sheetData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>
        <row r="1">
          <cell r="B1">
            <v>0</v>
          </cell>
        </row>
      </sheetData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>
        <row r="1">
          <cell r="B1">
            <v>0</v>
          </cell>
        </row>
      </sheetData>
      <sheetData sheetId="904">
        <row r="1">
          <cell r="B1">
            <v>0</v>
          </cell>
        </row>
      </sheetData>
      <sheetData sheetId="905">
        <row r="1">
          <cell r="B1">
            <v>0</v>
          </cell>
        </row>
      </sheetData>
      <sheetData sheetId="906">
        <row r="1">
          <cell r="B1">
            <v>0</v>
          </cell>
        </row>
      </sheetData>
      <sheetData sheetId="907">
        <row r="1">
          <cell r="B1">
            <v>0</v>
          </cell>
        </row>
      </sheetData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/>
      <sheetData sheetId="920">
        <row r="1">
          <cell r="B1">
            <v>0</v>
          </cell>
        </row>
      </sheetData>
      <sheetData sheetId="921"/>
      <sheetData sheetId="922"/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>
        <row r="1">
          <cell r="B1">
            <v>0</v>
          </cell>
        </row>
      </sheetData>
      <sheetData sheetId="947">
        <row r="1">
          <cell r="B1">
            <v>0</v>
          </cell>
        </row>
      </sheetData>
      <sheetData sheetId="948">
        <row r="1">
          <cell r="B1">
            <v>0</v>
          </cell>
        </row>
      </sheetData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>
        <row r="1">
          <cell r="B1">
            <v>0</v>
          </cell>
        </row>
      </sheetData>
      <sheetData sheetId="985"/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/>
      <sheetData sheetId="1068" refreshError="1"/>
      <sheetData sheetId="1069"/>
      <sheetData sheetId="1070" refreshError="1"/>
      <sheetData sheetId="1071" refreshError="1"/>
      <sheetData sheetId="1072">
        <row r="1">
          <cell r="B1">
            <v>0</v>
          </cell>
        </row>
      </sheetData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>
        <row r="1">
          <cell r="B1">
            <v>0</v>
          </cell>
        </row>
      </sheetData>
      <sheetData sheetId="1311">
        <row r="1">
          <cell r="B1">
            <v>0</v>
          </cell>
        </row>
      </sheetData>
      <sheetData sheetId="1312">
        <row r="1">
          <cell r="B1">
            <v>0</v>
          </cell>
        </row>
      </sheetData>
      <sheetData sheetId="1313">
        <row r="1">
          <cell r="B1">
            <v>0</v>
          </cell>
        </row>
      </sheetData>
      <sheetData sheetId="1314">
        <row r="1">
          <cell r="B1">
            <v>0</v>
          </cell>
        </row>
      </sheetData>
      <sheetData sheetId="1315">
        <row r="1">
          <cell r="B1">
            <v>0</v>
          </cell>
        </row>
      </sheetData>
      <sheetData sheetId="1316">
        <row r="1">
          <cell r="B1">
            <v>0</v>
          </cell>
        </row>
      </sheetData>
      <sheetData sheetId="1317">
        <row r="1">
          <cell r="B1">
            <v>0</v>
          </cell>
        </row>
      </sheetData>
      <sheetData sheetId="1318">
        <row r="1">
          <cell r="B1">
            <v>0</v>
          </cell>
        </row>
      </sheetData>
      <sheetData sheetId="1319">
        <row r="1">
          <cell r="B1">
            <v>0</v>
          </cell>
        </row>
      </sheetData>
      <sheetData sheetId="1320">
        <row r="1">
          <cell r="B1">
            <v>0</v>
          </cell>
        </row>
      </sheetData>
      <sheetData sheetId="1321">
        <row r="1">
          <cell r="B1">
            <v>0</v>
          </cell>
        </row>
      </sheetData>
      <sheetData sheetId="1322">
        <row r="1">
          <cell r="B1">
            <v>0</v>
          </cell>
        </row>
      </sheetData>
      <sheetData sheetId="1323">
        <row r="1">
          <cell r="B1">
            <v>0</v>
          </cell>
        </row>
      </sheetData>
      <sheetData sheetId="1324">
        <row r="1">
          <cell r="B1">
            <v>0</v>
          </cell>
        </row>
      </sheetData>
      <sheetData sheetId="1325">
        <row r="1">
          <cell r="B1">
            <v>0</v>
          </cell>
        </row>
      </sheetData>
      <sheetData sheetId="1326">
        <row r="1">
          <cell r="B1">
            <v>0</v>
          </cell>
        </row>
      </sheetData>
      <sheetData sheetId="1327">
        <row r="1">
          <cell r="B1">
            <v>0</v>
          </cell>
        </row>
      </sheetData>
      <sheetData sheetId="1328">
        <row r="1">
          <cell r="B1">
            <v>0</v>
          </cell>
        </row>
      </sheetData>
      <sheetData sheetId="1329">
        <row r="1">
          <cell r="B1">
            <v>0</v>
          </cell>
        </row>
      </sheetData>
      <sheetData sheetId="1330">
        <row r="1">
          <cell r="B1">
            <v>0</v>
          </cell>
        </row>
      </sheetData>
      <sheetData sheetId="1331">
        <row r="1">
          <cell r="B1">
            <v>0</v>
          </cell>
        </row>
      </sheetData>
      <sheetData sheetId="1332">
        <row r="1">
          <cell r="B1">
            <v>0</v>
          </cell>
        </row>
      </sheetData>
      <sheetData sheetId="1333">
        <row r="1">
          <cell r="B1">
            <v>0</v>
          </cell>
        </row>
      </sheetData>
      <sheetData sheetId="1334"/>
      <sheetData sheetId="1335"/>
      <sheetData sheetId="1336">
        <row r="1">
          <cell r="B1">
            <v>0</v>
          </cell>
        </row>
      </sheetData>
      <sheetData sheetId="1337"/>
      <sheetData sheetId="1338">
        <row r="1">
          <cell r="B1">
            <v>0</v>
          </cell>
        </row>
      </sheetData>
      <sheetData sheetId="1339"/>
      <sheetData sheetId="1340">
        <row r="1">
          <cell r="B1">
            <v>0</v>
          </cell>
        </row>
      </sheetData>
      <sheetData sheetId="1341"/>
      <sheetData sheetId="1342">
        <row r="1">
          <cell r="B1">
            <v>0</v>
          </cell>
        </row>
      </sheetData>
      <sheetData sheetId="1343"/>
      <sheetData sheetId="1344">
        <row r="1">
          <cell r="B1">
            <v>0</v>
          </cell>
        </row>
      </sheetData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>
        <row r="1">
          <cell r="B1">
            <v>0</v>
          </cell>
        </row>
      </sheetData>
      <sheetData sheetId="1355"/>
      <sheetData sheetId="1356"/>
      <sheetData sheetId="1357"/>
      <sheetData sheetId="1358">
        <row r="1">
          <cell r="B1">
            <v>0</v>
          </cell>
        </row>
      </sheetData>
      <sheetData sheetId="1359">
        <row r="1">
          <cell r="B1">
            <v>0</v>
          </cell>
        </row>
      </sheetData>
      <sheetData sheetId="1360">
        <row r="1">
          <cell r="B1">
            <v>0</v>
          </cell>
        </row>
      </sheetData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>
        <row r="1">
          <cell r="B1">
            <v>0</v>
          </cell>
        </row>
      </sheetData>
      <sheetData sheetId="1370"/>
      <sheetData sheetId="1371">
        <row r="1">
          <cell r="B1">
            <v>0</v>
          </cell>
        </row>
      </sheetData>
      <sheetData sheetId="1372"/>
      <sheetData sheetId="1373">
        <row r="1">
          <cell r="B1">
            <v>0</v>
          </cell>
        </row>
      </sheetData>
      <sheetData sheetId="1374"/>
      <sheetData sheetId="1375">
        <row r="1">
          <cell r="B1">
            <v>0</v>
          </cell>
        </row>
      </sheetData>
      <sheetData sheetId="1376"/>
      <sheetData sheetId="1377">
        <row r="1">
          <cell r="B1">
            <v>0</v>
          </cell>
        </row>
      </sheetData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>
        <row r="1">
          <cell r="B1">
            <v>0</v>
          </cell>
        </row>
      </sheetData>
      <sheetData sheetId="1395"/>
      <sheetData sheetId="1396">
        <row r="1">
          <cell r="B1">
            <v>0</v>
          </cell>
        </row>
      </sheetData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>
        <row r="1">
          <cell r="B1">
            <v>0</v>
          </cell>
        </row>
      </sheetData>
      <sheetData sheetId="1406"/>
      <sheetData sheetId="1407">
        <row r="1">
          <cell r="B1">
            <v>0</v>
          </cell>
        </row>
      </sheetData>
      <sheetData sheetId="1408"/>
      <sheetData sheetId="1409">
        <row r="1">
          <cell r="B1">
            <v>0</v>
          </cell>
        </row>
      </sheetData>
      <sheetData sheetId="1410"/>
      <sheetData sheetId="1411">
        <row r="1">
          <cell r="B1">
            <v>0</v>
          </cell>
        </row>
      </sheetData>
      <sheetData sheetId="1412"/>
      <sheetData sheetId="1413">
        <row r="1">
          <cell r="B1">
            <v>0</v>
          </cell>
        </row>
      </sheetData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>
        <row r="1">
          <cell r="B1">
            <v>0</v>
          </cell>
        </row>
      </sheetData>
      <sheetData sheetId="1428"/>
      <sheetData sheetId="1429">
        <row r="1">
          <cell r="B1">
            <v>0</v>
          </cell>
        </row>
      </sheetData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>
        <row r="1">
          <cell r="B1">
            <v>0</v>
          </cell>
        </row>
      </sheetData>
      <sheetData sheetId="1439"/>
      <sheetData sheetId="1440">
        <row r="1">
          <cell r="B1">
            <v>0</v>
          </cell>
        </row>
      </sheetData>
      <sheetData sheetId="1441"/>
      <sheetData sheetId="1442">
        <row r="1">
          <cell r="B1">
            <v>0</v>
          </cell>
        </row>
      </sheetData>
      <sheetData sheetId="1443"/>
      <sheetData sheetId="1444">
        <row r="1">
          <cell r="B1">
            <v>0</v>
          </cell>
        </row>
      </sheetData>
      <sheetData sheetId="1445"/>
      <sheetData sheetId="1446">
        <row r="1">
          <cell r="B1">
            <v>0</v>
          </cell>
        </row>
      </sheetData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>
        <row r="1">
          <cell r="B1">
            <v>0</v>
          </cell>
        </row>
      </sheetData>
      <sheetData sheetId="1464"/>
      <sheetData sheetId="1465">
        <row r="1">
          <cell r="B1">
            <v>0</v>
          </cell>
        </row>
      </sheetData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>
        <row r="1">
          <cell r="B1">
            <v>0</v>
          </cell>
        </row>
      </sheetData>
      <sheetData sheetId="1475"/>
      <sheetData sheetId="1476">
        <row r="1">
          <cell r="B1">
            <v>0</v>
          </cell>
        </row>
      </sheetData>
      <sheetData sheetId="1477"/>
      <sheetData sheetId="1478">
        <row r="1">
          <cell r="B1">
            <v>0</v>
          </cell>
        </row>
      </sheetData>
      <sheetData sheetId="1479"/>
      <sheetData sheetId="1480">
        <row r="1">
          <cell r="B1">
            <v>0</v>
          </cell>
        </row>
      </sheetData>
      <sheetData sheetId="1481"/>
      <sheetData sheetId="1482">
        <row r="1">
          <cell r="B1">
            <v>0</v>
          </cell>
        </row>
      </sheetData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>
        <row r="1">
          <cell r="B1">
            <v>0</v>
          </cell>
        </row>
      </sheetData>
      <sheetData sheetId="1555"/>
      <sheetData sheetId="1556">
        <row r="1">
          <cell r="B1">
            <v>0</v>
          </cell>
        </row>
      </sheetData>
      <sheetData sheetId="1557"/>
      <sheetData sheetId="1558"/>
      <sheetData sheetId="1559"/>
      <sheetData sheetId="1560">
        <row r="1">
          <cell r="B1">
            <v>0</v>
          </cell>
        </row>
      </sheetData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>
        <row r="1">
          <cell r="B1">
            <v>0</v>
          </cell>
        </row>
      </sheetData>
      <sheetData sheetId="1668">
        <row r="1">
          <cell r="B1">
            <v>0</v>
          </cell>
        </row>
      </sheetData>
      <sheetData sheetId="1669">
        <row r="1">
          <cell r="B1">
            <v>0</v>
          </cell>
        </row>
      </sheetData>
      <sheetData sheetId="1670">
        <row r="1">
          <cell r="B1">
            <v>0</v>
          </cell>
        </row>
      </sheetData>
      <sheetData sheetId="1671">
        <row r="1">
          <cell r="B1">
            <v>0</v>
          </cell>
        </row>
      </sheetData>
      <sheetData sheetId="1672"/>
      <sheetData sheetId="1673">
        <row r="1">
          <cell r="B1">
            <v>0</v>
          </cell>
        </row>
      </sheetData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>
        <row r="1">
          <cell r="B1">
            <v>0</v>
          </cell>
        </row>
      </sheetData>
      <sheetData sheetId="1714">
        <row r="1">
          <cell r="B1">
            <v>0</v>
          </cell>
        </row>
      </sheetData>
      <sheetData sheetId="1715">
        <row r="1">
          <cell r="B1">
            <v>0</v>
          </cell>
        </row>
      </sheetData>
      <sheetData sheetId="1716">
        <row r="1">
          <cell r="B1">
            <v>0</v>
          </cell>
        </row>
      </sheetData>
      <sheetData sheetId="1717">
        <row r="1">
          <cell r="B1">
            <v>0</v>
          </cell>
        </row>
      </sheetData>
      <sheetData sheetId="1718"/>
      <sheetData sheetId="1719"/>
      <sheetData sheetId="1720"/>
      <sheetData sheetId="1721"/>
      <sheetData sheetId="1722">
        <row r="1">
          <cell r="B1">
            <v>0</v>
          </cell>
        </row>
      </sheetData>
      <sheetData sheetId="1723">
        <row r="1">
          <cell r="B1">
            <v>0</v>
          </cell>
        </row>
      </sheetData>
      <sheetData sheetId="1724">
        <row r="1">
          <cell r="B1">
            <v>0</v>
          </cell>
        </row>
      </sheetData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>
        <row r="1">
          <cell r="B1">
            <v>0</v>
          </cell>
        </row>
      </sheetData>
      <sheetData sheetId="1735">
        <row r="1">
          <cell r="B1">
            <v>0</v>
          </cell>
        </row>
      </sheetData>
      <sheetData sheetId="1736">
        <row r="1">
          <cell r="B1">
            <v>0</v>
          </cell>
        </row>
      </sheetData>
      <sheetData sheetId="1737">
        <row r="1">
          <cell r="B1">
            <v>0</v>
          </cell>
        </row>
      </sheetData>
      <sheetData sheetId="1738">
        <row r="1">
          <cell r="B1">
            <v>0</v>
          </cell>
        </row>
      </sheetData>
      <sheetData sheetId="1739">
        <row r="1">
          <cell r="B1">
            <v>0</v>
          </cell>
        </row>
      </sheetData>
      <sheetData sheetId="1740">
        <row r="1">
          <cell r="B1">
            <v>0</v>
          </cell>
        </row>
      </sheetData>
      <sheetData sheetId="1741">
        <row r="1">
          <cell r="B1">
            <v>0</v>
          </cell>
        </row>
      </sheetData>
      <sheetData sheetId="1742">
        <row r="1">
          <cell r="B1">
            <v>0</v>
          </cell>
        </row>
      </sheetData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>
        <row r="1">
          <cell r="B1">
            <v>0</v>
          </cell>
        </row>
      </sheetData>
      <sheetData sheetId="1780">
        <row r="1">
          <cell r="B1">
            <v>0</v>
          </cell>
        </row>
      </sheetData>
      <sheetData sheetId="1781">
        <row r="1">
          <cell r="B1">
            <v>0</v>
          </cell>
        </row>
      </sheetData>
      <sheetData sheetId="1782">
        <row r="1">
          <cell r="B1">
            <v>0</v>
          </cell>
        </row>
      </sheetData>
      <sheetData sheetId="1783">
        <row r="1">
          <cell r="B1">
            <v>0</v>
          </cell>
        </row>
      </sheetData>
      <sheetData sheetId="1784">
        <row r="1">
          <cell r="B1">
            <v>0</v>
          </cell>
        </row>
      </sheetData>
      <sheetData sheetId="1785">
        <row r="1">
          <cell r="B1">
            <v>0</v>
          </cell>
        </row>
      </sheetData>
      <sheetData sheetId="1786">
        <row r="1">
          <cell r="B1">
            <v>0</v>
          </cell>
        </row>
      </sheetData>
      <sheetData sheetId="1787">
        <row r="1">
          <cell r="B1">
            <v>0</v>
          </cell>
        </row>
      </sheetData>
      <sheetData sheetId="1788">
        <row r="1">
          <cell r="B1">
            <v>0</v>
          </cell>
        </row>
      </sheetData>
      <sheetData sheetId="1789">
        <row r="1">
          <cell r="B1">
            <v>0</v>
          </cell>
        </row>
      </sheetData>
      <sheetData sheetId="1790">
        <row r="1">
          <cell r="B1">
            <v>0</v>
          </cell>
        </row>
      </sheetData>
      <sheetData sheetId="1791"/>
      <sheetData sheetId="1792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81"/>
  <sheetViews>
    <sheetView topLeftCell="A530" workbookViewId="0">
      <selection activeCell="AD532" sqref="AD532"/>
    </sheetView>
  </sheetViews>
  <sheetFormatPr defaultRowHeight="15" x14ac:dyDescent="0.25"/>
  <cols>
    <col min="1" max="1" width="6.42578125" style="1" customWidth="1"/>
    <col min="2" max="2" width="8.28515625" style="1" customWidth="1"/>
    <col min="3" max="3" width="7" style="1" customWidth="1"/>
    <col min="4" max="4" width="0.85546875" style="1" customWidth="1"/>
    <col min="5" max="5" width="12.7109375" style="1" customWidth="1"/>
    <col min="6" max="6" width="2" style="1" customWidth="1"/>
    <col min="7" max="7" width="13" style="1" customWidth="1"/>
    <col min="8" max="8" width="0.42578125" style="1" customWidth="1"/>
    <col min="9" max="9" width="9.28515625" style="1" customWidth="1"/>
    <col min="10" max="10" width="0.140625" style="1" customWidth="1"/>
    <col min="11" max="11" width="3.140625" style="1" customWidth="1"/>
    <col min="12" max="12" width="3.85546875" style="1" customWidth="1"/>
    <col min="13" max="13" width="5.28515625" style="1" customWidth="1"/>
    <col min="14" max="14" width="0.140625" style="1" customWidth="1"/>
    <col min="15" max="15" width="2.85546875" style="1" customWidth="1"/>
    <col min="16" max="16" width="1.5703125" style="1" customWidth="1"/>
    <col min="17" max="17" width="7.7109375" style="1" customWidth="1"/>
    <col min="18" max="18" width="9.5703125" style="1" customWidth="1"/>
    <col min="19" max="19" width="1.85546875" style="1" customWidth="1"/>
    <col min="20" max="20" width="0.28515625" style="1" customWidth="1"/>
    <col min="21" max="21" width="9.42578125" style="1" customWidth="1"/>
    <col min="22" max="22" width="2" style="1" customWidth="1"/>
    <col min="23" max="23" width="0.140625" style="1" customWidth="1"/>
    <col min="24" max="24" width="7.42578125" style="1" customWidth="1"/>
    <col min="25" max="25" width="2.5703125" style="1" customWidth="1"/>
    <col min="26" max="26" width="10.7109375" style="1" customWidth="1"/>
    <col min="27" max="27" width="10.140625" style="1" customWidth="1"/>
    <col min="28" max="28" width="0.85546875" style="1" customWidth="1"/>
    <col min="29" max="29" width="0.28515625" style="1" customWidth="1"/>
    <col min="30" max="30" width="10.7109375" style="1" customWidth="1"/>
    <col min="31" max="31" width="9.140625" style="1"/>
  </cols>
  <sheetData>
    <row r="1" spans="1:30" ht="13.7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1</v>
      </c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</row>
    <row r="2" spans="1:30" ht="36.75" customHeight="1" x14ac:dyDescent="0.25">
      <c r="A2" s="83" t="s">
        <v>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4" t="s">
        <v>3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ht="151.69999999999999" customHeight="1" x14ac:dyDescent="0.25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 t="s">
        <v>5</v>
      </c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1:30" ht="93.6" customHeight="1" x14ac:dyDescent="0.25">
      <c r="A4" s="83" t="s">
        <v>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 t="s">
        <v>7</v>
      </c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</row>
    <row r="5" spans="1:30" ht="47.65" customHeight="1" x14ac:dyDescent="0.25">
      <c r="A5" s="83" t="s">
        <v>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4" t="s">
        <v>9</v>
      </c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</row>
    <row r="6" spans="1:30" ht="13.7" customHeight="1" x14ac:dyDescent="0.25">
      <c r="A6" s="83" t="s">
        <v>10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 t="s">
        <v>11</v>
      </c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</row>
    <row r="7" spans="1:30" ht="13.7" customHeight="1" x14ac:dyDescent="0.2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4" t="s">
        <v>13</v>
      </c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0" ht="12.75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ht="12.7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</row>
    <row r="10" spans="1:30" ht="12.75" customHeight="1" x14ac:dyDescent="0.25">
      <c r="A10" s="86" t="s">
        <v>14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</row>
    <row r="11" spans="1:30" ht="13.7" customHeight="1" x14ac:dyDescent="0.25">
      <c r="A11" s="85" t="s">
        <v>15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</row>
    <row r="12" spans="1:30" ht="12.75" customHeight="1" x14ac:dyDescent="0.25">
      <c r="A12" s="86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</row>
    <row r="13" spans="1:30" ht="13.7" customHeight="1" x14ac:dyDescent="0.25">
      <c r="A13" s="87" t="s">
        <v>17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4" t="s">
        <v>18</v>
      </c>
      <c r="Q13" s="84"/>
      <c r="R13" s="8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</row>
    <row r="14" spans="1:30" ht="13.7" customHeight="1" x14ac:dyDescent="0.25">
      <c r="A14" s="85" t="s">
        <v>19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</row>
    <row r="15" spans="1:30" ht="12.75" customHeight="1" x14ac:dyDescent="0.25">
      <c r="A15" s="86" t="s">
        <v>20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</row>
    <row r="16" spans="1:30" ht="13.7" customHeight="1" x14ac:dyDescent="0.25">
      <c r="A16" s="83" t="s">
        <v>21</v>
      </c>
      <c r="B16" s="83"/>
      <c r="C16" s="85" t="s">
        <v>22</v>
      </c>
      <c r="D16" s="85"/>
      <c r="E16" s="85"/>
      <c r="F16" s="85"/>
      <c r="G16" s="83" t="s">
        <v>23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</row>
    <row r="17" spans="1:30" ht="12.75" customHeight="1" x14ac:dyDescent="0.25">
      <c r="A17" s="83" t="s">
        <v>24</v>
      </c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ht="12.75" customHeight="1" x14ac:dyDescent="0.25">
      <c r="A18" s="83"/>
      <c r="B18" s="83"/>
      <c r="C18" s="86" t="s">
        <v>25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</row>
    <row r="19" spans="1:30" ht="13.7" customHeight="1" x14ac:dyDescent="0.25">
      <c r="A19" s="88" t="s">
        <v>26</v>
      </c>
      <c r="B19" s="88"/>
      <c r="C19" s="88"/>
      <c r="D19" s="88"/>
      <c r="E19" s="88"/>
      <c r="F19" s="89" t="s">
        <v>27</v>
      </c>
      <c r="G19" s="89"/>
      <c r="H19" s="89"/>
      <c r="I19" s="89"/>
      <c r="J19" s="89"/>
      <c r="K19" s="89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ht="13.7" customHeight="1" x14ac:dyDescent="0.25">
      <c r="A20" s="88" t="s">
        <v>28</v>
      </c>
      <c r="B20" s="88"/>
      <c r="C20" s="88"/>
      <c r="D20" s="88"/>
      <c r="E20" s="88"/>
      <c r="F20" s="89" t="s">
        <v>29</v>
      </c>
      <c r="G20" s="89"/>
      <c r="H20" s="89"/>
      <c r="I20" s="89"/>
      <c r="J20" s="89"/>
      <c r="K20" s="89"/>
      <c r="L20" s="83" t="s">
        <v>30</v>
      </c>
      <c r="M20" s="83"/>
      <c r="N20" s="83"/>
      <c r="O20" s="83"/>
      <c r="P20" s="83"/>
      <c r="Q20" s="83" t="s">
        <v>31</v>
      </c>
      <c r="R20" s="83"/>
      <c r="S20" s="83"/>
      <c r="T20" s="83"/>
      <c r="U20" s="83"/>
      <c r="V20" s="83"/>
      <c r="W20" s="83"/>
      <c r="X20" s="83"/>
      <c r="Y20" s="89" t="s">
        <v>32</v>
      </c>
      <c r="Z20" s="89"/>
      <c r="AA20" s="89"/>
      <c r="AB20" s="83" t="s">
        <v>30</v>
      </c>
      <c r="AC20" s="83"/>
      <c r="AD20" s="83"/>
    </row>
    <row r="21" spans="1:30" ht="13.7" customHeight="1" x14ac:dyDescent="0.25">
      <c r="A21" s="90" t="s">
        <v>33</v>
      </c>
      <c r="B21" s="90"/>
      <c r="C21" s="90"/>
      <c r="D21" s="90"/>
      <c r="E21" s="90"/>
      <c r="F21" s="91"/>
      <c r="G21" s="91"/>
      <c r="H21" s="91"/>
      <c r="I21" s="91"/>
      <c r="J21" s="91"/>
      <c r="K21" s="91"/>
      <c r="L21" s="83"/>
      <c r="M21" s="83"/>
      <c r="N21" s="83"/>
      <c r="O21" s="83"/>
      <c r="P21" s="83"/>
      <c r="Q21" s="83" t="s">
        <v>34</v>
      </c>
      <c r="R21" s="83"/>
      <c r="S21" s="83"/>
      <c r="T21" s="83"/>
      <c r="U21" s="83"/>
      <c r="V21" s="83"/>
      <c r="W21" s="83"/>
      <c r="X21" s="83"/>
      <c r="Y21" s="89" t="s">
        <v>35</v>
      </c>
      <c r="Z21" s="89"/>
      <c r="AA21" s="89"/>
      <c r="AB21" s="83" t="s">
        <v>30</v>
      </c>
      <c r="AC21" s="83"/>
      <c r="AD21" s="83"/>
    </row>
    <row r="22" spans="1:30" ht="13.7" customHeight="1" x14ac:dyDescent="0.25">
      <c r="A22" s="88" t="s">
        <v>36</v>
      </c>
      <c r="B22" s="88"/>
      <c r="C22" s="88"/>
      <c r="D22" s="88"/>
      <c r="E22" s="88"/>
      <c r="F22" s="89" t="s">
        <v>37</v>
      </c>
      <c r="G22" s="89"/>
      <c r="H22" s="89"/>
      <c r="I22" s="89"/>
      <c r="J22" s="89"/>
      <c r="K22" s="89"/>
      <c r="L22" s="83" t="s">
        <v>30</v>
      </c>
      <c r="M22" s="83"/>
      <c r="N22" s="83"/>
      <c r="O22" s="83"/>
      <c r="P22" s="83"/>
      <c r="Q22" s="83" t="s">
        <v>38</v>
      </c>
      <c r="R22" s="83"/>
      <c r="S22" s="83"/>
      <c r="T22" s="83"/>
      <c r="U22" s="83"/>
      <c r="V22" s="83"/>
      <c r="W22" s="83"/>
      <c r="X22" s="83"/>
      <c r="Y22" s="89" t="s">
        <v>39</v>
      </c>
      <c r="Z22" s="89"/>
      <c r="AA22" s="89"/>
      <c r="AB22" s="83" t="s">
        <v>40</v>
      </c>
      <c r="AC22" s="83"/>
      <c r="AD22" s="83"/>
    </row>
    <row r="23" spans="1:30" ht="13.7" customHeight="1" x14ac:dyDescent="0.25">
      <c r="A23" s="88" t="s">
        <v>41</v>
      </c>
      <c r="B23" s="88"/>
      <c r="C23" s="88"/>
      <c r="D23" s="88"/>
      <c r="E23" s="88"/>
      <c r="F23" s="89" t="s">
        <v>42</v>
      </c>
      <c r="G23" s="89"/>
      <c r="H23" s="89"/>
      <c r="I23" s="89"/>
      <c r="J23" s="89"/>
      <c r="K23" s="89"/>
      <c r="L23" s="83" t="s">
        <v>30</v>
      </c>
      <c r="M23" s="83"/>
      <c r="N23" s="83"/>
      <c r="O23" s="83"/>
      <c r="P23" s="83"/>
      <c r="Q23" s="83" t="s">
        <v>43</v>
      </c>
      <c r="R23" s="83"/>
      <c r="S23" s="83"/>
      <c r="T23" s="83"/>
      <c r="U23" s="83"/>
      <c r="V23" s="83"/>
      <c r="W23" s="83"/>
      <c r="X23" s="83"/>
      <c r="Y23" s="89" t="s">
        <v>44</v>
      </c>
      <c r="Z23" s="89"/>
      <c r="AA23" s="89"/>
      <c r="AB23" s="83" t="s">
        <v>40</v>
      </c>
      <c r="AC23" s="83"/>
      <c r="AD23" s="83"/>
    </row>
    <row r="24" spans="1:30" ht="13.7" customHeight="1" x14ac:dyDescent="0.25">
      <c r="A24" s="88" t="s">
        <v>45</v>
      </c>
      <c r="B24" s="88"/>
      <c r="C24" s="88"/>
      <c r="D24" s="88"/>
      <c r="E24" s="88"/>
      <c r="F24" s="89" t="s">
        <v>46</v>
      </c>
      <c r="G24" s="89"/>
      <c r="H24" s="89"/>
      <c r="I24" s="89"/>
      <c r="J24" s="89"/>
      <c r="K24" s="89"/>
      <c r="L24" s="83" t="s">
        <v>30</v>
      </c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</row>
    <row r="25" spans="1:30" ht="13.7" customHeight="1" x14ac:dyDescent="0.25">
      <c r="A25" s="88" t="s">
        <v>47</v>
      </c>
      <c r="B25" s="88"/>
      <c r="C25" s="88"/>
      <c r="D25" s="88"/>
      <c r="E25" s="88"/>
      <c r="F25" s="89" t="s">
        <v>46</v>
      </c>
      <c r="G25" s="89"/>
      <c r="H25" s="89"/>
      <c r="I25" s="89"/>
      <c r="J25" s="89"/>
      <c r="K25" s="89"/>
      <c r="L25" s="83" t="s">
        <v>30</v>
      </c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</row>
    <row r="26" spans="1:30" ht="12.75" customHeight="1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</row>
    <row r="27" spans="1:30" ht="14.85" customHeight="1" x14ac:dyDescent="0.25">
      <c r="A27" s="92" t="s">
        <v>48</v>
      </c>
      <c r="B27" s="92" t="s">
        <v>49</v>
      </c>
      <c r="C27" s="92"/>
      <c r="D27" s="92" t="s">
        <v>50</v>
      </c>
      <c r="E27" s="92"/>
      <c r="F27" s="92"/>
      <c r="G27" s="92"/>
      <c r="H27" s="92" t="s">
        <v>51</v>
      </c>
      <c r="I27" s="92"/>
      <c r="J27" s="92" t="s">
        <v>52</v>
      </c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 t="s">
        <v>56</v>
      </c>
      <c r="V27" s="92"/>
      <c r="W27" s="92"/>
      <c r="X27" s="92"/>
      <c r="Y27" s="92"/>
      <c r="Z27" s="92"/>
      <c r="AA27" s="92"/>
      <c r="AB27" s="92"/>
      <c r="AC27" s="92"/>
      <c r="AD27" s="92"/>
    </row>
    <row r="28" spans="1:30" ht="60.95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 t="s">
        <v>53</v>
      </c>
      <c r="K28" s="92"/>
      <c r="L28" s="92"/>
      <c r="M28" s="92"/>
      <c r="N28" s="92" t="s">
        <v>54</v>
      </c>
      <c r="O28" s="92"/>
      <c r="P28" s="92"/>
      <c r="Q28" s="92"/>
      <c r="R28" s="92" t="s">
        <v>55</v>
      </c>
      <c r="S28" s="92"/>
      <c r="T28" s="92"/>
      <c r="U28" s="92" t="s">
        <v>57</v>
      </c>
      <c r="V28" s="92"/>
      <c r="W28" s="92" t="s">
        <v>58</v>
      </c>
      <c r="X28" s="92"/>
      <c r="Y28" s="92"/>
      <c r="Z28" s="92" t="s">
        <v>59</v>
      </c>
      <c r="AA28" s="92" t="s">
        <v>54</v>
      </c>
      <c r="AB28" s="92"/>
      <c r="AC28" s="92" t="s">
        <v>60</v>
      </c>
      <c r="AD28" s="92"/>
    </row>
    <row r="29" spans="1:30" ht="14.1" customHeight="1" x14ac:dyDescent="0.25">
      <c r="A29" s="93" t="s">
        <v>61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</row>
    <row r="30" spans="1:30" ht="14.1" customHeight="1" x14ac:dyDescent="0.25">
      <c r="A30" s="94" t="s">
        <v>62</v>
      </c>
      <c r="B30" s="94" t="s">
        <v>63</v>
      </c>
      <c r="C30" s="94"/>
      <c r="D30" s="94" t="s">
        <v>64</v>
      </c>
      <c r="E30" s="94"/>
      <c r="F30" s="94"/>
      <c r="G30" s="94"/>
      <c r="H30" s="94" t="s">
        <v>65</v>
      </c>
      <c r="I30" s="94"/>
      <c r="J30" s="94" t="s">
        <v>66</v>
      </c>
      <c r="K30" s="94"/>
      <c r="L30" s="94"/>
      <c r="M30" s="94"/>
      <c r="N30" s="94" t="s">
        <v>67</v>
      </c>
      <c r="O30" s="94"/>
      <c r="P30" s="94"/>
      <c r="Q30" s="94"/>
      <c r="R30" s="94" t="s">
        <v>68</v>
      </c>
      <c r="S30" s="94"/>
      <c r="T30" s="94"/>
      <c r="U30" s="94" t="s">
        <v>69</v>
      </c>
      <c r="V30" s="94"/>
      <c r="W30" s="94" t="s">
        <v>70</v>
      </c>
      <c r="X30" s="94"/>
      <c r="Y30" s="94"/>
      <c r="Z30" s="94" t="s">
        <v>71</v>
      </c>
      <c r="AA30" s="94" t="s">
        <v>72</v>
      </c>
      <c r="AB30" s="94"/>
      <c r="AC30" s="94" t="s">
        <v>73</v>
      </c>
      <c r="AD30" s="94"/>
    </row>
    <row r="31" spans="1:30" ht="69.75" customHeight="1" x14ac:dyDescent="0.25">
      <c r="A31" s="94" t="s">
        <v>62</v>
      </c>
      <c r="B31" s="94" t="s">
        <v>74</v>
      </c>
      <c r="C31" s="94"/>
      <c r="D31" s="95" t="s">
        <v>75</v>
      </c>
      <c r="E31" s="95"/>
      <c r="F31" s="95"/>
      <c r="G31" s="95"/>
      <c r="H31" s="94" t="s">
        <v>76</v>
      </c>
      <c r="I31" s="94"/>
      <c r="J31" s="94" t="s">
        <v>77</v>
      </c>
      <c r="K31" s="94"/>
      <c r="L31" s="94"/>
      <c r="M31" s="94"/>
      <c r="N31" s="94"/>
      <c r="O31" s="94"/>
      <c r="P31" s="94"/>
      <c r="Q31" s="94"/>
      <c r="R31" s="94" t="s">
        <v>77</v>
      </c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</row>
    <row r="32" spans="1:30" ht="60" customHeight="1" x14ac:dyDescent="0.25">
      <c r="A32" s="94"/>
      <c r="B32" s="94" t="s">
        <v>78</v>
      </c>
      <c r="C32" s="94"/>
      <c r="D32" s="95" t="s">
        <v>79</v>
      </c>
      <c r="E32" s="95"/>
      <c r="F32" s="95"/>
      <c r="G32" s="95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</row>
    <row r="33" spans="1:30" ht="14.1" customHeight="1" x14ac:dyDescent="0.25">
      <c r="A33" s="94"/>
      <c r="B33" s="96" t="s">
        <v>62</v>
      </c>
      <c r="C33" s="96"/>
      <c r="D33" s="95" t="s">
        <v>80</v>
      </c>
      <c r="E33" s="95"/>
      <c r="F33" s="95"/>
      <c r="G33" s="95"/>
      <c r="H33" s="94" t="s">
        <v>40</v>
      </c>
      <c r="I33" s="94"/>
      <c r="J33" s="94"/>
      <c r="K33" s="94"/>
      <c r="L33" s="94"/>
      <c r="M33" s="94"/>
      <c r="N33" s="94"/>
      <c r="O33" s="94"/>
      <c r="P33" s="94"/>
      <c r="Q33" s="94"/>
      <c r="R33" s="94" t="s">
        <v>81</v>
      </c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 t="s">
        <v>82</v>
      </c>
      <c r="AD33" s="94"/>
    </row>
    <row r="34" spans="1:30" ht="14.1" customHeight="1" x14ac:dyDescent="0.25">
      <c r="A34" s="94"/>
      <c r="B34" s="94" t="s">
        <v>83</v>
      </c>
      <c r="C34" s="94"/>
      <c r="D34" s="95" t="s">
        <v>84</v>
      </c>
      <c r="E34" s="95"/>
      <c r="F34" s="95"/>
      <c r="G34" s="95"/>
      <c r="H34" s="94" t="s">
        <v>40</v>
      </c>
      <c r="I34" s="94"/>
      <c r="J34" s="94" t="s">
        <v>85</v>
      </c>
      <c r="K34" s="94"/>
      <c r="L34" s="94"/>
      <c r="M34" s="94"/>
      <c r="N34" s="94" t="s">
        <v>86</v>
      </c>
      <c r="O34" s="94"/>
      <c r="P34" s="94"/>
      <c r="Q34" s="94"/>
      <c r="R34" s="94" t="s">
        <v>87</v>
      </c>
      <c r="S34" s="94"/>
      <c r="T34" s="94"/>
      <c r="U34" s="94"/>
      <c r="V34" s="94"/>
      <c r="W34" s="94"/>
      <c r="X34" s="94"/>
      <c r="Y34" s="94"/>
      <c r="Z34" s="94" t="s">
        <v>88</v>
      </c>
      <c r="AA34" s="94"/>
      <c r="AB34" s="94"/>
      <c r="AC34" s="94" t="s">
        <v>89</v>
      </c>
      <c r="AD34" s="94"/>
    </row>
    <row r="35" spans="1:30" ht="14.1" customHeight="1" x14ac:dyDescent="0.25">
      <c r="A35" s="94"/>
      <c r="B35" s="94" t="s">
        <v>90</v>
      </c>
      <c r="C35" s="94"/>
      <c r="D35" s="95" t="s">
        <v>91</v>
      </c>
      <c r="E35" s="95"/>
      <c r="F35" s="95"/>
      <c r="G35" s="95"/>
      <c r="H35" s="94" t="s">
        <v>40</v>
      </c>
      <c r="I35" s="94"/>
      <c r="J35" s="94" t="s">
        <v>92</v>
      </c>
      <c r="K35" s="94"/>
      <c r="L35" s="94"/>
      <c r="M35" s="94"/>
      <c r="N35" s="94" t="s">
        <v>86</v>
      </c>
      <c r="O35" s="94"/>
      <c r="P35" s="94"/>
      <c r="Q35" s="94"/>
      <c r="R35" s="94" t="s">
        <v>93</v>
      </c>
      <c r="S35" s="94"/>
      <c r="T35" s="94"/>
      <c r="U35" s="94"/>
      <c r="V35" s="94"/>
      <c r="W35" s="94"/>
      <c r="X35" s="94"/>
      <c r="Y35" s="94"/>
      <c r="Z35" s="94" t="s">
        <v>94</v>
      </c>
      <c r="AA35" s="94"/>
      <c r="AB35" s="94"/>
      <c r="AC35" s="94" t="s">
        <v>95</v>
      </c>
      <c r="AD35" s="94"/>
    </row>
    <row r="36" spans="1:30" ht="14.1" customHeight="1" x14ac:dyDescent="0.25">
      <c r="A36" s="94"/>
      <c r="B36" s="94" t="s">
        <v>96</v>
      </c>
      <c r="C36" s="94"/>
      <c r="D36" s="95" t="s">
        <v>97</v>
      </c>
      <c r="E36" s="95"/>
      <c r="F36" s="95"/>
      <c r="G36" s="95"/>
      <c r="H36" s="94" t="s">
        <v>40</v>
      </c>
      <c r="I36" s="94"/>
      <c r="J36" s="94" t="s">
        <v>98</v>
      </c>
      <c r="K36" s="94"/>
      <c r="L36" s="94"/>
      <c r="M36" s="94"/>
      <c r="N36" s="94" t="s">
        <v>86</v>
      </c>
      <c r="O36" s="94"/>
      <c r="P36" s="94"/>
      <c r="Q36" s="94"/>
      <c r="R36" s="94" t="s">
        <v>99</v>
      </c>
      <c r="S36" s="94"/>
      <c r="T36" s="94"/>
      <c r="U36" s="94"/>
      <c r="V36" s="94"/>
      <c r="W36" s="94"/>
      <c r="X36" s="94"/>
      <c r="Y36" s="94"/>
      <c r="Z36" s="94" t="s">
        <v>100</v>
      </c>
      <c r="AA36" s="94"/>
      <c r="AB36" s="94"/>
      <c r="AC36" s="94" t="s">
        <v>101</v>
      </c>
      <c r="AD36" s="94"/>
    </row>
    <row r="37" spans="1:30" ht="14.1" customHeight="1" x14ac:dyDescent="0.25">
      <c r="A37" s="94"/>
      <c r="B37" s="94" t="s">
        <v>102</v>
      </c>
      <c r="C37" s="94"/>
      <c r="D37" s="95" t="s">
        <v>103</v>
      </c>
      <c r="E37" s="95"/>
      <c r="F37" s="95"/>
      <c r="G37" s="95"/>
      <c r="H37" s="94" t="s">
        <v>40</v>
      </c>
      <c r="I37" s="94"/>
      <c r="J37" s="94" t="s">
        <v>98</v>
      </c>
      <c r="K37" s="94"/>
      <c r="L37" s="94"/>
      <c r="M37" s="94"/>
      <c r="N37" s="94" t="s">
        <v>86</v>
      </c>
      <c r="O37" s="94"/>
      <c r="P37" s="94"/>
      <c r="Q37" s="94"/>
      <c r="R37" s="94" t="s">
        <v>99</v>
      </c>
      <c r="S37" s="94"/>
      <c r="T37" s="94"/>
      <c r="U37" s="94"/>
      <c r="V37" s="94"/>
      <c r="W37" s="94"/>
      <c r="X37" s="94"/>
      <c r="Y37" s="94"/>
      <c r="Z37" s="94" t="s">
        <v>104</v>
      </c>
      <c r="AA37" s="94"/>
      <c r="AB37" s="94"/>
      <c r="AC37" s="94" t="s">
        <v>105</v>
      </c>
      <c r="AD37" s="94"/>
    </row>
    <row r="38" spans="1:30" ht="14.1" customHeight="1" x14ac:dyDescent="0.25">
      <c r="A38" s="94"/>
      <c r="B38" s="96" t="s">
        <v>63</v>
      </c>
      <c r="C38" s="96"/>
      <c r="D38" s="95" t="s">
        <v>106</v>
      </c>
      <c r="E38" s="95"/>
      <c r="F38" s="95"/>
      <c r="G38" s="95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 t="s">
        <v>107</v>
      </c>
      <c r="AD38" s="94"/>
    </row>
    <row r="39" spans="1:30" ht="14.1" customHeight="1" x14ac:dyDescent="0.25">
      <c r="A39" s="94"/>
      <c r="B39" s="96"/>
      <c r="C39" s="96"/>
      <c r="D39" s="95" t="s">
        <v>108</v>
      </c>
      <c r="E39" s="95"/>
      <c r="F39" s="95"/>
      <c r="G39" s="95"/>
      <c r="H39" s="94" t="s">
        <v>40</v>
      </c>
      <c r="I39" s="94"/>
      <c r="J39" s="94"/>
      <c r="K39" s="94"/>
      <c r="L39" s="94"/>
      <c r="M39" s="94"/>
      <c r="N39" s="94"/>
      <c r="O39" s="94"/>
      <c r="P39" s="94"/>
      <c r="Q39" s="94"/>
      <c r="R39" s="94" t="s">
        <v>109</v>
      </c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 t="s">
        <v>110</v>
      </c>
      <c r="AD39" s="94"/>
    </row>
    <row r="40" spans="1:30" ht="25.5" customHeight="1" x14ac:dyDescent="0.25">
      <c r="A40" s="94"/>
      <c r="B40" s="94" t="s">
        <v>111</v>
      </c>
      <c r="C40" s="94"/>
      <c r="D40" s="95" t="s">
        <v>112</v>
      </c>
      <c r="E40" s="95"/>
      <c r="F40" s="95"/>
      <c r="G40" s="95"/>
      <c r="H40" s="94" t="s">
        <v>113</v>
      </c>
      <c r="I40" s="94"/>
      <c r="J40" s="94" t="s">
        <v>114</v>
      </c>
      <c r="K40" s="94"/>
      <c r="L40" s="94"/>
      <c r="M40" s="94"/>
      <c r="N40" s="94" t="s">
        <v>86</v>
      </c>
      <c r="O40" s="94"/>
      <c r="P40" s="94"/>
      <c r="Q40" s="94"/>
      <c r="R40" s="94" t="s">
        <v>115</v>
      </c>
      <c r="S40" s="94"/>
      <c r="T40" s="94"/>
      <c r="U40" s="94"/>
      <c r="V40" s="94"/>
      <c r="W40" s="94"/>
      <c r="X40" s="94"/>
      <c r="Y40" s="94"/>
      <c r="Z40" s="94" t="s">
        <v>116</v>
      </c>
      <c r="AA40" s="94"/>
      <c r="AB40" s="94"/>
      <c r="AC40" s="94" t="s">
        <v>117</v>
      </c>
      <c r="AD40" s="94"/>
    </row>
    <row r="41" spans="1:30" ht="25.5" customHeight="1" x14ac:dyDescent="0.25">
      <c r="A41" s="94"/>
      <c r="B41" s="94" t="s">
        <v>118</v>
      </c>
      <c r="C41" s="94"/>
      <c r="D41" s="95" t="s">
        <v>1315</v>
      </c>
      <c r="E41" s="95"/>
      <c r="F41" s="95"/>
      <c r="G41" s="95"/>
      <c r="H41" s="94" t="s">
        <v>40</v>
      </c>
      <c r="I41" s="94"/>
      <c r="J41" s="94" t="s">
        <v>114</v>
      </c>
      <c r="K41" s="94"/>
      <c r="L41" s="94"/>
      <c r="M41" s="94"/>
      <c r="N41" s="94" t="s">
        <v>86</v>
      </c>
      <c r="O41" s="94"/>
      <c r="P41" s="94"/>
      <c r="Q41" s="94"/>
      <c r="R41" s="94" t="s">
        <v>115</v>
      </c>
      <c r="S41" s="94"/>
      <c r="T41" s="94"/>
      <c r="U41" s="94"/>
      <c r="V41" s="94"/>
      <c r="W41" s="94"/>
      <c r="X41" s="94"/>
      <c r="Y41" s="94"/>
      <c r="Z41" s="94" t="s">
        <v>119</v>
      </c>
      <c r="AA41" s="94"/>
      <c r="AB41" s="94"/>
      <c r="AC41" s="94" t="s">
        <v>120</v>
      </c>
      <c r="AD41" s="94"/>
    </row>
    <row r="42" spans="1:30" ht="25.5" customHeight="1" x14ac:dyDescent="0.25">
      <c r="A42" s="94"/>
      <c r="B42" s="94" t="s">
        <v>121</v>
      </c>
      <c r="C42" s="94"/>
      <c r="D42" s="95" t="s">
        <v>122</v>
      </c>
      <c r="E42" s="95"/>
      <c r="F42" s="95"/>
      <c r="G42" s="95"/>
      <c r="H42" s="94" t="s">
        <v>113</v>
      </c>
      <c r="I42" s="94"/>
      <c r="J42" s="94" t="s">
        <v>123</v>
      </c>
      <c r="K42" s="94"/>
      <c r="L42" s="94"/>
      <c r="M42" s="94"/>
      <c r="N42" s="94" t="s">
        <v>86</v>
      </c>
      <c r="O42" s="94"/>
      <c r="P42" s="94"/>
      <c r="Q42" s="94"/>
      <c r="R42" s="94" t="s">
        <v>124</v>
      </c>
      <c r="S42" s="94"/>
      <c r="T42" s="94"/>
      <c r="U42" s="94" t="s">
        <v>125</v>
      </c>
      <c r="V42" s="94"/>
      <c r="W42" s="94" t="s">
        <v>126</v>
      </c>
      <c r="X42" s="94"/>
      <c r="Y42" s="94"/>
      <c r="Z42" s="94" t="s">
        <v>127</v>
      </c>
      <c r="AA42" s="94"/>
      <c r="AB42" s="94"/>
      <c r="AC42" s="94" t="s">
        <v>128</v>
      </c>
      <c r="AD42" s="94"/>
    </row>
    <row r="43" spans="1:30" ht="25.5" customHeight="1" x14ac:dyDescent="0.25">
      <c r="A43" s="94"/>
      <c r="B43" s="94" t="s">
        <v>129</v>
      </c>
      <c r="C43" s="94"/>
      <c r="D43" s="95" t="s">
        <v>130</v>
      </c>
      <c r="E43" s="95"/>
      <c r="F43" s="95"/>
      <c r="G43" s="95"/>
      <c r="H43" s="94" t="s">
        <v>113</v>
      </c>
      <c r="I43" s="94"/>
      <c r="J43" s="94" t="s">
        <v>131</v>
      </c>
      <c r="K43" s="94"/>
      <c r="L43" s="94"/>
      <c r="M43" s="94"/>
      <c r="N43" s="94" t="s">
        <v>86</v>
      </c>
      <c r="O43" s="94"/>
      <c r="P43" s="94"/>
      <c r="Q43" s="94"/>
      <c r="R43" s="94" t="s">
        <v>132</v>
      </c>
      <c r="S43" s="94"/>
      <c r="T43" s="94"/>
      <c r="U43" s="94" t="s">
        <v>133</v>
      </c>
      <c r="V43" s="94"/>
      <c r="W43" s="94" t="s">
        <v>134</v>
      </c>
      <c r="X43" s="94"/>
      <c r="Y43" s="94"/>
      <c r="Z43" s="94" t="s">
        <v>135</v>
      </c>
      <c r="AA43" s="94"/>
      <c r="AB43" s="94"/>
      <c r="AC43" s="94" t="s">
        <v>136</v>
      </c>
      <c r="AD43" s="94"/>
    </row>
    <row r="44" spans="1:30" ht="25.5" customHeight="1" x14ac:dyDescent="0.25">
      <c r="A44" s="94"/>
      <c r="B44" s="94" t="s">
        <v>137</v>
      </c>
      <c r="C44" s="94"/>
      <c r="D44" s="95" t="s">
        <v>1316</v>
      </c>
      <c r="E44" s="95"/>
      <c r="F44" s="95"/>
      <c r="G44" s="95"/>
      <c r="H44" s="94" t="s">
        <v>40</v>
      </c>
      <c r="I44" s="94"/>
      <c r="J44" s="94" t="s">
        <v>131</v>
      </c>
      <c r="K44" s="94"/>
      <c r="L44" s="94"/>
      <c r="M44" s="94"/>
      <c r="N44" s="94" t="s">
        <v>86</v>
      </c>
      <c r="O44" s="94"/>
      <c r="P44" s="94"/>
      <c r="Q44" s="94"/>
      <c r="R44" s="94" t="s">
        <v>132</v>
      </c>
      <c r="S44" s="94"/>
      <c r="T44" s="94"/>
      <c r="U44" s="94"/>
      <c r="V44" s="94"/>
      <c r="W44" s="94"/>
      <c r="X44" s="94"/>
      <c r="Y44" s="94"/>
      <c r="Z44" s="94" t="s">
        <v>100</v>
      </c>
      <c r="AA44" s="94"/>
      <c r="AB44" s="94"/>
      <c r="AC44" s="94" t="s">
        <v>138</v>
      </c>
      <c r="AD44" s="94"/>
    </row>
    <row r="45" spans="1:30" ht="25.5" customHeight="1" x14ac:dyDescent="0.25">
      <c r="A45" s="94"/>
      <c r="B45" s="94" t="s">
        <v>139</v>
      </c>
      <c r="C45" s="94"/>
      <c r="D45" s="95" t="s">
        <v>140</v>
      </c>
      <c r="E45" s="95"/>
      <c r="F45" s="95"/>
      <c r="G45" s="95"/>
      <c r="H45" s="94" t="s">
        <v>113</v>
      </c>
      <c r="I45" s="94"/>
      <c r="J45" s="94" t="s">
        <v>141</v>
      </c>
      <c r="K45" s="94"/>
      <c r="L45" s="94"/>
      <c r="M45" s="94"/>
      <c r="N45" s="94" t="s">
        <v>86</v>
      </c>
      <c r="O45" s="94"/>
      <c r="P45" s="94"/>
      <c r="Q45" s="94"/>
      <c r="R45" s="94" t="s">
        <v>142</v>
      </c>
      <c r="S45" s="94"/>
      <c r="T45" s="94"/>
      <c r="U45" s="94"/>
      <c r="V45" s="94"/>
      <c r="W45" s="94"/>
      <c r="X45" s="94"/>
      <c r="Y45" s="94"/>
      <c r="Z45" s="94" t="s">
        <v>143</v>
      </c>
      <c r="AA45" s="94"/>
      <c r="AB45" s="94"/>
      <c r="AC45" s="94" t="s">
        <v>144</v>
      </c>
      <c r="AD45" s="94"/>
    </row>
    <row r="46" spans="1:30" ht="25.5" customHeight="1" x14ac:dyDescent="0.25">
      <c r="A46" s="94"/>
      <c r="B46" s="94" t="s">
        <v>137</v>
      </c>
      <c r="C46" s="94"/>
      <c r="D46" s="95" t="s">
        <v>1316</v>
      </c>
      <c r="E46" s="95"/>
      <c r="F46" s="95"/>
      <c r="G46" s="95"/>
      <c r="H46" s="94" t="s">
        <v>40</v>
      </c>
      <c r="I46" s="94"/>
      <c r="J46" s="94" t="s">
        <v>141</v>
      </c>
      <c r="K46" s="94"/>
      <c r="L46" s="94"/>
      <c r="M46" s="94"/>
      <c r="N46" s="94" t="s">
        <v>86</v>
      </c>
      <c r="O46" s="94"/>
      <c r="P46" s="94"/>
      <c r="Q46" s="94"/>
      <c r="R46" s="94" t="s">
        <v>142</v>
      </c>
      <c r="S46" s="94"/>
      <c r="T46" s="94"/>
      <c r="U46" s="94"/>
      <c r="V46" s="94"/>
      <c r="W46" s="94"/>
      <c r="X46" s="94"/>
      <c r="Y46" s="94"/>
      <c r="Z46" s="94" t="s">
        <v>100</v>
      </c>
      <c r="AA46" s="94"/>
      <c r="AB46" s="94"/>
      <c r="AC46" s="94" t="s">
        <v>145</v>
      </c>
      <c r="AD46" s="94"/>
    </row>
    <row r="47" spans="1:30" ht="25.5" customHeight="1" x14ac:dyDescent="0.25">
      <c r="A47" s="94"/>
      <c r="B47" s="94" t="s">
        <v>146</v>
      </c>
      <c r="C47" s="94"/>
      <c r="D47" s="95" t="s">
        <v>147</v>
      </c>
      <c r="E47" s="95"/>
      <c r="F47" s="95"/>
      <c r="G47" s="95"/>
      <c r="H47" s="94" t="s">
        <v>113</v>
      </c>
      <c r="I47" s="94"/>
      <c r="J47" s="94" t="s">
        <v>123</v>
      </c>
      <c r="K47" s="94"/>
      <c r="L47" s="94"/>
      <c r="M47" s="94"/>
      <c r="N47" s="94" t="s">
        <v>86</v>
      </c>
      <c r="O47" s="94"/>
      <c r="P47" s="94"/>
      <c r="Q47" s="94"/>
      <c r="R47" s="94" t="s">
        <v>124</v>
      </c>
      <c r="S47" s="94"/>
      <c r="T47" s="94"/>
      <c r="U47" s="94"/>
      <c r="V47" s="94"/>
      <c r="W47" s="94"/>
      <c r="X47" s="94"/>
      <c r="Y47" s="94"/>
      <c r="Z47" s="94" t="s">
        <v>148</v>
      </c>
      <c r="AA47" s="94"/>
      <c r="AB47" s="94"/>
      <c r="AC47" s="94" t="s">
        <v>149</v>
      </c>
      <c r="AD47" s="94"/>
    </row>
    <row r="48" spans="1:30" ht="25.5" customHeight="1" x14ac:dyDescent="0.25">
      <c r="A48" s="94"/>
      <c r="B48" s="94" t="s">
        <v>137</v>
      </c>
      <c r="C48" s="94"/>
      <c r="D48" s="95" t="s">
        <v>1316</v>
      </c>
      <c r="E48" s="95"/>
      <c r="F48" s="95"/>
      <c r="G48" s="95"/>
      <c r="H48" s="94" t="s">
        <v>40</v>
      </c>
      <c r="I48" s="94"/>
      <c r="J48" s="94" t="s">
        <v>123</v>
      </c>
      <c r="K48" s="94"/>
      <c r="L48" s="94"/>
      <c r="M48" s="94"/>
      <c r="N48" s="94" t="s">
        <v>86</v>
      </c>
      <c r="O48" s="94"/>
      <c r="P48" s="94"/>
      <c r="Q48" s="94"/>
      <c r="R48" s="94" t="s">
        <v>124</v>
      </c>
      <c r="S48" s="94"/>
      <c r="T48" s="94"/>
      <c r="U48" s="94"/>
      <c r="V48" s="94"/>
      <c r="W48" s="94"/>
      <c r="X48" s="94"/>
      <c r="Y48" s="94"/>
      <c r="Z48" s="94" t="s">
        <v>100</v>
      </c>
      <c r="AA48" s="94"/>
      <c r="AB48" s="94"/>
      <c r="AC48" s="94" t="s">
        <v>150</v>
      </c>
      <c r="AD48" s="94"/>
    </row>
    <row r="49" spans="1:30" ht="36.950000000000003" hidden="1" customHeight="1" x14ac:dyDescent="0.25">
      <c r="A49" s="94"/>
      <c r="B49" s="94" t="s">
        <v>151</v>
      </c>
      <c r="C49" s="94"/>
      <c r="D49" s="95" t="s">
        <v>152</v>
      </c>
      <c r="E49" s="95"/>
      <c r="F49" s="95"/>
      <c r="G49" s="95"/>
      <c r="H49" s="94" t="s">
        <v>153</v>
      </c>
      <c r="I49" s="94"/>
      <c r="J49" s="94" t="s">
        <v>46</v>
      </c>
      <c r="K49" s="94"/>
      <c r="L49" s="94"/>
      <c r="M49" s="94"/>
      <c r="N49" s="94"/>
      <c r="O49" s="94"/>
      <c r="P49" s="94"/>
      <c r="Q49" s="94"/>
      <c r="R49" s="94" t="s">
        <v>46</v>
      </c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</row>
    <row r="50" spans="1:30" ht="36.950000000000003" hidden="1" customHeight="1" x14ac:dyDescent="0.25">
      <c r="A50" s="94"/>
      <c r="B50" s="94" t="s">
        <v>154</v>
      </c>
      <c r="C50" s="94"/>
      <c r="D50" s="95" t="s">
        <v>155</v>
      </c>
      <c r="E50" s="95"/>
      <c r="F50" s="95"/>
      <c r="G50" s="95"/>
      <c r="H50" s="94" t="s">
        <v>153</v>
      </c>
      <c r="I50" s="94"/>
      <c r="J50" s="94" t="s">
        <v>46</v>
      </c>
      <c r="K50" s="94"/>
      <c r="L50" s="94"/>
      <c r="M50" s="94"/>
      <c r="N50" s="94"/>
      <c r="O50" s="94"/>
      <c r="P50" s="94"/>
      <c r="Q50" s="94"/>
      <c r="R50" s="94" t="s">
        <v>46</v>
      </c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</row>
    <row r="51" spans="1:30" ht="25.5" hidden="1" customHeight="1" x14ac:dyDescent="0.25">
      <c r="A51" s="94"/>
      <c r="B51" s="94" t="s">
        <v>156</v>
      </c>
      <c r="C51" s="94"/>
      <c r="D51" s="95" t="s">
        <v>157</v>
      </c>
      <c r="E51" s="95"/>
      <c r="F51" s="95"/>
      <c r="G51" s="95"/>
      <c r="H51" s="94" t="s">
        <v>76</v>
      </c>
      <c r="I51" s="94"/>
      <c r="J51" s="94" t="s">
        <v>46</v>
      </c>
      <c r="K51" s="94"/>
      <c r="L51" s="94"/>
      <c r="M51" s="94"/>
      <c r="N51" s="94"/>
      <c r="O51" s="94"/>
      <c r="P51" s="94"/>
      <c r="Q51" s="94"/>
      <c r="R51" s="94" t="s">
        <v>46</v>
      </c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</row>
    <row r="52" spans="1:30" ht="14.1" customHeight="1" x14ac:dyDescent="0.25">
      <c r="A52" s="94"/>
      <c r="B52" s="94"/>
      <c r="C52" s="94"/>
      <c r="D52" s="95" t="s">
        <v>158</v>
      </c>
      <c r="E52" s="95"/>
      <c r="F52" s="95"/>
      <c r="G52" s="95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 t="s">
        <v>159</v>
      </c>
      <c r="AD52" s="94"/>
    </row>
    <row r="53" spans="1:30" ht="14.1" customHeight="1" x14ac:dyDescent="0.25">
      <c r="A53" s="94"/>
      <c r="B53" s="94"/>
      <c r="C53" s="94"/>
      <c r="D53" s="95" t="s">
        <v>160</v>
      </c>
      <c r="E53" s="95"/>
      <c r="F53" s="95"/>
      <c r="G53" s="9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 t="s">
        <v>161</v>
      </c>
      <c r="AD53" s="94"/>
    </row>
    <row r="54" spans="1:30" ht="36.950000000000003" customHeight="1" x14ac:dyDescent="0.25">
      <c r="A54" s="94"/>
      <c r="B54" s="94" t="s">
        <v>162</v>
      </c>
      <c r="C54" s="94"/>
      <c r="D54" s="95" t="s">
        <v>163</v>
      </c>
      <c r="E54" s="95"/>
      <c r="F54" s="95"/>
      <c r="G54" s="95"/>
      <c r="H54" s="94" t="s">
        <v>164</v>
      </c>
      <c r="I54" s="94"/>
      <c r="J54" s="94" t="s">
        <v>165</v>
      </c>
      <c r="K54" s="94"/>
      <c r="L54" s="94"/>
      <c r="M54" s="94"/>
      <c r="N54" s="94"/>
      <c r="O54" s="94"/>
      <c r="P54" s="94"/>
      <c r="Q54" s="94"/>
      <c r="R54" s="94" t="s">
        <v>165</v>
      </c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 t="s">
        <v>166</v>
      </c>
      <c r="AD54" s="94"/>
    </row>
    <row r="55" spans="1:30" ht="36.950000000000003" customHeight="1" x14ac:dyDescent="0.25">
      <c r="A55" s="94"/>
      <c r="B55" s="94" t="s">
        <v>167</v>
      </c>
      <c r="C55" s="94"/>
      <c r="D55" s="95" t="s">
        <v>168</v>
      </c>
      <c r="E55" s="95"/>
      <c r="F55" s="95"/>
      <c r="G55" s="95"/>
      <c r="H55" s="94" t="s">
        <v>164</v>
      </c>
      <c r="I55" s="94"/>
      <c r="J55" s="94" t="s">
        <v>169</v>
      </c>
      <c r="K55" s="94"/>
      <c r="L55" s="94"/>
      <c r="M55" s="94"/>
      <c r="N55" s="94"/>
      <c r="O55" s="94"/>
      <c r="P55" s="94"/>
      <c r="Q55" s="94"/>
      <c r="R55" s="94" t="s">
        <v>169</v>
      </c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 t="s">
        <v>170</v>
      </c>
      <c r="AD55" s="94"/>
    </row>
    <row r="56" spans="1:30" ht="14.1" customHeight="1" x14ac:dyDescent="0.25">
      <c r="A56" s="94"/>
      <c r="B56" s="94"/>
      <c r="C56" s="94"/>
      <c r="D56" s="97" t="s">
        <v>171</v>
      </c>
      <c r="E56" s="97"/>
      <c r="F56" s="97"/>
      <c r="G56" s="97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 t="s">
        <v>172</v>
      </c>
      <c r="AA56" s="94"/>
      <c r="AB56" s="94"/>
      <c r="AC56" s="94" t="s">
        <v>173</v>
      </c>
      <c r="AD56" s="94"/>
    </row>
    <row r="57" spans="1:30" ht="52.5" customHeight="1" x14ac:dyDescent="0.25">
      <c r="A57" s="94" t="s">
        <v>64</v>
      </c>
      <c r="B57" s="94" t="s">
        <v>175</v>
      </c>
      <c r="C57" s="94"/>
      <c r="D57" s="95" t="s">
        <v>176</v>
      </c>
      <c r="E57" s="95"/>
      <c r="F57" s="95"/>
      <c r="G57" s="95"/>
      <c r="H57" s="94" t="s">
        <v>153</v>
      </c>
      <c r="I57" s="94"/>
      <c r="J57" s="94" t="s">
        <v>72</v>
      </c>
      <c r="K57" s="94"/>
      <c r="L57" s="94"/>
      <c r="M57" s="94"/>
      <c r="N57" s="94"/>
      <c r="O57" s="94"/>
      <c r="P57" s="94"/>
      <c r="Q57" s="94"/>
      <c r="R57" s="94" t="s">
        <v>72</v>
      </c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</row>
    <row r="58" spans="1:30" ht="60" customHeight="1" x14ac:dyDescent="0.25">
      <c r="A58" s="94"/>
      <c r="B58" s="94" t="s">
        <v>78</v>
      </c>
      <c r="C58" s="94"/>
      <c r="D58" s="95" t="s">
        <v>79</v>
      </c>
      <c r="E58" s="95"/>
      <c r="F58" s="95"/>
      <c r="G58" s="95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</row>
    <row r="59" spans="1:30" ht="14.1" customHeight="1" x14ac:dyDescent="0.25">
      <c r="A59" s="94"/>
      <c r="B59" s="96" t="s">
        <v>62</v>
      </c>
      <c r="C59" s="96"/>
      <c r="D59" s="95" t="s">
        <v>80</v>
      </c>
      <c r="E59" s="95"/>
      <c r="F59" s="95"/>
      <c r="G59" s="95"/>
      <c r="H59" s="94" t="s">
        <v>40</v>
      </c>
      <c r="I59" s="94"/>
      <c r="J59" s="94"/>
      <c r="K59" s="94"/>
      <c r="L59" s="94"/>
      <c r="M59" s="94"/>
      <c r="N59" s="94"/>
      <c r="O59" s="94"/>
      <c r="P59" s="94"/>
      <c r="Q59" s="94"/>
      <c r="R59" s="94" t="s">
        <v>177</v>
      </c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 t="s">
        <v>178</v>
      </c>
      <c r="AD59" s="94"/>
    </row>
    <row r="60" spans="1:30" ht="14.1" customHeight="1" x14ac:dyDescent="0.25">
      <c r="A60" s="94"/>
      <c r="B60" s="94" t="s">
        <v>179</v>
      </c>
      <c r="C60" s="94"/>
      <c r="D60" s="95" t="s">
        <v>180</v>
      </c>
      <c r="E60" s="95"/>
      <c r="F60" s="95"/>
      <c r="G60" s="95"/>
      <c r="H60" s="94" t="s">
        <v>40</v>
      </c>
      <c r="I60" s="94"/>
      <c r="J60" s="94" t="s">
        <v>174</v>
      </c>
      <c r="K60" s="94"/>
      <c r="L60" s="94"/>
      <c r="M60" s="94"/>
      <c r="N60" s="94" t="s">
        <v>86</v>
      </c>
      <c r="O60" s="94"/>
      <c r="P60" s="94"/>
      <c r="Q60" s="94"/>
      <c r="R60" s="94" t="s">
        <v>177</v>
      </c>
      <c r="S60" s="94"/>
      <c r="T60" s="94"/>
      <c r="U60" s="94"/>
      <c r="V60" s="94"/>
      <c r="W60" s="94"/>
      <c r="X60" s="94"/>
      <c r="Y60" s="94"/>
      <c r="Z60" s="94" t="s">
        <v>181</v>
      </c>
      <c r="AA60" s="94"/>
      <c r="AB60" s="94"/>
      <c r="AC60" s="94" t="s">
        <v>178</v>
      </c>
      <c r="AD60" s="94"/>
    </row>
    <row r="61" spans="1:30" ht="14.1" customHeight="1" x14ac:dyDescent="0.25">
      <c r="A61" s="94"/>
      <c r="B61" s="96" t="s">
        <v>63</v>
      </c>
      <c r="C61" s="96"/>
      <c r="D61" s="95" t="s">
        <v>106</v>
      </c>
      <c r="E61" s="95"/>
      <c r="F61" s="95"/>
      <c r="G61" s="95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 t="s">
        <v>182</v>
      </c>
      <c r="AD61" s="94"/>
    </row>
    <row r="62" spans="1:30" ht="14.1" customHeight="1" x14ac:dyDescent="0.25">
      <c r="A62" s="94"/>
      <c r="B62" s="96"/>
      <c r="C62" s="96"/>
      <c r="D62" s="95" t="s">
        <v>108</v>
      </c>
      <c r="E62" s="95"/>
      <c r="F62" s="95"/>
      <c r="G62" s="95"/>
      <c r="H62" s="94" t="s">
        <v>40</v>
      </c>
      <c r="I62" s="94"/>
      <c r="J62" s="94"/>
      <c r="K62" s="94"/>
      <c r="L62" s="94"/>
      <c r="M62" s="94"/>
      <c r="N62" s="94"/>
      <c r="O62" s="94"/>
      <c r="P62" s="94"/>
      <c r="Q62" s="94"/>
      <c r="R62" s="94" t="s">
        <v>183</v>
      </c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 t="s">
        <v>184</v>
      </c>
      <c r="AD62" s="94"/>
    </row>
    <row r="63" spans="1:30" ht="25.5" customHeight="1" x14ac:dyDescent="0.25">
      <c r="A63" s="94"/>
      <c r="B63" s="94" t="s">
        <v>111</v>
      </c>
      <c r="C63" s="94"/>
      <c r="D63" s="95" t="s">
        <v>112</v>
      </c>
      <c r="E63" s="95"/>
      <c r="F63" s="95"/>
      <c r="G63" s="95"/>
      <c r="H63" s="94" t="s">
        <v>113</v>
      </c>
      <c r="I63" s="94"/>
      <c r="J63" s="94" t="s">
        <v>185</v>
      </c>
      <c r="K63" s="94"/>
      <c r="L63" s="94"/>
      <c r="M63" s="94"/>
      <c r="N63" s="94" t="s">
        <v>86</v>
      </c>
      <c r="O63" s="94"/>
      <c r="P63" s="94"/>
      <c r="Q63" s="94"/>
      <c r="R63" s="94" t="s">
        <v>186</v>
      </c>
      <c r="S63" s="94"/>
      <c r="T63" s="94"/>
      <c r="U63" s="94"/>
      <c r="V63" s="94"/>
      <c r="W63" s="94"/>
      <c r="X63" s="94"/>
      <c r="Y63" s="94"/>
      <c r="Z63" s="94" t="s">
        <v>116</v>
      </c>
      <c r="AA63" s="94"/>
      <c r="AB63" s="94"/>
      <c r="AC63" s="94" t="s">
        <v>187</v>
      </c>
      <c r="AD63" s="94"/>
    </row>
    <row r="64" spans="1:30" ht="25.5" customHeight="1" x14ac:dyDescent="0.25">
      <c r="A64" s="94"/>
      <c r="B64" s="94" t="s">
        <v>118</v>
      </c>
      <c r="C64" s="94"/>
      <c r="D64" s="95" t="s">
        <v>1315</v>
      </c>
      <c r="E64" s="95"/>
      <c r="F64" s="95"/>
      <c r="G64" s="95"/>
      <c r="H64" s="94" t="s">
        <v>40</v>
      </c>
      <c r="I64" s="94"/>
      <c r="J64" s="94" t="s">
        <v>185</v>
      </c>
      <c r="K64" s="94"/>
      <c r="L64" s="94"/>
      <c r="M64" s="94"/>
      <c r="N64" s="94" t="s">
        <v>86</v>
      </c>
      <c r="O64" s="94"/>
      <c r="P64" s="94"/>
      <c r="Q64" s="94"/>
      <c r="R64" s="94" t="s">
        <v>186</v>
      </c>
      <c r="S64" s="94"/>
      <c r="T64" s="94"/>
      <c r="U64" s="94"/>
      <c r="V64" s="94"/>
      <c r="W64" s="94"/>
      <c r="X64" s="94"/>
      <c r="Y64" s="94"/>
      <c r="Z64" s="94" t="s">
        <v>119</v>
      </c>
      <c r="AA64" s="94"/>
      <c r="AB64" s="94"/>
      <c r="AC64" s="94" t="s">
        <v>188</v>
      </c>
      <c r="AD64" s="94"/>
    </row>
    <row r="65" spans="1:30" ht="25.5" customHeight="1" x14ac:dyDescent="0.25">
      <c r="A65" s="94"/>
      <c r="B65" s="94" t="s">
        <v>189</v>
      </c>
      <c r="C65" s="94"/>
      <c r="D65" s="95" t="s">
        <v>190</v>
      </c>
      <c r="E65" s="95"/>
      <c r="F65" s="95"/>
      <c r="G65" s="95"/>
      <c r="H65" s="94" t="s">
        <v>113</v>
      </c>
      <c r="I65" s="94"/>
      <c r="J65" s="94" t="s">
        <v>185</v>
      </c>
      <c r="K65" s="94"/>
      <c r="L65" s="94"/>
      <c r="M65" s="94"/>
      <c r="N65" s="94" t="s">
        <v>86</v>
      </c>
      <c r="O65" s="94"/>
      <c r="P65" s="94"/>
      <c r="Q65" s="94"/>
      <c r="R65" s="94" t="s">
        <v>186</v>
      </c>
      <c r="S65" s="94"/>
      <c r="T65" s="94"/>
      <c r="U65" s="94"/>
      <c r="V65" s="94"/>
      <c r="W65" s="94"/>
      <c r="X65" s="94"/>
      <c r="Y65" s="94"/>
      <c r="Z65" s="94" t="s">
        <v>191</v>
      </c>
      <c r="AA65" s="94"/>
      <c r="AB65" s="94"/>
      <c r="AC65" s="94" t="s">
        <v>192</v>
      </c>
      <c r="AD65" s="94"/>
    </row>
    <row r="66" spans="1:30" ht="25.5" customHeight="1" x14ac:dyDescent="0.25">
      <c r="A66" s="94"/>
      <c r="B66" s="94" t="s">
        <v>193</v>
      </c>
      <c r="C66" s="94"/>
      <c r="D66" s="95" t="s">
        <v>194</v>
      </c>
      <c r="E66" s="95"/>
      <c r="F66" s="95"/>
      <c r="G66" s="95"/>
      <c r="H66" s="94" t="s">
        <v>113</v>
      </c>
      <c r="I66" s="94"/>
      <c r="J66" s="94" t="s">
        <v>185</v>
      </c>
      <c r="K66" s="94"/>
      <c r="L66" s="94"/>
      <c r="M66" s="94"/>
      <c r="N66" s="94" t="s">
        <v>86</v>
      </c>
      <c r="O66" s="94"/>
      <c r="P66" s="94"/>
      <c r="Q66" s="94"/>
      <c r="R66" s="94" t="s">
        <v>186</v>
      </c>
      <c r="S66" s="94"/>
      <c r="T66" s="94"/>
      <c r="U66" s="94" t="s">
        <v>195</v>
      </c>
      <c r="V66" s="94"/>
      <c r="W66" s="94" t="s">
        <v>196</v>
      </c>
      <c r="X66" s="94"/>
      <c r="Y66" s="94"/>
      <c r="Z66" s="94" t="s">
        <v>197</v>
      </c>
      <c r="AA66" s="94"/>
      <c r="AB66" s="94"/>
      <c r="AC66" s="94" t="s">
        <v>198</v>
      </c>
      <c r="AD66" s="94"/>
    </row>
    <row r="67" spans="1:30" ht="25.5" customHeight="1" x14ac:dyDescent="0.25">
      <c r="A67" s="94"/>
      <c r="B67" s="94" t="s">
        <v>137</v>
      </c>
      <c r="C67" s="94"/>
      <c r="D67" s="95" t="s">
        <v>1316</v>
      </c>
      <c r="E67" s="95"/>
      <c r="F67" s="95"/>
      <c r="G67" s="95"/>
      <c r="H67" s="94" t="s">
        <v>40</v>
      </c>
      <c r="I67" s="94"/>
      <c r="J67" s="94" t="s">
        <v>185</v>
      </c>
      <c r="K67" s="94"/>
      <c r="L67" s="94"/>
      <c r="M67" s="94"/>
      <c r="N67" s="94" t="s">
        <v>86</v>
      </c>
      <c r="O67" s="94"/>
      <c r="P67" s="94"/>
      <c r="Q67" s="94"/>
      <c r="R67" s="94" t="s">
        <v>186</v>
      </c>
      <c r="S67" s="94"/>
      <c r="T67" s="94"/>
      <c r="U67" s="94"/>
      <c r="V67" s="94"/>
      <c r="W67" s="94"/>
      <c r="X67" s="94"/>
      <c r="Y67" s="94"/>
      <c r="Z67" s="94" t="s">
        <v>100</v>
      </c>
      <c r="AA67" s="94"/>
      <c r="AB67" s="94"/>
      <c r="AC67" s="94" t="s">
        <v>199</v>
      </c>
      <c r="AD67" s="94"/>
    </row>
    <row r="68" spans="1:30" ht="14.1" customHeight="1" x14ac:dyDescent="0.25">
      <c r="A68" s="94"/>
      <c r="B68" s="94"/>
      <c r="C68" s="94"/>
      <c r="D68" s="95" t="s">
        <v>158</v>
      </c>
      <c r="E68" s="95"/>
      <c r="F68" s="95"/>
      <c r="G68" s="95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 t="s">
        <v>200</v>
      </c>
      <c r="AD68" s="94"/>
    </row>
    <row r="69" spans="1:30" ht="14.1" customHeight="1" x14ac:dyDescent="0.25">
      <c r="A69" s="94"/>
      <c r="B69" s="94"/>
      <c r="C69" s="94"/>
      <c r="D69" s="95" t="s">
        <v>160</v>
      </c>
      <c r="E69" s="95"/>
      <c r="F69" s="95"/>
      <c r="G69" s="95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 t="s">
        <v>201</v>
      </c>
      <c r="AD69" s="94"/>
    </row>
    <row r="70" spans="1:30" ht="36.950000000000003" customHeight="1" x14ac:dyDescent="0.25">
      <c r="A70" s="94"/>
      <c r="B70" s="94" t="s">
        <v>162</v>
      </c>
      <c r="C70" s="94"/>
      <c r="D70" s="95" t="s">
        <v>163</v>
      </c>
      <c r="E70" s="95"/>
      <c r="F70" s="95"/>
      <c r="G70" s="95"/>
      <c r="H70" s="94" t="s">
        <v>164</v>
      </c>
      <c r="I70" s="94"/>
      <c r="J70" s="94" t="s">
        <v>165</v>
      </c>
      <c r="K70" s="94"/>
      <c r="L70" s="94"/>
      <c r="M70" s="94"/>
      <c r="N70" s="94"/>
      <c r="O70" s="94"/>
      <c r="P70" s="94"/>
      <c r="Q70" s="94"/>
      <c r="R70" s="94" t="s">
        <v>165</v>
      </c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 t="s">
        <v>202</v>
      </c>
      <c r="AD70" s="94"/>
    </row>
    <row r="71" spans="1:30" ht="36.950000000000003" customHeight="1" x14ac:dyDescent="0.25">
      <c r="A71" s="94"/>
      <c r="B71" s="94" t="s">
        <v>167</v>
      </c>
      <c r="C71" s="94"/>
      <c r="D71" s="95" t="s">
        <v>168</v>
      </c>
      <c r="E71" s="95"/>
      <c r="F71" s="95"/>
      <c r="G71" s="95"/>
      <c r="H71" s="94" t="s">
        <v>164</v>
      </c>
      <c r="I71" s="94"/>
      <c r="J71" s="94" t="s">
        <v>169</v>
      </c>
      <c r="K71" s="94"/>
      <c r="L71" s="94"/>
      <c r="M71" s="94"/>
      <c r="N71" s="94"/>
      <c r="O71" s="94"/>
      <c r="P71" s="94"/>
      <c r="Q71" s="94"/>
      <c r="R71" s="94" t="s">
        <v>169</v>
      </c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 t="s">
        <v>203</v>
      </c>
      <c r="AD71" s="94"/>
    </row>
    <row r="72" spans="1:30" ht="14.1" customHeight="1" x14ac:dyDescent="0.25">
      <c r="A72" s="94"/>
      <c r="B72" s="94"/>
      <c r="C72" s="94"/>
      <c r="D72" s="97" t="s">
        <v>171</v>
      </c>
      <c r="E72" s="97"/>
      <c r="F72" s="97"/>
      <c r="G72" s="97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 t="s">
        <v>204</v>
      </c>
      <c r="AA72" s="94"/>
      <c r="AB72" s="94"/>
      <c r="AC72" s="94" t="s">
        <v>205</v>
      </c>
      <c r="AD72" s="94"/>
    </row>
    <row r="73" spans="1:30" ht="48.6" customHeight="1" x14ac:dyDescent="0.25">
      <c r="A73" s="94" t="s">
        <v>65</v>
      </c>
      <c r="B73" s="94" t="s">
        <v>206</v>
      </c>
      <c r="C73" s="94"/>
      <c r="D73" s="95" t="s">
        <v>207</v>
      </c>
      <c r="E73" s="95"/>
      <c r="F73" s="95"/>
      <c r="G73" s="95"/>
      <c r="H73" s="94" t="s">
        <v>153</v>
      </c>
      <c r="I73" s="94"/>
      <c r="J73" s="94" t="s">
        <v>66</v>
      </c>
      <c r="K73" s="94"/>
      <c r="L73" s="94"/>
      <c r="M73" s="94"/>
      <c r="N73" s="94"/>
      <c r="O73" s="94"/>
      <c r="P73" s="94"/>
      <c r="Q73" s="94"/>
      <c r="R73" s="94" t="s">
        <v>66</v>
      </c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</row>
    <row r="74" spans="1:30" ht="60" customHeight="1" x14ac:dyDescent="0.25">
      <c r="A74" s="94"/>
      <c r="B74" s="94" t="s">
        <v>78</v>
      </c>
      <c r="C74" s="94"/>
      <c r="D74" s="95" t="s">
        <v>79</v>
      </c>
      <c r="E74" s="95"/>
      <c r="F74" s="95"/>
      <c r="G74" s="95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</row>
    <row r="75" spans="1:30" ht="14.1" customHeight="1" x14ac:dyDescent="0.25">
      <c r="A75" s="94"/>
      <c r="B75" s="96" t="s">
        <v>62</v>
      </c>
      <c r="C75" s="96"/>
      <c r="D75" s="95" t="s">
        <v>80</v>
      </c>
      <c r="E75" s="95"/>
      <c r="F75" s="95"/>
      <c r="G75" s="95"/>
      <c r="H75" s="94" t="s">
        <v>40</v>
      </c>
      <c r="I75" s="94"/>
      <c r="J75" s="94"/>
      <c r="K75" s="94"/>
      <c r="L75" s="94"/>
      <c r="M75" s="94"/>
      <c r="N75" s="94"/>
      <c r="O75" s="94"/>
      <c r="P75" s="94"/>
      <c r="Q75" s="94"/>
      <c r="R75" s="94" t="s">
        <v>208</v>
      </c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 t="s">
        <v>209</v>
      </c>
      <c r="AD75" s="94"/>
    </row>
    <row r="76" spans="1:30" ht="14.1" customHeight="1" x14ac:dyDescent="0.25">
      <c r="A76" s="94"/>
      <c r="B76" s="94" t="s">
        <v>179</v>
      </c>
      <c r="C76" s="94"/>
      <c r="D76" s="95" t="s">
        <v>180</v>
      </c>
      <c r="E76" s="95"/>
      <c r="F76" s="95"/>
      <c r="G76" s="95"/>
      <c r="H76" s="94" t="s">
        <v>40</v>
      </c>
      <c r="I76" s="94"/>
      <c r="J76" s="94" t="s">
        <v>210</v>
      </c>
      <c r="K76" s="94"/>
      <c r="L76" s="94"/>
      <c r="M76" s="94"/>
      <c r="N76" s="94" t="s">
        <v>86</v>
      </c>
      <c r="O76" s="94"/>
      <c r="P76" s="94"/>
      <c r="Q76" s="94"/>
      <c r="R76" s="94" t="s">
        <v>208</v>
      </c>
      <c r="S76" s="94"/>
      <c r="T76" s="94"/>
      <c r="U76" s="94"/>
      <c r="V76" s="94"/>
      <c r="W76" s="94"/>
      <c r="X76" s="94"/>
      <c r="Y76" s="94"/>
      <c r="Z76" s="94" t="s">
        <v>181</v>
      </c>
      <c r="AA76" s="94"/>
      <c r="AB76" s="94"/>
      <c r="AC76" s="94" t="s">
        <v>209</v>
      </c>
      <c r="AD76" s="94"/>
    </row>
    <row r="77" spans="1:30" ht="14.1" customHeight="1" x14ac:dyDescent="0.25">
      <c r="A77" s="94"/>
      <c r="B77" s="96" t="s">
        <v>63</v>
      </c>
      <c r="C77" s="96"/>
      <c r="D77" s="95" t="s">
        <v>106</v>
      </c>
      <c r="E77" s="95"/>
      <c r="F77" s="95"/>
      <c r="G77" s="95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 t="s">
        <v>211</v>
      </c>
      <c r="AD77" s="94"/>
    </row>
    <row r="78" spans="1:30" ht="14.1" customHeight="1" x14ac:dyDescent="0.25">
      <c r="A78" s="94"/>
      <c r="B78" s="96"/>
      <c r="C78" s="96"/>
      <c r="D78" s="95" t="s">
        <v>108</v>
      </c>
      <c r="E78" s="95"/>
      <c r="F78" s="95"/>
      <c r="G78" s="95"/>
      <c r="H78" s="94" t="s">
        <v>40</v>
      </c>
      <c r="I78" s="94"/>
      <c r="J78" s="94"/>
      <c r="K78" s="94"/>
      <c r="L78" s="94"/>
      <c r="M78" s="94"/>
      <c r="N78" s="94"/>
      <c r="O78" s="94"/>
      <c r="P78" s="94"/>
      <c r="Q78" s="94"/>
      <c r="R78" s="94" t="s">
        <v>212</v>
      </c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 t="s">
        <v>213</v>
      </c>
      <c r="AD78" s="94"/>
    </row>
    <row r="79" spans="1:30" ht="25.5" customHeight="1" x14ac:dyDescent="0.25">
      <c r="A79" s="94"/>
      <c r="B79" s="94" t="s">
        <v>189</v>
      </c>
      <c r="C79" s="94"/>
      <c r="D79" s="95" t="s">
        <v>190</v>
      </c>
      <c r="E79" s="95"/>
      <c r="F79" s="95"/>
      <c r="G79" s="95"/>
      <c r="H79" s="94" t="s">
        <v>113</v>
      </c>
      <c r="I79" s="94"/>
      <c r="J79" s="94" t="s">
        <v>214</v>
      </c>
      <c r="K79" s="94"/>
      <c r="L79" s="94"/>
      <c r="M79" s="94"/>
      <c r="N79" s="94" t="s">
        <v>86</v>
      </c>
      <c r="O79" s="94"/>
      <c r="P79" s="94"/>
      <c r="Q79" s="94"/>
      <c r="R79" s="94" t="s">
        <v>212</v>
      </c>
      <c r="S79" s="94"/>
      <c r="T79" s="94"/>
      <c r="U79" s="94"/>
      <c r="V79" s="94"/>
      <c r="W79" s="94"/>
      <c r="X79" s="94"/>
      <c r="Y79" s="94"/>
      <c r="Z79" s="94" t="s">
        <v>191</v>
      </c>
      <c r="AA79" s="94"/>
      <c r="AB79" s="94"/>
      <c r="AC79" s="94" t="s">
        <v>215</v>
      </c>
      <c r="AD79" s="94"/>
    </row>
    <row r="80" spans="1:30" ht="25.5" customHeight="1" x14ac:dyDescent="0.25">
      <c r="A80" s="94"/>
      <c r="B80" s="94" t="s">
        <v>193</v>
      </c>
      <c r="C80" s="94"/>
      <c r="D80" s="95" t="s">
        <v>194</v>
      </c>
      <c r="E80" s="95"/>
      <c r="F80" s="95"/>
      <c r="G80" s="95"/>
      <c r="H80" s="94" t="s">
        <v>113</v>
      </c>
      <c r="I80" s="94"/>
      <c r="J80" s="94" t="s">
        <v>214</v>
      </c>
      <c r="K80" s="94"/>
      <c r="L80" s="94"/>
      <c r="M80" s="94"/>
      <c r="N80" s="94" t="s">
        <v>86</v>
      </c>
      <c r="O80" s="94"/>
      <c r="P80" s="94"/>
      <c r="Q80" s="94"/>
      <c r="R80" s="94" t="s">
        <v>212</v>
      </c>
      <c r="S80" s="94"/>
      <c r="T80" s="94"/>
      <c r="U80" s="94" t="s">
        <v>195</v>
      </c>
      <c r="V80" s="94"/>
      <c r="W80" s="94" t="s">
        <v>196</v>
      </c>
      <c r="X80" s="94"/>
      <c r="Y80" s="94"/>
      <c r="Z80" s="94" t="s">
        <v>197</v>
      </c>
      <c r="AA80" s="94"/>
      <c r="AB80" s="94"/>
      <c r="AC80" s="94" t="s">
        <v>216</v>
      </c>
      <c r="AD80" s="94"/>
    </row>
    <row r="81" spans="1:30" ht="25.5" customHeight="1" x14ac:dyDescent="0.25">
      <c r="A81" s="94"/>
      <c r="B81" s="94" t="s">
        <v>137</v>
      </c>
      <c r="C81" s="94"/>
      <c r="D81" s="95" t="s">
        <v>1316</v>
      </c>
      <c r="E81" s="95"/>
      <c r="F81" s="95"/>
      <c r="G81" s="95"/>
      <c r="H81" s="94" t="s">
        <v>40</v>
      </c>
      <c r="I81" s="94"/>
      <c r="J81" s="94" t="s">
        <v>214</v>
      </c>
      <c r="K81" s="94"/>
      <c r="L81" s="94"/>
      <c r="M81" s="94"/>
      <c r="N81" s="94" t="s">
        <v>86</v>
      </c>
      <c r="O81" s="94"/>
      <c r="P81" s="94"/>
      <c r="Q81" s="94"/>
      <c r="R81" s="94" t="s">
        <v>212</v>
      </c>
      <c r="S81" s="94"/>
      <c r="T81" s="94"/>
      <c r="U81" s="94"/>
      <c r="V81" s="94"/>
      <c r="W81" s="94"/>
      <c r="X81" s="94"/>
      <c r="Y81" s="94"/>
      <c r="Z81" s="94" t="s">
        <v>100</v>
      </c>
      <c r="AA81" s="94"/>
      <c r="AB81" s="94"/>
      <c r="AC81" s="94" t="s">
        <v>213</v>
      </c>
      <c r="AD81" s="94"/>
    </row>
    <row r="82" spans="1:30" ht="14.1" customHeight="1" x14ac:dyDescent="0.25">
      <c r="A82" s="94"/>
      <c r="B82" s="94"/>
      <c r="C82" s="94"/>
      <c r="D82" s="95" t="s">
        <v>158</v>
      </c>
      <c r="E82" s="95"/>
      <c r="F82" s="95"/>
      <c r="G82" s="95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 t="s">
        <v>217</v>
      </c>
      <c r="AD82" s="94"/>
    </row>
    <row r="83" spans="1:30" ht="14.1" customHeight="1" x14ac:dyDescent="0.25">
      <c r="A83" s="94"/>
      <c r="B83" s="94"/>
      <c r="C83" s="94"/>
      <c r="D83" s="95" t="s">
        <v>160</v>
      </c>
      <c r="E83" s="95"/>
      <c r="F83" s="95"/>
      <c r="G83" s="95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 t="s">
        <v>218</v>
      </c>
      <c r="AD83" s="94"/>
    </row>
    <row r="84" spans="1:30" ht="14.1" customHeight="1" x14ac:dyDescent="0.25">
      <c r="A84" s="94"/>
      <c r="B84" s="94" t="s">
        <v>219</v>
      </c>
      <c r="C84" s="94"/>
      <c r="D84" s="95" t="s">
        <v>163</v>
      </c>
      <c r="E84" s="95"/>
      <c r="F84" s="95"/>
      <c r="G84" s="95"/>
      <c r="H84" s="94" t="s">
        <v>164</v>
      </c>
      <c r="I84" s="94"/>
      <c r="J84" s="94" t="s">
        <v>165</v>
      </c>
      <c r="K84" s="94"/>
      <c r="L84" s="94"/>
      <c r="M84" s="94"/>
      <c r="N84" s="94"/>
      <c r="O84" s="94"/>
      <c r="P84" s="94"/>
      <c r="Q84" s="94"/>
      <c r="R84" s="94" t="s">
        <v>165</v>
      </c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 t="s">
        <v>220</v>
      </c>
      <c r="AD84" s="94"/>
    </row>
    <row r="85" spans="1:30" ht="14.1" customHeight="1" x14ac:dyDescent="0.25">
      <c r="A85" s="94"/>
      <c r="B85" s="94" t="s">
        <v>221</v>
      </c>
      <c r="C85" s="94"/>
      <c r="D85" s="95" t="s">
        <v>168</v>
      </c>
      <c r="E85" s="95"/>
      <c r="F85" s="95"/>
      <c r="G85" s="95"/>
      <c r="H85" s="94" t="s">
        <v>164</v>
      </c>
      <c r="I85" s="94"/>
      <c r="J85" s="94" t="s">
        <v>169</v>
      </c>
      <c r="K85" s="94"/>
      <c r="L85" s="94"/>
      <c r="M85" s="94"/>
      <c r="N85" s="94"/>
      <c r="O85" s="94"/>
      <c r="P85" s="94"/>
      <c r="Q85" s="94"/>
      <c r="R85" s="94" t="s">
        <v>169</v>
      </c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 t="s">
        <v>222</v>
      </c>
      <c r="AD85" s="94"/>
    </row>
    <row r="86" spans="1:30" ht="14.1" customHeight="1" x14ac:dyDescent="0.25">
      <c r="A86" s="94"/>
      <c r="B86" s="94"/>
      <c r="C86" s="94"/>
      <c r="D86" s="97" t="s">
        <v>171</v>
      </c>
      <c r="E86" s="97"/>
      <c r="F86" s="97"/>
      <c r="G86" s="97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 t="s">
        <v>223</v>
      </c>
      <c r="AA86" s="94"/>
      <c r="AB86" s="94"/>
      <c r="AC86" s="94" t="s">
        <v>224</v>
      </c>
      <c r="AD86" s="94"/>
    </row>
    <row r="87" spans="1:30" ht="57" customHeight="1" x14ac:dyDescent="0.25">
      <c r="A87" s="94" t="s">
        <v>66</v>
      </c>
      <c r="B87" s="94" t="s">
        <v>225</v>
      </c>
      <c r="C87" s="94"/>
      <c r="D87" s="95" t="s">
        <v>226</v>
      </c>
      <c r="E87" s="95"/>
      <c r="F87" s="95"/>
      <c r="G87" s="95"/>
      <c r="H87" s="94" t="s">
        <v>153</v>
      </c>
      <c r="I87" s="94"/>
      <c r="J87" s="94" t="s">
        <v>64</v>
      </c>
      <c r="K87" s="94"/>
      <c r="L87" s="94"/>
      <c r="M87" s="94"/>
      <c r="N87" s="94"/>
      <c r="O87" s="94"/>
      <c r="P87" s="94"/>
      <c r="Q87" s="94"/>
      <c r="R87" s="94" t="s">
        <v>64</v>
      </c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</row>
    <row r="88" spans="1:30" ht="60" customHeight="1" x14ac:dyDescent="0.25">
      <c r="A88" s="94"/>
      <c r="B88" s="94" t="s">
        <v>78</v>
      </c>
      <c r="C88" s="94"/>
      <c r="D88" s="95" t="s">
        <v>79</v>
      </c>
      <c r="E88" s="95"/>
      <c r="F88" s="95"/>
      <c r="G88" s="95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</row>
    <row r="89" spans="1:30" ht="14.1" customHeight="1" x14ac:dyDescent="0.25">
      <c r="A89" s="94"/>
      <c r="B89" s="96" t="s">
        <v>62</v>
      </c>
      <c r="C89" s="96"/>
      <c r="D89" s="95" t="s">
        <v>80</v>
      </c>
      <c r="E89" s="95"/>
      <c r="F89" s="95"/>
      <c r="G89" s="95"/>
      <c r="H89" s="94" t="s">
        <v>40</v>
      </c>
      <c r="I89" s="94"/>
      <c r="J89" s="94"/>
      <c r="K89" s="94"/>
      <c r="L89" s="94"/>
      <c r="M89" s="94"/>
      <c r="N89" s="94"/>
      <c r="O89" s="94"/>
      <c r="P89" s="94"/>
      <c r="Q89" s="94"/>
      <c r="R89" s="94" t="s">
        <v>227</v>
      </c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 t="s">
        <v>228</v>
      </c>
      <c r="AD89" s="94"/>
    </row>
    <row r="90" spans="1:30" ht="14.1" customHeight="1" x14ac:dyDescent="0.25">
      <c r="A90" s="94"/>
      <c r="B90" s="94" t="s">
        <v>179</v>
      </c>
      <c r="C90" s="94"/>
      <c r="D90" s="95" t="s">
        <v>180</v>
      </c>
      <c r="E90" s="95"/>
      <c r="F90" s="95"/>
      <c r="G90" s="95"/>
      <c r="H90" s="94" t="s">
        <v>40</v>
      </c>
      <c r="I90" s="94"/>
      <c r="J90" s="94" t="s">
        <v>229</v>
      </c>
      <c r="K90" s="94"/>
      <c r="L90" s="94"/>
      <c r="M90" s="94"/>
      <c r="N90" s="94" t="s">
        <v>86</v>
      </c>
      <c r="O90" s="94"/>
      <c r="P90" s="94"/>
      <c r="Q90" s="94"/>
      <c r="R90" s="94" t="s">
        <v>227</v>
      </c>
      <c r="S90" s="94"/>
      <c r="T90" s="94"/>
      <c r="U90" s="94"/>
      <c r="V90" s="94"/>
      <c r="W90" s="94"/>
      <c r="X90" s="94"/>
      <c r="Y90" s="94"/>
      <c r="Z90" s="94" t="s">
        <v>181</v>
      </c>
      <c r="AA90" s="94"/>
      <c r="AB90" s="94"/>
      <c r="AC90" s="94" t="s">
        <v>228</v>
      </c>
      <c r="AD90" s="94"/>
    </row>
    <row r="91" spans="1:30" ht="14.1" customHeight="1" x14ac:dyDescent="0.25">
      <c r="A91" s="94"/>
      <c r="B91" s="96" t="s">
        <v>63</v>
      </c>
      <c r="C91" s="96"/>
      <c r="D91" s="95" t="s">
        <v>106</v>
      </c>
      <c r="E91" s="95"/>
      <c r="F91" s="95"/>
      <c r="G91" s="9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 t="s">
        <v>230</v>
      </c>
      <c r="AD91" s="94"/>
    </row>
    <row r="92" spans="1:30" ht="14.1" customHeight="1" x14ac:dyDescent="0.25">
      <c r="A92" s="94"/>
      <c r="B92" s="96"/>
      <c r="C92" s="96"/>
      <c r="D92" s="95" t="s">
        <v>108</v>
      </c>
      <c r="E92" s="95"/>
      <c r="F92" s="95"/>
      <c r="G92" s="95"/>
      <c r="H92" s="94" t="s">
        <v>40</v>
      </c>
      <c r="I92" s="94"/>
      <c r="J92" s="94"/>
      <c r="K92" s="94"/>
      <c r="L92" s="94"/>
      <c r="M92" s="94"/>
      <c r="N92" s="94"/>
      <c r="O92" s="94"/>
      <c r="P92" s="94"/>
      <c r="Q92" s="94"/>
      <c r="R92" s="94" t="s">
        <v>231</v>
      </c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 t="s">
        <v>232</v>
      </c>
      <c r="AD92" s="94"/>
    </row>
    <row r="93" spans="1:30" ht="25.5" customHeight="1" x14ac:dyDescent="0.25">
      <c r="A93" s="94"/>
      <c r="B93" s="94" t="s">
        <v>189</v>
      </c>
      <c r="C93" s="94"/>
      <c r="D93" s="95" t="s">
        <v>190</v>
      </c>
      <c r="E93" s="95"/>
      <c r="F93" s="95"/>
      <c r="G93" s="95"/>
      <c r="H93" s="94" t="s">
        <v>113</v>
      </c>
      <c r="I93" s="94"/>
      <c r="J93" s="94" t="s">
        <v>233</v>
      </c>
      <c r="K93" s="94"/>
      <c r="L93" s="94"/>
      <c r="M93" s="94"/>
      <c r="N93" s="94" t="s">
        <v>86</v>
      </c>
      <c r="O93" s="94"/>
      <c r="P93" s="94"/>
      <c r="Q93" s="94"/>
      <c r="R93" s="94" t="s">
        <v>231</v>
      </c>
      <c r="S93" s="94"/>
      <c r="T93" s="94"/>
      <c r="U93" s="94"/>
      <c r="V93" s="94"/>
      <c r="W93" s="94"/>
      <c r="X93" s="94"/>
      <c r="Y93" s="94"/>
      <c r="Z93" s="94" t="s">
        <v>191</v>
      </c>
      <c r="AA93" s="94"/>
      <c r="AB93" s="94"/>
      <c r="AC93" s="94" t="s">
        <v>234</v>
      </c>
      <c r="AD93" s="94"/>
    </row>
    <row r="94" spans="1:30" ht="25.5" customHeight="1" x14ac:dyDescent="0.25">
      <c r="A94" s="94"/>
      <c r="B94" s="94" t="s">
        <v>193</v>
      </c>
      <c r="C94" s="94"/>
      <c r="D94" s="95" t="s">
        <v>194</v>
      </c>
      <c r="E94" s="95"/>
      <c r="F94" s="95"/>
      <c r="G94" s="95"/>
      <c r="H94" s="94" t="s">
        <v>113</v>
      </c>
      <c r="I94" s="94"/>
      <c r="J94" s="94" t="s">
        <v>233</v>
      </c>
      <c r="K94" s="94"/>
      <c r="L94" s="94"/>
      <c r="M94" s="94"/>
      <c r="N94" s="94" t="s">
        <v>86</v>
      </c>
      <c r="O94" s="94"/>
      <c r="P94" s="94"/>
      <c r="Q94" s="94"/>
      <c r="R94" s="94" t="s">
        <v>231</v>
      </c>
      <c r="S94" s="94"/>
      <c r="T94" s="94"/>
      <c r="U94" s="94" t="s">
        <v>195</v>
      </c>
      <c r="V94" s="94"/>
      <c r="W94" s="94" t="s">
        <v>196</v>
      </c>
      <c r="X94" s="94"/>
      <c r="Y94" s="94"/>
      <c r="Z94" s="94" t="s">
        <v>197</v>
      </c>
      <c r="AA94" s="94"/>
      <c r="AB94" s="94"/>
      <c r="AC94" s="94" t="s">
        <v>235</v>
      </c>
      <c r="AD94" s="94"/>
    </row>
    <row r="95" spans="1:30" ht="25.5" customHeight="1" x14ac:dyDescent="0.25">
      <c r="A95" s="94"/>
      <c r="B95" s="94" t="s">
        <v>137</v>
      </c>
      <c r="C95" s="94"/>
      <c r="D95" s="95" t="s">
        <v>1316</v>
      </c>
      <c r="E95" s="95"/>
      <c r="F95" s="95"/>
      <c r="G95" s="95"/>
      <c r="H95" s="94" t="s">
        <v>40</v>
      </c>
      <c r="I95" s="94"/>
      <c r="J95" s="94" t="s">
        <v>233</v>
      </c>
      <c r="K95" s="94"/>
      <c r="L95" s="94"/>
      <c r="M95" s="94"/>
      <c r="N95" s="94" t="s">
        <v>86</v>
      </c>
      <c r="O95" s="94"/>
      <c r="P95" s="94"/>
      <c r="Q95" s="94"/>
      <c r="R95" s="94" t="s">
        <v>231</v>
      </c>
      <c r="S95" s="94"/>
      <c r="T95" s="94"/>
      <c r="U95" s="94"/>
      <c r="V95" s="94"/>
      <c r="W95" s="94"/>
      <c r="X95" s="94"/>
      <c r="Y95" s="94"/>
      <c r="Z95" s="94" t="s">
        <v>100</v>
      </c>
      <c r="AA95" s="94"/>
      <c r="AB95" s="94"/>
      <c r="AC95" s="94" t="s">
        <v>232</v>
      </c>
      <c r="AD95" s="94"/>
    </row>
    <row r="96" spans="1:30" ht="14.1" customHeight="1" x14ac:dyDescent="0.25">
      <c r="A96" s="94"/>
      <c r="B96" s="94"/>
      <c r="C96" s="94"/>
      <c r="D96" s="95" t="s">
        <v>158</v>
      </c>
      <c r="E96" s="95"/>
      <c r="F96" s="95"/>
      <c r="G96" s="95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 t="s">
        <v>236</v>
      </c>
      <c r="AD96" s="94"/>
    </row>
    <row r="97" spans="1:30" ht="14.1" customHeight="1" x14ac:dyDescent="0.25">
      <c r="A97" s="94"/>
      <c r="B97" s="94"/>
      <c r="C97" s="94"/>
      <c r="D97" s="95" t="s">
        <v>160</v>
      </c>
      <c r="E97" s="95"/>
      <c r="F97" s="95"/>
      <c r="G97" s="95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 t="s">
        <v>237</v>
      </c>
      <c r="AD97" s="94"/>
    </row>
    <row r="98" spans="1:30" ht="14.1" customHeight="1" x14ac:dyDescent="0.25">
      <c r="A98" s="94"/>
      <c r="B98" s="94" t="s">
        <v>219</v>
      </c>
      <c r="C98" s="94"/>
      <c r="D98" s="95" t="s">
        <v>163</v>
      </c>
      <c r="E98" s="95"/>
      <c r="F98" s="95"/>
      <c r="G98" s="95"/>
      <c r="H98" s="94" t="s">
        <v>164</v>
      </c>
      <c r="I98" s="94"/>
      <c r="J98" s="94" t="s">
        <v>165</v>
      </c>
      <c r="K98" s="94"/>
      <c r="L98" s="94"/>
      <c r="M98" s="94"/>
      <c r="N98" s="94"/>
      <c r="O98" s="94"/>
      <c r="P98" s="94"/>
      <c r="Q98" s="94"/>
      <c r="R98" s="94" t="s">
        <v>165</v>
      </c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 t="s">
        <v>238</v>
      </c>
      <c r="AD98" s="94"/>
    </row>
    <row r="99" spans="1:30" ht="14.1" customHeight="1" x14ac:dyDescent="0.25">
      <c r="A99" s="94"/>
      <c r="B99" s="94" t="s">
        <v>221</v>
      </c>
      <c r="C99" s="94"/>
      <c r="D99" s="95" t="s">
        <v>168</v>
      </c>
      <c r="E99" s="95"/>
      <c r="F99" s="95"/>
      <c r="G99" s="95"/>
      <c r="H99" s="94" t="s">
        <v>164</v>
      </c>
      <c r="I99" s="94"/>
      <c r="J99" s="94" t="s">
        <v>169</v>
      </c>
      <c r="K99" s="94"/>
      <c r="L99" s="94"/>
      <c r="M99" s="94"/>
      <c r="N99" s="94"/>
      <c r="O99" s="94"/>
      <c r="P99" s="94"/>
      <c r="Q99" s="94"/>
      <c r="R99" s="94" t="s">
        <v>169</v>
      </c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 t="s">
        <v>239</v>
      </c>
      <c r="AD99" s="94"/>
    </row>
    <row r="100" spans="1:30" ht="14.1" customHeight="1" x14ac:dyDescent="0.25">
      <c r="A100" s="94"/>
      <c r="B100" s="94"/>
      <c r="C100" s="94"/>
      <c r="D100" s="97" t="s">
        <v>171</v>
      </c>
      <c r="E100" s="97"/>
      <c r="F100" s="97"/>
      <c r="G100" s="97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 t="s">
        <v>240</v>
      </c>
      <c r="AA100" s="94"/>
      <c r="AB100" s="94"/>
      <c r="AC100" s="94" t="s">
        <v>241</v>
      </c>
      <c r="AD100" s="94"/>
    </row>
    <row r="101" spans="1:30" ht="48.6" customHeight="1" x14ac:dyDescent="0.25">
      <c r="A101" s="94" t="s">
        <v>67</v>
      </c>
      <c r="B101" s="94" t="s">
        <v>242</v>
      </c>
      <c r="C101" s="94"/>
      <c r="D101" s="95" t="s">
        <v>243</v>
      </c>
      <c r="E101" s="95"/>
      <c r="F101" s="95"/>
      <c r="G101" s="95"/>
      <c r="H101" s="94" t="s">
        <v>153</v>
      </c>
      <c r="I101" s="94"/>
      <c r="J101" s="94" t="s">
        <v>66</v>
      </c>
      <c r="K101" s="94"/>
      <c r="L101" s="94"/>
      <c r="M101" s="94"/>
      <c r="N101" s="94"/>
      <c r="O101" s="94"/>
      <c r="P101" s="94"/>
      <c r="Q101" s="94"/>
      <c r="R101" s="94" t="s">
        <v>66</v>
      </c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</row>
    <row r="102" spans="1:30" ht="60" customHeight="1" x14ac:dyDescent="0.25">
      <c r="A102" s="94"/>
      <c r="B102" s="94" t="s">
        <v>78</v>
      </c>
      <c r="C102" s="94"/>
      <c r="D102" s="95" t="s">
        <v>79</v>
      </c>
      <c r="E102" s="95"/>
      <c r="F102" s="95"/>
      <c r="G102" s="95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</row>
    <row r="103" spans="1:30" ht="14.1" customHeight="1" x14ac:dyDescent="0.25">
      <c r="A103" s="94"/>
      <c r="B103" s="96" t="s">
        <v>62</v>
      </c>
      <c r="C103" s="96"/>
      <c r="D103" s="95" t="s">
        <v>80</v>
      </c>
      <c r="E103" s="95"/>
      <c r="F103" s="95"/>
      <c r="G103" s="95"/>
      <c r="H103" s="94" t="s">
        <v>40</v>
      </c>
      <c r="I103" s="94"/>
      <c r="J103" s="94"/>
      <c r="K103" s="94"/>
      <c r="L103" s="94"/>
      <c r="M103" s="94"/>
      <c r="N103" s="94"/>
      <c r="O103" s="94"/>
      <c r="P103" s="94"/>
      <c r="Q103" s="94"/>
      <c r="R103" s="94" t="s">
        <v>244</v>
      </c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 t="s">
        <v>245</v>
      </c>
      <c r="AD103" s="94"/>
    </row>
    <row r="104" spans="1:30" ht="14.1" customHeight="1" x14ac:dyDescent="0.25">
      <c r="A104" s="94"/>
      <c r="B104" s="94" t="s">
        <v>246</v>
      </c>
      <c r="C104" s="94"/>
      <c r="D104" s="95" t="s">
        <v>247</v>
      </c>
      <c r="E104" s="95"/>
      <c r="F104" s="95"/>
      <c r="G104" s="95"/>
      <c r="H104" s="94" t="s">
        <v>40</v>
      </c>
      <c r="I104" s="94"/>
      <c r="J104" s="94" t="s">
        <v>248</v>
      </c>
      <c r="K104" s="94"/>
      <c r="L104" s="94"/>
      <c r="M104" s="94"/>
      <c r="N104" s="94" t="s">
        <v>86</v>
      </c>
      <c r="O104" s="94"/>
      <c r="P104" s="94"/>
      <c r="Q104" s="94"/>
      <c r="R104" s="94" t="s">
        <v>244</v>
      </c>
      <c r="S104" s="94"/>
      <c r="T104" s="94"/>
      <c r="U104" s="94"/>
      <c r="V104" s="94"/>
      <c r="W104" s="94"/>
      <c r="X104" s="94"/>
      <c r="Y104" s="94"/>
      <c r="Z104" s="94" t="s">
        <v>249</v>
      </c>
      <c r="AA104" s="94"/>
      <c r="AB104" s="94"/>
      <c r="AC104" s="94" t="s">
        <v>245</v>
      </c>
      <c r="AD104" s="94"/>
    </row>
    <row r="105" spans="1:30" ht="14.1" customHeight="1" x14ac:dyDescent="0.25">
      <c r="A105" s="94"/>
      <c r="B105" s="96" t="s">
        <v>63</v>
      </c>
      <c r="C105" s="96"/>
      <c r="D105" s="95" t="s">
        <v>106</v>
      </c>
      <c r="E105" s="95"/>
      <c r="F105" s="95"/>
      <c r="G105" s="95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 t="s">
        <v>250</v>
      </c>
      <c r="AD105" s="94"/>
    </row>
    <row r="106" spans="1:30" ht="14.1" customHeight="1" x14ac:dyDescent="0.25">
      <c r="A106" s="94"/>
      <c r="B106" s="96"/>
      <c r="C106" s="96"/>
      <c r="D106" s="95" t="s">
        <v>108</v>
      </c>
      <c r="E106" s="95"/>
      <c r="F106" s="95"/>
      <c r="G106" s="95"/>
      <c r="H106" s="94" t="s">
        <v>40</v>
      </c>
      <c r="I106" s="94"/>
      <c r="J106" s="94"/>
      <c r="K106" s="94"/>
      <c r="L106" s="94"/>
      <c r="M106" s="94"/>
      <c r="N106" s="94"/>
      <c r="O106" s="94"/>
      <c r="P106" s="94"/>
      <c r="Q106" s="94"/>
      <c r="R106" s="94" t="s">
        <v>251</v>
      </c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 t="s">
        <v>252</v>
      </c>
      <c r="AD106" s="94"/>
    </row>
    <row r="107" spans="1:30" ht="48.6" customHeight="1" x14ac:dyDescent="0.25">
      <c r="A107" s="94"/>
      <c r="B107" s="94" t="s">
        <v>253</v>
      </c>
      <c r="C107" s="94"/>
      <c r="D107" s="95" t="s">
        <v>254</v>
      </c>
      <c r="E107" s="95"/>
      <c r="F107" s="95"/>
      <c r="G107" s="95"/>
      <c r="H107" s="94" t="s">
        <v>113</v>
      </c>
      <c r="I107" s="94"/>
      <c r="J107" s="94" t="s">
        <v>255</v>
      </c>
      <c r="K107" s="94"/>
      <c r="L107" s="94"/>
      <c r="M107" s="94"/>
      <c r="N107" s="94" t="s">
        <v>86</v>
      </c>
      <c r="O107" s="94"/>
      <c r="P107" s="94"/>
      <c r="Q107" s="94"/>
      <c r="R107" s="94" t="s">
        <v>256</v>
      </c>
      <c r="S107" s="94"/>
      <c r="T107" s="94"/>
      <c r="U107" s="94" t="s">
        <v>257</v>
      </c>
      <c r="V107" s="94"/>
      <c r="W107" s="94" t="s">
        <v>258</v>
      </c>
      <c r="X107" s="94"/>
      <c r="Y107" s="94"/>
      <c r="Z107" s="94" t="s">
        <v>259</v>
      </c>
      <c r="AA107" s="94"/>
      <c r="AB107" s="94"/>
      <c r="AC107" s="94" t="s">
        <v>260</v>
      </c>
      <c r="AD107" s="94"/>
    </row>
    <row r="108" spans="1:30" ht="25.5" customHeight="1" x14ac:dyDescent="0.25">
      <c r="A108" s="94"/>
      <c r="B108" s="94" t="s">
        <v>261</v>
      </c>
      <c r="C108" s="94"/>
      <c r="D108" s="95" t="s">
        <v>1317</v>
      </c>
      <c r="E108" s="95"/>
      <c r="F108" s="95"/>
      <c r="G108" s="95"/>
      <c r="H108" s="94" t="s">
        <v>40</v>
      </c>
      <c r="I108" s="94"/>
      <c r="J108" s="94" t="s">
        <v>255</v>
      </c>
      <c r="K108" s="94"/>
      <c r="L108" s="94"/>
      <c r="M108" s="94"/>
      <c r="N108" s="94" t="s">
        <v>86</v>
      </c>
      <c r="O108" s="94"/>
      <c r="P108" s="94"/>
      <c r="Q108" s="94"/>
      <c r="R108" s="94" t="s">
        <v>256</v>
      </c>
      <c r="S108" s="94"/>
      <c r="T108" s="94"/>
      <c r="U108" s="94"/>
      <c r="V108" s="94"/>
      <c r="W108" s="94"/>
      <c r="X108" s="94"/>
      <c r="Y108" s="94"/>
      <c r="Z108" s="94" t="s">
        <v>104</v>
      </c>
      <c r="AA108" s="94"/>
      <c r="AB108" s="94"/>
      <c r="AC108" s="94" t="s">
        <v>262</v>
      </c>
      <c r="AD108" s="94"/>
    </row>
    <row r="109" spans="1:30" ht="25.5" customHeight="1" x14ac:dyDescent="0.25">
      <c r="A109" s="94"/>
      <c r="B109" s="94" t="s">
        <v>139</v>
      </c>
      <c r="C109" s="94"/>
      <c r="D109" s="95" t="s">
        <v>140</v>
      </c>
      <c r="E109" s="95"/>
      <c r="F109" s="95"/>
      <c r="G109" s="95"/>
      <c r="H109" s="94" t="s">
        <v>113</v>
      </c>
      <c r="I109" s="94"/>
      <c r="J109" s="94" t="s">
        <v>263</v>
      </c>
      <c r="K109" s="94"/>
      <c r="L109" s="94"/>
      <c r="M109" s="94"/>
      <c r="N109" s="94" t="s">
        <v>86</v>
      </c>
      <c r="O109" s="94"/>
      <c r="P109" s="94"/>
      <c r="Q109" s="94"/>
      <c r="R109" s="94" t="s">
        <v>264</v>
      </c>
      <c r="S109" s="94"/>
      <c r="T109" s="94"/>
      <c r="U109" s="94"/>
      <c r="V109" s="94"/>
      <c r="W109" s="94"/>
      <c r="X109" s="94"/>
      <c r="Y109" s="94"/>
      <c r="Z109" s="94" t="s">
        <v>143</v>
      </c>
      <c r="AA109" s="94"/>
      <c r="AB109" s="94"/>
      <c r="AC109" s="94" t="s">
        <v>265</v>
      </c>
      <c r="AD109" s="94"/>
    </row>
    <row r="110" spans="1:30" ht="25.5" customHeight="1" x14ac:dyDescent="0.25">
      <c r="A110" s="94"/>
      <c r="B110" s="94" t="s">
        <v>137</v>
      </c>
      <c r="C110" s="94"/>
      <c r="D110" s="95" t="s">
        <v>1316</v>
      </c>
      <c r="E110" s="95"/>
      <c r="F110" s="95"/>
      <c r="G110" s="95"/>
      <c r="H110" s="94" t="s">
        <v>40</v>
      </c>
      <c r="I110" s="94"/>
      <c r="J110" s="94" t="s">
        <v>263</v>
      </c>
      <c r="K110" s="94"/>
      <c r="L110" s="94"/>
      <c r="M110" s="94"/>
      <c r="N110" s="94" t="s">
        <v>86</v>
      </c>
      <c r="O110" s="94"/>
      <c r="P110" s="94"/>
      <c r="Q110" s="94"/>
      <c r="R110" s="94" t="s">
        <v>264</v>
      </c>
      <c r="S110" s="94"/>
      <c r="T110" s="94"/>
      <c r="U110" s="94"/>
      <c r="V110" s="94"/>
      <c r="W110" s="94"/>
      <c r="X110" s="94"/>
      <c r="Y110" s="94"/>
      <c r="Z110" s="94" t="s">
        <v>100</v>
      </c>
      <c r="AA110" s="94"/>
      <c r="AB110" s="94"/>
      <c r="AC110" s="94" t="s">
        <v>266</v>
      </c>
      <c r="AD110" s="94"/>
    </row>
    <row r="111" spans="1:30" ht="14.1" customHeight="1" x14ac:dyDescent="0.25">
      <c r="A111" s="94"/>
      <c r="B111" s="96" t="s">
        <v>65</v>
      </c>
      <c r="C111" s="96"/>
      <c r="D111" s="95" t="s">
        <v>267</v>
      </c>
      <c r="E111" s="95"/>
      <c r="F111" s="95"/>
      <c r="G111" s="95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 t="s">
        <v>268</v>
      </c>
      <c r="AD111" s="94"/>
    </row>
    <row r="112" spans="1:30" ht="25.5" customHeight="1" x14ac:dyDescent="0.25">
      <c r="A112" s="94"/>
      <c r="B112" s="94" t="s">
        <v>271</v>
      </c>
      <c r="C112" s="94"/>
      <c r="D112" s="95" t="s">
        <v>272</v>
      </c>
      <c r="E112" s="95"/>
      <c r="F112" s="95"/>
      <c r="G112" s="95"/>
      <c r="H112" s="94" t="s">
        <v>269</v>
      </c>
      <c r="I112" s="94"/>
      <c r="J112" s="94" t="s">
        <v>273</v>
      </c>
      <c r="K112" s="94"/>
      <c r="L112" s="94"/>
      <c r="M112" s="94"/>
      <c r="N112" s="94"/>
      <c r="O112" s="94"/>
      <c r="P112" s="94"/>
      <c r="Q112" s="94"/>
      <c r="R112" s="94" t="s">
        <v>274</v>
      </c>
      <c r="S112" s="94"/>
      <c r="T112" s="94"/>
      <c r="U112" s="94" t="s">
        <v>275</v>
      </c>
      <c r="V112" s="94"/>
      <c r="W112" s="94" t="s">
        <v>276</v>
      </c>
      <c r="X112" s="94"/>
      <c r="Y112" s="94"/>
      <c r="Z112" s="94" t="s">
        <v>277</v>
      </c>
      <c r="AA112" s="94"/>
      <c r="AB112" s="94"/>
      <c r="AC112" s="94" t="s">
        <v>278</v>
      </c>
      <c r="AD112" s="94"/>
    </row>
    <row r="113" spans="1:30" ht="25.5" customHeight="1" x14ac:dyDescent="0.25">
      <c r="A113" s="94"/>
      <c r="B113" s="94" t="s">
        <v>279</v>
      </c>
      <c r="C113" s="94"/>
      <c r="D113" s="95" t="s">
        <v>280</v>
      </c>
      <c r="E113" s="95"/>
      <c r="F113" s="95"/>
      <c r="G113" s="95"/>
      <c r="H113" s="94" t="s">
        <v>269</v>
      </c>
      <c r="I113" s="94"/>
      <c r="J113" s="94" t="s">
        <v>281</v>
      </c>
      <c r="K113" s="94"/>
      <c r="L113" s="94"/>
      <c r="M113" s="94"/>
      <c r="N113" s="94"/>
      <c r="O113" s="94"/>
      <c r="P113" s="94"/>
      <c r="Q113" s="94"/>
      <c r="R113" s="94" t="s">
        <v>282</v>
      </c>
      <c r="S113" s="94"/>
      <c r="T113" s="94"/>
      <c r="U113" s="94" t="s">
        <v>283</v>
      </c>
      <c r="V113" s="94"/>
      <c r="W113" s="94" t="s">
        <v>276</v>
      </c>
      <c r="X113" s="94"/>
      <c r="Y113" s="94"/>
      <c r="Z113" s="94" t="s">
        <v>284</v>
      </c>
      <c r="AA113" s="94"/>
      <c r="AB113" s="94"/>
      <c r="AC113" s="94" t="s">
        <v>285</v>
      </c>
      <c r="AD113" s="94"/>
    </row>
    <row r="114" spans="1:30" ht="25.5" customHeight="1" x14ac:dyDescent="0.25">
      <c r="A114" s="94"/>
      <c r="B114" s="94" t="s">
        <v>286</v>
      </c>
      <c r="C114" s="94"/>
      <c r="D114" s="95" t="s">
        <v>287</v>
      </c>
      <c r="E114" s="95"/>
      <c r="F114" s="95"/>
      <c r="G114" s="95"/>
      <c r="H114" s="94" t="s">
        <v>269</v>
      </c>
      <c r="I114" s="94"/>
      <c r="J114" s="94" t="s">
        <v>288</v>
      </c>
      <c r="K114" s="94"/>
      <c r="L114" s="94"/>
      <c r="M114" s="94"/>
      <c r="N114" s="94"/>
      <c r="O114" s="94"/>
      <c r="P114" s="94"/>
      <c r="Q114" s="94"/>
      <c r="R114" s="94" t="s">
        <v>273</v>
      </c>
      <c r="S114" s="94"/>
      <c r="T114" s="94"/>
      <c r="U114" s="94" t="s">
        <v>289</v>
      </c>
      <c r="V114" s="94"/>
      <c r="W114" s="94" t="s">
        <v>290</v>
      </c>
      <c r="X114" s="94"/>
      <c r="Y114" s="94"/>
      <c r="Z114" s="94" t="s">
        <v>291</v>
      </c>
      <c r="AA114" s="94"/>
      <c r="AB114" s="94"/>
      <c r="AC114" s="94" t="s">
        <v>292</v>
      </c>
      <c r="AD114" s="94"/>
    </row>
    <row r="115" spans="1:30" ht="25.5" customHeight="1" x14ac:dyDescent="0.25">
      <c r="A115" s="94"/>
      <c r="B115" s="94" t="s">
        <v>293</v>
      </c>
      <c r="C115" s="94"/>
      <c r="D115" s="95" t="s">
        <v>294</v>
      </c>
      <c r="E115" s="95"/>
      <c r="F115" s="95"/>
      <c r="G115" s="95"/>
      <c r="H115" s="94" t="s">
        <v>269</v>
      </c>
      <c r="I115" s="94"/>
      <c r="J115" s="94" t="s">
        <v>295</v>
      </c>
      <c r="K115" s="94"/>
      <c r="L115" s="94"/>
      <c r="M115" s="94"/>
      <c r="N115" s="94"/>
      <c r="O115" s="94"/>
      <c r="P115" s="94"/>
      <c r="Q115" s="94"/>
      <c r="R115" s="94" t="s">
        <v>63</v>
      </c>
      <c r="S115" s="94"/>
      <c r="T115" s="94"/>
      <c r="U115" s="94" t="s">
        <v>296</v>
      </c>
      <c r="V115" s="94"/>
      <c r="W115" s="94" t="s">
        <v>297</v>
      </c>
      <c r="X115" s="94"/>
      <c r="Y115" s="94"/>
      <c r="Z115" s="94" t="s">
        <v>298</v>
      </c>
      <c r="AA115" s="94"/>
      <c r="AB115" s="94"/>
      <c r="AC115" s="94" t="s">
        <v>299</v>
      </c>
      <c r="AD115" s="94"/>
    </row>
    <row r="116" spans="1:30" ht="25.5" customHeight="1" x14ac:dyDescent="0.25">
      <c r="A116" s="94"/>
      <c r="B116" s="94" t="s">
        <v>300</v>
      </c>
      <c r="C116" s="94"/>
      <c r="D116" s="95" t="s">
        <v>301</v>
      </c>
      <c r="E116" s="95"/>
      <c r="F116" s="95"/>
      <c r="G116" s="95"/>
      <c r="H116" s="94" t="s">
        <v>270</v>
      </c>
      <c r="I116" s="94"/>
      <c r="J116" s="94" t="s">
        <v>302</v>
      </c>
      <c r="K116" s="94"/>
      <c r="L116" s="94"/>
      <c r="M116" s="94"/>
      <c r="N116" s="94"/>
      <c r="O116" s="94"/>
      <c r="P116" s="94"/>
      <c r="Q116" s="94"/>
      <c r="R116" s="94" t="s">
        <v>303</v>
      </c>
      <c r="S116" s="94"/>
      <c r="T116" s="94"/>
      <c r="U116" s="94" t="s">
        <v>304</v>
      </c>
      <c r="V116" s="94"/>
      <c r="W116" s="94" t="s">
        <v>305</v>
      </c>
      <c r="X116" s="94"/>
      <c r="Y116" s="94"/>
      <c r="Z116" s="94" t="s">
        <v>306</v>
      </c>
      <c r="AA116" s="94"/>
      <c r="AB116" s="94"/>
      <c r="AC116" s="94" t="s">
        <v>307</v>
      </c>
      <c r="AD116" s="94"/>
    </row>
    <row r="117" spans="1:30" ht="25.5" customHeight="1" x14ac:dyDescent="0.25">
      <c r="A117" s="94"/>
      <c r="B117" s="94" t="s">
        <v>308</v>
      </c>
      <c r="C117" s="94"/>
      <c r="D117" s="95" t="s">
        <v>309</v>
      </c>
      <c r="E117" s="95"/>
      <c r="F117" s="95"/>
      <c r="G117" s="95"/>
      <c r="H117" s="94" t="s">
        <v>310</v>
      </c>
      <c r="I117" s="94"/>
      <c r="J117" s="94" t="s">
        <v>311</v>
      </c>
      <c r="K117" s="94"/>
      <c r="L117" s="94"/>
      <c r="M117" s="94"/>
      <c r="N117" s="94"/>
      <c r="O117" s="94"/>
      <c r="P117" s="94"/>
      <c r="Q117" s="94"/>
      <c r="R117" s="94" t="s">
        <v>229</v>
      </c>
      <c r="S117" s="94"/>
      <c r="T117" s="94"/>
      <c r="U117" s="94" t="s">
        <v>312</v>
      </c>
      <c r="V117" s="94"/>
      <c r="W117" s="94" t="s">
        <v>258</v>
      </c>
      <c r="X117" s="94"/>
      <c r="Y117" s="94"/>
      <c r="Z117" s="94" t="s">
        <v>313</v>
      </c>
      <c r="AA117" s="94"/>
      <c r="AB117" s="94"/>
      <c r="AC117" s="94" t="s">
        <v>314</v>
      </c>
      <c r="AD117" s="94"/>
    </row>
    <row r="118" spans="1:30" ht="14.1" customHeight="1" x14ac:dyDescent="0.25">
      <c r="A118" s="94"/>
      <c r="B118" s="94"/>
      <c r="C118" s="94"/>
      <c r="D118" s="95" t="s">
        <v>158</v>
      </c>
      <c r="E118" s="95"/>
      <c r="F118" s="95"/>
      <c r="G118" s="95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 t="s">
        <v>315</v>
      </c>
      <c r="AD118" s="94"/>
    </row>
    <row r="119" spans="1:30" ht="14.1" customHeight="1" x14ac:dyDescent="0.25">
      <c r="A119" s="94"/>
      <c r="B119" s="94"/>
      <c r="C119" s="94"/>
      <c r="D119" s="95" t="s">
        <v>160</v>
      </c>
      <c r="E119" s="95"/>
      <c r="F119" s="95"/>
      <c r="G119" s="95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 t="s">
        <v>316</v>
      </c>
      <c r="AD119" s="94"/>
    </row>
    <row r="120" spans="1:30" ht="36.950000000000003" customHeight="1" x14ac:dyDescent="0.25">
      <c r="A120" s="94"/>
      <c r="B120" s="94" t="s">
        <v>162</v>
      </c>
      <c r="C120" s="94"/>
      <c r="D120" s="95" t="s">
        <v>163</v>
      </c>
      <c r="E120" s="95"/>
      <c r="F120" s="95"/>
      <c r="G120" s="95"/>
      <c r="H120" s="94" t="s">
        <v>164</v>
      </c>
      <c r="I120" s="94"/>
      <c r="J120" s="94" t="s">
        <v>165</v>
      </c>
      <c r="K120" s="94"/>
      <c r="L120" s="94"/>
      <c r="M120" s="94"/>
      <c r="N120" s="94"/>
      <c r="O120" s="94"/>
      <c r="P120" s="94"/>
      <c r="Q120" s="94"/>
      <c r="R120" s="94" t="s">
        <v>165</v>
      </c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 t="s">
        <v>317</v>
      </c>
      <c r="AD120" s="94"/>
    </row>
    <row r="121" spans="1:30" ht="36.950000000000003" customHeight="1" x14ac:dyDescent="0.25">
      <c r="A121" s="94"/>
      <c r="B121" s="94" t="s">
        <v>167</v>
      </c>
      <c r="C121" s="94"/>
      <c r="D121" s="95" t="s">
        <v>168</v>
      </c>
      <c r="E121" s="95"/>
      <c r="F121" s="95"/>
      <c r="G121" s="95"/>
      <c r="H121" s="94" t="s">
        <v>164</v>
      </c>
      <c r="I121" s="94"/>
      <c r="J121" s="94" t="s">
        <v>169</v>
      </c>
      <c r="K121" s="94"/>
      <c r="L121" s="94"/>
      <c r="M121" s="94"/>
      <c r="N121" s="94"/>
      <c r="O121" s="94"/>
      <c r="P121" s="94"/>
      <c r="Q121" s="94"/>
      <c r="R121" s="94" t="s">
        <v>169</v>
      </c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 t="s">
        <v>318</v>
      </c>
      <c r="AD121" s="94"/>
    </row>
    <row r="122" spans="1:30" ht="14.1" customHeight="1" x14ac:dyDescent="0.25">
      <c r="A122" s="94"/>
      <c r="B122" s="94"/>
      <c r="C122" s="94"/>
      <c r="D122" s="97" t="s">
        <v>171</v>
      </c>
      <c r="E122" s="97"/>
      <c r="F122" s="97"/>
      <c r="G122" s="97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 t="s">
        <v>319</v>
      </c>
      <c r="AA122" s="94"/>
      <c r="AB122" s="94"/>
      <c r="AC122" s="94" t="s">
        <v>320</v>
      </c>
      <c r="AD122" s="94"/>
    </row>
    <row r="123" spans="1:30" ht="58.5" customHeight="1" x14ac:dyDescent="0.25">
      <c r="A123" s="94" t="s">
        <v>68</v>
      </c>
      <c r="B123" s="94" t="s">
        <v>321</v>
      </c>
      <c r="C123" s="94"/>
      <c r="D123" s="95" t="s">
        <v>322</v>
      </c>
      <c r="E123" s="95"/>
      <c r="F123" s="95"/>
      <c r="G123" s="95"/>
      <c r="H123" s="94" t="s">
        <v>153</v>
      </c>
      <c r="I123" s="94"/>
      <c r="J123" s="94" t="s">
        <v>64</v>
      </c>
      <c r="K123" s="94"/>
      <c r="L123" s="94"/>
      <c r="M123" s="94"/>
      <c r="N123" s="94"/>
      <c r="O123" s="94"/>
      <c r="P123" s="94"/>
      <c r="Q123" s="94"/>
      <c r="R123" s="94" t="s">
        <v>64</v>
      </c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</row>
    <row r="124" spans="1:30" ht="60" customHeight="1" x14ac:dyDescent="0.25">
      <c r="A124" s="94"/>
      <c r="B124" s="94" t="s">
        <v>78</v>
      </c>
      <c r="C124" s="94"/>
      <c r="D124" s="95" t="s">
        <v>79</v>
      </c>
      <c r="E124" s="95"/>
      <c r="F124" s="95"/>
      <c r="G124" s="95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</row>
    <row r="125" spans="1:30" ht="14.1" customHeight="1" x14ac:dyDescent="0.25">
      <c r="A125" s="94"/>
      <c r="B125" s="96" t="s">
        <v>62</v>
      </c>
      <c r="C125" s="96"/>
      <c r="D125" s="95" t="s">
        <v>80</v>
      </c>
      <c r="E125" s="95"/>
      <c r="F125" s="95"/>
      <c r="G125" s="95"/>
      <c r="H125" s="94" t="s">
        <v>40</v>
      </c>
      <c r="I125" s="94"/>
      <c r="J125" s="94"/>
      <c r="K125" s="94"/>
      <c r="L125" s="94"/>
      <c r="M125" s="94"/>
      <c r="N125" s="94"/>
      <c r="O125" s="94"/>
      <c r="P125" s="94"/>
      <c r="Q125" s="94"/>
      <c r="R125" s="94" t="s">
        <v>323</v>
      </c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 t="s">
        <v>324</v>
      </c>
      <c r="AD125" s="94"/>
    </row>
    <row r="126" spans="1:30" ht="14.1" customHeight="1" x14ac:dyDescent="0.25">
      <c r="A126" s="94"/>
      <c r="B126" s="94" t="s">
        <v>246</v>
      </c>
      <c r="C126" s="94"/>
      <c r="D126" s="95" t="s">
        <v>247</v>
      </c>
      <c r="E126" s="95"/>
      <c r="F126" s="95"/>
      <c r="G126" s="95"/>
      <c r="H126" s="94" t="s">
        <v>40</v>
      </c>
      <c r="I126" s="94"/>
      <c r="J126" s="94" t="s">
        <v>325</v>
      </c>
      <c r="K126" s="94"/>
      <c r="L126" s="94"/>
      <c r="M126" s="94"/>
      <c r="N126" s="94" t="s">
        <v>86</v>
      </c>
      <c r="O126" s="94"/>
      <c r="P126" s="94"/>
      <c r="Q126" s="94"/>
      <c r="R126" s="94" t="s">
        <v>323</v>
      </c>
      <c r="S126" s="94"/>
      <c r="T126" s="94"/>
      <c r="U126" s="94"/>
      <c r="V126" s="94"/>
      <c r="W126" s="94"/>
      <c r="X126" s="94"/>
      <c r="Y126" s="94"/>
      <c r="Z126" s="94" t="s">
        <v>249</v>
      </c>
      <c r="AA126" s="94"/>
      <c r="AB126" s="94"/>
      <c r="AC126" s="94" t="s">
        <v>324</v>
      </c>
      <c r="AD126" s="94"/>
    </row>
    <row r="127" spans="1:30" ht="14.1" customHeight="1" x14ac:dyDescent="0.25">
      <c r="A127" s="94"/>
      <c r="B127" s="96" t="s">
        <v>63</v>
      </c>
      <c r="C127" s="96"/>
      <c r="D127" s="95" t="s">
        <v>106</v>
      </c>
      <c r="E127" s="95"/>
      <c r="F127" s="95"/>
      <c r="G127" s="95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 t="s">
        <v>326</v>
      </c>
      <c r="AD127" s="94"/>
    </row>
    <row r="128" spans="1:30" ht="14.1" customHeight="1" x14ac:dyDescent="0.25">
      <c r="A128" s="94"/>
      <c r="B128" s="96"/>
      <c r="C128" s="96"/>
      <c r="D128" s="95" t="s">
        <v>108</v>
      </c>
      <c r="E128" s="95"/>
      <c r="F128" s="95"/>
      <c r="G128" s="95"/>
      <c r="H128" s="94" t="s">
        <v>40</v>
      </c>
      <c r="I128" s="94"/>
      <c r="J128" s="94"/>
      <c r="K128" s="94"/>
      <c r="L128" s="94"/>
      <c r="M128" s="94"/>
      <c r="N128" s="94"/>
      <c r="O128" s="94"/>
      <c r="P128" s="94"/>
      <c r="Q128" s="94"/>
      <c r="R128" s="94" t="s">
        <v>327</v>
      </c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 t="s">
        <v>328</v>
      </c>
      <c r="AD128" s="94"/>
    </row>
    <row r="129" spans="1:30" ht="48.6" customHeight="1" x14ac:dyDescent="0.25">
      <c r="A129" s="94"/>
      <c r="B129" s="94" t="s">
        <v>253</v>
      </c>
      <c r="C129" s="94"/>
      <c r="D129" s="95" t="s">
        <v>254</v>
      </c>
      <c r="E129" s="95"/>
      <c r="F129" s="95"/>
      <c r="G129" s="95"/>
      <c r="H129" s="94" t="s">
        <v>113</v>
      </c>
      <c r="I129" s="94"/>
      <c r="J129" s="94" t="s">
        <v>276</v>
      </c>
      <c r="K129" s="94"/>
      <c r="L129" s="94"/>
      <c r="M129" s="94"/>
      <c r="N129" s="94" t="s">
        <v>86</v>
      </c>
      <c r="O129" s="94"/>
      <c r="P129" s="94"/>
      <c r="Q129" s="94"/>
      <c r="R129" s="94" t="s">
        <v>329</v>
      </c>
      <c r="S129" s="94"/>
      <c r="T129" s="94"/>
      <c r="U129" s="94" t="s">
        <v>257</v>
      </c>
      <c r="V129" s="94"/>
      <c r="W129" s="94" t="s">
        <v>258</v>
      </c>
      <c r="X129" s="94"/>
      <c r="Y129" s="94"/>
      <c r="Z129" s="94" t="s">
        <v>259</v>
      </c>
      <c r="AA129" s="94"/>
      <c r="AB129" s="94"/>
      <c r="AC129" s="94" t="s">
        <v>330</v>
      </c>
      <c r="AD129" s="94"/>
    </row>
    <row r="130" spans="1:30" ht="25.5" customHeight="1" x14ac:dyDescent="0.25">
      <c r="A130" s="94"/>
      <c r="B130" s="94" t="s">
        <v>261</v>
      </c>
      <c r="C130" s="94"/>
      <c r="D130" s="95" t="s">
        <v>1317</v>
      </c>
      <c r="E130" s="95"/>
      <c r="F130" s="95"/>
      <c r="G130" s="95"/>
      <c r="H130" s="94" t="s">
        <v>40</v>
      </c>
      <c r="I130" s="94"/>
      <c r="J130" s="94" t="s">
        <v>276</v>
      </c>
      <c r="K130" s="94"/>
      <c r="L130" s="94"/>
      <c r="M130" s="94"/>
      <c r="N130" s="94" t="s">
        <v>86</v>
      </c>
      <c r="O130" s="94"/>
      <c r="P130" s="94"/>
      <c r="Q130" s="94"/>
      <c r="R130" s="94" t="s">
        <v>329</v>
      </c>
      <c r="S130" s="94"/>
      <c r="T130" s="94"/>
      <c r="U130" s="94"/>
      <c r="V130" s="94"/>
      <c r="W130" s="94"/>
      <c r="X130" s="94"/>
      <c r="Y130" s="94"/>
      <c r="Z130" s="94" t="s">
        <v>104</v>
      </c>
      <c r="AA130" s="94"/>
      <c r="AB130" s="94"/>
      <c r="AC130" s="94" t="s">
        <v>331</v>
      </c>
      <c r="AD130" s="94"/>
    </row>
    <row r="131" spans="1:30" ht="25.5" customHeight="1" x14ac:dyDescent="0.25">
      <c r="A131" s="94"/>
      <c r="B131" s="94" t="s">
        <v>139</v>
      </c>
      <c r="C131" s="94"/>
      <c r="D131" s="95" t="s">
        <v>140</v>
      </c>
      <c r="E131" s="95"/>
      <c r="F131" s="95"/>
      <c r="G131" s="95"/>
      <c r="H131" s="94" t="s">
        <v>113</v>
      </c>
      <c r="I131" s="94"/>
      <c r="J131" s="94" t="s">
        <v>295</v>
      </c>
      <c r="K131" s="94"/>
      <c r="L131" s="94"/>
      <c r="M131" s="94"/>
      <c r="N131" s="94" t="s">
        <v>86</v>
      </c>
      <c r="O131" s="94"/>
      <c r="P131" s="94"/>
      <c r="Q131" s="94"/>
      <c r="R131" s="94" t="s">
        <v>332</v>
      </c>
      <c r="S131" s="94"/>
      <c r="T131" s="94"/>
      <c r="U131" s="94"/>
      <c r="V131" s="94"/>
      <c r="W131" s="94"/>
      <c r="X131" s="94"/>
      <c r="Y131" s="94"/>
      <c r="Z131" s="94" t="s">
        <v>143</v>
      </c>
      <c r="AA131" s="94"/>
      <c r="AB131" s="94"/>
      <c r="AC131" s="94" t="s">
        <v>333</v>
      </c>
      <c r="AD131" s="94"/>
    </row>
    <row r="132" spans="1:30" ht="25.5" customHeight="1" x14ac:dyDescent="0.25">
      <c r="A132" s="94"/>
      <c r="B132" s="94" t="s">
        <v>137</v>
      </c>
      <c r="C132" s="94"/>
      <c r="D132" s="95" t="s">
        <v>1316</v>
      </c>
      <c r="E132" s="95"/>
      <c r="F132" s="95"/>
      <c r="G132" s="95"/>
      <c r="H132" s="94" t="s">
        <v>40</v>
      </c>
      <c r="I132" s="94"/>
      <c r="J132" s="94" t="s">
        <v>295</v>
      </c>
      <c r="K132" s="94"/>
      <c r="L132" s="94"/>
      <c r="M132" s="94"/>
      <c r="N132" s="94" t="s">
        <v>86</v>
      </c>
      <c r="O132" s="94"/>
      <c r="P132" s="94"/>
      <c r="Q132" s="94"/>
      <c r="R132" s="94" t="s">
        <v>332</v>
      </c>
      <c r="S132" s="94"/>
      <c r="T132" s="94"/>
      <c r="U132" s="94"/>
      <c r="V132" s="94"/>
      <c r="W132" s="94"/>
      <c r="X132" s="94"/>
      <c r="Y132" s="94"/>
      <c r="Z132" s="94" t="s">
        <v>100</v>
      </c>
      <c r="AA132" s="94"/>
      <c r="AB132" s="94"/>
      <c r="AC132" s="94" t="s">
        <v>334</v>
      </c>
      <c r="AD132" s="94"/>
    </row>
    <row r="133" spans="1:30" ht="14.1" customHeight="1" x14ac:dyDescent="0.25">
      <c r="A133" s="94"/>
      <c r="B133" s="94"/>
      <c r="C133" s="94"/>
      <c r="D133" s="95" t="s">
        <v>158</v>
      </c>
      <c r="E133" s="95"/>
      <c r="F133" s="95"/>
      <c r="G133" s="95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 t="s">
        <v>335</v>
      </c>
      <c r="AD133" s="94"/>
    </row>
    <row r="134" spans="1:30" ht="14.1" customHeight="1" x14ac:dyDescent="0.25">
      <c r="A134" s="94"/>
      <c r="B134" s="94"/>
      <c r="C134" s="94"/>
      <c r="D134" s="95" t="s">
        <v>160</v>
      </c>
      <c r="E134" s="95"/>
      <c r="F134" s="95"/>
      <c r="G134" s="95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 t="s">
        <v>336</v>
      </c>
      <c r="AD134" s="94"/>
    </row>
    <row r="135" spans="1:30" ht="14.1" customHeight="1" x14ac:dyDescent="0.25">
      <c r="A135" s="94"/>
      <c r="B135" s="94" t="s">
        <v>219</v>
      </c>
      <c r="C135" s="94"/>
      <c r="D135" s="95" t="s">
        <v>163</v>
      </c>
      <c r="E135" s="95"/>
      <c r="F135" s="95"/>
      <c r="G135" s="95"/>
      <c r="H135" s="94" t="s">
        <v>164</v>
      </c>
      <c r="I135" s="94"/>
      <c r="J135" s="94" t="s">
        <v>165</v>
      </c>
      <c r="K135" s="94"/>
      <c r="L135" s="94"/>
      <c r="M135" s="94"/>
      <c r="N135" s="94"/>
      <c r="O135" s="94"/>
      <c r="P135" s="94"/>
      <c r="Q135" s="94"/>
      <c r="R135" s="94" t="s">
        <v>165</v>
      </c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 t="s">
        <v>337</v>
      </c>
      <c r="AD135" s="94"/>
    </row>
    <row r="136" spans="1:30" ht="14.1" customHeight="1" x14ac:dyDescent="0.25">
      <c r="A136" s="94"/>
      <c r="B136" s="94" t="s">
        <v>221</v>
      </c>
      <c r="C136" s="94"/>
      <c r="D136" s="95" t="s">
        <v>168</v>
      </c>
      <c r="E136" s="95"/>
      <c r="F136" s="95"/>
      <c r="G136" s="95"/>
      <c r="H136" s="94" t="s">
        <v>164</v>
      </c>
      <c r="I136" s="94"/>
      <c r="J136" s="94" t="s">
        <v>169</v>
      </c>
      <c r="K136" s="94"/>
      <c r="L136" s="94"/>
      <c r="M136" s="94"/>
      <c r="N136" s="94"/>
      <c r="O136" s="94"/>
      <c r="P136" s="94"/>
      <c r="Q136" s="94"/>
      <c r="R136" s="94" t="s">
        <v>169</v>
      </c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 t="s">
        <v>338</v>
      </c>
      <c r="AD136" s="94"/>
    </row>
    <row r="137" spans="1:30" ht="14.1" customHeight="1" x14ac:dyDescent="0.25">
      <c r="A137" s="94"/>
      <c r="B137" s="94"/>
      <c r="C137" s="94"/>
      <c r="D137" s="97" t="s">
        <v>171</v>
      </c>
      <c r="E137" s="97"/>
      <c r="F137" s="97"/>
      <c r="G137" s="97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 t="s">
        <v>339</v>
      </c>
      <c r="AA137" s="94"/>
      <c r="AB137" s="94"/>
      <c r="AC137" s="94" t="s">
        <v>340</v>
      </c>
      <c r="AD137" s="94"/>
    </row>
    <row r="138" spans="1:30" ht="14.1" customHeight="1" x14ac:dyDescent="0.25">
      <c r="A138" s="95" t="s">
        <v>341</v>
      </c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</row>
    <row r="139" spans="1:30" ht="67.5" customHeight="1" x14ac:dyDescent="0.25">
      <c r="A139" s="94" t="s">
        <v>69</v>
      </c>
      <c r="B139" s="94" t="s">
        <v>342</v>
      </c>
      <c r="C139" s="94"/>
      <c r="D139" s="95" t="s">
        <v>343</v>
      </c>
      <c r="E139" s="95"/>
      <c r="F139" s="95"/>
      <c r="G139" s="95"/>
      <c r="H139" s="94" t="s">
        <v>344</v>
      </c>
      <c r="I139" s="94"/>
      <c r="J139" s="94" t="s">
        <v>345</v>
      </c>
      <c r="K139" s="94"/>
      <c r="L139" s="94"/>
      <c r="M139" s="94"/>
      <c r="N139" s="94"/>
      <c r="O139" s="94"/>
      <c r="P139" s="94"/>
      <c r="Q139" s="94"/>
      <c r="R139" s="94" t="s">
        <v>345</v>
      </c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</row>
    <row r="140" spans="1:30" ht="60" customHeight="1" x14ac:dyDescent="0.25">
      <c r="A140" s="94"/>
      <c r="B140" s="94" t="s">
        <v>78</v>
      </c>
      <c r="C140" s="94"/>
      <c r="D140" s="95" t="s">
        <v>79</v>
      </c>
      <c r="E140" s="95"/>
      <c r="F140" s="95"/>
      <c r="G140" s="95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</row>
    <row r="141" spans="1:30" ht="14.1" customHeight="1" x14ac:dyDescent="0.25">
      <c r="A141" s="94"/>
      <c r="B141" s="96" t="s">
        <v>62</v>
      </c>
      <c r="C141" s="96"/>
      <c r="D141" s="95" t="s">
        <v>80</v>
      </c>
      <c r="E141" s="95"/>
      <c r="F141" s="95"/>
      <c r="G141" s="95"/>
      <c r="H141" s="94" t="s">
        <v>40</v>
      </c>
      <c r="I141" s="94"/>
      <c r="J141" s="94"/>
      <c r="K141" s="94"/>
      <c r="L141" s="94"/>
      <c r="M141" s="94"/>
      <c r="N141" s="94"/>
      <c r="O141" s="94"/>
      <c r="P141" s="94"/>
      <c r="Q141" s="94"/>
      <c r="R141" s="94" t="s">
        <v>346</v>
      </c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 t="s">
        <v>347</v>
      </c>
      <c r="AD141" s="94"/>
    </row>
    <row r="142" spans="1:30" ht="14.1" customHeight="1" x14ac:dyDescent="0.25">
      <c r="A142" s="94"/>
      <c r="B142" s="94" t="s">
        <v>348</v>
      </c>
      <c r="C142" s="94"/>
      <c r="D142" s="95" t="s">
        <v>349</v>
      </c>
      <c r="E142" s="95"/>
      <c r="F142" s="95"/>
      <c r="G142" s="95"/>
      <c r="H142" s="94" t="s">
        <v>40</v>
      </c>
      <c r="I142" s="94"/>
      <c r="J142" s="94" t="s">
        <v>350</v>
      </c>
      <c r="K142" s="94"/>
      <c r="L142" s="94"/>
      <c r="M142" s="94"/>
      <c r="N142" s="94" t="s">
        <v>86</v>
      </c>
      <c r="O142" s="94"/>
      <c r="P142" s="94"/>
      <c r="Q142" s="94"/>
      <c r="R142" s="94" t="s">
        <v>346</v>
      </c>
      <c r="S142" s="94"/>
      <c r="T142" s="94"/>
      <c r="U142" s="94"/>
      <c r="V142" s="94"/>
      <c r="W142" s="94"/>
      <c r="X142" s="94"/>
      <c r="Y142" s="94"/>
      <c r="Z142" s="94" t="s">
        <v>351</v>
      </c>
      <c r="AA142" s="94"/>
      <c r="AB142" s="94"/>
      <c r="AC142" s="94" t="s">
        <v>347</v>
      </c>
      <c r="AD142" s="94"/>
    </row>
    <row r="143" spans="1:30" ht="14.1" customHeight="1" x14ac:dyDescent="0.25">
      <c r="A143" s="94"/>
      <c r="B143" s="96" t="s">
        <v>63</v>
      </c>
      <c r="C143" s="96"/>
      <c r="D143" s="95" t="s">
        <v>106</v>
      </c>
      <c r="E143" s="95"/>
      <c r="F143" s="95"/>
      <c r="G143" s="95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 t="s">
        <v>352</v>
      </c>
      <c r="AD143" s="94"/>
    </row>
    <row r="144" spans="1:30" ht="14.1" customHeight="1" x14ac:dyDescent="0.25">
      <c r="A144" s="94"/>
      <c r="B144" s="96"/>
      <c r="C144" s="96"/>
      <c r="D144" s="95" t="s">
        <v>108</v>
      </c>
      <c r="E144" s="95"/>
      <c r="F144" s="95"/>
      <c r="G144" s="95"/>
      <c r="H144" s="94" t="s">
        <v>40</v>
      </c>
      <c r="I144" s="94"/>
      <c r="J144" s="94"/>
      <c r="K144" s="94"/>
      <c r="L144" s="94"/>
      <c r="M144" s="94"/>
      <c r="N144" s="94"/>
      <c r="O144" s="94"/>
      <c r="P144" s="94"/>
      <c r="Q144" s="94"/>
      <c r="R144" s="94" t="s">
        <v>353</v>
      </c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 t="s">
        <v>354</v>
      </c>
      <c r="AD144" s="94"/>
    </row>
    <row r="145" spans="1:30" ht="36.950000000000003" customHeight="1" x14ac:dyDescent="0.25">
      <c r="A145" s="94"/>
      <c r="B145" s="94" t="s">
        <v>355</v>
      </c>
      <c r="C145" s="94"/>
      <c r="D145" s="95" t="s">
        <v>356</v>
      </c>
      <c r="E145" s="95"/>
      <c r="F145" s="95"/>
      <c r="G145" s="95"/>
      <c r="H145" s="94" t="s">
        <v>113</v>
      </c>
      <c r="I145" s="94"/>
      <c r="J145" s="94" t="s">
        <v>357</v>
      </c>
      <c r="K145" s="94"/>
      <c r="L145" s="94"/>
      <c r="M145" s="94"/>
      <c r="N145" s="94" t="s">
        <v>86</v>
      </c>
      <c r="O145" s="94"/>
      <c r="P145" s="94"/>
      <c r="Q145" s="94"/>
      <c r="R145" s="94" t="s">
        <v>358</v>
      </c>
      <c r="S145" s="94"/>
      <c r="T145" s="94"/>
      <c r="U145" s="94" t="s">
        <v>359</v>
      </c>
      <c r="V145" s="94"/>
      <c r="W145" s="94" t="s">
        <v>360</v>
      </c>
      <c r="X145" s="94"/>
      <c r="Y145" s="94"/>
      <c r="Z145" s="94" t="s">
        <v>361</v>
      </c>
      <c r="AA145" s="94"/>
      <c r="AB145" s="94"/>
      <c r="AC145" s="94" t="s">
        <v>362</v>
      </c>
      <c r="AD145" s="94"/>
    </row>
    <row r="146" spans="1:30" ht="25.5" customHeight="1" x14ac:dyDescent="0.25">
      <c r="A146" s="94"/>
      <c r="B146" s="94" t="s">
        <v>363</v>
      </c>
      <c r="C146" s="94"/>
      <c r="D146" s="95" t="s">
        <v>1318</v>
      </c>
      <c r="E146" s="95"/>
      <c r="F146" s="95"/>
      <c r="G146" s="95"/>
      <c r="H146" s="94" t="s">
        <v>40</v>
      </c>
      <c r="I146" s="94"/>
      <c r="J146" s="94" t="s">
        <v>357</v>
      </c>
      <c r="K146" s="94"/>
      <c r="L146" s="94"/>
      <c r="M146" s="94"/>
      <c r="N146" s="94" t="s">
        <v>86</v>
      </c>
      <c r="O146" s="94"/>
      <c r="P146" s="94"/>
      <c r="Q146" s="94"/>
      <c r="R146" s="94" t="s">
        <v>358</v>
      </c>
      <c r="S146" s="94"/>
      <c r="T146" s="94"/>
      <c r="U146" s="94"/>
      <c r="V146" s="94"/>
      <c r="W146" s="94"/>
      <c r="X146" s="94"/>
      <c r="Y146" s="94"/>
      <c r="Z146" s="94" t="s">
        <v>94</v>
      </c>
      <c r="AA146" s="94"/>
      <c r="AB146" s="94"/>
      <c r="AC146" s="94" t="s">
        <v>364</v>
      </c>
      <c r="AD146" s="94"/>
    </row>
    <row r="147" spans="1:30" ht="25.5" customHeight="1" x14ac:dyDescent="0.25">
      <c r="A147" s="94"/>
      <c r="B147" s="94" t="s">
        <v>139</v>
      </c>
      <c r="C147" s="94"/>
      <c r="D147" s="95" t="s">
        <v>140</v>
      </c>
      <c r="E147" s="95"/>
      <c r="F147" s="95"/>
      <c r="G147" s="95"/>
      <c r="H147" s="94" t="s">
        <v>113</v>
      </c>
      <c r="I147" s="94"/>
      <c r="J147" s="94" t="s">
        <v>362</v>
      </c>
      <c r="K147" s="94"/>
      <c r="L147" s="94"/>
      <c r="M147" s="94"/>
      <c r="N147" s="94" t="s">
        <v>86</v>
      </c>
      <c r="O147" s="94"/>
      <c r="P147" s="94"/>
      <c r="Q147" s="94"/>
      <c r="R147" s="94" t="s">
        <v>365</v>
      </c>
      <c r="S147" s="94"/>
      <c r="T147" s="94"/>
      <c r="U147" s="94"/>
      <c r="V147" s="94"/>
      <c r="W147" s="94"/>
      <c r="X147" s="94"/>
      <c r="Y147" s="94"/>
      <c r="Z147" s="94" t="s">
        <v>143</v>
      </c>
      <c r="AA147" s="94"/>
      <c r="AB147" s="94"/>
      <c r="AC147" s="94" t="s">
        <v>366</v>
      </c>
      <c r="AD147" s="94"/>
    </row>
    <row r="148" spans="1:30" ht="25.5" customHeight="1" x14ac:dyDescent="0.25">
      <c r="A148" s="94"/>
      <c r="B148" s="94" t="s">
        <v>137</v>
      </c>
      <c r="C148" s="94"/>
      <c r="D148" s="95" t="s">
        <v>1316</v>
      </c>
      <c r="E148" s="95"/>
      <c r="F148" s="95"/>
      <c r="G148" s="95"/>
      <c r="H148" s="94" t="s">
        <v>40</v>
      </c>
      <c r="I148" s="94"/>
      <c r="J148" s="94" t="s">
        <v>362</v>
      </c>
      <c r="K148" s="94"/>
      <c r="L148" s="94"/>
      <c r="M148" s="94"/>
      <c r="N148" s="94" t="s">
        <v>86</v>
      </c>
      <c r="O148" s="94"/>
      <c r="P148" s="94"/>
      <c r="Q148" s="94"/>
      <c r="R148" s="94" t="s">
        <v>365</v>
      </c>
      <c r="S148" s="94"/>
      <c r="T148" s="94"/>
      <c r="U148" s="94"/>
      <c r="V148" s="94"/>
      <c r="W148" s="94"/>
      <c r="X148" s="94"/>
      <c r="Y148" s="94"/>
      <c r="Z148" s="94" t="s">
        <v>100</v>
      </c>
      <c r="AA148" s="94"/>
      <c r="AB148" s="94"/>
      <c r="AC148" s="94" t="s">
        <v>367</v>
      </c>
      <c r="AD148" s="94"/>
    </row>
    <row r="149" spans="1:30" ht="14.1" customHeight="1" x14ac:dyDescent="0.25">
      <c r="A149" s="94"/>
      <c r="B149" s="96" t="s">
        <v>65</v>
      </c>
      <c r="C149" s="96"/>
      <c r="D149" s="95" t="s">
        <v>267</v>
      </c>
      <c r="E149" s="95"/>
      <c r="F149" s="95"/>
      <c r="G149" s="95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 t="s">
        <v>368</v>
      </c>
      <c r="AD149" s="94"/>
    </row>
    <row r="150" spans="1:30" ht="36.950000000000003" customHeight="1" x14ac:dyDescent="0.25">
      <c r="A150" s="94"/>
      <c r="B150" s="94" t="s">
        <v>369</v>
      </c>
      <c r="C150" s="94"/>
      <c r="D150" s="95" t="s">
        <v>370</v>
      </c>
      <c r="E150" s="95"/>
      <c r="F150" s="95"/>
      <c r="G150" s="95"/>
      <c r="H150" s="94" t="s">
        <v>270</v>
      </c>
      <c r="I150" s="94"/>
      <c r="J150" s="94" t="s">
        <v>371</v>
      </c>
      <c r="K150" s="94"/>
      <c r="L150" s="94"/>
      <c r="M150" s="94"/>
      <c r="N150" s="94"/>
      <c r="O150" s="94"/>
      <c r="P150" s="94"/>
      <c r="Q150" s="94"/>
      <c r="R150" s="94" t="s">
        <v>372</v>
      </c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</row>
    <row r="151" spans="1:30" ht="25.5" customHeight="1" x14ac:dyDescent="0.25">
      <c r="A151" s="94"/>
      <c r="B151" s="94" t="s">
        <v>373</v>
      </c>
      <c r="C151" s="94"/>
      <c r="D151" s="95" t="s">
        <v>374</v>
      </c>
      <c r="E151" s="95"/>
      <c r="F151" s="95"/>
      <c r="G151" s="95"/>
      <c r="H151" s="94" t="s">
        <v>269</v>
      </c>
      <c r="I151" s="94"/>
      <c r="J151" s="94" t="s">
        <v>185</v>
      </c>
      <c r="K151" s="94"/>
      <c r="L151" s="94"/>
      <c r="M151" s="94"/>
      <c r="N151" s="94"/>
      <c r="O151" s="94"/>
      <c r="P151" s="94"/>
      <c r="Q151" s="94"/>
      <c r="R151" s="94" t="s">
        <v>375</v>
      </c>
      <c r="S151" s="94"/>
      <c r="T151" s="94"/>
      <c r="U151" s="94" t="s">
        <v>376</v>
      </c>
      <c r="V151" s="94"/>
      <c r="W151" s="94" t="s">
        <v>377</v>
      </c>
      <c r="X151" s="94"/>
      <c r="Y151" s="94"/>
      <c r="Z151" s="94" t="s">
        <v>378</v>
      </c>
      <c r="AA151" s="94"/>
      <c r="AB151" s="94"/>
      <c r="AC151" s="94" t="s">
        <v>379</v>
      </c>
      <c r="AD151" s="94"/>
    </row>
    <row r="152" spans="1:30" ht="25.5" customHeight="1" x14ac:dyDescent="0.25">
      <c r="A152" s="94"/>
      <c r="B152" s="94" t="s">
        <v>380</v>
      </c>
      <c r="C152" s="94"/>
      <c r="D152" s="95" t="s">
        <v>381</v>
      </c>
      <c r="E152" s="95"/>
      <c r="F152" s="95"/>
      <c r="G152" s="95"/>
      <c r="H152" s="94" t="s">
        <v>382</v>
      </c>
      <c r="I152" s="94"/>
      <c r="J152" s="94" t="s">
        <v>383</v>
      </c>
      <c r="K152" s="94"/>
      <c r="L152" s="94"/>
      <c r="M152" s="94"/>
      <c r="N152" s="94"/>
      <c r="O152" s="94"/>
      <c r="P152" s="94"/>
      <c r="Q152" s="94"/>
      <c r="R152" s="94" t="s">
        <v>384</v>
      </c>
      <c r="S152" s="94"/>
      <c r="T152" s="94"/>
      <c r="U152" s="94" t="s">
        <v>385</v>
      </c>
      <c r="V152" s="94"/>
      <c r="W152" s="94" t="s">
        <v>377</v>
      </c>
      <c r="X152" s="94"/>
      <c r="Y152" s="94"/>
      <c r="Z152" s="94" t="s">
        <v>386</v>
      </c>
      <c r="AA152" s="94"/>
      <c r="AB152" s="94"/>
      <c r="AC152" s="94" t="s">
        <v>387</v>
      </c>
      <c r="AD152" s="94"/>
    </row>
    <row r="153" spans="1:30" ht="25.5" customHeight="1" x14ac:dyDescent="0.25">
      <c r="A153" s="94"/>
      <c r="B153" s="94" t="s">
        <v>286</v>
      </c>
      <c r="C153" s="94"/>
      <c r="D153" s="95" t="s">
        <v>287</v>
      </c>
      <c r="E153" s="95"/>
      <c r="F153" s="95"/>
      <c r="G153" s="95"/>
      <c r="H153" s="94" t="s">
        <v>269</v>
      </c>
      <c r="I153" s="94"/>
      <c r="J153" s="94" t="s">
        <v>388</v>
      </c>
      <c r="K153" s="94"/>
      <c r="L153" s="94"/>
      <c r="M153" s="94"/>
      <c r="N153" s="94"/>
      <c r="O153" s="94"/>
      <c r="P153" s="94"/>
      <c r="Q153" s="94"/>
      <c r="R153" s="94" t="s">
        <v>389</v>
      </c>
      <c r="S153" s="94"/>
      <c r="T153" s="94"/>
      <c r="U153" s="94" t="s">
        <v>289</v>
      </c>
      <c r="V153" s="94"/>
      <c r="W153" s="94" t="s">
        <v>290</v>
      </c>
      <c r="X153" s="94"/>
      <c r="Y153" s="94"/>
      <c r="Z153" s="94" t="s">
        <v>291</v>
      </c>
      <c r="AA153" s="94"/>
      <c r="AB153" s="94"/>
      <c r="AC153" s="94" t="s">
        <v>305</v>
      </c>
      <c r="AD153" s="94"/>
    </row>
    <row r="154" spans="1:30" ht="25.5" customHeight="1" x14ac:dyDescent="0.25">
      <c r="A154" s="94"/>
      <c r="B154" s="94" t="s">
        <v>390</v>
      </c>
      <c r="C154" s="94"/>
      <c r="D154" s="95" t="s">
        <v>391</v>
      </c>
      <c r="E154" s="95"/>
      <c r="F154" s="95"/>
      <c r="G154" s="95"/>
      <c r="H154" s="94" t="s">
        <v>270</v>
      </c>
      <c r="I154" s="94"/>
      <c r="J154" s="94" t="s">
        <v>392</v>
      </c>
      <c r="K154" s="94"/>
      <c r="L154" s="94"/>
      <c r="M154" s="94"/>
      <c r="N154" s="94"/>
      <c r="O154" s="94"/>
      <c r="P154" s="94"/>
      <c r="Q154" s="94"/>
      <c r="R154" s="94" t="s">
        <v>393</v>
      </c>
      <c r="S154" s="94"/>
      <c r="T154" s="94"/>
      <c r="U154" s="94" t="s">
        <v>394</v>
      </c>
      <c r="V154" s="94"/>
      <c r="W154" s="94" t="s">
        <v>134</v>
      </c>
      <c r="X154" s="94"/>
      <c r="Y154" s="94"/>
      <c r="Z154" s="94" t="s">
        <v>395</v>
      </c>
      <c r="AA154" s="94"/>
      <c r="AB154" s="94"/>
      <c r="AC154" s="94" t="s">
        <v>396</v>
      </c>
      <c r="AD154" s="94"/>
    </row>
    <row r="155" spans="1:30" ht="14.1" customHeight="1" x14ac:dyDescent="0.25">
      <c r="A155" s="94"/>
      <c r="B155" s="94"/>
      <c r="C155" s="94"/>
      <c r="D155" s="95" t="s">
        <v>158</v>
      </c>
      <c r="E155" s="95"/>
      <c r="F155" s="95"/>
      <c r="G155" s="95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 t="s">
        <v>397</v>
      </c>
      <c r="AD155" s="94"/>
    </row>
    <row r="156" spans="1:30" ht="14.1" customHeight="1" x14ac:dyDescent="0.25">
      <c r="A156" s="94"/>
      <c r="B156" s="94"/>
      <c r="C156" s="94"/>
      <c r="D156" s="95" t="s">
        <v>160</v>
      </c>
      <c r="E156" s="95"/>
      <c r="F156" s="95"/>
      <c r="G156" s="95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 t="s">
        <v>398</v>
      </c>
      <c r="AD156" s="94"/>
    </row>
    <row r="157" spans="1:30" ht="36.950000000000003" customHeight="1" x14ac:dyDescent="0.25">
      <c r="A157" s="94"/>
      <c r="B157" s="94" t="s">
        <v>399</v>
      </c>
      <c r="C157" s="94"/>
      <c r="D157" s="95" t="s">
        <v>400</v>
      </c>
      <c r="E157" s="95"/>
      <c r="F157" s="95"/>
      <c r="G157" s="95"/>
      <c r="H157" s="94" t="s">
        <v>164</v>
      </c>
      <c r="I157" s="94"/>
      <c r="J157" s="94" t="s">
        <v>401</v>
      </c>
      <c r="K157" s="94"/>
      <c r="L157" s="94"/>
      <c r="M157" s="94"/>
      <c r="N157" s="94"/>
      <c r="O157" s="94"/>
      <c r="P157" s="94"/>
      <c r="Q157" s="94"/>
      <c r="R157" s="94" t="s">
        <v>401</v>
      </c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 t="s">
        <v>398</v>
      </c>
      <c r="AD157" s="94"/>
    </row>
    <row r="158" spans="1:30" ht="36.950000000000003" customHeight="1" x14ac:dyDescent="0.25">
      <c r="A158" s="94"/>
      <c r="B158" s="94" t="s">
        <v>402</v>
      </c>
      <c r="C158" s="94"/>
      <c r="D158" s="95" t="s">
        <v>403</v>
      </c>
      <c r="E158" s="95"/>
      <c r="F158" s="95"/>
      <c r="G158" s="95"/>
      <c r="H158" s="94" t="s">
        <v>164</v>
      </c>
      <c r="I158" s="94"/>
      <c r="J158" s="94" t="s">
        <v>404</v>
      </c>
      <c r="K158" s="94"/>
      <c r="L158" s="94"/>
      <c r="M158" s="94"/>
      <c r="N158" s="94"/>
      <c r="O158" s="94"/>
      <c r="P158" s="94"/>
      <c r="Q158" s="94"/>
      <c r="R158" s="94" t="s">
        <v>404</v>
      </c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 t="s">
        <v>405</v>
      </c>
      <c r="AD158" s="94"/>
    </row>
    <row r="159" spans="1:30" ht="14.1" customHeight="1" x14ac:dyDescent="0.25">
      <c r="A159" s="94"/>
      <c r="B159" s="94"/>
      <c r="C159" s="94"/>
      <c r="D159" s="97" t="s">
        <v>171</v>
      </c>
      <c r="E159" s="97"/>
      <c r="F159" s="97"/>
      <c r="G159" s="97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 t="s">
        <v>406</v>
      </c>
      <c r="AA159" s="94"/>
      <c r="AB159" s="94"/>
      <c r="AC159" s="94" t="s">
        <v>407</v>
      </c>
      <c r="AD159" s="94"/>
    </row>
    <row r="160" spans="1:30" ht="48.6" customHeight="1" x14ac:dyDescent="0.25">
      <c r="A160" s="94" t="s">
        <v>70</v>
      </c>
      <c r="B160" s="94" t="s">
        <v>408</v>
      </c>
      <c r="C160" s="94"/>
      <c r="D160" s="95" t="s">
        <v>409</v>
      </c>
      <c r="E160" s="95"/>
      <c r="F160" s="95"/>
      <c r="G160" s="95"/>
      <c r="H160" s="94" t="s">
        <v>270</v>
      </c>
      <c r="I160" s="94"/>
      <c r="J160" s="94" t="s">
        <v>410</v>
      </c>
      <c r="K160" s="94"/>
      <c r="L160" s="94"/>
      <c r="M160" s="94"/>
      <c r="N160" s="94"/>
      <c r="O160" s="94"/>
      <c r="P160" s="94"/>
      <c r="Q160" s="94"/>
      <c r="R160" s="94" t="s">
        <v>410</v>
      </c>
      <c r="S160" s="94"/>
      <c r="T160" s="94"/>
      <c r="U160" s="94" t="s">
        <v>411</v>
      </c>
      <c r="V160" s="94"/>
      <c r="W160" s="94" t="s">
        <v>412</v>
      </c>
      <c r="X160" s="94"/>
      <c r="Y160" s="94"/>
      <c r="Z160" s="94" t="s">
        <v>413</v>
      </c>
      <c r="AA160" s="94"/>
      <c r="AB160" s="94"/>
      <c r="AC160" s="94" t="s">
        <v>414</v>
      </c>
      <c r="AD160" s="94"/>
    </row>
    <row r="161" spans="1:30" ht="14.1" customHeight="1" x14ac:dyDescent="0.25">
      <c r="A161" s="94"/>
      <c r="B161" s="94"/>
      <c r="C161" s="94"/>
      <c r="D161" s="97" t="s">
        <v>171</v>
      </c>
      <c r="E161" s="97"/>
      <c r="F161" s="97"/>
      <c r="G161" s="97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 t="s">
        <v>414</v>
      </c>
      <c r="AD161" s="94"/>
    </row>
    <row r="162" spans="1:30" ht="69" customHeight="1" x14ac:dyDescent="0.25">
      <c r="A162" s="94" t="s">
        <v>71</v>
      </c>
      <c r="B162" s="94" t="s">
        <v>415</v>
      </c>
      <c r="C162" s="94"/>
      <c r="D162" s="95" t="s">
        <v>416</v>
      </c>
      <c r="E162" s="95"/>
      <c r="F162" s="95"/>
      <c r="G162" s="95"/>
      <c r="H162" s="94" t="s">
        <v>344</v>
      </c>
      <c r="I162" s="94"/>
      <c r="J162" s="94" t="s">
        <v>417</v>
      </c>
      <c r="K162" s="94"/>
      <c r="L162" s="94"/>
      <c r="M162" s="94"/>
      <c r="N162" s="94"/>
      <c r="O162" s="94"/>
      <c r="P162" s="94"/>
      <c r="Q162" s="94"/>
      <c r="R162" s="94" t="s">
        <v>417</v>
      </c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</row>
    <row r="163" spans="1:30" ht="60" customHeight="1" x14ac:dyDescent="0.25">
      <c r="A163" s="94"/>
      <c r="B163" s="94" t="s">
        <v>78</v>
      </c>
      <c r="C163" s="94"/>
      <c r="D163" s="95" t="s">
        <v>79</v>
      </c>
      <c r="E163" s="95"/>
      <c r="F163" s="95"/>
      <c r="G163" s="95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</row>
    <row r="164" spans="1:30" ht="14.1" customHeight="1" x14ac:dyDescent="0.25">
      <c r="A164" s="94"/>
      <c r="B164" s="96" t="s">
        <v>62</v>
      </c>
      <c r="C164" s="96"/>
      <c r="D164" s="95" t="s">
        <v>80</v>
      </c>
      <c r="E164" s="95"/>
      <c r="F164" s="95"/>
      <c r="G164" s="95"/>
      <c r="H164" s="94" t="s">
        <v>40</v>
      </c>
      <c r="I164" s="94"/>
      <c r="J164" s="94"/>
      <c r="K164" s="94"/>
      <c r="L164" s="94"/>
      <c r="M164" s="94"/>
      <c r="N164" s="94"/>
      <c r="O164" s="94"/>
      <c r="P164" s="94"/>
      <c r="Q164" s="94"/>
      <c r="R164" s="94" t="s">
        <v>418</v>
      </c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 t="s">
        <v>419</v>
      </c>
      <c r="AD164" s="94"/>
    </row>
    <row r="165" spans="1:30" ht="14.1" customHeight="1" x14ac:dyDescent="0.25">
      <c r="A165" s="94"/>
      <c r="B165" s="94" t="s">
        <v>420</v>
      </c>
      <c r="C165" s="94"/>
      <c r="D165" s="95" t="s">
        <v>421</v>
      </c>
      <c r="E165" s="95"/>
      <c r="F165" s="95"/>
      <c r="G165" s="95"/>
      <c r="H165" s="94" t="s">
        <v>40</v>
      </c>
      <c r="I165" s="94"/>
      <c r="J165" s="94" t="s">
        <v>422</v>
      </c>
      <c r="K165" s="94"/>
      <c r="L165" s="94"/>
      <c r="M165" s="94"/>
      <c r="N165" s="94" t="s">
        <v>86</v>
      </c>
      <c r="O165" s="94"/>
      <c r="P165" s="94"/>
      <c r="Q165" s="94"/>
      <c r="R165" s="94" t="s">
        <v>418</v>
      </c>
      <c r="S165" s="94"/>
      <c r="T165" s="94"/>
      <c r="U165" s="94"/>
      <c r="V165" s="94"/>
      <c r="W165" s="94"/>
      <c r="X165" s="94"/>
      <c r="Y165" s="94"/>
      <c r="Z165" s="94" t="s">
        <v>423</v>
      </c>
      <c r="AA165" s="94"/>
      <c r="AB165" s="94"/>
      <c r="AC165" s="94" t="s">
        <v>419</v>
      </c>
      <c r="AD165" s="94"/>
    </row>
    <row r="166" spans="1:30" ht="14.1" customHeight="1" x14ac:dyDescent="0.25">
      <c r="A166" s="94"/>
      <c r="B166" s="96" t="s">
        <v>63</v>
      </c>
      <c r="C166" s="96"/>
      <c r="D166" s="95" t="s">
        <v>106</v>
      </c>
      <c r="E166" s="95"/>
      <c r="F166" s="95"/>
      <c r="G166" s="95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 t="s">
        <v>424</v>
      </c>
      <c r="AD166" s="94"/>
    </row>
    <row r="167" spans="1:30" ht="14.1" customHeight="1" x14ac:dyDescent="0.25">
      <c r="A167" s="94"/>
      <c r="B167" s="96"/>
      <c r="C167" s="96"/>
      <c r="D167" s="95" t="s">
        <v>108</v>
      </c>
      <c r="E167" s="95"/>
      <c r="F167" s="95"/>
      <c r="G167" s="95"/>
      <c r="H167" s="94" t="s">
        <v>40</v>
      </c>
      <c r="I167" s="94"/>
      <c r="J167" s="94"/>
      <c r="K167" s="94"/>
      <c r="L167" s="94"/>
      <c r="M167" s="94"/>
      <c r="N167" s="94"/>
      <c r="O167" s="94"/>
      <c r="P167" s="94"/>
      <c r="Q167" s="94"/>
      <c r="R167" s="94" t="s">
        <v>425</v>
      </c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 t="s">
        <v>426</v>
      </c>
      <c r="AD167" s="94"/>
    </row>
    <row r="168" spans="1:30" ht="48.6" customHeight="1" x14ac:dyDescent="0.25">
      <c r="A168" s="94"/>
      <c r="B168" s="94" t="s">
        <v>427</v>
      </c>
      <c r="C168" s="94"/>
      <c r="D168" s="95" t="s">
        <v>428</v>
      </c>
      <c r="E168" s="95"/>
      <c r="F168" s="95"/>
      <c r="G168" s="95"/>
      <c r="H168" s="94" t="s">
        <v>113</v>
      </c>
      <c r="I168" s="94"/>
      <c r="J168" s="94" t="s">
        <v>429</v>
      </c>
      <c r="K168" s="94"/>
      <c r="L168" s="94"/>
      <c r="M168" s="94"/>
      <c r="N168" s="94" t="s">
        <v>86</v>
      </c>
      <c r="O168" s="94"/>
      <c r="P168" s="94"/>
      <c r="Q168" s="94"/>
      <c r="R168" s="94" t="s">
        <v>430</v>
      </c>
      <c r="S168" s="94"/>
      <c r="T168" s="94"/>
      <c r="U168" s="94" t="s">
        <v>431</v>
      </c>
      <c r="V168" s="94"/>
      <c r="W168" s="94" t="s">
        <v>432</v>
      </c>
      <c r="X168" s="94"/>
      <c r="Y168" s="94"/>
      <c r="Z168" s="94" t="s">
        <v>433</v>
      </c>
      <c r="AA168" s="94"/>
      <c r="AB168" s="94"/>
      <c r="AC168" s="94" t="s">
        <v>434</v>
      </c>
      <c r="AD168" s="94"/>
    </row>
    <row r="169" spans="1:30" ht="25.5" customHeight="1" x14ac:dyDescent="0.25">
      <c r="A169" s="94"/>
      <c r="B169" s="94" t="s">
        <v>139</v>
      </c>
      <c r="C169" s="94"/>
      <c r="D169" s="95" t="s">
        <v>140</v>
      </c>
      <c r="E169" s="95"/>
      <c r="F169" s="95"/>
      <c r="G169" s="95"/>
      <c r="H169" s="94" t="s">
        <v>113</v>
      </c>
      <c r="I169" s="94"/>
      <c r="J169" s="94" t="s">
        <v>435</v>
      </c>
      <c r="K169" s="94"/>
      <c r="L169" s="94"/>
      <c r="M169" s="94"/>
      <c r="N169" s="94" t="s">
        <v>86</v>
      </c>
      <c r="O169" s="94"/>
      <c r="P169" s="94"/>
      <c r="Q169" s="94"/>
      <c r="R169" s="94" t="s">
        <v>425</v>
      </c>
      <c r="S169" s="94"/>
      <c r="T169" s="94"/>
      <c r="U169" s="94"/>
      <c r="V169" s="94"/>
      <c r="W169" s="94"/>
      <c r="X169" s="94"/>
      <c r="Y169" s="94"/>
      <c r="Z169" s="94" t="s">
        <v>143</v>
      </c>
      <c r="AA169" s="94"/>
      <c r="AB169" s="94"/>
      <c r="AC169" s="94" t="s">
        <v>436</v>
      </c>
      <c r="AD169" s="94"/>
    </row>
    <row r="170" spans="1:30" ht="25.5" customHeight="1" x14ac:dyDescent="0.25">
      <c r="A170" s="94"/>
      <c r="B170" s="94" t="s">
        <v>137</v>
      </c>
      <c r="C170" s="94"/>
      <c r="D170" s="95" t="s">
        <v>1316</v>
      </c>
      <c r="E170" s="95"/>
      <c r="F170" s="95"/>
      <c r="G170" s="95"/>
      <c r="H170" s="94" t="s">
        <v>40</v>
      </c>
      <c r="I170" s="94"/>
      <c r="J170" s="94" t="s">
        <v>435</v>
      </c>
      <c r="K170" s="94"/>
      <c r="L170" s="94"/>
      <c r="M170" s="94"/>
      <c r="N170" s="94" t="s">
        <v>86</v>
      </c>
      <c r="O170" s="94"/>
      <c r="P170" s="94"/>
      <c r="Q170" s="94"/>
      <c r="R170" s="94" t="s">
        <v>425</v>
      </c>
      <c r="S170" s="94"/>
      <c r="T170" s="94"/>
      <c r="U170" s="94"/>
      <c r="V170" s="94"/>
      <c r="W170" s="94"/>
      <c r="X170" s="94"/>
      <c r="Y170" s="94"/>
      <c r="Z170" s="94" t="s">
        <v>100</v>
      </c>
      <c r="AA170" s="94"/>
      <c r="AB170" s="94"/>
      <c r="AC170" s="94" t="s">
        <v>426</v>
      </c>
      <c r="AD170" s="94"/>
    </row>
    <row r="171" spans="1:30" ht="14.1" customHeight="1" x14ac:dyDescent="0.25">
      <c r="A171" s="94"/>
      <c r="B171" s="96" t="s">
        <v>65</v>
      </c>
      <c r="C171" s="96"/>
      <c r="D171" s="95" t="s">
        <v>267</v>
      </c>
      <c r="E171" s="95"/>
      <c r="F171" s="95"/>
      <c r="G171" s="95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 t="s">
        <v>437</v>
      </c>
      <c r="AD171" s="94"/>
    </row>
    <row r="172" spans="1:30" ht="25.5" customHeight="1" x14ac:dyDescent="0.25">
      <c r="A172" s="94"/>
      <c r="B172" s="94" t="s">
        <v>438</v>
      </c>
      <c r="C172" s="94"/>
      <c r="D172" s="95" t="s">
        <v>439</v>
      </c>
      <c r="E172" s="95"/>
      <c r="F172" s="95"/>
      <c r="G172" s="95"/>
      <c r="H172" s="94" t="s">
        <v>270</v>
      </c>
      <c r="I172" s="94"/>
      <c r="J172" s="94" t="s">
        <v>440</v>
      </c>
      <c r="K172" s="94"/>
      <c r="L172" s="94"/>
      <c r="M172" s="94"/>
      <c r="N172" s="94"/>
      <c r="O172" s="94"/>
      <c r="P172" s="94"/>
      <c r="Q172" s="94"/>
      <c r="R172" s="94" t="s">
        <v>441</v>
      </c>
      <c r="S172" s="94"/>
      <c r="T172" s="94"/>
      <c r="U172" s="94" t="s">
        <v>442</v>
      </c>
      <c r="V172" s="94"/>
      <c r="W172" s="94" t="s">
        <v>443</v>
      </c>
      <c r="X172" s="94"/>
      <c r="Y172" s="94"/>
      <c r="Z172" s="94" t="s">
        <v>444</v>
      </c>
      <c r="AA172" s="94"/>
      <c r="AB172" s="94"/>
      <c r="AC172" s="94" t="s">
        <v>445</v>
      </c>
      <c r="AD172" s="94"/>
    </row>
    <row r="173" spans="1:30" ht="25.5" customHeight="1" x14ac:dyDescent="0.25">
      <c r="A173" s="94"/>
      <c r="B173" s="94" t="s">
        <v>286</v>
      </c>
      <c r="C173" s="94"/>
      <c r="D173" s="95" t="s">
        <v>287</v>
      </c>
      <c r="E173" s="95"/>
      <c r="F173" s="95"/>
      <c r="G173" s="95"/>
      <c r="H173" s="94" t="s">
        <v>269</v>
      </c>
      <c r="I173" s="94"/>
      <c r="J173" s="94" t="s">
        <v>273</v>
      </c>
      <c r="K173" s="94"/>
      <c r="L173" s="94"/>
      <c r="M173" s="94"/>
      <c r="N173" s="94"/>
      <c r="O173" s="94"/>
      <c r="P173" s="94"/>
      <c r="Q173" s="94"/>
      <c r="R173" s="94" t="s">
        <v>446</v>
      </c>
      <c r="S173" s="94"/>
      <c r="T173" s="94"/>
      <c r="U173" s="94" t="s">
        <v>289</v>
      </c>
      <c r="V173" s="94"/>
      <c r="W173" s="94" t="s">
        <v>290</v>
      </c>
      <c r="X173" s="94"/>
      <c r="Y173" s="94"/>
      <c r="Z173" s="94" t="s">
        <v>291</v>
      </c>
      <c r="AA173" s="94"/>
      <c r="AB173" s="94"/>
      <c r="AC173" s="94" t="s">
        <v>447</v>
      </c>
      <c r="AD173" s="94"/>
    </row>
    <row r="174" spans="1:30" ht="14.1" customHeight="1" x14ac:dyDescent="0.25">
      <c r="A174" s="94"/>
      <c r="B174" s="94"/>
      <c r="C174" s="94"/>
      <c r="D174" s="95" t="s">
        <v>158</v>
      </c>
      <c r="E174" s="95"/>
      <c r="F174" s="95"/>
      <c r="G174" s="95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 t="s">
        <v>448</v>
      </c>
      <c r="AD174" s="94"/>
    </row>
    <row r="175" spans="1:30" ht="14.1" customHeight="1" x14ac:dyDescent="0.25">
      <c r="A175" s="94"/>
      <c r="B175" s="94"/>
      <c r="C175" s="94"/>
      <c r="D175" s="95" t="s">
        <v>160</v>
      </c>
      <c r="E175" s="95"/>
      <c r="F175" s="95"/>
      <c r="G175" s="95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 t="s">
        <v>449</v>
      </c>
      <c r="AD175" s="94"/>
    </row>
    <row r="176" spans="1:30" ht="36.950000000000003" customHeight="1" x14ac:dyDescent="0.25">
      <c r="A176" s="94"/>
      <c r="B176" s="94" t="s">
        <v>450</v>
      </c>
      <c r="C176" s="94"/>
      <c r="D176" s="95" t="s">
        <v>451</v>
      </c>
      <c r="E176" s="95"/>
      <c r="F176" s="95"/>
      <c r="G176" s="95"/>
      <c r="H176" s="94" t="s">
        <v>164</v>
      </c>
      <c r="I176" s="94"/>
      <c r="J176" s="94" t="s">
        <v>452</v>
      </c>
      <c r="K176" s="94"/>
      <c r="L176" s="94"/>
      <c r="M176" s="94"/>
      <c r="N176" s="94"/>
      <c r="O176" s="94"/>
      <c r="P176" s="94"/>
      <c r="Q176" s="94"/>
      <c r="R176" s="94" t="s">
        <v>452</v>
      </c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 t="s">
        <v>453</v>
      </c>
      <c r="AD176" s="94"/>
    </row>
    <row r="177" spans="1:30" ht="36.950000000000003" customHeight="1" x14ac:dyDescent="0.25">
      <c r="A177" s="94"/>
      <c r="B177" s="94" t="s">
        <v>454</v>
      </c>
      <c r="C177" s="94"/>
      <c r="D177" s="95" t="s">
        <v>455</v>
      </c>
      <c r="E177" s="95"/>
      <c r="F177" s="95"/>
      <c r="G177" s="95"/>
      <c r="H177" s="94" t="s">
        <v>164</v>
      </c>
      <c r="I177" s="94"/>
      <c r="J177" s="94" t="s">
        <v>456</v>
      </c>
      <c r="K177" s="94"/>
      <c r="L177" s="94"/>
      <c r="M177" s="94"/>
      <c r="N177" s="94"/>
      <c r="O177" s="94"/>
      <c r="P177" s="94"/>
      <c r="Q177" s="94"/>
      <c r="R177" s="94" t="s">
        <v>456</v>
      </c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 t="s">
        <v>457</v>
      </c>
      <c r="AD177" s="94"/>
    </row>
    <row r="178" spans="1:30" ht="14.1" customHeight="1" x14ac:dyDescent="0.25">
      <c r="A178" s="94"/>
      <c r="B178" s="94"/>
      <c r="C178" s="94"/>
      <c r="D178" s="97" t="s">
        <v>171</v>
      </c>
      <c r="E178" s="97"/>
      <c r="F178" s="97"/>
      <c r="G178" s="97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 t="s">
        <v>458</v>
      </c>
      <c r="AA178" s="94"/>
      <c r="AB178" s="94"/>
      <c r="AC178" s="94" t="s">
        <v>459</v>
      </c>
      <c r="AD178" s="94"/>
    </row>
    <row r="179" spans="1:30" ht="83.1" customHeight="1" x14ac:dyDescent="0.25">
      <c r="A179" s="94" t="s">
        <v>72</v>
      </c>
      <c r="B179" s="94" t="s">
        <v>460</v>
      </c>
      <c r="C179" s="94"/>
      <c r="D179" s="95" t="s">
        <v>461</v>
      </c>
      <c r="E179" s="95"/>
      <c r="F179" s="95"/>
      <c r="G179" s="95"/>
      <c r="H179" s="94" t="s">
        <v>269</v>
      </c>
      <c r="I179" s="94"/>
      <c r="J179" s="94" t="s">
        <v>462</v>
      </c>
      <c r="K179" s="94"/>
      <c r="L179" s="94"/>
      <c r="M179" s="94"/>
      <c r="N179" s="94"/>
      <c r="O179" s="94"/>
      <c r="P179" s="94"/>
      <c r="Q179" s="94"/>
      <c r="R179" s="94" t="s">
        <v>462</v>
      </c>
      <c r="S179" s="94"/>
      <c r="T179" s="94"/>
      <c r="U179" s="94" t="s">
        <v>463</v>
      </c>
      <c r="V179" s="94"/>
      <c r="W179" s="94" t="s">
        <v>464</v>
      </c>
      <c r="X179" s="94"/>
      <c r="Y179" s="94"/>
      <c r="Z179" s="94" t="s">
        <v>465</v>
      </c>
      <c r="AA179" s="94"/>
      <c r="AB179" s="94"/>
      <c r="AC179" s="94" t="s">
        <v>466</v>
      </c>
      <c r="AD179" s="94"/>
    </row>
    <row r="180" spans="1:30" ht="14.1" customHeight="1" x14ac:dyDescent="0.25">
      <c r="A180" s="94"/>
      <c r="B180" s="94"/>
      <c r="C180" s="94"/>
      <c r="D180" s="97" t="s">
        <v>171</v>
      </c>
      <c r="E180" s="97"/>
      <c r="F180" s="97"/>
      <c r="G180" s="97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 t="s">
        <v>466</v>
      </c>
      <c r="AD180" s="94"/>
    </row>
    <row r="181" spans="1:30" ht="53.25" customHeight="1" x14ac:dyDescent="0.25">
      <c r="A181" s="94" t="s">
        <v>73</v>
      </c>
      <c r="B181" s="94" t="s">
        <v>467</v>
      </c>
      <c r="C181" s="94"/>
      <c r="D181" s="95" t="s">
        <v>468</v>
      </c>
      <c r="E181" s="95"/>
      <c r="F181" s="95"/>
      <c r="G181" s="95"/>
      <c r="H181" s="94" t="s">
        <v>269</v>
      </c>
      <c r="I181" s="94"/>
      <c r="J181" s="94" t="s">
        <v>469</v>
      </c>
      <c r="K181" s="94"/>
      <c r="L181" s="94"/>
      <c r="M181" s="94"/>
      <c r="N181" s="94"/>
      <c r="O181" s="94"/>
      <c r="P181" s="94"/>
      <c r="Q181" s="94"/>
      <c r="R181" s="94" t="s">
        <v>469</v>
      </c>
      <c r="S181" s="94"/>
      <c r="T181" s="94"/>
      <c r="U181" s="94"/>
      <c r="V181" s="94"/>
      <c r="W181" s="94"/>
      <c r="X181" s="94"/>
      <c r="Y181" s="94"/>
      <c r="Z181" s="94" t="s">
        <v>470</v>
      </c>
      <c r="AA181" s="94"/>
      <c r="AB181" s="94"/>
      <c r="AC181" s="94" t="s">
        <v>471</v>
      </c>
      <c r="AD181" s="94"/>
    </row>
    <row r="182" spans="1:30" ht="14.1" customHeight="1" x14ac:dyDescent="0.25">
      <c r="A182" s="94"/>
      <c r="B182" s="94"/>
      <c r="C182" s="94"/>
      <c r="D182" s="97" t="s">
        <v>171</v>
      </c>
      <c r="E182" s="97"/>
      <c r="F182" s="97"/>
      <c r="G182" s="97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 t="s">
        <v>471</v>
      </c>
      <c r="AD182" s="94"/>
    </row>
    <row r="183" spans="1:30" ht="54.75" customHeight="1" x14ac:dyDescent="0.25">
      <c r="A183" s="94" t="s">
        <v>472</v>
      </c>
      <c r="B183" s="94" t="s">
        <v>473</v>
      </c>
      <c r="C183" s="94"/>
      <c r="D183" s="95" t="s">
        <v>474</v>
      </c>
      <c r="E183" s="95"/>
      <c r="F183" s="95"/>
      <c r="G183" s="95"/>
      <c r="H183" s="94" t="s">
        <v>153</v>
      </c>
      <c r="I183" s="94"/>
      <c r="J183" s="94" t="s">
        <v>65</v>
      </c>
      <c r="K183" s="94"/>
      <c r="L183" s="94"/>
      <c r="M183" s="94"/>
      <c r="N183" s="94"/>
      <c r="O183" s="94"/>
      <c r="P183" s="94"/>
      <c r="Q183" s="94"/>
      <c r="R183" s="94" t="s">
        <v>65</v>
      </c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</row>
    <row r="184" spans="1:30" ht="69" customHeight="1" x14ac:dyDescent="0.25">
      <c r="A184" s="94"/>
      <c r="B184" s="94" t="s">
        <v>78</v>
      </c>
      <c r="C184" s="94"/>
      <c r="D184" s="95" t="s">
        <v>79</v>
      </c>
      <c r="E184" s="95"/>
      <c r="F184" s="95"/>
      <c r="G184" s="95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</row>
    <row r="185" spans="1:30" ht="14.1" customHeight="1" x14ac:dyDescent="0.25">
      <c r="A185" s="94"/>
      <c r="B185" s="96" t="s">
        <v>62</v>
      </c>
      <c r="C185" s="96"/>
      <c r="D185" s="95" t="s">
        <v>80</v>
      </c>
      <c r="E185" s="95"/>
      <c r="F185" s="95"/>
      <c r="G185" s="95"/>
      <c r="H185" s="94" t="s">
        <v>40</v>
      </c>
      <c r="I185" s="94"/>
      <c r="J185" s="94"/>
      <c r="K185" s="94"/>
      <c r="L185" s="94"/>
      <c r="M185" s="94"/>
      <c r="N185" s="94"/>
      <c r="O185" s="94"/>
      <c r="P185" s="94"/>
      <c r="Q185" s="94"/>
      <c r="R185" s="94" t="s">
        <v>475</v>
      </c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 t="s">
        <v>476</v>
      </c>
      <c r="AD185" s="94"/>
    </row>
    <row r="186" spans="1:30" ht="14.1" customHeight="1" x14ac:dyDescent="0.25">
      <c r="A186" s="94"/>
      <c r="B186" s="94" t="s">
        <v>477</v>
      </c>
      <c r="C186" s="94"/>
      <c r="D186" s="95" t="s">
        <v>478</v>
      </c>
      <c r="E186" s="95"/>
      <c r="F186" s="95"/>
      <c r="G186" s="95"/>
      <c r="H186" s="94" t="s">
        <v>40</v>
      </c>
      <c r="I186" s="94"/>
      <c r="J186" s="94" t="s">
        <v>479</v>
      </c>
      <c r="K186" s="94"/>
      <c r="L186" s="94"/>
      <c r="M186" s="94"/>
      <c r="N186" s="94" t="s">
        <v>86</v>
      </c>
      <c r="O186" s="94"/>
      <c r="P186" s="94"/>
      <c r="Q186" s="94"/>
      <c r="R186" s="94" t="s">
        <v>475</v>
      </c>
      <c r="S186" s="94"/>
      <c r="T186" s="94"/>
      <c r="U186" s="94"/>
      <c r="V186" s="94"/>
      <c r="W186" s="94"/>
      <c r="X186" s="94"/>
      <c r="Y186" s="94"/>
      <c r="Z186" s="94" t="s">
        <v>480</v>
      </c>
      <c r="AA186" s="94"/>
      <c r="AB186" s="94"/>
      <c r="AC186" s="94" t="s">
        <v>476</v>
      </c>
      <c r="AD186" s="94"/>
    </row>
    <row r="187" spans="1:30" ht="14.1" customHeight="1" x14ac:dyDescent="0.25">
      <c r="A187" s="94"/>
      <c r="B187" s="94"/>
      <c r="C187" s="94"/>
      <c r="D187" s="95" t="s">
        <v>158</v>
      </c>
      <c r="E187" s="95"/>
      <c r="F187" s="95"/>
      <c r="G187" s="95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 t="s">
        <v>476</v>
      </c>
      <c r="AD187" s="94"/>
    </row>
    <row r="188" spans="1:30" ht="14.1" customHeight="1" x14ac:dyDescent="0.25">
      <c r="A188" s="94"/>
      <c r="B188" s="94"/>
      <c r="C188" s="94"/>
      <c r="D188" s="95" t="s">
        <v>160</v>
      </c>
      <c r="E188" s="95"/>
      <c r="F188" s="95"/>
      <c r="G188" s="95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 t="s">
        <v>476</v>
      </c>
      <c r="AD188" s="94"/>
    </row>
    <row r="189" spans="1:30" ht="25.5" customHeight="1" x14ac:dyDescent="0.25">
      <c r="A189" s="94"/>
      <c r="B189" s="94" t="s">
        <v>481</v>
      </c>
      <c r="C189" s="94"/>
      <c r="D189" s="95" t="s">
        <v>482</v>
      </c>
      <c r="E189" s="95"/>
      <c r="F189" s="95"/>
      <c r="G189" s="95"/>
      <c r="H189" s="94" t="s">
        <v>164</v>
      </c>
      <c r="I189" s="94"/>
      <c r="J189" s="94" t="s">
        <v>483</v>
      </c>
      <c r="K189" s="94"/>
      <c r="L189" s="94"/>
      <c r="M189" s="94"/>
      <c r="N189" s="94"/>
      <c r="O189" s="94"/>
      <c r="P189" s="94"/>
      <c r="Q189" s="94"/>
      <c r="R189" s="94" t="s">
        <v>483</v>
      </c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 t="s">
        <v>484</v>
      </c>
      <c r="AD189" s="94"/>
    </row>
    <row r="190" spans="1:30" ht="25.5" customHeight="1" x14ac:dyDescent="0.25">
      <c r="A190" s="94"/>
      <c r="B190" s="94" t="s">
        <v>485</v>
      </c>
      <c r="C190" s="94"/>
      <c r="D190" s="95" t="s">
        <v>486</v>
      </c>
      <c r="E190" s="95"/>
      <c r="F190" s="95"/>
      <c r="G190" s="95"/>
      <c r="H190" s="94" t="s">
        <v>164</v>
      </c>
      <c r="I190" s="94"/>
      <c r="J190" s="94" t="s">
        <v>487</v>
      </c>
      <c r="K190" s="94"/>
      <c r="L190" s="94"/>
      <c r="M190" s="94"/>
      <c r="N190" s="94"/>
      <c r="O190" s="94"/>
      <c r="P190" s="94"/>
      <c r="Q190" s="94"/>
      <c r="R190" s="94" t="s">
        <v>487</v>
      </c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 t="s">
        <v>488</v>
      </c>
      <c r="AD190" s="94"/>
    </row>
    <row r="191" spans="1:30" ht="14.1" customHeight="1" x14ac:dyDescent="0.25">
      <c r="A191" s="94"/>
      <c r="B191" s="94"/>
      <c r="C191" s="94"/>
      <c r="D191" s="97" t="s">
        <v>171</v>
      </c>
      <c r="E191" s="97"/>
      <c r="F191" s="97"/>
      <c r="G191" s="97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 t="s">
        <v>489</v>
      </c>
      <c r="AA191" s="94"/>
      <c r="AB191" s="94"/>
      <c r="AC191" s="94" t="s">
        <v>490</v>
      </c>
      <c r="AD191" s="94"/>
    </row>
    <row r="192" spans="1:30" ht="14.1" customHeight="1" x14ac:dyDescent="0.25">
      <c r="A192" s="95" t="s">
        <v>491</v>
      </c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</row>
    <row r="193" spans="1:30" ht="58.5" customHeight="1" x14ac:dyDescent="0.25">
      <c r="A193" s="94" t="s">
        <v>492</v>
      </c>
      <c r="B193" s="94" t="s">
        <v>493</v>
      </c>
      <c r="C193" s="94"/>
      <c r="D193" s="95" t="s">
        <v>494</v>
      </c>
      <c r="E193" s="95"/>
      <c r="F193" s="95"/>
      <c r="G193" s="95"/>
      <c r="H193" s="94" t="s">
        <v>495</v>
      </c>
      <c r="I193" s="94"/>
      <c r="J193" s="94" t="s">
        <v>71</v>
      </c>
      <c r="K193" s="94"/>
      <c r="L193" s="94"/>
      <c r="M193" s="94"/>
      <c r="N193" s="94"/>
      <c r="O193" s="94"/>
      <c r="P193" s="94"/>
      <c r="Q193" s="94"/>
      <c r="R193" s="94" t="s">
        <v>71</v>
      </c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</row>
    <row r="194" spans="1:30" ht="60" customHeight="1" x14ac:dyDescent="0.25">
      <c r="A194" s="94"/>
      <c r="B194" s="94" t="s">
        <v>78</v>
      </c>
      <c r="C194" s="94"/>
      <c r="D194" s="95" t="s">
        <v>79</v>
      </c>
      <c r="E194" s="95"/>
      <c r="F194" s="95"/>
      <c r="G194" s="95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</row>
    <row r="195" spans="1:30" ht="14.1" customHeight="1" x14ac:dyDescent="0.25">
      <c r="A195" s="94"/>
      <c r="B195" s="96" t="s">
        <v>62</v>
      </c>
      <c r="C195" s="96"/>
      <c r="D195" s="95" t="s">
        <v>80</v>
      </c>
      <c r="E195" s="95"/>
      <c r="F195" s="95"/>
      <c r="G195" s="95"/>
      <c r="H195" s="94" t="s">
        <v>40</v>
      </c>
      <c r="I195" s="94"/>
      <c r="J195" s="94"/>
      <c r="K195" s="94"/>
      <c r="L195" s="94"/>
      <c r="M195" s="94"/>
      <c r="N195" s="94"/>
      <c r="O195" s="94"/>
      <c r="P195" s="94"/>
      <c r="Q195" s="94"/>
      <c r="R195" s="94" t="s">
        <v>496</v>
      </c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 t="s">
        <v>497</v>
      </c>
      <c r="AD195" s="94"/>
    </row>
    <row r="196" spans="1:30" ht="14.1" customHeight="1" x14ac:dyDescent="0.25">
      <c r="A196" s="94"/>
      <c r="B196" s="94" t="s">
        <v>498</v>
      </c>
      <c r="C196" s="94"/>
      <c r="D196" s="95" t="s">
        <v>499</v>
      </c>
      <c r="E196" s="95"/>
      <c r="F196" s="95"/>
      <c r="G196" s="95"/>
      <c r="H196" s="94" t="s">
        <v>40</v>
      </c>
      <c r="I196" s="94"/>
      <c r="J196" s="94" t="s">
        <v>500</v>
      </c>
      <c r="K196" s="94"/>
      <c r="L196" s="94"/>
      <c r="M196" s="94"/>
      <c r="N196" s="94" t="s">
        <v>86</v>
      </c>
      <c r="O196" s="94"/>
      <c r="P196" s="94"/>
      <c r="Q196" s="94"/>
      <c r="R196" s="94" t="s">
        <v>496</v>
      </c>
      <c r="S196" s="94"/>
      <c r="T196" s="94"/>
      <c r="U196" s="94"/>
      <c r="V196" s="94"/>
      <c r="W196" s="94"/>
      <c r="X196" s="94"/>
      <c r="Y196" s="94"/>
      <c r="Z196" s="94" t="s">
        <v>501</v>
      </c>
      <c r="AA196" s="94"/>
      <c r="AB196" s="94"/>
      <c r="AC196" s="94" t="s">
        <v>497</v>
      </c>
      <c r="AD196" s="94"/>
    </row>
    <row r="197" spans="1:30" ht="14.1" customHeight="1" x14ac:dyDescent="0.25">
      <c r="A197" s="94"/>
      <c r="B197" s="96" t="s">
        <v>63</v>
      </c>
      <c r="C197" s="96"/>
      <c r="D197" s="95" t="s">
        <v>106</v>
      </c>
      <c r="E197" s="95"/>
      <c r="F197" s="95"/>
      <c r="G197" s="95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 t="s">
        <v>502</v>
      </c>
      <c r="AD197" s="94"/>
    </row>
    <row r="198" spans="1:30" ht="14.1" customHeight="1" x14ac:dyDescent="0.25">
      <c r="A198" s="94"/>
      <c r="B198" s="96"/>
      <c r="C198" s="96"/>
      <c r="D198" s="95" t="s">
        <v>108</v>
      </c>
      <c r="E198" s="95"/>
      <c r="F198" s="95"/>
      <c r="G198" s="95"/>
      <c r="H198" s="94" t="s">
        <v>40</v>
      </c>
      <c r="I198" s="94"/>
      <c r="J198" s="94"/>
      <c r="K198" s="94"/>
      <c r="L198" s="94"/>
      <c r="M198" s="94"/>
      <c r="N198" s="94"/>
      <c r="O198" s="94"/>
      <c r="P198" s="94"/>
      <c r="Q198" s="94"/>
      <c r="R198" s="94" t="s">
        <v>503</v>
      </c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 t="s">
        <v>504</v>
      </c>
      <c r="AD198" s="94"/>
    </row>
    <row r="199" spans="1:30" ht="25.5" customHeight="1" x14ac:dyDescent="0.25">
      <c r="A199" s="94"/>
      <c r="B199" s="94" t="s">
        <v>129</v>
      </c>
      <c r="C199" s="94"/>
      <c r="D199" s="95" t="s">
        <v>130</v>
      </c>
      <c r="E199" s="95"/>
      <c r="F199" s="95"/>
      <c r="G199" s="95"/>
      <c r="H199" s="94" t="s">
        <v>113</v>
      </c>
      <c r="I199" s="94"/>
      <c r="J199" s="94" t="s">
        <v>311</v>
      </c>
      <c r="K199" s="94"/>
      <c r="L199" s="94"/>
      <c r="M199" s="94"/>
      <c r="N199" s="94" t="s">
        <v>86</v>
      </c>
      <c r="O199" s="94"/>
      <c r="P199" s="94"/>
      <c r="Q199" s="94"/>
      <c r="R199" s="94" t="s">
        <v>505</v>
      </c>
      <c r="S199" s="94"/>
      <c r="T199" s="94"/>
      <c r="U199" s="94" t="s">
        <v>133</v>
      </c>
      <c r="V199" s="94"/>
      <c r="W199" s="94" t="s">
        <v>134</v>
      </c>
      <c r="X199" s="94"/>
      <c r="Y199" s="94"/>
      <c r="Z199" s="94" t="s">
        <v>135</v>
      </c>
      <c r="AA199" s="94"/>
      <c r="AB199" s="94"/>
      <c r="AC199" s="94" t="s">
        <v>506</v>
      </c>
      <c r="AD199" s="94"/>
    </row>
    <row r="200" spans="1:30" ht="25.5" customHeight="1" x14ac:dyDescent="0.25">
      <c r="A200" s="94"/>
      <c r="B200" s="94" t="s">
        <v>137</v>
      </c>
      <c r="C200" s="94"/>
      <c r="D200" s="95" t="s">
        <v>1316</v>
      </c>
      <c r="E200" s="95"/>
      <c r="F200" s="95"/>
      <c r="G200" s="95"/>
      <c r="H200" s="94" t="s">
        <v>40</v>
      </c>
      <c r="I200" s="94"/>
      <c r="J200" s="94" t="s">
        <v>311</v>
      </c>
      <c r="K200" s="94"/>
      <c r="L200" s="94"/>
      <c r="M200" s="94"/>
      <c r="N200" s="94" t="s">
        <v>86</v>
      </c>
      <c r="O200" s="94"/>
      <c r="P200" s="94"/>
      <c r="Q200" s="94"/>
      <c r="R200" s="94" t="s">
        <v>505</v>
      </c>
      <c r="S200" s="94"/>
      <c r="T200" s="94"/>
      <c r="U200" s="94"/>
      <c r="V200" s="94"/>
      <c r="W200" s="94"/>
      <c r="X200" s="94"/>
      <c r="Y200" s="94"/>
      <c r="Z200" s="94" t="s">
        <v>100</v>
      </c>
      <c r="AA200" s="94"/>
      <c r="AB200" s="94"/>
      <c r="AC200" s="94" t="s">
        <v>507</v>
      </c>
      <c r="AD200" s="94"/>
    </row>
    <row r="201" spans="1:30" ht="25.5" customHeight="1" x14ac:dyDescent="0.25">
      <c r="A201" s="94"/>
      <c r="B201" s="94" t="s">
        <v>139</v>
      </c>
      <c r="C201" s="94"/>
      <c r="D201" s="95" t="s">
        <v>140</v>
      </c>
      <c r="E201" s="95"/>
      <c r="F201" s="95"/>
      <c r="G201" s="95"/>
      <c r="H201" s="94" t="s">
        <v>113</v>
      </c>
      <c r="I201" s="94"/>
      <c r="J201" s="94" t="s">
        <v>508</v>
      </c>
      <c r="K201" s="94"/>
      <c r="L201" s="94"/>
      <c r="M201" s="94"/>
      <c r="N201" s="94" t="s">
        <v>86</v>
      </c>
      <c r="O201" s="94"/>
      <c r="P201" s="94"/>
      <c r="Q201" s="94"/>
      <c r="R201" s="94" t="s">
        <v>212</v>
      </c>
      <c r="S201" s="94"/>
      <c r="T201" s="94"/>
      <c r="U201" s="94"/>
      <c r="V201" s="94"/>
      <c r="W201" s="94"/>
      <c r="X201" s="94"/>
      <c r="Y201" s="94"/>
      <c r="Z201" s="94" t="s">
        <v>143</v>
      </c>
      <c r="AA201" s="94"/>
      <c r="AB201" s="94"/>
      <c r="AC201" s="94" t="s">
        <v>509</v>
      </c>
      <c r="AD201" s="94"/>
    </row>
    <row r="202" spans="1:30" ht="25.5" customHeight="1" x14ac:dyDescent="0.25">
      <c r="A202" s="94"/>
      <c r="B202" s="94" t="s">
        <v>137</v>
      </c>
      <c r="C202" s="94"/>
      <c r="D202" s="95" t="s">
        <v>1316</v>
      </c>
      <c r="E202" s="95"/>
      <c r="F202" s="95"/>
      <c r="G202" s="95"/>
      <c r="H202" s="94" t="s">
        <v>40</v>
      </c>
      <c r="I202" s="94"/>
      <c r="J202" s="94" t="s">
        <v>508</v>
      </c>
      <c r="K202" s="94"/>
      <c r="L202" s="94"/>
      <c r="M202" s="94"/>
      <c r="N202" s="94" t="s">
        <v>86</v>
      </c>
      <c r="O202" s="94"/>
      <c r="P202" s="94"/>
      <c r="Q202" s="94"/>
      <c r="R202" s="94" t="s">
        <v>212</v>
      </c>
      <c r="S202" s="94"/>
      <c r="T202" s="94"/>
      <c r="U202" s="94"/>
      <c r="V202" s="94"/>
      <c r="W202" s="94"/>
      <c r="X202" s="94"/>
      <c r="Y202" s="94"/>
      <c r="Z202" s="94" t="s">
        <v>100</v>
      </c>
      <c r="AA202" s="94"/>
      <c r="AB202" s="94"/>
      <c r="AC202" s="94" t="s">
        <v>213</v>
      </c>
      <c r="AD202" s="94"/>
    </row>
    <row r="203" spans="1:30" ht="14.1" customHeight="1" x14ac:dyDescent="0.25">
      <c r="A203" s="94"/>
      <c r="B203" s="94"/>
      <c r="C203" s="94"/>
      <c r="D203" s="95" t="s">
        <v>158</v>
      </c>
      <c r="E203" s="95"/>
      <c r="F203" s="95"/>
      <c r="G203" s="95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 t="s">
        <v>510</v>
      </c>
      <c r="AD203" s="94"/>
    </row>
    <row r="204" spans="1:30" ht="14.1" customHeight="1" x14ac:dyDescent="0.25">
      <c r="A204" s="94"/>
      <c r="B204" s="94"/>
      <c r="C204" s="94"/>
      <c r="D204" s="95" t="s">
        <v>160</v>
      </c>
      <c r="E204" s="95"/>
      <c r="F204" s="95"/>
      <c r="G204" s="95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 t="s">
        <v>511</v>
      </c>
      <c r="AD204" s="94"/>
    </row>
    <row r="205" spans="1:30" ht="14.1" customHeight="1" x14ac:dyDescent="0.25">
      <c r="A205" s="94"/>
      <c r="B205" s="94" t="s">
        <v>219</v>
      </c>
      <c r="C205" s="94"/>
      <c r="D205" s="95" t="s">
        <v>163</v>
      </c>
      <c r="E205" s="95"/>
      <c r="F205" s="95"/>
      <c r="G205" s="95"/>
      <c r="H205" s="94" t="s">
        <v>164</v>
      </c>
      <c r="I205" s="94"/>
      <c r="J205" s="94" t="s">
        <v>165</v>
      </c>
      <c r="K205" s="94"/>
      <c r="L205" s="94"/>
      <c r="M205" s="94"/>
      <c r="N205" s="94"/>
      <c r="O205" s="94"/>
      <c r="P205" s="94"/>
      <c r="Q205" s="94"/>
      <c r="R205" s="94" t="s">
        <v>165</v>
      </c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 t="s">
        <v>512</v>
      </c>
      <c r="AD205" s="94"/>
    </row>
    <row r="206" spans="1:30" ht="14.1" customHeight="1" x14ac:dyDescent="0.25">
      <c r="A206" s="94"/>
      <c r="B206" s="94" t="s">
        <v>221</v>
      </c>
      <c r="C206" s="94"/>
      <c r="D206" s="95" t="s">
        <v>168</v>
      </c>
      <c r="E206" s="95"/>
      <c r="F206" s="95"/>
      <c r="G206" s="95"/>
      <c r="H206" s="94" t="s">
        <v>164</v>
      </c>
      <c r="I206" s="94"/>
      <c r="J206" s="94" t="s">
        <v>169</v>
      </c>
      <c r="K206" s="94"/>
      <c r="L206" s="94"/>
      <c r="M206" s="94"/>
      <c r="N206" s="94"/>
      <c r="O206" s="94"/>
      <c r="P206" s="94"/>
      <c r="Q206" s="94"/>
      <c r="R206" s="94" t="s">
        <v>169</v>
      </c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 t="s">
        <v>513</v>
      </c>
      <c r="AD206" s="94"/>
    </row>
    <row r="207" spans="1:30" ht="14.1" customHeight="1" x14ac:dyDescent="0.25">
      <c r="A207" s="94"/>
      <c r="B207" s="94"/>
      <c r="C207" s="94"/>
      <c r="D207" s="97" t="s">
        <v>171</v>
      </c>
      <c r="E207" s="97"/>
      <c r="F207" s="97"/>
      <c r="G207" s="97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 t="s">
        <v>514</v>
      </c>
      <c r="AA207" s="94"/>
      <c r="AB207" s="94"/>
      <c r="AC207" s="94" t="s">
        <v>515</v>
      </c>
      <c r="AD207" s="94"/>
    </row>
    <row r="208" spans="1:30" ht="85.5" customHeight="1" x14ac:dyDescent="0.25">
      <c r="A208" s="94" t="s">
        <v>516</v>
      </c>
      <c r="B208" s="94" t="s">
        <v>517</v>
      </c>
      <c r="C208" s="94"/>
      <c r="D208" s="95" t="s">
        <v>518</v>
      </c>
      <c r="E208" s="95"/>
      <c r="F208" s="95"/>
      <c r="G208" s="95"/>
      <c r="H208" s="94" t="s">
        <v>153</v>
      </c>
      <c r="I208" s="94"/>
      <c r="J208" s="94" t="s">
        <v>69</v>
      </c>
      <c r="K208" s="94"/>
      <c r="L208" s="94"/>
      <c r="M208" s="94"/>
      <c r="N208" s="94"/>
      <c r="O208" s="94"/>
      <c r="P208" s="94"/>
      <c r="Q208" s="94"/>
      <c r="R208" s="94" t="s">
        <v>69</v>
      </c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</row>
    <row r="209" spans="1:30" ht="66.75" customHeight="1" x14ac:dyDescent="0.25">
      <c r="A209" s="94"/>
      <c r="B209" s="94" t="s">
        <v>78</v>
      </c>
      <c r="C209" s="94"/>
      <c r="D209" s="95" t="s">
        <v>79</v>
      </c>
      <c r="E209" s="95"/>
      <c r="F209" s="95"/>
      <c r="G209" s="95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</row>
    <row r="210" spans="1:30" ht="105.95" customHeight="1" x14ac:dyDescent="0.25">
      <c r="A210" s="94"/>
      <c r="B210" s="94" t="s">
        <v>519</v>
      </c>
      <c r="C210" s="94"/>
      <c r="D210" s="95" t="s">
        <v>520</v>
      </c>
      <c r="E210" s="95"/>
      <c r="F210" s="95"/>
      <c r="G210" s="95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</row>
    <row r="211" spans="1:30" ht="14.1" customHeight="1" x14ac:dyDescent="0.25">
      <c r="A211" s="94"/>
      <c r="B211" s="96" t="s">
        <v>62</v>
      </c>
      <c r="C211" s="96"/>
      <c r="D211" s="95" t="s">
        <v>80</v>
      </c>
      <c r="E211" s="95"/>
      <c r="F211" s="95"/>
      <c r="G211" s="95"/>
      <c r="H211" s="94" t="s">
        <v>40</v>
      </c>
      <c r="I211" s="94"/>
      <c r="J211" s="94"/>
      <c r="K211" s="94"/>
      <c r="L211" s="94"/>
      <c r="M211" s="94"/>
      <c r="N211" s="94"/>
      <c r="O211" s="94"/>
      <c r="P211" s="94"/>
      <c r="Q211" s="94"/>
      <c r="R211" s="94" t="s">
        <v>521</v>
      </c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 t="s">
        <v>522</v>
      </c>
      <c r="AD211" s="94"/>
    </row>
    <row r="212" spans="1:30" ht="14.1" customHeight="1" x14ac:dyDescent="0.25">
      <c r="A212" s="94"/>
      <c r="B212" s="94" t="s">
        <v>90</v>
      </c>
      <c r="C212" s="94"/>
      <c r="D212" s="95" t="s">
        <v>91</v>
      </c>
      <c r="E212" s="95"/>
      <c r="F212" s="95"/>
      <c r="G212" s="95"/>
      <c r="H212" s="94" t="s">
        <v>40</v>
      </c>
      <c r="I212" s="94"/>
      <c r="J212" s="94" t="s">
        <v>523</v>
      </c>
      <c r="K212" s="94"/>
      <c r="L212" s="94"/>
      <c r="M212" s="94"/>
      <c r="N212" s="94" t="s">
        <v>505</v>
      </c>
      <c r="O212" s="94"/>
      <c r="P212" s="94"/>
      <c r="Q212" s="94"/>
      <c r="R212" s="94" t="s">
        <v>524</v>
      </c>
      <c r="S212" s="94"/>
      <c r="T212" s="94"/>
      <c r="U212" s="94"/>
      <c r="V212" s="94"/>
      <c r="W212" s="94"/>
      <c r="X212" s="94"/>
      <c r="Y212" s="94"/>
      <c r="Z212" s="94" t="s">
        <v>94</v>
      </c>
      <c r="AA212" s="94"/>
      <c r="AB212" s="94"/>
      <c r="AC212" s="94" t="s">
        <v>525</v>
      </c>
      <c r="AD212" s="94"/>
    </row>
    <row r="213" spans="1:30" ht="14.1" customHeight="1" x14ac:dyDescent="0.25">
      <c r="A213" s="94"/>
      <c r="B213" s="94" t="s">
        <v>96</v>
      </c>
      <c r="C213" s="94"/>
      <c r="D213" s="95" t="s">
        <v>97</v>
      </c>
      <c r="E213" s="95"/>
      <c r="F213" s="95"/>
      <c r="G213" s="95"/>
      <c r="H213" s="94" t="s">
        <v>40</v>
      </c>
      <c r="I213" s="94"/>
      <c r="J213" s="94" t="s">
        <v>383</v>
      </c>
      <c r="K213" s="94"/>
      <c r="L213" s="94"/>
      <c r="M213" s="94"/>
      <c r="N213" s="94" t="s">
        <v>505</v>
      </c>
      <c r="O213" s="94"/>
      <c r="P213" s="94"/>
      <c r="Q213" s="94"/>
      <c r="R213" s="94" t="s">
        <v>526</v>
      </c>
      <c r="S213" s="94"/>
      <c r="T213" s="94"/>
      <c r="U213" s="94"/>
      <c r="V213" s="94"/>
      <c r="W213" s="94"/>
      <c r="X213" s="94"/>
      <c r="Y213" s="94"/>
      <c r="Z213" s="94" t="s">
        <v>100</v>
      </c>
      <c r="AA213" s="94"/>
      <c r="AB213" s="94"/>
      <c r="AC213" s="94" t="s">
        <v>527</v>
      </c>
      <c r="AD213" s="94"/>
    </row>
    <row r="214" spans="1:30" ht="14.1" customHeight="1" x14ac:dyDescent="0.25">
      <c r="A214" s="94"/>
      <c r="B214" s="94" t="s">
        <v>528</v>
      </c>
      <c r="C214" s="94"/>
      <c r="D214" s="95" t="s">
        <v>529</v>
      </c>
      <c r="E214" s="95"/>
      <c r="F214" s="95"/>
      <c r="G214" s="95"/>
      <c r="H214" s="94" t="s">
        <v>40</v>
      </c>
      <c r="I214" s="94"/>
      <c r="J214" s="94" t="s">
        <v>357</v>
      </c>
      <c r="K214" s="94"/>
      <c r="L214" s="94"/>
      <c r="M214" s="94"/>
      <c r="N214" s="94" t="s">
        <v>505</v>
      </c>
      <c r="O214" s="94"/>
      <c r="P214" s="94"/>
      <c r="Q214" s="94"/>
      <c r="R214" s="94" t="s">
        <v>530</v>
      </c>
      <c r="S214" s="94"/>
      <c r="T214" s="94"/>
      <c r="U214" s="94"/>
      <c r="V214" s="94"/>
      <c r="W214" s="94"/>
      <c r="X214" s="94"/>
      <c r="Y214" s="94"/>
      <c r="Z214" s="94" t="s">
        <v>531</v>
      </c>
      <c r="AA214" s="94"/>
      <c r="AB214" s="94"/>
      <c r="AC214" s="94" t="s">
        <v>532</v>
      </c>
      <c r="AD214" s="94"/>
    </row>
    <row r="215" spans="1:30" ht="14.1" customHeight="1" x14ac:dyDescent="0.25">
      <c r="A215" s="94"/>
      <c r="B215" s="96" t="s">
        <v>63</v>
      </c>
      <c r="C215" s="96"/>
      <c r="D215" s="95" t="s">
        <v>106</v>
      </c>
      <c r="E215" s="95"/>
      <c r="F215" s="95"/>
      <c r="G215" s="95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 t="s">
        <v>533</v>
      </c>
      <c r="AD215" s="94"/>
    </row>
    <row r="216" spans="1:30" ht="14.1" customHeight="1" x14ac:dyDescent="0.25">
      <c r="A216" s="94"/>
      <c r="B216" s="96"/>
      <c r="C216" s="96"/>
      <c r="D216" s="95" t="s">
        <v>108</v>
      </c>
      <c r="E216" s="95"/>
      <c r="F216" s="95"/>
      <c r="G216" s="95"/>
      <c r="H216" s="94" t="s">
        <v>40</v>
      </c>
      <c r="I216" s="94"/>
      <c r="J216" s="94"/>
      <c r="K216" s="94"/>
      <c r="L216" s="94"/>
      <c r="M216" s="94"/>
      <c r="N216" s="94"/>
      <c r="O216" s="94"/>
      <c r="P216" s="94"/>
      <c r="Q216" s="94"/>
      <c r="R216" s="94" t="s">
        <v>534</v>
      </c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 t="s">
        <v>535</v>
      </c>
      <c r="AD216" s="94"/>
    </row>
    <row r="217" spans="1:30" ht="25.5" customHeight="1" x14ac:dyDescent="0.25">
      <c r="A217" s="94"/>
      <c r="B217" s="94" t="s">
        <v>129</v>
      </c>
      <c r="C217" s="94"/>
      <c r="D217" s="95" t="s">
        <v>130</v>
      </c>
      <c r="E217" s="95"/>
      <c r="F217" s="95"/>
      <c r="G217" s="95"/>
      <c r="H217" s="94" t="s">
        <v>113</v>
      </c>
      <c r="I217" s="94"/>
      <c r="J217" s="94" t="s">
        <v>536</v>
      </c>
      <c r="K217" s="94"/>
      <c r="L217" s="94"/>
      <c r="M217" s="94"/>
      <c r="N217" s="94" t="s">
        <v>505</v>
      </c>
      <c r="O217" s="94"/>
      <c r="P217" s="94"/>
      <c r="Q217" s="94"/>
      <c r="R217" s="94" t="s">
        <v>537</v>
      </c>
      <c r="S217" s="94"/>
      <c r="T217" s="94"/>
      <c r="U217" s="94" t="s">
        <v>133</v>
      </c>
      <c r="V217" s="94"/>
      <c r="W217" s="94" t="s">
        <v>134</v>
      </c>
      <c r="X217" s="94"/>
      <c r="Y217" s="94"/>
      <c r="Z217" s="94" t="s">
        <v>135</v>
      </c>
      <c r="AA217" s="94"/>
      <c r="AB217" s="94"/>
      <c r="AC217" s="94" t="s">
        <v>538</v>
      </c>
      <c r="AD217" s="94"/>
    </row>
    <row r="218" spans="1:30" ht="25.5" customHeight="1" x14ac:dyDescent="0.25">
      <c r="A218" s="94"/>
      <c r="B218" s="94" t="s">
        <v>137</v>
      </c>
      <c r="C218" s="94"/>
      <c r="D218" s="95" t="s">
        <v>1316</v>
      </c>
      <c r="E218" s="95"/>
      <c r="F218" s="95"/>
      <c r="G218" s="95"/>
      <c r="H218" s="94" t="s">
        <v>40</v>
      </c>
      <c r="I218" s="94"/>
      <c r="J218" s="94" t="s">
        <v>536</v>
      </c>
      <c r="K218" s="94"/>
      <c r="L218" s="94"/>
      <c r="M218" s="94"/>
      <c r="N218" s="94" t="s">
        <v>505</v>
      </c>
      <c r="O218" s="94"/>
      <c r="P218" s="94"/>
      <c r="Q218" s="94"/>
      <c r="R218" s="94" t="s">
        <v>537</v>
      </c>
      <c r="S218" s="94"/>
      <c r="T218" s="94"/>
      <c r="U218" s="94"/>
      <c r="V218" s="94"/>
      <c r="W218" s="94"/>
      <c r="X218" s="94"/>
      <c r="Y218" s="94"/>
      <c r="Z218" s="94" t="s">
        <v>100</v>
      </c>
      <c r="AA218" s="94"/>
      <c r="AB218" s="94"/>
      <c r="AC218" s="94" t="s">
        <v>539</v>
      </c>
      <c r="AD218" s="94"/>
    </row>
    <row r="219" spans="1:30" ht="25.5" customHeight="1" x14ac:dyDescent="0.25">
      <c r="A219" s="94"/>
      <c r="B219" s="94" t="s">
        <v>139</v>
      </c>
      <c r="C219" s="94"/>
      <c r="D219" s="95" t="s">
        <v>140</v>
      </c>
      <c r="E219" s="95"/>
      <c r="F219" s="95"/>
      <c r="G219" s="95"/>
      <c r="H219" s="94" t="s">
        <v>113</v>
      </c>
      <c r="I219" s="94"/>
      <c r="J219" s="94" t="s">
        <v>357</v>
      </c>
      <c r="K219" s="94"/>
      <c r="L219" s="94"/>
      <c r="M219" s="94"/>
      <c r="N219" s="94" t="s">
        <v>505</v>
      </c>
      <c r="O219" s="94"/>
      <c r="P219" s="94"/>
      <c r="Q219" s="94"/>
      <c r="R219" s="94" t="s">
        <v>530</v>
      </c>
      <c r="S219" s="94"/>
      <c r="T219" s="94"/>
      <c r="U219" s="94"/>
      <c r="V219" s="94"/>
      <c r="W219" s="94"/>
      <c r="X219" s="94"/>
      <c r="Y219" s="94"/>
      <c r="Z219" s="94" t="s">
        <v>143</v>
      </c>
      <c r="AA219" s="94"/>
      <c r="AB219" s="94"/>
      <c r="AC219" s="94" t="s">
        <v>540</v>
      </c>
      <c r="AD219" s="94"/>
    </row>
    <row r="220" spans="1:30" ht="25.5" customHeight="1" x14ac:dyDescent="0.25">
      <c r="A220" s="94"/>
      <c r="B220" s="94" t="s">
        <v>137</v>
      </c>
      <c r="C220" s="94"/>
      <c r="D220" s="95" t="s">
        <v>1316</v>
      </c>
      <c r="E220" s="95"/>
      <c r="F220" s="95"/>
      <c r="G220" s="95"/>
      <c r="H220" s="94" t="s">
        <v>40</v>
      </c>
      <c r="I220" s="94"/>
      <c r="J220" s="94" t="s">
        <v>357</v>
      </c>
      <c r="K220" s="94"/>
      <c r="L220" s="94"/>
      <c r="M220" s="94"/>
      <c r="N220" s="94" t="s">
        <v>505</v>
      </c>
      <c r="O220" s="94"/>
      <c r="P220" s="94"/>
      <c r="Q220" s="94"/>
      <c r="R220" s="94" t="s">
        <v>530</v>
      </c>
      <c r="S220" s="94"/>
      <c r="T220" s="94"/>
      <c r="U220" s="94"/>
      <c r="V220" s="94"/>
      <c r="W220" s="94"/>
      <c r="X220" s="94"/>
      <c r="Y220" s="94"/>
      <c r="Z220" s="94" t="s">
        <v>100</v>
      </c>
      <c r="AA220" s="94"/>
      <c r="AB220" s="94"/>
      <c r="AC220" s="94" t="s">
        <v>541</v>
      </c>
      <c r="AD220" s="94"/>
    </row>
    <row r="221" spans="1:30" ht="14.1" customHeight="1" x14ac:dyDescent="0.25">
      <c r="A221" s="94"/>
      <c r="B221" s="94"/>
      <c r="C221" s="94"/>
      <c r="D221" s="95" t="s">
        <v>158</v>
      </c>
      <c r="E221" s="95"/>
      <c r="F221" s="95"/>
      <c r="G221" s="95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 t="s">
        <v>543</v>
      </c>
      <c r="AD221" s="94"/>
    </row>
    <row r="222" spans="1:30" ht="14.1" customHeight="1" x14ac:dyDescent="0.25">
      <c r="A222" s="94"/>
      <c r="B222" s="94"/>
      <c r="C222" s="94"/>
      <c r="D222" s="95" t="s">
        <v>160</v>
      </c>
      <c r="E222" s="95"/>
      <c r="F222" s="95"/>
      <c r="G222" s="95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 t="s">
        <v>544</v>
      </c>
      <c r="AD222" s="94"/>
    </row>
    <row r="223" spans="1:30" ht="14.1" customHeight="1" x14ac:dyDescent="0.25">
      <c r="A223" s="94"/>
      <c r="B223" s="94" t="s">
        <v>219</v>
      </c>
      <c r="C223" s="94"/>
      <c r="D223" s="95" t="s">
        <v>163</v>
      </c>
      <c r="E223" s="95"/>
      <c r="F223" s="95"/>
      <c r="G223" s="95"/>
      <c r="H223" s="94" t="s">
        <v>164</v>
      </c>
      <c r="I223" s="94"/>
      <c r="J223" s="94" t="s">
        <v>165</v>
      </c>
      <c r="K223" s="94"/>
      <c r="L223" s="94"/>
      <c r="M223" s="94"/>
      <c r="N223" s="94"/>
      <c r="O223" s="94"/>
      <c r="P223" s="94"/>
      <c r="Q223" s="94"/>
      <c r="R223" s="94" t="s">
        <v>165</v>
      </c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 t="s">
        <v>545</v>
      </c>
      <c r="AD223" s="94"/>
    </row>
    <row r="224" spans="1:30" ht="14.1" customHeight="1" x14ac:dyDescent="0.25">
      <c r="A224" s="94"/>
      <c r="B224" s="94" t="s">
        <v>221</v>
      </c>
      <c r="C224" s="94"/>
      <c r="D224" s="95" t="s">
        <v>168</v>
      </c>
      <c r="E224" s="95"/>
      <c r="F224" s="95"/>
      <c r="G224" s="95"/>
      <c r="H224" s="94" t="s">
        <v>164</v>
      </c>
      <c r="I224" s="94"/>
      <c r="J224" s="94" t="s">
        <v>169</v>
      </c>
      <c r="K224" s="94"/>
      <c r="L224" s="94"/>
      <c r="M224" s="94"/>
      <c r="N224" s="94"/>
      <c r="O224" s="94"/>
      <c r="P224" s="94"/>
      <c r="Q224" s="94"/>
      <c r="R224" s="94" t="s">
        <v>169</v>
      </c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 t="s">
        <v>546</v>
      </c>
      <c r="AD224" s="94"/>
    </row>
    <row r="225" spans="1:30" ht="14.1" customHeight="1" x14ac:dyDescent="0.25">
      <c r="A225" s="94"/>
      <c r="B225" s="94"/>
      <c r="C225" s="94"/>
      <c r="D225" s="97" t="s">
        <v>171</v>
      </c>
      <c r="E225" s="97"/>
      <c r="F225" s="97"/>
      <c r="G225" s="97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 t="s">
        <v>547</v>
      </c>
      <c r="AA225" s="94"/>
      <c r="AB225" s="94"/>
      <c r="AC225" s="94" t="s">
        <v>548</v>
      </c>
      <c r="AD225" s="94"/>
    </row>
    <row r="226" spans="1:30" ht="83.1" customHeight="1" x14ac:dyDescent="0.25">
      <c r="A226" s="94" t="s">
        <v>549</v>
      </c>
      <c r="B226" s="94" t="s">
        <v>517</v>
      </c>
      <c r="C226" s="94"/>
      <c r="D226" s="95" t="s">
        <v>550</v>
      </c>
      <c r="E226" s="95"/>
      <c r="F226" s="95"/>
      <c r="G226" s="95"/>
      <c r="H226" s="94" t="s">
        <v>153</v>
      </c>
      <c r="I226" s="94"/>
      <c r="J226" s="94" t="s">
        <v>69</v>
      </c>
      <c r="K226" s="94"/>
      <c r="L226" s="94"/>
      <c r="M226" s="94"/>
      <c r="N226" s="94"/>
      <c r="O226" s="94"/>
      <c r="P226" s="94"/>
      <c r="Q226" s="94"/>
      <c r="R226" s="94" t="s">
        <v>69</v>
      </c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</row>
    <row r="227" spans="1:30" ht="71.25" customHeight="1" x14ac:dyDescent="0.25">
      <c r="A227" s="94"/>
      <c r="B227" s="94" t="s">
        <v>78</v>
      </c>
      <c r="C227" s="94"/>
      <c r="D227" s="95" t="s">
        <v>79</v>
      </c>
      <c r="E227" s="95"/>
      <c r="F227" s="95"/>
      <c r="G227" s="95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</row>
    <row r="228" spans="1:30" ht="14.1" customHeight="1" x14ac:dyDescent="0.25">
      <c r="A228" s="94"/>
      <c r="B228" s="96" t="s">
        <v>62</v>
      </c>
      <c r="C228" s="96"/>
      <c r="D228" s="95" t="s">
        <v>80</v>
      </c>
      <c r="E228" s="95"/>
      <c r="F228" s="95"/>
      <c r="G228" s="95"/>
      <c r="H228" s="94" t="s">
        <v>40</v>
      </c>
      <c r="I228" s="94"/>
      <c r="J228" s="94"/>
      <c r="K228" s="94"/>
      <c r="L228" s="94"/>
      <c r="M228" s="94"/>
      <c r="N228" s="94"/>
      <c r="O228" s="94"/>
      <c r="P228" s="94"/>
      <c r="Q228" s="94"/>
      <c r="R228" s="94" t="s">
        <v>551</v>
      </c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 t="s">
        <v>552</v>
      </c>
      <c r="AD228" s="94"/>
    </row>
    <row r="229" spans="1:30" ht="14.1" customHeight="1" x14ac:dyDescent="0.25">
      <c r="A229" s="94"/>
      <c r="B229" s="94" t="s">
        <v>90</v>
      </c>
      <c r="C229" s="94"/>
      <c r="D229" s="95" t="s">
        <v>91</v>
      </c>
      <c r="E229" s="95"/>
      <c r="F229" s="95"/>
      <c r="G229" s="95"/>
      <c r="H229" s="94" t="s">
        <v>40</v>
      </c>
      <c r="I229" s="94"/>
      <c r="J229" s="94" t="s">
        <v>523</v>
      </c>
      <c r="K229" s="94"/>
      <c r="L229" s="94"/>
      <c r="M229" s="94"/>
      <c r="N229" s="94" t="s">
        <v>86</v>
      </c>
      <c r="O229" s="94"/>
      <c r="P229" s="94"/>
      <c r="Q229" s="94"/>
      <c r="R229" s="94" t="s">
        <v>553</v>
      </c>
      <c r="S229" s="94"/>
      <c r="T229" s="94"/>
      <c r="U229" s="94"/>
      <c r="V229" s="94"/>
      <c r="W229" s="94"/>
      <c r="X229" s="94"/>
      <c r="Y229" s="94"/>
      <c r="Z229" s="94" t="s">
        <v>94</v>
      </c>
      <c r="AA229" s="94"/>
      <c r="AB229" s="94"/>
      <c r="AC229" s="94" t="s">
        <v>554</v>
      </c>
      <c r="AD229" s="94"/>
    </row>
    <row r="230" spans="1:30" ht="14.1" customHeight="1" x14ac:dyDescent="0.25">
      <c r="A230" s="94"/>
      <c r="B230" s="94" t="s">
        <v>96</v>
      </c>
      <c r="C230" s="94"/>
      <c r="D230" s="95" t="s">
        <v>97</v>
      </c>
      <c r="E230" s="95"/>
      <c r="F230" s="95"/>
      <c r="G230" s="95"/>
      <c r="H230" s="94" t="s">
        <v>40</v>
      </c>
      <c r="I230" s="94"/>
      <c r="J230" s="94" t="s">
        <v>383</v>
      </c>
      <c r="K230" s="94"/>
      <c r="L230" s="94"/>
      <c r="M230" s="94"/>
      <c r="N230" s="94" t="s">
        <v>86</v>
      </c>
      <c r="O230" s="94"/>
      <c r="P230" s="94"/>
      <c r="Q230" s="94"/>
      <c r="R230" s="94" t="s">
        <v>555</v>
      </c>
      <c r="S230" s="94"/>
      <c r="T230" s="94"/>
      <c r="U230" s="94"/>
      <c r="V230" s="94"/>
      <c r="W230" s="94"/>
      <c r="X230" s="94"/>
      <c r="Y230" s="94"/>
      <c r="Z230" s="94" t="s">
        <v>100</v>
      </c>
      <c r="AA230" s="94"/>
      <c r="AB230" s="94"/>
      <c r="AC230" s="94" t="s">
        <v>556</v>
      </c>
      <c r="AD230" s="94"/>
    </row>
    <row r="231" spans="1:30" ht="14.1" customHeight="1" x14ac:dyDescent="0.25">
      <c r="A231" s="94"/>
      <c r="B231" s="94" t="s">
        <v>528</v>
      </c>
      <c r="C231" s="94"/>
      <c r="D231" s="95" t="s">
        <v>529</v>
      </c>
      <c r="E231" s="95"/>
      <c r="F231" s="95"/>
      <c r="G231" s="95"/>
      <c r="H231" s="94" t="s">
        <v>40</v>
      </c>
      <c r="I231" s="94"/>
      <c r="J231" s="94" t="s">
        <v>357</v>
      </c>
      <c r="K231" s="94"/>
      <c r="L231" s="94"/>
      <c r="M231" s="94"/>
      <c r="N231" s="94" t="s">
        <v>86</v>
      </c>
      <c r="O231" s="94"/>
      <c r="P231" s="94"/>
      <c r="Q231" s="94"/>
      <c r="R231" s="94" t="s">
        <v>557</v>
      </c>
      <c r="S231" s="94"/>
      <c r="T231" s="94"/>
      <c r="U231" s="94"/>
      <c r="V231" s="94"/>
      <c r="W231" s="94"/>
      <c r="X231" s="94"/>
      <c r="Y231" s="94"/>
      <c r="Z231" s="94" t="s">
        <v>531</v>
      </c>
      <c r="AA231" s="94"/>
      <c r="AB231" s="94"/>
      <c r="AC231" s="94" t="s">
        <v>558</v>
      </c>
      <c r="AD231" s="94"/>
    </row>
    <row r="232" spans="1:30" ht="14.1" customHeight="1" x14ac:dyDescent="0.25">
      <c r="A232" s="94"/>
      <c r="B232" s="96" t="s">
        <v>63</v>
      </c>
      <c r="C232" s="96"/>
      <c r="D232" s="95" t="s">
        <v>106</v>
      </c>
      <c r="E232" s="95"/>
      <c r="F232" s="95"/>
      <c r="G232" s="95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 t="s">
        <v>559</v>
      </c>
      <c r="AD232" s="94"/>
    </row>
    <row r="233" spans="1:30" ht="14.1" customHeight="1" x14ac:dyDescent="0.25">
      <c r="A233" s="94"/>
      <c r="B233" s="96"/>
      <c r="C233" s="96"/>
      <c r="D233" s="95" t="s">
        <v>108</v>
      </c>
      <c r="E233" s="95"/>
      <c r="F233" s="95"/>
      <c r="G233" s="95"/>
      <c r="H233" s="94" t="s">
        <v>40</v>
      </c>
      <c r="I233" s="94"/>
      <c r="J233" s="94"/>
      <c r="K233" s="94"/>
      <c r="L233" s="94"/>
      <c r="M233" s="94"/>
      <c r="N233" s="94"/>
      <c r="O233" s="94"/>
      <c r="P233" s="94"/>
      <c r="Q233" s="94"/>
      <c r="R233" s="94" t="s">
        <v>186</v>
      </c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 t="s">
        <v>199</v>
      </c>
      <c r="AD233" s="94"/>
    </row>
    <row r="234" spans="1:30" ht="25.5" customHeight="1" x14ac:dyDescent="0.25">
      <c r="A234" s="94"/>
      <c r="B234" s="94" t="s">
        <v>129</v>
      </c>
      <c r="C234" s="94"/>
      <c r="D234" s="95" t="s">
        <v>130</v>
      </c>
      <c r="E234" s="95"/>
      <c r="F234" s="95"/>
      <c r="G234" s="95"/>
      <c r="H234" s="94" t="s">
        <v>113</v>
      </c>
      <c r="I234" s="94"/>
      <c r="J234" s="94" t="s">
        <v>536</v>
      </c>
      <c r="K234" s="94"/>
      <c r="L234" s="94"/>
      <c r="M234" s="94"/>
      <c r="N234" s="94" t="s">
        <v>86</v>
      </c>
      <c r="O234" s="94"/>
      <c r="P234" s="94"/>
      <c r="Q234" s="94"/>
      <c r="R234" s="94" t="s">
        <v>560</v>
      </c>
      <c r="S234" s="94"/>
      <c r="T234" s="94"/>
      <c r="U234" s="94" t="s">
        <v>133</v>
      </c>
      <c r="V234" s="94"/>
      <c r="W234" s="94" t="s">
        <v>134</v>
      </c>
      <c r="X234" s="94"/>
      <c r="Y234" s="94"/>
      <c r="Z234" s="94" t="s">
        <v>135</v>
      </c>
      <c r="AA234" s="94"/>
      <c r="AB234" s="94"/>
      <c r="AC234" s="94" t="s">
        <v>561</v>
      </c>
      <c r="AD234" s="94"/>
    </row>
    <row r="235" spans="1:30" ht="25.5" customHeight="1" x14ac:dyDescent="0.25">
      <c r="A235" s="94"/>
      <c r="B235" s="94" t="s">
        <v>137</v>
      </c>
      <c r="C235" s="94"/>
      <c r="D235" s="95" t="s">
        <v>1316</v>
      </c>
      <c r="E235" s="95"/>
      <c r="F235" s="95"/>
      <c r="G235" s="95"/>
      <c r="H235" s="94" t="s">
        <v>40</v>
      </c>
      <c r="I235" s="94"/>
      <c r="J235" s="94" t="s">
        <v>536</v>
      </c>
      <c r="K235" s="94"/>
      <c r="L235" s="94"/>
      <c r="M235" s="94"/>
      <c r="N235" s="94" t="s">
        <v>86</v>
      </c>
      <c r="O235" s="94"/>
      <c r="P235" s="94"/>
      <c r="Q235" s="94"/>
      <c r="R235" s="94" t="s">
        <v>560</v>
      </c>
      <c r="S235" s="94"/>
      <c r="T235" s="94"/>
      <c r="U235" s="94"/>
      <c r="V235" s="94"/>
      <c r="W235" s="94"/>
      <c r="X235" s="94"/>
      <c r="Y235" s="94"/>
      <c r="Z235" s="94" t="s">
        <v>100</v>
      </c>
      <c r="AA235" s="94"/>
      <c r="AB235" s="94"/>
      <c r="AC235" s="94" t="s">
        <v>562</v>
      </c>
      <c r="AD235" s="94"/>
    </row>
    <row r="236" spans="1:30" ht="25.5" customHeight="1" x14ac:dyDescent="0.25">
      <c r="A236" s="94"/>
      <c r="B236" s="94" t="s">
        <v>139</v>
      </c>
      <c r="C236" s="94"/>
      <c r="D236" s="95" t="s">
        <v>140</v>
      </c>
      <c r="E236" s="95"/>
      <c r="F236" s="95"/>
      <c r="G236" s="95"/>
      <c r="H236" s="94" t="s">
        <v>113</v>
      </c>
      <c r="I236" s="94"/>
      <c r="J236" s="94" t="s">
        <v>357</v>
      </c>
      <c r="K236" s="94"/>
      <c r="L236" s="94"/>
      <c r="M236" s="94"/>
      <c r="N236" s="94" t="s">
        <v>86</v>
      </c>
      <c r="O236" s="94"/>
      <c r="P236" s="94"/>
      <c r="Q236" s="94"/>
      <c r="R236" s="94" t="s">
        <v>557</v>
      </c>
      <c r="S236" s="94"/>
      <c r="T236" s="94"/>
      <c r="U236" s="94"/>
      <c r="V236" s="94"/>
      <c r="W236" s="94"/>
      <c r="X236" s="94"/>
      <c r="Y236" s="94"/>
      <c r="Z236" s="94" t="s">
        <v>143</v>
      </c>
      <c r="AA236" s="94"/>
      <c r="AB236" s="94"/>
      <c r="AC236" s="94" t="s">
        <v>563</v>
      </c>
      <c r="AD236" s="94"/>
    </row>
    <row r="237" spans="1:30" ht="25.5" customHeight="1" x14ac:dyDescent="0.25">
      <c r="A237" s="94"/>
      <c r="B237" s="94" t="s">
        <v>137</v>
      </c>
      <c r="C237" s="94"/>
      <c r="D237" s="95" t="s">
        <v>1316</v>
      </c>
      <c r="E237" s="95"/>
      <c r="F237" s="95"/>
      <c r="G237" s="95"/>
      <c r="H237" s="94" t="s">
        <v>40</v>
      </c>
      <c r="I237" s="94"/>
      <c r="J237" s="94" t="s">
        <v>357</v>
      </c>
      <c r="K237" s="94"/>
      <c r="L237" s="94"/>
      <c r="M237" s="94"/>
      <c r="N237" s="94" t="s">
        <v>86</v>
      </c>
      <c r="O237" s="94"/>
      <c r="P237" s="94"/>
      <c r="Q237" s="94"/>
      <c r="R237" s="94" t="s">
        <v>557</v>
      </c>
      <c r="S237" s="94"/>
      <c r="T237" s="94"/>
      <c r="U237" s="94"/>
      <c r="V237" s="94"/>
      <c r="W237" s="94"/>
      <c r="X237" s="94"/>
      <c r="Y237" s="94"/>
      <c r="Z237" s="94" t="s">
        <v>100</v>
      </c>
      <c r="AA237" s="94"/>
      <c r="AB237" s="94"/>
      <c r="AC237" s="94" t="s">
        <v>564</v>
      </c>
      <c r="AD237" s="94"/>
    </row>
    <row r="238" spans="1:30" ht="14.1" customHeight="1" x14ac:dyDescent="0.25">
      <c r="A238" s="94"/>
      <c r="B238" s="94"/>
      <c r="C238" s="94"/>
      <c r="D238" s="95" t="s">
        <v>158</v>
      </c>
      <c r="E238" s="95"/>
      <c r="F238" s="95"/>
      <c r="G238" s="95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 t="s">
        <v>565</v>
      </c>
      <c r="AD238" s="94"/>
    </row>
    <row r="239" spans="1:30" ht="14.1" customHeight="1" x14ac:dyDescent="0.25">
      <c r="A239" s="94"/>
      <c r="B239" s="94"/>
      <c r="C239" s="94"/>
      <c r="D239" s="95" t="s">
        <v>160</v>
      </c>
      <c r="E239" s="95"/>
      <c r="F239" s="95"/>
      <c r="G239" s="95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 t="s">
        <v>566</v>
      </c>
      <c r="AD239" s="94"/>
    </row>
    <row r="240" spans="1:30" ht="14.1" customHeight="1" x14ac:dyDescent="0.25">
      <c r="A240" s="94"/>
      <c r="B240" s="94" t="s">
        <v>219</v>
      </c>
      <c r="C240" s="94"/>
      <c r="D240" s="95" t="s">
        <v>163</v>
      </c>
      <c r="E240" s="95"/>
      <c r="F240" s="95"/>
      <c r="G240" s="95"/>
      <c r="H240" s="94" t="s">
        <v>164</v>
      </c>
      <c r="I240" s="94"/>
      <c r="J240" s="94" t="s">
        <v>165</v>
      </c>
      <c r="K240" s="94"/>
      <c r="L240" s="94"/>
      <c r="M240" s="94"/>
      <c r="N240" s="94"/>
      <c r="O240" s="94"/>
      <c r="P240" s="94"/>
      <c r="Q240" s="94"/>
      <c r="R240" s="94" t="s">
        <v>165</v>
      </c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 t="s">
        <v>567</v>
      </c>
      <c r="AD240" s="94"/>
    </row>
    <row r="241" spans="1:30" ht="14.1" customHeight="1" x14ac:dyDescent="0.25">
      <c r="A241" s="94"/>
      <c r="B241" s="94" t="s">
        <v>221</v>
      </c>
      <c r="C241" s="94"/>
      <c r="D241" s="95" t="s">
        <v>168</v>
      </c>
      <c r="E241" s="95"/>
      <c r="F241" s="95"/>
      <c r="G241" s="95"/>
      <c r="H241" s="94" t="s">
        <v>164</v>
      </c>
      <c r="I241" s="94"/>
      <c r="J241" s="94" t="s">
        <v>169</v>
      </c>
      <c r="K241" s="94"/>
      <c r="L241" s="94"/>
      <c r="M241" s="94"/>
      <c r="N241" s="94"/>
      <c r="O241" s="94"/>
      <c r="P241" s="94"/>
      <c r="Q241" s="94"/>
      <c r="R241" s="94" t="s">
        <v>169</v>
      </c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 t="s">
        <v>544</v>
      </c>
      <c r="AD241" s="94"/>
    </row>
    <row r="242" spans="1:30" ht="14.1" customHeight="1" x14ac:dyDescent="0.25">
      <c r="A242" s="94"/>
      <c r="B242" s="94"/>
      <c r="C242" s="94"/>
      <c r="D242" s="97" t="s">
        <v>171</v>
      </c>
      <c r="E242" s="97"/>
      <c r="F242" s="97"/>
      <c r="G242" s="97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 t="s">
        <v>568</v>
      </c>
      <c r="AA242" s="94"/>
      <c r="AB242" s="94"/>
      <c r="AC242" s="94" t="s">
        <v>569</v>
      </c>
      <c r="AD242" s="94"/>
    </row>
    <row r="243" spans="1:30" ht="48.6" customHeight="1" x14ac:dyDescent="0.25">
      <c r="A243" s="94" t="s">
        <v>570</v>
      </c>
      <c r="B243" s="94" t="s">
        <v>571</v>
      </c>
      <c r="C243" s="94"/>
      <c r="D243" s="95" t="s">
        <v>572</v>
      </c>
      <c r="E243" s="95"/>
      <c r="F243" s="95"/>
      <c r="G243" s="95"/>
      <c r="H243" s="94" t="s">
        <v>573</v>
      </c>
      <c r="I243" s="94"/>
      <c r="J243" s="94" t="s">
        <v>574</v>
      </c>
      <c r="K243" s="94"/>
      <c r="L243" s="94"/>
      <c r="M243" s="94"/>
      <c r="N243" s="94"/>
      <c r="O243" s="94"/>
      <c r="P243" s="94"/>
      <c r="Q243" s="94"/>
      <c r="R243" s="94" t="s">
        <v>574</v>
      </c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</row>
    <row r="244" spans="1:30" ht="60" customHeight="1" x14ac:dyDescent="0.25">
      <c r="A244" s="94"/>
      <c r="B244" s="94" t="s">
        <v>78</v>
      </c>
      <c r="C244" s="94"/>
      <c r="D244" s="95" t="s">
        <v>79</v>
      </c>
      <c r="E244" s="95"/>
      <c r="F244" s="95"/>
      <c r="G244" s="95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</row>
    <row r="245" spans="1:30" ht="14.1" customHeight="1" x14ac:dyDescent="0.25">
      <c r="A245" s="94"/>
      <c r="B245" s="96" t="s">
        <v>62</v>
      </c>
      <c r="C245" s="96"/>
      <c r="D245" s="95" t="s">
        <v>80</v>
      </c>
      <c r="E245" s="95"/>
      <c r="F245" s="95"/>
      <c r="G245" s="95"/>
      <c r="H245" s="94" t="s">
        <v>40</v>
      </c>
      <c r="I245" s="94"/>
      <c r="J245" s="94"/>
      <c r="K245" s="94"/>
      <c r="L245" s="94"/>
      <c r="M245" s="94"/>
      <c r="N245" s="94"/>
      <c r="O245" s="94"/>
      <c r="P245" s="94"/>
      <c r="Q245" s="94"/>
      <c r="R245" s="94" t="s">
        <v>575</v>
      </c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 t="s">
        <v>576</v>
      </c>
      <c r="AD245" s="94"/>
    </row>
    <row r="246" spans="1:30" ht="14.1" customHeight="1" x14ac:dyDescent="0.25">
      <c r="A246" s="94"/>
      <c r="B246" s="94" t="s">
        <v>577</v>
      </c>
      <c r="C246" s="94"/>
      <c r="D246" s="95" t="s">
        <v>578</v>
      </c>
      <c r="E246" s="95"/>
      <c r="F246" s="95"/>
      <c r="G246" s="95"/>
      <c r="H246" s="94" t="s">
        <v>40</v>
      </c>
      <c r="I246" s="94"/>
      <c r="J246" s="94" t="s">
        <v>579</v>
      </c>
      <c r="K246" s="94"/>
      <c r="L246" s="94"/>
      <c r="M246" s="94"/>
      <c r="N246" s="94" t="s">
        <v>86</v>
      </c>
      <c r="O246" s="94"/>
      <c r="P246" s="94"/>
      <c r="Q246" s="94"/>
      <c r="R246" s="94" t="s">
        <v>575</v>
      </c>
      <c r="S246" s="94"/>
      <c r="T246" s="94"/>
      <c r="U246" s="94"/>
      <c r="V246" s="94"/>
      <c r="W246" s="94"/>
      <c r="X246" s="94"/>
      <c r="Y246" s="94"/>
      <c r="Z246" s="94" t="s">
        <v>580</v>
      </c>
      <c r="AA246" s="94"/>
      <c r="AB246" s="94"/>
      <c r="AC246" s="94" t="s">
        <v>576</v>
      </c>
      <c r="AD246" s="94"/>
    </row>
    <row r="247" spans="1:30" ht="14.1" customHeight="1" x14ac:dyDescent="0.25">
      <c r="A247" s="94"/>
      <c r="B247" s="96" t="s">
        <v>63</v>
      </c>
      <c r="C247" s="96"/>
      <c r="D247" s="95" t="s">
        <v>106</v>
      </c>
      <c r="E247" s="95"/>
      <c r="F247" s="95"/>
      <c r="G247" s="95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 t="s">
        <v>581</v>
      </c>
      <c r="AD247" s="94"/>
    </row>
    <row r="248" spans="1:30" ht="14.1" customHeight="1" x14ac:dyDescent="0.25">
      <c r="A248" s="94"/>
      <c r="B248" s="96"/>
      <c r="C248" s="96"/>
      <c r="D248" s="95" t="s">
        <v>108</v>
      </c>
      <c r="E248" s="95"/>
      <c r="F248" s="95"/>
      <c r="G248" s="95"/>
      <c r="H248" s="94" t="s">
        <v>40</v>
      </c>
      <c r="I248" s="94"/>
      <c r="J248" s="94"/>
      <c r="K248" s="94"/>
      <c r="L248" s="94"/>
      <c r="M248" s="94"/>
      <c r="N248" s="94"/>
      <c r="O248" s="94"/>
      <c r="P248" s="94"/>
      <c r="Q248" s="94"/>
      <c r="R248" s="94" t="s">
        <v>582</v>
      </c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 t="s">
        <v>583</v>
      </c>
      <c r="AD248" s="94"/>
    </row>
    <row r="249" spans="1:30" ht="25.5" customHeight="1" x14ac:dyDescent="0.25">
      <c r="A249" s="94"/>
      <c r="B249" s="94" t="s">
        <v>129</v>
      </c>
      <c r="C249" s="94"/>
      <c r="D249" s="95" t="s">
        <v>130</v>
      </c>
      <c r="E249" s="95"/>
      <c r="F249" s="95"/>
      <c r="G249" s="95"/>
      <c r="H249" s="94" t="s">
        <v>113</v>
      </c>
      <c r="I249" s="94"/>
      <c r="J249" s="94" t="s">
        <v>584</v>
      </c>
      <c r="K249" s="94"/>
      <c r="L249" s="94"/>
      <c r="M249" s="94"/>
      <c r="N249" s="94" t="s">
        <v>86</v>
      </c>
      <c r="O249" s="94"/>
      <c r="P249" s="94"/>
      <c r="Q249" s="94"/>
      <c r="R249" s="94" t="s">
        <v>585</v>
      </c>
      <c r="S249" s="94"/>
      <c r="T249" s="94"/>
      <c r="U249" s="94" t="s">
        <v>133</v>
      </c>
      <c r="V249" s="94"/>
      <c r="W249" s="94" t="s">
        <v>134</v>
      </c>
      <c r="X249" s="94"/>
      <c r="Y249" s="94"/>
      <c r="Z249" s="94" t="s">
        <v>135</v>
      </c>
      <c r="AA249" s="94"/>
      <c r="AB249" s="94"/>
      <c r="AC249" s="94" t="s">
        <v>586</v>
      </c>
      <c r="AD249" s="94"/>
    </row>
    <row r="250" spans="1:30" ht="25.5" customHeight="1" x14ac:dyDescent="0.25">
      <c r="A250" s="94"/>
      <c r="B250" s="94" t="s">
        <v>137</v>
      </c>
      <c r="C250" s="94"/>
      <c r="D250" s="95" t="s">
        <v>1316</v>
      </c>
      <c r="E250" s="95"/>
      <c r="F250" s="95"/>
      <c r="G250" s="95"/>
      <c r="H250" s="94" t="s">
        <v>40</v>
      </c>
      <c r="I250" s="94"/>
      <c r="J250" s="94" t="s">
        <v>584</v>
      </c>
      <c r="K250" s="94"/>
      <c r="L250" s="94"/>
      <c r="M250" s="94"/>
      <c r="N250" s="94" t="s">
        <v>86</v>
      </c>
      <c r="O250" s="94"/>
      <c r="P250" s="94"/>
      <c r="Q250" s="94"/>
      <c r="R250" s="94" t="s">
        <v>585</v>
      </c>
      <c r="S250" s="94"/>
      <c r="T250" s="94"/>
      <c r="U250" s="94"/>
      <c r="V250" s="94"/>
      <c r="W250" s="94"/>
      <c r="X250" s="94"/>
      <c r="Y250" s="94"/>
      <c r="Z250" s="94" t="s">
        <v>100</v>
      </c>
      <c r="AA250" s="94"/>
      <c r="AB250" s="94"/>
      <c r="AC250" s="94" t="s">
        <v>587</v>
      </c>
      <c r="AD250" s="94"/>
    </row>
    <row r="251" spans="1:30" ht="25.5" customHeight="1" x14ac:dyDescent="0.25">
      <c r="A251" s="94"/>
      <c r="B251" s="94" t="s">
        <v>139</v>
      </c>
      <c r="C251" s="94"/>
      <c r="D251" s="95" t="s">
        <v>140</v>
      </c>
      <c r="E251" s="95"/>
      <c r="F251" s="95"/>
      <c r="G251" s="95"/>
      <c r="H251" s="94" t="s">
        <v>113</v>
      </c>
      <c r="I251" s="94"/>
      <c r="J251" s="94" t="s">
        <v>588</v>
      </c>
      <c r="K251" s="94"/>
      <c r="L251" s="94"/>
      <c r="M251" s="94"/>
      <c r="N251" s="94" t="s">
        <v>86</v>
      </c>
      <c r="O251" s="94"/>
      <c r="P251" s="94"/>
      <c r="Q251" s="94"/>
      <c r="R251" s="94" t="s">
        <v>589</v>
      </c>
      <c r="S251" s="94"/>
      <c r="T251" s="94"/>
      <c r="U251" s="94"/>
      <c r="V251" s="94"/>
      <c r="W251" s="94"/>
      <c r="X251" s="94"/>
      <c r="Y251" s="94"/>
      <c r="Z251" s="94" t="s">
        <v>143</v>
      </c>
      <c r="AA251" s="94"/>
      <c r="AB251" s="94"/>
      <c r="AC251" s="94" t="s">
        <v>590</v>
      </c>
      <c r="AD251" s="94"/>
    </row>
    <row r="252" spans="1:30" ht="25.5" customHeight="1" x14ac:dyDescent="0.25">
      <c r="A252" s="94"/>
      <c r="B252" s="94" t="s">
        <v>137</v>
      </c>
      <c r="C252" s="94"/>
      <c r="D252" s="95" t="s">
        <v>1316</v>
      </c>
      <c r="E252" s="95"/>
      <c r="F252" s="95"/>
      <c r="G252" s="95"/>
      <c r="H252" s="94" t="s">
        <v>40</v>
      </c>
      <c r="I252" s="94"/>
      <c r="J252" s="94" t="s">
        <v>588</v>
      </c>
      <c r="K252" s="94"/>
      <c r="L252" s="94"/>
      <c r="M252" s="94"/>
      <c r="N252" s="94" t="s">
        <v>86</v>
      </c>
      <c r="O252" s="94"/>
      <c r="P252" s="94"/>
      <c r="Q252" s="94"/>
      <c r="R252" s="94" t="s">
        <v>589</v>
      </c>
      <c r="S252" s="94"/>
      <c r="T252" s="94"/>
      <c r="U252" s="94"/>
      <c r="V252" s="94"/>
      <c r="W252" s="94"/>
      <c r="X252" s="94"/>
      <c r="Y252" s="94"/>
      <c r="Z252" s="94" t="s">
        <v>100</v>
      </c>
      <c r="AA252" s="94"/>
      <c r="AB252" s="94"/>
      <c r="AC252" s="94" t="s">
        <v>591</v>
      </c>
      <c r="AD252" s="94"/>
    </row>
    <row r="253" spans="1:30" ht="25.5" customHeight="1" x14ac:dyDescent="0.25">
      <c r="A253" s="94"/>
      <c r="B253" s="94" t="s">
        <v>193</v>
      </c>
      <c r="C253" s="94"/>
      <c r="D253" s="95" t="s">
        <v>194</v>
      </c>
      <c r="E253" s="95"/>
      <c r="F253" s="95"/>
      <c r="G253" s="95"/>
      <c r="H253" s="94" t="s">
        <v>113</v>
      </c>
      <c r="I253" s="94"/>
      <c r="J253" s="94" t="s">
        <v>592</v>
      </c>
      <c r="K253" s="94"/>
      <c r="L253" s="94"/>
      <c r="M253" s="94"/>
      <c r="N253" s="94" t="s">
        <v>86</v>
      </c>
      <c r="O253" s="94"/>
      <c r="P253" s="94"/>
      <c r="Q253" s="94"/>
      <c r="R253" s="94" t="s">
        <v>593</v>
      </c>
      <c r="S253" s="94"/>
      <c r="T253" s="94"/>
      <c r="U253" s="94" t="s">
        <v>195</v>
      </c>
      <c r="V253" s="94"/>
      <c r="W253" s="94" t="s">
        <v>196</v>
      </c>
      <c r="X253" s="94"/>
      <c r="Y253" s="94"/>
      <c r="Z253" s="94" t="s">
        <v>197</v>
      </c>
      <c r="AA253" s="94"/>
      <c r="AB253" s="94"/>
      <c r="AC253" s="94" t="s">
        <v>594</v>
      </c>
      <c r="AD253" s="94"/>
    </row>
    <row r="254" spans="1:30" ht="25.5" customHeight="1" x14ac:dyDescent="0.25">
      <c r="A254" s="94"/>
      <c r="B254" s="94" t="s">
        <v>137</v>
      </c>
      <c r="C254" s="94"/>
      <c r="D254" s="95" t="s">
        <v>1316</v>
      </c>
      <c r="E254" s="95"/>
      <c r="F254" s="95"/>
      <c r="G254" s="95"/>
      <c r="H254" s="94" t="s">
        <v>40</v>
      </c>
      <c r="I254" s="94"/>
      <c r="J254" s="94" t="s">
        <v>592</v>
      </c>
      <c r="K254" s="94"/>
      <c r="L254" s="94"/>
      <c r="M254" s="94"/>
      <c r="N254" s="94" t="s">
        <v>86</v>
      </c>
      <c r="O254" s="94"/>
      <c r="P254" s="94"/>
      <c r="Q254" s="94"/>
      <c r="R254" s="94" t="s">
        <v>593</v>
      </c>
      <c r="S254" s="94"/>
      <c r="T254" s="94"/>
      <c r="U254" s="94"/>
      <c r="V254" s="94"/>
      <c r="W254" s="94"/>
      <c r="X254" s="94"/>
      <c r="Y254" s="94"/>
      <c r="Z254" s="94" t="s">
        <v>100</v>
      </c>
      <c r="AA254" s="94"/>
      <c r="AB254" s="94"/>
      <c r="AC254" s="94" t="s">
        <v>595</v>
      </c>
      <c r="AD254" s="94"/>
    </row>
    <row r="255" spans="1:30" ht="14.1" customHeight="1" x14ac:dyDescent="0.25">
      <c r="A255" s="94"/>
      <c r="B255" s="94"/>
      <c r="C255" s="94"/>
      <c r="D255" s="95" t="s">
        <v>158</v>
      </c>
      <c r="E255" s="95"/>
      <c r="F255" s="95"/>
      <c r="G255" s="95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 t="s">
        <v>596</v>
      </c>
      <c r="AD255" s="94"/>
    </row>
    <row r="256" spans="1:30" ht="14.1" customHeight="1" x14ac:dyDescent="0.25">
      <c r="A256" s="94"/>
      <c r="B256" s="94"/>
      <c r="C256" s="94"/>
      <c r="D256" s="95" t="s">
        <v>160</v>
      </c>
      <c r="E256" s="95"/>
      <c r="F256" s="95"/>
      <c r="G256" s="95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 t="s">
        <v>597</v>
      </c>
      <c r="AD256" s="94"/>
    </row>
    <row r="257" spans="1:30" ht="14.1" customHeight="1" x14ac:dyDescent="0.25">
      <c r="A257" s="94"/>
      <c r="B257" s="94" t="s">
        <v>219</v>
      </c>
      <c r="C257" s="94"/>
      <c r="D257" s="95" t="s">
        <v>163</v>
      </c>
      <c r="E257" s="95"/>
      <c r="F257" s="95"/>
      <c r="G257" s="95"/>
      <c r="H257" s="94" t="s">
        <v>164</v>
      </c>
      <c r="I257" s="94"/>
      <c r="J257" s="94" t="s">
        <v>165</v>
      </c>
      <c r="K257" s="94"/>
      <c r="L257" s="94"/>
      <c r="M257" s="94"/>
      <c r="N257" s="94"/>
      <c r="O257" s="94"/>
      <c r="P257" s="94"/>
      <c r="Q257" s="94"/>
      <c r="R257" s="94" t="s">
        <v>165</v>
      </c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 t="s">
        <v>598</v>
      </c>
      <c r="AD257" s="94"/>
    </row>
    <row r="258" spans="1:30" ht="14.1" customHeight="1" x14ac:dyDescent="0.25">
      <c r="A258" s="94"/>
      <c r="B258" s="94" t="s">
        <v>221</v>
      </c>
      <c r="C258" s="94"/>
      <c r="D258" s="95" t="s">
        <v>168</v>
      </c>
      <c r="E258" s="95"/>
      <c r="F258" s="95"/>
      <c r="G258" s="95"/>
      <c r="H258" s="94" t="s">
        <v>164</v>
      </c>
      <c r="I258" s="94"/>
      <c r="J258" s="94" t="s">
        <v>169</v>
      </c>
      <c r="K258" s="94"/>
      <c r="L258" s="94"/>
      <c r="M258" s="94"/>
      <c r="N258" s="94"/>
      <c r="O258" s="94"/>
      <c r="P258" s="94"/>
      <c r="Q258" s="94"/>
      <c r="R258" s="94" t="s">
        <v>169</v>
      </c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 t="s">
        <v>599</v>
      </c>
      <c r="AD258" s="94"/>
    </row>
    <row r="259" spans="1:30" ht="14.1" customHeight="1" x14ac:dyDescent="0.25">
      <c r="A259" s="94"/>
      <c r="B259" s="94"/>
      <c r="C259" s="94"/>
      <c r="D259" s="97" t="s">
        <v>171</v>
      </c>
      <c r="E259" s="97"/>
      <c r="F259" s="97"/>
      <c r="G259" s="97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 t="s">
        <v>600</v>
      </c>
      <c r="AA259" s="94"/>
      <c r="AB259" s="94"/>
      <c r="AC259" s="94" t="s">
        <v>601</v>
      </c>
      <c r="AD259" s="94"/>
    </row>
    <row r="260" spans="1:30" ht="25.5" customHeight="1" x14ac:dyDescent="0.25">
      <c r="A260" s="94" t="s">
        <v>602</v>
      </c>
      <c r="B260" s="94" t="s">
        <v>603</v>
      </c>
      <c r="C260" s="94"/>
      <c r="D260" s="95" t="s">
        <v>604</v>
      </c>
      <c r="E260" s="95"/>
      <c r="F260" s="95"/>
      <c r="G260" s="95"/>
      <c r="H260" s="94" t="s">
        <v>153</v>
      </c>
      <c r="I260" s="94"/>
      <c r="J260" s="94" t="s">
        <v>63</v>
      </c>
      <c r="K260" s="94"/>
      <c r="L260" s="94"/>
      <c r="M260" s="94"/>
      <c r="N260" s="94"/>
      <c r="O260" s="94"/>
      <c r="P260" s="94"/>
      <c r="Q260" s="94"/>
      <c r="R260" s="94" t="s">
        <v>63</v>
      </c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</row>
    <row r="261" spans="1:30" ht="69" customHeight="1" x14ac:dyDescent="0.25">
      <c r="A261" s="94"/>
      <c r="B261" s="94" t="s">
        <v>78</v>
      </c>
      <c r="C261" s="94"/>
      <c r="D261" s="95" t="s">
        <v>79</v>
      </c>
      <c r="E261" s="95"/>
      <c r="F261" s="95"/>
      <c r="G261" s="95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</row>
    <row r="262" spans="1:30" ht="105.95" customHeight="1" x14ac:dyDescent="0.25">
      <c r="A262" s="94"/>
      <c r="B262" s="94" t="s">
        <v>519</v>
      </c>
      <c r="C262" s="94"/>
      <c r="D262" s="95" t="s">
        <v>520</v>
      </c>
      <c r="E262" s="95"/>
      <c r="F262" s="95"/>
      <c r="G262" s="95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</row>
    <row r="263" spans="1:30" ht="14.1" customHeight="1" x14ac:dyDescent="0.25">
      <c r="A263" s="94"/>
      <c r="B263" s="96" t="s">
        <v>62</v>
      </c>
      <c r="C263" s="96"/>
      <c r="D263" s="95" t="s">
        <v>80</v>
      </c>
      <c r="E263" s="95"/>
      <c r="F263" s="95"/>
      <c r="G263" s="95"/>
      <c r="H263" s="94" t="s">
        <v>40</v>
      </c>
      <c r="I263" s="94"/>
      <c r="J263" s="94"/>
      <c r="K263" s="94"/>
      <c r="L263" s="94"/>
      <c r="M263" s="94"/>
      <c r="N263" s="94"/>
      <c r="O263" s="94"/>
      <c r="P263" s="94"/>
      <c r="Q263" s="94"/>
      <c r="R263" s="94" t="s">
        <v>605</v>
      </c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 t="s">
        <v>606</v>
      </c>
      <c r="AD263" s="94"/>
    </row>
    <row r="264" spans="1:30" ht="14.1" customHeight="1" x14ac:dyDescent="0.25">
      <c r="A264" s="94"/>
      <c r="B264" s="94" t="s">
        <v>246</v>
      </c>
      <c r="C264" s="94"/>
      <c r="D264" s="95" t="s">
        <v>247</v>
      </c>
      <c r="E264" s="95"/>
      <c r="F264" s="95"/>
      <c r="G264" s="95"/>
      <c r="H264" s="94" t="s">
        <v>40</v>
      </c>
      <c r="I264" s="94"/>
      <c r="J264" s="94" t="s">
        <v>447</v>
      </c>
      <c r="K264" s="94"/>
      <c r="L264" s="94"/>
      <c r="M264" s="94"/>
      <c r="N264" s="94" t="s">
        <v>505</v>
      </c>
      <c r="O264" s="94"/>
      <c r="P264" s="94"/>
      <c r="Q264" s="94"/>
      <c r="R264" s="94" t="s">
        <v>605</v>
      </c>
      <c r="S264" s="94"/>
      <c r="T264" s="94"/>
      <c r="U264" s="94"/>
      <c r="V264" s="94"/>
      <c r="W264" s="94"/>
      <c r="X264" s="94"/>
      <c r="Y264" s="94"/>
      <c r="Z264" s="94" t="s">
        <v>249</v>
      </c>
      <c r="AA264" s="94"/>
      <c r="AB264" s="94"/>
      <c r="AC264" s="94" t="s">
        <v>606</v>
      </c>
      <c r="AD264" s="94"/>
    </row>
    <row r="265" spans="1:30" ht="14.1" customHeight="1" x14ac:dyDescent="0.25">
      <c r="A265" s="94"/>
      <c r="B265" s="96" t="s">
        <v>63</v>
      </c>
      <c r="C265" s="96"/>
      <c r="D265" s="95" t="s">
        <v>106</v>
      </c>
      <c r="E265" s="95"/>
      <c r="F265" s="95"/>
      <c r="G265" s="95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 t="s">
        <v>607</v>
      </c>
      <c r="AD265" s="94"/>
    </row>
    <row r="266" spans="1:30" ht="14.1" customHeight="1" x14ac:dyDescent="0.25">
      <c r="A266" s="94"/>
      <c r="B266" s="96"/>
      <c r="C266" s="96"/>
      <c r="D266" s="95" t="s">
        <v>108</v>
      </c>
      <c r="E266" s="95"/>
      <c r="F266" s="95"/>
      <c r="G266" s="95"/>
      <c r="H266" s="94" t="s">
        <v>40</v>
      </c>
      <c r="I266" s="94"/>
      <c r="J266" s="94"/>
      <c r="K266" s="94"/>
      <c r="L266" s="94"/>
      <c r="M266" s="94"/>
      <c r="N266" s="94"/>
      <c r="O266" s="94"/>
      <c r="P266" s="94"/>
      <c r="Q266" s="94"/>
      <c r="R266" s="94" t="s">
        <v>608</v>
      </c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 t="s">
        <v>609</v>
      </c>
      <c r="AD266" s="94"/>
    </row>
    <row r="267" spans="1:30" ht="25.5" customHeight="1" x14ac:dyDescent="0.25">
      <c r="A267" s="94"/>
      <c r="B267" s="94" t="s">
        <v>610</v>
      </c>
      <c r="C267" s="94"/>
      <c r="D267" s="95" t="s">
        <v>611</v>
      </c>
      <c r="E267" s="95"/>
      <c r="F267" s="95"/>
      <c r="G267" s="95"/>
      <c r="H267" s="94" t="s">
        <v>113</v>
      </c>
      <c r="I267" s="94"/>
      <c r="J267" s="94" t="s">
        <v>612</v>
      </c>
      <c r="K267" s="94"/>
      <c r="L267" s="94"/>
      <c r="M267" s="94"/>
      <c r="N267" s="94" t="s">
        <v>505</v>
      </c>
      <c r="O267" s="94"/>
      <c r="P267" s="94"/>
      <c r="Q267" s="94"/>
      <c r="R267" s="94" t="s">
        <v>613</v>
      </c>
      <c r="S267" s="94"/>
      <c r="T267" s="94"/>
      <c r="U267" s="94" t="s">
        <v>614</v>
      </c>
      <c r="V267" s="94"/>
      <c r="W267" s="94" t="s">
        <v>134</v>
      </c>
      <c r="X267" s="94"/>
      <c r="Y267" s="94"/>
      <c r="Z267" s="94" t="s">
        <v>615</v>
      </c>
      <c r="AA267" s="94"/>
      <c r="AB267" s="94"/>
      <c r="AC267" s="94" t="s">
        <v>616</v>
      </c>
      <c r="AD267" s="94"/>
    </row>
    <row r="268" spans="1:30" ht="25.5" customHeight="1" x14ac:dyDescent="0.25">
      <c r="A268" s="94"/>
      <c r="B268" s="94" t="s">
        <v>261</v>
      </c>
      <c r="C268" s="94"/>
      <c r="D268" s="95" t="s">
        <v>1317</v>
      </c>
      <c r="E268" s="95"/>
      <c r="F268" s="95"/>
      <c r="G268" s="95"/>
      <c r="H268" s="94" t="s">
        <v>40</v>
      </c>
      <c r="I268" s="94"/>
      <c r="J268" s="94" t="s">
        <v>612</v>
      </c>
      <c r="K268" s="94"/>
      <c r="L268" s="94"/>
      <c r="M268" s="94"/>
      <c r="N268" s="94" t="s">
        <v>505</v>
      </c>
      <c r="O268" s="94"/>
      <c r="P268" s="94"/>
      <c r="Q268" s="94"/>
      <c r="R268" s="94" t="s">
        <v>613</v>
      </c>
      <c r="S268" s="94"/>
      <c r="T268" s="94"/>
      <c r="U268" s="94"/>
      <c r="V268" s="94"/>
      <c r="W268" s="94"/>
      <c r="X268" s="94"/>
      <c r="Y268" s="94"/>
      <c r="Z268" s="94" t="s">
        <v>104</v>
      </c>
      <c r="AA268" s="94"/>
      <c r="AB268" s="94"/>
      <c r="AC268" s="94" t="s">
        <v>617</v>
      </c>
      <c r="AD268" s="94"/>
    </row>
    <row r="269" spans="1:30" ht="25.5" customHeight="1" x14ac:dyDescent="0.25">
      <c r="A269" s="94"/>
      <c r="B269" s="94" t="s">
        <v>139</v>
      </c>
      <c r="C269" s="94"/>
      <c r="D269" s="95" t="s">
        <v>140</v>
      </c>
      <c r="E269" s="95"/>
      <c r="F269" s="95"/>
      <c r="G269" s="95"/>
      <c r="H269" s="94" t="s">
        <v>113</v>
      </c>
      <c r="I269" s="94"/>
      <c r="J269" s="94" t="s">
        <v>618</v>
      </c>
      <c r="K269" s="94"/>
      <c r="L269" s="94"/>
      <c r="M269" s="94"/>
      <c r="N269" s="94" t="s">
        <v>505</v>
      </c>
      <c r="O269" s="94"/>
      <c r="P269" s="94"/>
      <c r="Q269" s="94"/>
      <c r="R269" s="94" t="s">
        <v>619</v>
      </c>
      <c r="S269" s="94"/>
      <c r="T269" s="94"/>
      <c r="U269" s="94"/>
      <c r="V269" s="94"/>
      <c r="W269" s="94"/>
      <c r="X269" s="94"/>
      <c r="Y269" s="94"/>
      <c r="Z269" s="94" t="s">
        <v>143</v>
      </c>
      <c r="AA269" s="94"/>
      <c r="AB269" s="94"/>
      <c r="AC269" s="94" t="s">
        <v>620</v>
      </c>
      <c r="AD269" s="94"/>
    </row>
    <row r="270" spans="1:30" ht="25.5" customHeight="1" x14ac:dyDescent="0.25">
      <c r="A270" s="94"/>
      <c r="B270" s="94" t="s">
        <v>137</v>
      </c>
      <c r="C270" s="94"/>
      <c r="D270" s="95" t="s">
        <v>1316</v>
      </c>
      <c r="E270" s="95"/>
      <c r="F270" s="95"/>
      <c r="G270" s="95"/>
      <c r="H270" s="94" t="s">
        <v>40</v>
      </c>
      <c r="I270" s="94"/>
      <c r="J270" s="94" t="s">
        <v>618</v>
      </c>
      <c r="K270" s="94"/>
      <c r="L270" s="94"/>
      <c r="M270" s="94"/>
      <c r="N270" s="94" t="s">
        <v>505</v>
      </c>
      <c r="O270" s="94"/>
      <c r="P270" s="94"/>
      <c r="Q270" s="94"/>
      <c r="R270" s="94" t="s">
        <v>619</v>
      </c>
      <c r="S270" s="94"/>
      <c r="T270" s="94"/>
      <c r="U270" s="94"/>
      <c r="V270" s="94"/>
      <c r="W270" s="94"/>
      <c r="X270" s="94"/>
      <c r="Y270" s="94"/>
      <c r="Z270" s="94" t="s">
        <v>100</v>
      </c>
      <c r="AA270" s="94"/>
      <c r="AB270" s="94"/>
      <c r="AC270" s="94" t="s">
        <v>621</v>
      </c>
      <c r="AD270" s="94"/>
    </row>
    <row r="271" spans="1:30" ht="14.1" customHeight="1" x14ac:dyDescent="0.25">
      <c r="A271" s="94"/>
      <c r="B271" s="96" t="s">
        <v>65</v>
      </c>
      <c r="C271" s="96"/>
      <c r="D271" s="95" t="s">
        <v>267</v>
      </c>
      <c r="E271" s="95"/>
      <c r="F271" s="95"/>
      <c r="G271" s="95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 t="s">
        <v>46</v>
      </c>
      <c r="AD271" s="94"/>
    </row>
    <row r="272" spans="1:30" ht="14.1" customHeight="1" x14ac:dyDescent="0.25">
      <c r="A272" s="94"/>
      <c r="B272" s="94"/>
      <c r="C272" s="94"/>
      <c r="D272" s="95" t="s">
        <v>158</v>
      </c>
      <c r="E272" s="95"/>
      <c r="F272" s="95"/>
      <c r="G272" s="95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 t="s">
        <v>627</v>
      </c>
      <c r="AD272" s="94"/>
    </row>
    <row r="273" spans="1:30" ht="14.1" customHeight="1" x14ac:dyDescent="0.25">
      <c r="A273" s="94"/>
      <c r="B273" s="94"/>
      <c r="C273" s="94"/>
      <c r="D273" s="95" t="s">
        <v>160</v>
      </c>
      <c r="E273" s="95"/>
      <c r="F273" s="95"/>
      <c r="G273" s="95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 t="s">
        <v>628</v>
      </c>
      <c r="AD273" s="94"/>
    </row>
    <row r="274" spans="1:30" ht="14.1" customHeight="1" x14ac:dyDescent="0.25">
      <c r="A274" s="94"/>
      <c r="B274" s="94" t="s">
        <v>219</v>
      </c>
      <c r="C274" s="94"/>
      <c r="D274" s="95" t="s">
        <v>163</v>
      </c>
      <c r="E274" s="95"/>
      <c r="F274" s="95"/>
      <c r="G274" s="95"/>
      <c r="H274" s="94" t="s">
        <v>164</v>
      </c>
      <c r="I274" s="94"/>
      <c r="J274" s="94" t="s">
        <v>165</v>
      </c>
      <c r="K274" s="94"/>
      <c r="L274" s="94"/>
      <c r="M274" s="94"/>
      <c r="N274" s="94"/>
      <c r="O274" s="94"/>
      <c r="P274" s="94"/>
      <c r="Q274" s="94"/>
      <c r="R274" s="94" t="s">
        <v>165</v>
      </c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 t="s">
        <v>629</v>
      </c>
      <c r="AD274" s="94"/>
    </row>
    <row r="275" spans="1:30" ht="14.1" customHeight="1" x14ac:dyDescent="0.25">
      <c r="A275" s="94"/>
      <c r="B275" s="94" t="s">
        <v>221</v>
      </c>
      <c r="C275" s="94"/>
      <c r="D275" s="95" t="s">
        <v>168</v>
      </c>
      <c r="E275" s="95"/>
      <c r="F275" s="95"/>
      <c r="G275" s="95"/>
      <c r="H275" s="94" t="s">
        <v>164</v>
      </c>
      <c r="I275" s="94"/>
      <c r="J275" s="94" t="s">
        <v>169</v>
      </c>
      <c r="K275" s="94"/>
      <c r="L275" s="94"/>
      <c r="M275" s="94"/>
      <c r="N275" s="94"/>
      <c r="O275" s="94"/>
      <c r="P275" s="94"/>
      <c r="Q275" s="94"/>
      <c r="R275" s="94" t="s">
        <v>169</v>
      </c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 t="s">
        <v>630</v>
      </c>
      <c r="AD275" s="94"/>
    </row>
    <row r="276" spans="1:30" ht="14.1" customHeight="1" x14ac:dyDescent="0.25">
      <c r="A276" s="94"/>
      <c r="B276" s="94"/>
      <c r="C276" s="94"/>
      <c r="D276" s="97" t="s">
        <v>171</v>
      </c>
      <c r="E276" s="97"/>
      <c r="F276" s="97"/>
      <c r="G276" s="97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 t="s">
        <v>631</v>
      </c>
      <c r="AA276" s="94"/>
      <c r="AB276" s="94"/>
      <c r="AC276" s="94" t="s">
        <v>632</v>
      </c>
      <c r="AD276" s="94"/>
    </row>
    <row r="277" spans="1:30" ht="25.5" customHeight="1" x14ac:dyDescent="0.25">
      <c r="A277" s="94" t="s">
        <v>633</v>
      </c>
      <c r="B277" s="94" t="s">
        <v>603</v>
      </c>
      <c r="C277" s="94"/>
      <c r="D277" s="95" t="s">
        <v>634</v>
      </c>
      <c r="E277" s="95"/>
      <c r="F277" s="95"/>
      <c r="G277" s="95"/>
      <c r="H277" s="94" t="s">
        <v>153</v>
      </c>
      <c r="I277" s="94"/>
      <c r="J277" s="94" t="s">
        <v>63</v>
      </c>
      <c r="K277" s="94"/>
      <c r="L277" s="94"/>
      <c r="M277" s="94"/>
      <c r="N277" s="94"/>
      <c r="O277" s="94"/>
      <c r="P277" s="94"/>
      <c r="Q277" s="94"/>
      <c r="R277" s="94" t="s">
        <v>63</v>
      </c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</row>
    <row r="278" spans="1:30" ht="69.75" customHeight="1" x14ac:dyDescent="0.25">
      <c r="A278" s="94"/>
      <c r="B278" s="94" t="s">
        <v>78</v>
      </c>
      <c r="C278" s="94"/>
      <c r="D278" s="95" t="s">
        <v>79</v>
      </c>
      <c r="E278" s="95"/>
      <c r="F278" s="95"/>
      <c r="G278" s="95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</row>
    <row r="279" spans="1:30" ht="14.1" customHeight="1" x14ac:dyDescent="0.25">
      <c r="A279" s="94"/>
      <c r="B279" s="96" t="s">
        <v>62</v>
      </c>
      <c r="C279" s="96"/>
      <c r="D279" s="95" t="s">
        <v>80</v>
      </c>
      <c r="E279" s="95"/>
      <c r="F279" s="95"/>
      <c r="G279" s="95"/>
      <c r="H279" s="94" t="s">
        <v>40</v>
      </c>
      <c r="I279" s="94"/>
      <c r="J279" s="94"/>
      <c r="K279" s="94"/>
      <c r="L279" s="94"/>
      <c r="M279" s="94"/>
      <c r="N279" s="94"/>
      <c r="O279" s="94"/>
      <c r="P279" s="94"/>
      <c r="Q279" s="94"/>
      <c r="R279" s="94" t="s">
        <v>635</v>
      </c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 t="s">
        <v>636</v>
      </c>
      <c r="AD279" s="94"/>
    </row>
    <row r="280" spans="1:30" ht="14.1" customHeight="1" x14ac:dyDescent="0.25">
      <c r="A280" s="94"/>
      <c r="B280" s="94" t="s">
        <v>246</v>
      </c>
      <c r="C280" s="94"/>
      <c r="D280" s="95" t="s">
        <v>247</v>
      </c>
      <c r="E280" s="95"/>
      <c r="F280" s="95"/>
      <c r="G280" s="95"/>
      <c r="H280" s="94" t="s">
        <v>40</v>
      </c>
      <c r="I280" s="94"/>
      <c r="J280" s="94" t="s">
        <v>447</v>
      </c>
      <c r="K280" s="94"/>
      <c r="L280" s="94"/>
      <c r="M280" s="94"/>
      <c r="N280" s="94" t="s">
        <v>86</v>
      </c>
      <c r="O280" s="94"/>
      <c r="P280" s="94"/>
      <c r="Q280" s="94"/>
      <c r="R280" s="94" t="s">
        <v>635</v>
      </c>
      <c r="S280" s="94"/>
      <c r="T280" s="94"/>
      <c r="U280" s="94"/>
      <c r="V280" s="94"/>
      <c r="W280" s="94"/>
      <c r="X280" s="94"/>
      <c r="Y280" s="94"/>
      <c r="Z280" s="94" t="s">
        <v>249</v>
      </c>
      <c r="AA280" s="94"/>
      <c r="AB280" s="94"/>
      <c r="AC280" s="94" t="s">
        <v>636</v>
      </c>
      <c r="AD280" s="94"/>
    </row>
    <row r="281" spans="1:30" ht="14.1" customHeight="1" x14ac:dyDescent="0.25">
      <c r="A281" s="94"/>
      <c r="B281" s="96" t="s">
        <v>63</v>
      </c>
      <c r="C281" s="96"/>
      <c r="D281" s="95" t="s">
        <v>106</v>
      </c>
      <c r="E281" s="95"/>
      <c r="F281" s="95"/>
      <c r="G281" s="95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 t="s">
        <v>637</v>
      </c>
      <c r="AD281" s="94"/>
    </row>
    <row r="282" spans="1:30" ht="14.1" customHeight="1" x14ac:dyDescent="0.25">
      <c r="A282" s="94"/>
      <c r="B282" s="96"/>
      <c r="C282" s="96"/>
      <c r="D282" s="95" t="s">
        <v>108</v>
      </c>
      <c r="E282" s="95"/>
      <c r="F282" s="95"/>
      <c r="G282" s="95"/>
      <c r="H282" s="94" t="s">
        <v>40</v>
      </c>
      <c r="I282" s="94"/>
      <c r="J282" s="94"/>
      <c r="K282" s="94"/>
      <c r="L282" s="94"/>
      <c r="M282" s="94"/>
      <c r="N282" s="94"/>
      <c r="O282" s="94"/>
      <c r="P282" s="94"/>
      <c r="Q282" s="94"/>
      <c r="R282" s="94" t="s">
        <v>638</v>
      </c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 t="s">
        <v>639</v>
      </c>
      <c r="AD282" s="94"/>
    </row>
    <row r="283" spans="1:30" ht="25.5" customHeight="1" x14ac:dyDescent="0.25">
      <c r="A283" s="94"/>
      <c r="B283" s="94" t="s">
        <v>610</v>
      </c>
      <c r="C283" s="94"/>
      <c r="D283" s="95" t="s">
        <v>611</v>
      </c>
      <c r="E283" s="95"/>
      <c r="F283" s="95"/>
      <c r="G283" s="95"/>
      <c r="H283" s="94" t="s">
        <v>113</v>
      </c>
      <c r="I283" s="94"/>
      <c r="J283" s="94" t="s">
        <v>612</v>
      </c>
      <c r="K283" s="94"/>
      <c r="L283" s="94"/>
      <c r="M283" s="94"/>
      <c r="N283" s="94" t="s">
        <v>86</v>
      </c>
      <c r="O283" s="94"/>
      <c r="P283" s="94"/>
      <c r="Q283" s="94"/>
      <c r="R283" s="94" t="s">
        <v>640</v>
      </c>
      <c r="S283" s="94"/>
      <c r="T283" s="94"/>
      <c r="U283" s="94" t="s">
        <v>614</v>
      </c>
      <c r="V283" s="94"/>
      <c r="W283" s="94" t="s">
        <v>134</v>
      </c>
      <c r="X283" s="94"/>
      <c r="Y283" s="94"/>
      <c r="Z283" s="94" t="s">
        <v>615</v>
      </c>
      <c r="AA283" s="94"/>
      <c r="AB283" s="94"/>
      <c r="AC283" s="94" t="s">
        <v>641</v>
      </c>
      <c r="AD283" s="94"/>
    </row>
    <row r="284" spans="1:30" ht="25.5" customHeight="1" x14ac:dyDescent="0.25">
      <c r="A284" s="94"/>
      <c r="B284" s="94" t="s">
        <v>261</v>
      </c>
      <c r="C284" s="94"/>
      <c r="D284" s="95" t="s">
        <v>1317</v>
      </c>
      <c r="E284" s="95"/>
      <c r="F284" s="95"/>
      <c r="G284" s="95"/>
      <c r="H284" s="94" t="s">
        <v>40</v>
      </c>
      <c r="I284" s="94"/>
      <c r="J284" s="94" t="s">
        <v>612</v>
      </c>
      <c r="K284" s="94"/>
      <c r="L284" s="94"/>
      <c r="M284" s="94"/>
      <c r="N284" s="94" t="s">
        <v>86</v>
      </c>
      <c r="O284" s="94"/>
      <c r="P284" s="94"/>
      <c r="Q284" s="94"/>
      <c r="R284" s="94" t="s">
        <v>640</v>
      </c>
      <c r="S284" s="94"/>
      <c r="T284" s="94"/>
      <c r="U284" s="94"/>
      <c r="V284" s="94"/>
      <c r="W284" s="94"/>
      <c r="X284" s="94"/>
      <c r="Y284" s="94"/>
      <c r="Z284" s="94" t="s">
        <v>104</v>
      </c>
      <c r="AA284" s="94"/>
      <c r="AB284" s="94"/>
      <c r="AC284" s="94" t="s">
        <v>642</v>
      </c>
      <c r="AD284" s="94"/>
    </row>
    <row r="285" spans="1:30" ht="25.5" customHeight="1" x14ac:dyDescent="0.25">
      <c r="A285" s="94"/>
      <c r="B285" s="94" t="s">
        <v>139</v>
      </c>
      <c r="C285" s="94"/>
      <c r="D285" s="95" t="s">
        <v>140</v>
      </c>
      <c r="E285" s="95"/>
      <c r="F285" s="95"/>
      <c r="G285" s="95"/>
      <c r="H285" s="94" t="s">
        <v>113</v>
      </c>
      <c r="I285" s="94"/>
      <c r="J285" s="94" t="s">
        <v>618</v>
      </c>
      <c r="K285" s="94"/>
      <c r="L285" s="94"/>
      <c r="M285" s="94"/>
      <c r="N285" s="94" t="s">
        <v>86</v>
      </c>
      <c r="O285" s="94"/>
      <c r="P285" s="94"/>
      <c r="Q285" s="94"/>
      <c r="R285" s="94" t="s">
        <v>643</v>
      </c>
      <c r="S285" s="94"/>
      <c r="T285" s="94"/>
      <c r="U285" s="94"/>
      <c r="V285" s="94"/>
      <c r="W285" s="94"/>
      <c r="X285" s="94"/>
      <c r="Y285" s="94"/>
      <c r="Z285" s="94" t="s">
        <v>143</v>
      </c>
      <c r="AA285" s="94"/>
      <c r="AB285" s="94"/>
      <c r="AC285" s="94" t="s">
        <v>644</v>
      </c>
      <c r="AD285" s="94"/>
    </row>
    <row r="286" spans="1:30" ht="25.5" customHeight="1" x14ac:dyDescent="0.25">
      <c r="A286" s="94"/>
      <c r="B286" s="94" t="s">
        <v>137</v>
      </c>
      <c r="C286" s="94"/>
      <c r="D286" s="95" t="s">
        <v>1316</v>
      </c>
      <c r="E286" s="95"/>
      <c r="F286" s="95"/>
      <c r="G286" s="95"/>
      <c r="H286" s="94" t="s">
        <v>40</v>
      </c>
      <c r="I286" s="94"/>
      <c r="J286" s="94" t="s">
        <v>618</v>
      </c>
      <c r="K286" s="94"/>
      <c r="L286" s="94"/>
      <c r="M286" s="94"/>
      <c r="N286" s="94" t="s">
        <v>86</v>
      </c>
      <c r="O286" s="94"/>
      <c r="P286" s="94"/>
      <c r="Q286" s="94"/>
      <c r="R286" s="94" t="s">
        <v>643</v>
      </c>
      <c r="S286" s="94"/>
      <c r="T286" s="94"/>
      <c r="U286" s="94"/>
      <c r="V286" s="94"/>
      <c r="W286" s="94"/>
      <c r="X286" s="94"/>
      <c r="Y286" s="94"/>
      <c r="Z286" s="94" t="s">
        <v>100</v>
      </c>
      <c r="AA286" s="94"/>
      <c r="AB286" s="94"/>
      <c r="AC286" s="94" t="s">
        <v>645</v>
      </c>
      <c r="AD286" s="94"/>
    </row>
    <row r="287" spans="1:30" ht="14.1" customHeight="1" x14ac:dyDescent="0.25">
      <c r="A287" s="94"/>
      <c r="B287" s="96" t="s">
        <v>65</v>
      </c>
      <c r="C287" s="96"/>
      <c r="D287" s="95" t="s">
        <v>267</v>
      </c>
      <c r="E287" s="95"/>
      <c r="F287" s="95"/>
      <c r="G287" s="95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 t="s">
        <v>646</v>
      </c>
      <c r="AD287" s="94"/>
    </row>
    <row r="288" spans="1:30" ht="25.5" customHeight="1" x14ac:dyDescent="0.25">
      <c r="A288" s="94"/>
      <c r="B288" s="94" t="s">
        <v>622</v>
      </c>
      <c r="C288" s="94"/>
      <c r="D288" s="95" t="s">
        <v>623</v>
      </c>
      <c r="E288" s="95"/>
      <c r="F288" s="95"/>
      <c r="G288" s="95"/>
      <c r="H288" s="94" t="s">
        <v>269</v>
      </c>
      <c r="I288" s="94"/>
      <c r="J288" s="94" t="s">
        <v>311</v>
      </c>
      <c r="K288" s="94"/>
      <c r="L288" s="94"/>
      <c r="M288" s="94"/>
      <c r="N288" s="94"/>
      <c r="O288" s="94"/>
      <c r="P288" s="94"/>
      <c r="Q288" s="94"/>
      <c r="R288" s="94" t="s">
        <v>647</v>
      </c>
      <c r="S288" s="94"/>
      <c r="T288" s="94"/>
      <c r="U288" s="94" t="s">
        <v>624</v>
      </c>
      <c r="V288" s="94"/>
      <c r="W288" s="94" t="s">
        <v>625</v>
      </c>
      <c r="X288" s="94"/>
      <c r="Y288" s="94"/>
      <c r="Z288" s="94" t="s">
        <v>626</v>
      </c>
      <c r="AA288" s="94"/>
      <c r="AB288" s="94"/>
      <c r="AC288" s="94" t="s">
        <v>648</v>
      </c>
      <c r="AD288" s="94"/>
    </row>
    <row r="289" spans="1:30" ht="25.5" customHeight="1" x14ac:dyDescent="0.25">
      <c r="A289" s="94"/>
      <c r="B289" s="94" t="s">
        <v>271</v>
      </c>
      <c r="C289" s="94"/>
      <c r="D289" s="95" t="s">
        <v>272</v>
      </c>
      <c r="E289" s="95"/>
      <c r="F289" s="95"/>
      <c r="G289" s="95"/>
      <c r="H289" s="94" t="s">
        <v>269</v>
      </c>
      <c r="I289" s="94"/>
      <c r="J289" s="94" t="s">
        <v>357</v>
      </c>
      <c r="K289" s="94"/>
      <c r="L289" s="94"/>
      <c r="M289" s="94"/>
      <c r="N289" s="94"/>
      <c r="O289" s="94"/>
      <c r="P289" s="94"/>
      <c r="Q289" s="94"/>
      <c r="R289" s="94" t="s">
        <v>288</v>
      </c>
      <c r="S289" s="94"/>
      <c r="T289" s="94"/>
      <c r="U289" s="94" t="s">
        <v>275</v>
      </c>
      <c r="V289" s="94"/>
      <c r="W289" s="94" t="s">
        <v>276</v>
      </c>
      <c r="X289" s="94"/>
      <c r="Y289" s="94"/>
      <c r="Z289" s="94" t="s">
        <v>277</v>
      </c>
      <c r="AA289" s="94"/>
      <c r="AB289" s="94"/>
      <c r="AC289" s="94" t="s">
        <v>649</v>
      </c>
      <c r="AD289" s="94"/>
    </row>
    <row r="290" spans="1:30" ht="14.1" customHeight="1" x14ac:dyDescent="0.25">
      <c r="A290" s="94"/>
      <c r="B290" s="94"/>
      <c r="C290" s="94"/>
      <c r="D290" s="95" t="s">
        <v>158</v>
      </c>
      <c r="E290" s="95"/>
      <c r="F290" s="95"/>
      <c r="G290" s="95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 t="s">
        <v>650</v>
      </c>
      <c r="AD290" s="94"/>
    </row>
    <row r="291" spans="1:30" ht="14.1" customHeight="1" x14ac:dyDescent="0.25">
      <c r="A291" s="94"/>
      <c r="B291" s="94"/>
      <c r="C291" s="94"/>
      <c r="D291" s="95" t="s">
        <v>160</v>
      </c>
      <c r="E291" s="95"/>
      <c r="F291" s="95"/>
      <c r="G291" s="95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 t="s">
        <v>651</v>
      </c>
      <c r="AD291" s="94"/>
    </row>
    <row r="292" spans="1:30" ht="14.1" customHeight="1" x14ac:dyDescent="0.25">
      <c r="A292" s="94"/>
      <c r="B292" s="94" t="s">
        <v>219</v>
      </c>
      <c r="C292" s="94"/>
      <c r="D292" s="95" t="s">
        <v>163</v>
      </c>
      <c r="E292" s="95"/>
      <c r="F292" s="95"/>
      <c r="G292" s="95"/>
      <c r="H292" s="94" t="s">
        <v>164</v>
      </c>
      <c r="I292" s="94"/>
      <c r="J292" s="94" t="s">
        <v>165</v>
      </c>
      <c r="K292" s="94"/>
      <c r="L292" s="94"/>
      <c r="M292" s="94"/>
      <c r="N292" s="94"/>
      <c r="O292" s="94"/>
      <c r="P292" s="94"/>
      <c r="Q292" s="94"/>
      <c r="R292" s="94" t="s">
        <v>165</v>
      </c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 t="s">
        <v>652</v>
      </c>
      <c r="AD292" s="94"/>
    </row>
    <row r="293" spans="1:30" ht="14.1" customHeight="1" x14ac:dyDescent="0.25">
      <c r="A293" s="94"/>
      <c r="B293" s="94" t="s">
        <v>221</v>
      </c>
      <c r="C293" s="94"/>
      <c r="D293" s="95" t="s">
        <v>168</v>
      </c>
      <c r="E293" s="95"/>
      <c r="F293" s="95"/>
      <c r="G293" s="95"/>
      <c r="H293" s="94" t="s">
        <v>164</v>
      </c>
      <c r="I293" s="94"/>
      <c r="J293" s="94" t="s">
        <v>169</v>
      </c>
      <c r="K293" s="94"/>
      <c r="L293" s="94"/>
      <c r="M293" s="94"/>
      <c r="N293" s="94"/>
      <c r="O293" s="94"/>
      <c r="P293" s="94"/>
      <c r="Q293" s="94"/>
      <c r="R293" s="94" t="s">
        <v>169</v>
      </c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 t="s">
        <v>653</v>
      </c>
      <c r="AD293" s="94"/>
    </row>
    <row r="294" spans="1:30" ht="14.1" customHeight="1" x14ac:dyDescent="0.25">
      <c r="A294" s="94"/>
      <c r="B294" s="94"/>
      <c r="C294" s="94"/>
      <c r="D294" s="97" t="s">
        <v>171</v>
      </c>
      <c r="E294" s="97"/>
      <c r="F294" s="97"/>
      <c r="G294" s="97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 t="s">
        <v>654</v>
      </c>
      <c r="AA294" s="94"/>
      <c r="AB294" s="94"/>
      <c r="AC294" s="94" t="s">
        <v>655</v>
      </c>
      <c r="AD294" s="94"/>
    </row>
    <row r="295" spans="1:30" ht="25.5" customHeight="1" x14ac:dyDescent="0.25">
      <c r="A295" s="94"/>
      <c r="B295" s="94"/>
      <c r="C295" s="94"/>
      <c r="D295" s="97" t="s">
        <v>656</v>
      </c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4"/>
      <c r="AB295" s="94"/>
      <c r="AC295" s="93" t="s">
        <v>657</v>
      </c>
      <c r="AD295" s="94"/>
    </row>
    <row r="296" spans="1:30" ht="14.1" customHeight="1" x14ac:dyDescent="0.25">
      <c r="A296" s="94"/>
      <c r="B296" s="94"/>
      <c r="C296" s="94"/>
      <c r="D296" s="98" t="s">
        <v>658</v>
      </c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4"/>
      <c r="AD296" s="94"/>
    </row>
    <row r="297" spans="1:30" ht="14.1" customHeight="1" x14ac:dyDescent="0.25">
      <c r="A297" s="94"/>
      <c r="B297" s="94"/>
      <c r="C297" s="94"/>
      <c r="D297" s="95" t="s">
        <v>659</v>
      </c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4"/>
      <c r="AB297" s="94"/>
      <c r="AC297" s="94" t="s">
        <v>660</v>
      </c>
      <c r="AD297" s="94"/>
    </row>
    <row r="298" spans="1:30" ht="14.1" customHeight="1" x14ac:dyDescent="0.25">
      <c r="A298" s="94"/>
      <c r="B298" s="94"/>
      <c r="C298" s="94"/>
      <c r="D298" s="95" t="s">
        <v>661</v>
      </c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4"/>
      <c r="AB298" s="94"/>
      <c r="AC298" s="94" t="s">
        <v>662</v>
      </c>
      <c r="AD298" s="94"/>
    </row>
    <row r="299" spans="1:30" ht="14.1" customHeight="1" x14ac:dyDescent="0.25">
      <c r="A299" s="94"/>
      <c r="B299" s="94"/>
      <c r="C299" s="94"/>
      <c r="D299" s="95" t="s">
        <v>663</v>
      </c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4"/>
      <c r="AB299" s="94"/>
      <c r="AC299" s="94" t="s">
        <v>664</v>
      </c>
      <c r="AD299" s="94"/>
    </row>
    <row r="300" spans="1:30" ht="14.1" customHeight="1" x14ac:dyDescent="0.25">
      <c r="A300" s="94"/>
      <c r="B300" s="94"/>
      <c r="C300" s="94"/>
      <c r="D300" s="95" t="s">
        <v>665</v>
      </c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4"/>
      <c r="AB300" s="94"/>
      <c r="AC300" s="94" t="s">
        <v>666</v>
      </c>
      <c r="AD300" s="94"/>
    </row>
    <row r="301" spans="1:30" ht="14.1" customHeight="1" x14ac:dyDescent="0.25">
      <c r="A301" s="94"/>
      <c r="B301" s="94"/>
      <c r="C301" s="94"/>
      <c r="D301" s="95" t="s">
        <v>667</v>
      </c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4"/>
      <c r="AB301" s="94"/>
      <c r="AC301" s="94" t="s">
        <v>46</v>
      </c>
      <c r="AD301" s="94"/>
    </row>
    <row r="302" spans="1:30" ht="14.1" customHeight="1" x14ac:dyDescent="0.25">
      <c r="A302" s="94"/>
      <c r="B302" s="94"/>
      <c r="C302" s="94"/>
      <c r="D302" s="95" t="s">
        <v>1319</v>
      </c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4"/>
      <c r="AB302" s="94"/>
      <c r="AC302" s="94" t="s">
        <v>668</v>
      </c>
      <c r="AD302" s="94"/>
    </row>
    <row r="303" spans="1:30" ht="14.1" customHeight="1" x14ac:dyDescent="0.25">
      <c r="A303" s="94"/>
      <c r="B303" s="94"/>
      <c r="C303" s="94"/>
      <c r="D303" s="95" t="s">
        <v>669</v>
      </c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4"/>
      <c r="AB303" s="94"/>
      <c r="AC303" s="94" t="s">
        <v>670</v>
      </c>
      <c r="AD303" s="94"/>
    </row>
    <row r="304" spans="1:30" ht="14.1" customHeight="1" x14ac:dyDescent="0.25">
      <c r="A304" s="94"/>
      <c r="B304" s="94"/>
      <c r="C304" s="94"/>
      <c r="D304" s="95" t="s">
        <v>671</v>
      </c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4"/>
      <c r="AB304" s="94"/>
      <c r="AC304" s="94" t="s">
        <v>672</v>
      </c>
      <c r="AD304" s="94"/>
    </row>
    <row r="305" spans="1:30" ht="14.1" customHeight="1" x14ac:dyDescent="0.25">
      <c r="A305" s="94"/>
      <c r="B305" s="94"/>
      <c r="C305" s="94"/>
      <c r="D305" s="95" t="s">
        <v>673</v>
      </c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4"/>
      <c r="AB305" s="94"/>
      <c r="AC305" s="94" t="s">
        <v>46</v>
      </c>
      <c r="AD305" s="94"/>
    </row>
    <row r="306" spans="1:30" ht="14.1" customHeight="1" x14ac:dyDescent="0.25">
      <c r="A306" s="94"/>
      <c r="B306" s="94"/>
      <c r="C306" s="94"/>
      <c r="D306" s="95" t="s">
        <v>674</v>
      </c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4"/>
      <c r="AB306" s="94"/>
      <c r="AC306" s="94" t="s">
        <v>46</v>
      </c>
      <c r="AD306" s="94"/>
    </row>
    <row r="307" spans="1:30" ht="25.5" customHeight="1" x14ac:dyDescent="0.25">
      <c r="A307" s="94"/>
      <c r="B307" s="94"/>
      <c r="C307" s="94"/>
      <c r="D307" s="97" t="s">
        <v>675</v>
      </c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4"/>
      <c r="AB307" s="94"/>
      <c r="AC307" s="93" t="s">
        <v>676</v>
      </c>
      <c r="AD307" s="94"/>
    </row>
    <row r="308" spans="1:30" ht="14.1" customHeight="1" x14ac:dyDescent="0.25">
      <c r="A308" s="94"/>
      <c r="B308" s="94"/>
      <c r="C308" s="94"/>
      <c r="D308" s="98" t="s">
        <v>658</v>
      </c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4"/>
      <c r="AD308" s="94"/>
    </row>
    <row r="309" spans="1:30" ht="25.5" customHeight="1" x14ac:dyDescent="0.25">
      <c r="A309" s="94"/>
      <c r="B309" s="94"/>
      <c r="C309" s="94"/>
      <c r="D309" s="95" t="s">
        <v>677</v>
      </c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4"/>
      <c r="AB309" s="94"/>
      <c r="AC309" s="94" t="s">
        <v>46</v>
      </c>
      <c r="AD309" s="94"/>
    </row>
    <row r="310" spans="1:30" ht="14.1" customHeight="1" x14ac:dyDescent="0.25">
      <c r="A310" s="94"/>
      <c r="B310" s="94"/>
      <c r="C310" s="94"/>
      <c r="D310" s="95" t="s">
        <v>678</v>
      </c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4"/>
      <c r="AB310" s="94"/>
      <c r="AC310" s="94" t="s">
        <v>46</v>
      </c>
      <c r="AD310" s="94"/>
    </row>
    <row r="311" spans="1:30" ht="14.1" customHeight="1" x14ac:dyDescent="0.25">
      <c r="A311" s="94"/>
      <c r="B311" s="94"/>
      <c r="C311" s="94"/>
      <c r="D311" s="98" t="s">
        <v>679</v>
      </c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4"/>
      <c r="AD311" s="94"/>
    </row>
    <row r="312" spans="1:30" ht="14.1" customHeight="1" x14ac:dyDescent="0.25">
      <c r="A312" s="94"/>
      <c r="B312" s="94"/>
      <c r="C312" s="94"/>
      <c r="D312" s="95" t="s">
        <v>680</v>
      </c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4"/>
      <c r="AB312" s="94"/>
      <c r="AC312" s="94" t="s">
        <v>681</v>
      </c>
      <c r="AD312" s="94"/>
    </row>
    <row r="313" spans="1:30" ht="14.1" customHeight="1" x14ac:dyDescent="0.25">
      <c r="A313" s="94"/>
      <c r="B313" s="94"/>
      <c r="C313" s="94"/>
      <c r="D313" s="95" t="s">
        <v>682</v>
      </c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4"/>
      <c r="AB313" s="94"/>
      <c r="AC313" s="94" t="s">
        <v>683</v>
      </c>
      <c r="AD313" s="94"/>
    </row>
    <row r="314" spans="1:30" ht="14.85" customHeight="1" x14ac:dyDescent="0.25">
      <c r="A314" s="92" t="s">
        <v>48</v>
      </c>
      <c r="B314" s="92" t="s">
        <v>49</v>
      </c>
      <c r="C314" s="92"/>
      <c r="D314" s="92"/>
      <c r="E314" s="92" t="s">
        <v>50</v>
      </c>
      <c r="F314" s="92"/>
      <c r="G314" s="92"/>
      <c r="H314" s="92"/>
      <c r="I314" s="92" t="s">
        <v>51</v>
      </c>
      <c r="J314" s="92"/>
      <c r="K314" s="92" t="s">
        <v>52</v>
      </c>
      <c r="L314" s="92"/>
      <c r="M314" s="92"/>
      <c r="N314" s="92"/>
      <c r="O314" s="92"/>
      <c r="P314" s="92"/>
      <c r="Q314" s="92"/>
      <c r="R314" s="92"/>
      <c r="S314" s="92"/>
      <c r="T314" s="92"/>
      <c r="U314" s="92" t="s">
        <v>56</v>
      </c>
      <c r="V314" s="92"/>
      <c r="W314" s="92"/>
      <c r="X314" s="92"/>
      <c r="Y314" s="92"/>
      <c r="Z314" s="92"/>
      <c r="AA314" s="92"/>
      <c r="AB314" s="92"/>
      <c r="AC314" s="92"/>
      <c r="AD314" s="92"/>
    </row>
    <row r="315" spans="1:30" ht="60.95" customHeight="1" x14ac:dyDescent="0.25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 t="s">
        <v>53</v>
      </c>
      <c r="L315" s="92"/>
      <c r="M315" s="92"/>
      <c r="N315" s="92"/>
      <c r="O315" s="92" t="s">
        <v>54</v>
      </c>
      <c r="P315" s="92"/>
      <c r="Q315" s="92"/>
      <c r="R315" s="92" t="s">
        <v>55</v>
      </c>
      <c r="S315" s="92"/>
      <c r="T315" s="92"/>
      <c r="U315" s="92" t="s">
        <v>57</v>
      </c>
      <c r="V315" s="92"/>
      <c r="W315" s="92" t="s">
        <v>58</v>
      </c>
      <c r="X315" s="92"/>
      <c r="Y315" s="92"/>
      <c r="Z315" s="92" t="s">
        <v>59</v>
      </c>
      <c r="AA315" s="92" t="s">
        <v>54</v>
      </c>
      <c r="AB315" s="92"/>
      <c r="AC315" s="92"/>
      <c r="AD315" s="92" t="s">
        <v>60</v>
      </c>
    </row>
    <row r="316" spans="1:30" ht="14.1" customHeight="1" x14ac:dyDescent="0.25">
      <c r="A316" s="93" t="s">
        <v>684</v>
      </c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</row>
    <row r="317" spans="1:30" ht="14.1" customHeight="1" x14ac:dyDescent="0.25">
      <c r="A317" s="94" t="s">
        <v>62</v>
      </c>
      <c r="B317" s="94" t="s">
        <v>63</v>
      </c>
      <c r="C317" s="94"/>
      <c r="D317" s="94"/>
      <c r="E317" s="94" t="s">
        <v>64</v>
      </c>
      <c r="F317" s="94"/>
      <c r="G317" s="94"/>
      <c r="H317" s="94"/>
      <c r="I317" s="94" t="s">
        <v>65</v>
      </c>
      <c r="J317" s="94"/>
      <c r="K317" s="94" t="s">
        <v>66</v>
      </c>
      <c r="L317" s="94"/>
      <c r="M317" s="94"/>
      <c r="N317" s="94"/>
      <c r="O317" s="94" t="s">
        <v>67</v>
      </c>
      <c r="P317" s="94"/>
      <c r="Q317" s="94"/>
      <c r="R317" s="94" t="s">
        <v>68</v>
      </c>
      <c r="S317" s="94"/>
      <c r="T317" s="94"/>
      <c r="U317" s="94" t="s">
        <v>69</v>
      </c>
      <c r="V317" s="94"/>
      <c r="W317" s="94" t="s">
        <v>70</v>
      </c>
      <c r="X317" s="94"/>
      <c r="Y317" s="94"/>
      <c r="Z317" s="94" t="s">
        <v>71</v>
      </c>
      <c r="AA317" s="94" t="s">
        <v>72</v>
      </c>
      <c r="AB317" s="94"/>
      <c r="AC317" s="94"/>
      <c r="AD317" s="94" t="s">
        <v>73</v>
      </c>
    </row>
    <row r="318" spans="1:30" ht="36.950000000000003" customHeight="1" x14ac:dyDescent="0.25">
      <c r="A318" s="94" t="s">
        <v>685</v>
      </c>
      <c r="B318" s="94" t="s">
        <v>686</v>
      </c>
      <c r="C318" s="94"/>
      <c r="D318" s="94"/>
      <c r="E318" s="95" t="s">
        <v>687</v>
      </c>
      <c r="F318" s="95"/>
      <c r="G318" s="95"/>
      <c r="H318" s="95"/>
      <c r="I318" s="94" t="s">
        <v>688</v>
      </c>
      <c r="J318" s="94"/>
      <c r="K318" s="94" t="s">
        <v>295</v>
      </c>
      <c r="L318" s="94"/>
      <c r="M318" s="94"/>
      <c r="N318" s="94"/>
      <c r="O318" s="94"/>
      <c r="P318" s="94"/>
      <c r="Q318" s="94"/>
      <c r="R318" s="94" t="s">
        <v>295</v>
      </c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</row>
    <row r="319" spans="1:30" ht="60" customHeight="1" x14ac:dyDescent="0.25">
      <c r="A319" s="94"/>
      <c r="B319" s="94" t="s">
        <v>78</v>
      </c>
      <c r="C319" s="94"/>
      <c r="D319" s="94"/>
      <c r="E319" s="95" t="s">
        <v>79</v>
      </c>
      <c r="F319" s="95"/>
      <c r="G319" s="95"/>
      <c r="H319" s="95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</row>
    <row r="320" spans="1:30" ht="14.1" customHeight="1" x14ac:dyDescent="0.25">
      <c r="A320" s="94"/>
      <c r="B320" s="96" t="s">
        <v>62</v>
      </c>
      <c r="C320" s="96"/>
      <c r="D320" s="96"/>
      <c r="E320" s="95" t="s">
        <v>80</v>
      </c>
      <c r="F320" s="95"/>
      <c r="G320" s="95"/>
      <c r="H320" s="95"/>
      <c r="I320" s="94" t="s">
        <v>40</v>
      </c>
      <c r="J320" s="94"/>
      <c r="K320" s="94"/>
      <c r="L320" s="94"/>
      <c r="M320" s="94"/>
      <c r="N320" s="94"/>
      <c r="O320" s="94"/>
      <c r="P320" s="94"/>
      <c r="Q320" s="94"/>
      <c r="R320" s="94" t="s">
        <v>689</v>
      </c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 t="s">
        <v>690</v>
      </c>
    </row>
    <row r="321" spans="1:30" ht="14.1" customHeight="1" x14ac:dyDescent="0.25">
      <c r="A321" s="94"/>
      <c r="B321" s="94" t="s">
        <v>691</v>
      </c>
      <c r="C321" s="94"/>
      <c r="D321" s="94"/>
      <c r="E321" s="95" t="s">
        <v>692</v>
      </c>
      <c r="F321" s="95"/>
      <c r="G321" s="95"/>
      <c r="H321" s="95"/>
      <c r="I321" s="94" t="s">
        <v>40</v>
      </c>
      <c r="J321" s="94"/>
      <c r="K321" s="94" t="s">
        <v>693</v>
      </c>
      <c r="L321" s="94"/>
      <c r="M321" s="94"/>
      <c r="N321" s="94"/>
      <c r="O321" s="94" t="s">
        <v>86</v>
      </c>
      <c r="P321" s="94"/>
      <c r="Q321" s="94"/>
      <c r="R321" s="94" t="s">
        <v>689</v>
      </c>
      <c r="S321" s="94"/>
      <c r="T321" s="94"/>
      <c r="U321" s="94"/>
      <c r="V321" s="94"/>
      <c r="W321" s="94"/>
      <c r="X321" s="94"/>
      <c r="Y321" s="94"/>
      <c r="Z321" s="94" t="s">
        <v>694</v>
      </c>
      <c r="AA321" s="94"/>
      <c r="AB321" s="94"/>
      <c r="AC321" s="94"/>
      <c r="AD321" s="94" t="s">
        <v>690</v>
      </c>
    </row>
    <row r="322" spans="1:30" ht="14.1" customHeight="1" x14ac:dyDescent="0.25">
      <c r="A322" s="94"/>
      <c r="B322" s="96" t="s">
        <v>63</v>
      </c>
      <c r="C322" s="96"/>
      <c r="D322" s="96"/>
      <c r="E322" s="95" t="s">
        <v>106</v>
      </c>
      <c r="F322" s="95"/>
      <c r="G322" s="95"/>
      <c r="H322" s="95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 t="s">
        <v>695</v>
      </c>
    </row>
    <row r="323" spans="1:30" ht="14.1" customHeight="1" x14ac:dyDescent="0.25">
      <c r="A323" s="94"/>
      <c r="B323" s="96"/>
      <c r="C323" s="96"/>
      <c r="D323" s="96"/>
      <c r="E323" s="95" t="s">
        <v>108</v>
      </c>
      <c r="F323" s="95"/>
      <c r="G323" s="95"/>
      <c r="H323" s="95"/>
      <c r="I323" s="94" t="s">
        <v>40</v>
      </c>
      <c r="J323" s="94"/>
      <c r="K323" s="94"/>
      <c r="L323" s="94"/>
      <c r="M323" s="94"/>
      <c r="N323" s="94"/>
      <c r="O323" s="94"/>
      <c r="P323" s="94"/>
      <c r="Q323" s="94"/>
      <c r="R323" s="94" t="s">
        <v>696</v>
      </c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 t="s">
        <v>697</v>
      </c>
    </row>
    <row r="324" spans="1:30" ht="25.5" customHeight="1" x14ac:dyDescent="0.25">
      <c r="A324" s="94"/>
      <c r="B324" s="94" t="s">
        <v>111</v>
      </c>
      <c r="C324" s="94"/>
      <c r="D324" s="94"/>
      <c r="E324" s="95" t="s">
        <v>112</v>
      </c>
      <c r="F324" s="95"/>
      <c r="G324" s="95"/>
      <c r="H324" s="95"/>
      <c r="I324" s="94" t="s">
        <v>113</v>
      </c>
      <c r="J324" s="94"/>
      <c r="K324" s="94" t="s">
        <v>698</v>
      </c>
      <c r="L324" s="94"/>
      <c r="M324" s="94"/>
      <c r="N324" s="94"/>
      <c r="O324" s="94" t="s">
        <v>86</v>
      </c>
      <c r="P324" s="94"/>
      <c r="Q324" s="94"/>
      <c r="R324" s="94" t="s">
        <v>699</v>
      </c>
      <c r="S324" s="94"/>
      <c r="T324" s="94"/>
      <c r="U324" s="94"/>
      <c r="V324" s="94"/>
      <c r="W324" s="94"/>
      <c r="X324" s="94"/>
      <c r="Y324" s="94"/>
      <c r="Z324" s="94" t="s">
        <v>116</v>
      </c>
      <c r="AA324" s="94"/>
      <c r="AB324" s="94"/>
      <c r="AC324" s="94"/>
      <c r="AD324" s="94" t="s">
        <v>700</v>
      </c>
    </row>
    <row r="325" spans="1:30" ht="25.5" customHeight="1" x14ac:dyDescent="0.25">
      <c r="A325" s="94"/>
      <c r="B325" s="94" t="s">
        <v>118</v>
      </c>
      <c r="C325" s="94"/>
      <c r="D325" s="94"/>
      <c r="E325" s="95" t="s">
        <v>1315</v>
      </c>
      <c r="F325" s="95"/>
      <c r="G325" s="95"/>
      <c r="H325" s="95"/>
      <c r="I325" s="94" t="s">
        <v>40</v>
      </c>
      <c r="J325" s="94"/>
      <c r="K325" s="94" t="s">
        <v>698</v>
      </c>
      <c r="L325" s="94"/>
      <c r="M325" s="94"/>
      <c r="N325" s="94"/>
      <c r="O325" s="94" t="s">
        <v>86</v>
      </c>
      <c r="P325" s="94"/>
      <c r="Q325" s="94"/>
      <c r="R325" s="94" t="s">
        <v>699</v>
      </c>
      <c r="S325" s="94"/>
      <c r="T325" s="94"/>
      <c r="U325" s="94"/>
      <c r="V325" s="94"/>
      <c r="W325" s="94"/>
      <c r="X325" s="94"/>
      <c r="Y325" s="94"/>
      <c r="Z325" s="94" t="s">
        <v>119</v>
      </c>
      <c r="AA325" s="94"/>
      <c r="AB325" s="94"/>
      <c r="AC325" s="94"/>
      <c r="AD325" s="94" t="s">
        <v>701</v>
      </c>
    </row>
    <row r="326" spans="1:30" ht="25.5" customHeight="1" x14ac:dyDescent="0.25">
      <c r="A326" s="94"/>
      <c r="B326" s="94" t="s">
        <v>139</v>
      </c>
      <c r="C326" s="94"/>
      <c r="D326" s="94"/>
      <c r="E326" s="95" t="s">
        <v>140</v>
      </c>
      <c r="F326" s="95"/>
      <c r="G326" s="95"/>
      <c r="H326" s="95"/>
      <c r="I326" s="94" t="s">
        <v>113</v>
      </c>
      <c r="J326" s="94"/>
      <c r="K326" s="94" t="s">
        <v>698</v>
      </c>
      <c r="L326" s="94"/>
      <c r="M326" s="94"/>
      <c r="N326" s="94"/>
      <c r="O326" s="94" t="s">
        <v>86</v>
      </c>
      <c r="P326" s="94"/>
      <c r="Q326" s="94"/>
      <c r="R326" s="94" t="s">
        <v>699</v>
      </c>
      <c r="S326" s="94"/>
      <c r="T326" s="94"/>
      <c r="U326" s="94"/>
      <c r="V326" s="94"/>
      <c r="W326" s="94"/>
      <c r="X326" s="94"/>
      <c r="Y326" s="94"/>
      <c r="Z326" s="94" t="s">
        <v>143</v>
      </c>
      <c r="AA326" s="94"/>
      <c r="AB326" s="94"/>
      <c r="AC326" s="94"/>
      <c r="AD326" s="94" t="s">
        <v>702</v>
      </c>
    </row>
    <row r="327" spans="1:30" ht="25.5" customHeight="1" x14ac:dyDescent="0.25">
      <c r="A327" s="94"/>
      <c r="B327" s="94" t="s">
        <v>137</v>
      </c>
      <c r="C327" s="94"/>
      <c r="D327" s="94"/>
      <c r="E327" s="95" t="s">
        <v>1316</v>
      </c>
      <c r="F327" s="95"/>
      <c r="G327" s="95"/>
      <c r="H327" s="95"/>
      <c r="I327" s="94" t="s">
        <v>40</v>
      </c>
      <c r="J327" s="94"/>
      <c r="K327" s="94" t="s">
        <v>698</v>
      </c>
      <c r="L327" s="94"/>
      <c r="M327" s="94"/>
      <c r="N327" s="94"/>
      <c r="O327" s="94" t="s">
        <v>86</v>
      </c>
      <c r="P327" s="94"/>
      <c r="Q327" s="94"/>
      <c r="R327" s="94" t="s">
        <v>699</v>
      </c>
      <c r="S327" s="94"/>
      <c r="T327" s="94"/>
      <c r="U327" s="94"/>
      <c r="V327" s="94"/>
      <c r="W327" s="94"/>
      <c r="X327" s="94"/>
      <c r="Y327" s="94"/>
      <c r="Z327" s="94" t="s">
        <v>100</v>
      </c>
      <c r="AA327" s="94"/>
      <c r="AB327" s="94"/>
      <c r="AC327" s="94"/>
      <c r="AD327" s="94" t="s">
        <v>703</v>
      </c>
    </row>
    <row r="328" spans="1:30" ht="36.950000000000003" customHeight="1" x14ac:dyDescent="0.25">
      <c r="A328" s="94"/>
      <c r="B328" s="94" t="s">
        <v>704</v>
      </c>
      <c r="C328" s="94"/>
      <c r="D328" s="94"/>
      <c r="E328" s="95" t="s">
        <v>705</v>
      </c>
      <c r="F328" s="95"/>
      <c r="G328" s="95"/>
      <c r="H328" s="95"/>
      <c r="I328" s="94" t="s">
        <v>113</v>
      </c>
      <c r="J328" s="94"/>
      <c r="K328" s="94" t="s">
        <v>706</v>
      </c>
      <c r="L328" s="94"/>
      <c r="M328" s="94"/>
      <c r="N328" s="94"/>
      <c r="O328" s="94" t="s">
        <v>86</v>
      </c>
      <c r="P328" s="94"/>
      <c r="Q328" s="94"/>
      <c r="R328" s="94" t="s">
        <v>707</v>
      </c>
      <c r="S328" s="94"/>
      <c r="T328" s="94"/>
      <c r="U328" s="94"/>
      <c r="V328" s="94"/>
      <c r="W328" s="94"/>
      <c r="X328" s="94"/>
      <c r="Y328" s="94"/>
      <c r="Z328" s="94" t="s">
        <v>708</v>
      </c>
      <c r="AA328" s="94"/>
      <c r="AB328" s="94"/>
      <c r="AC328" s="94"/>
      <c r="AD328" s="94" t="s">
        <v>709</v>
      </c>
    </row>
    <row r="329" spans="1:30" ht="14.1" customHeight="1" x14ac:dyDescent="0.25">
      <c r="A329" s="94"/>
      <c r="B329" s="96" t="s">
        <v>65</v>
      </c>
      <c r="C329" s="96"/>
      <c r="D329" s="96"/>
      <c r="E329" s="95" t="s">
        <v>267</v>
      </c>
      <c r="F329" s="95"/>
      <c r="G329" s="95"/>
      <c r="H329" s="95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 t="s">
        <v>710</v>
      </c>
    </row>
    <row r="330" spans="1:30" ht="48.6" customHeight="1" x14ac:dyDescent="0.25">
      <c r="A330" s="94"/>
      <c r="B330" s="94" t="s">
        <v>711</v>
      </c>
      <c r="C330" s="94"/>
      <c r="D330" s="94"/>
      <c r="E330" s="95" t="s">
        <v>712</v>
      </c>
      <c r="F330" s="95"/>
      <c r="G330" s="95"/>
      <c r="H330" s="95"/>
      <c r="I330" s="94" t="s">
        <v>269</v>
      </c>
      <c r="J330" s="94"/>
      <c r="K330" s="94" t="s">
        <v>713</v>
      </c>
      <c r="L330" s="94"/>
      <c r="M330" s="94"/>
      <c r="N330" s="94"/>
      <c r="O330" s="94"/>
      <c r="P330" s="94"/>
      <c r="Q330" s="94"/>
      <c r="R330" s="94" t="s">
        <v>714</v>
      </c>
      <c r="S330" s="94"/>
      <c r="T330" s="94"/>
      <c r="U330" s="94" t="s">
        <v>715</v>
      </c>
      <c r="V330" s="94"/>
      <c r="W330" s="94" t="s">
        <v>716</v>
      </c>
      <c r="X330" s="94"/>
      <c r="Y330" s="94"/>
      <c r="Z330" s="94" t="s">
        <v>717</v>
      </c>
      <c r="AA330" s="94"/>
      <c r="AB330" s="94"/>
      <c r="AC330" s="94"/>
      <c r="AD330" s="94" t="s">
        <v>718</v>
      </c>
    </row>
    <row r="331" spans="1:30" ht="60" customHeight="1" x14ac:dyDescent="0.25">
      <c r="A331" s="94"/>
      <c r="B331" s="94" t="s">
        <v>719</v>
      </c>
      <c r="C331" s="94"/>
      <c r="D331" s="94"/>
      <c r="E331" s="95" t="s">
        <v>720</v>
      </c>
      <c r="F331" s="95"/>
      <c r="G331" s="95"/>
      <c r="H331" s="95"/>
      <c r="I331" s="94" t="s">
        <v>269</v>
      </c>
      <c r="J331" s="94"/>
      <c r="K331" s="94" t="s">
        <v>63</v>
      </c>
      <c r="L331" s="94"/>
      <c r="M331" s="94"/>
      <c r="N331" s="94"/>
      <c r="O331" s="94"/>
      <c r="P331" s="94"/>
      <c r="Q331" s="94"/>
      <c r="R331" s="94" t="s">
        <v>383</v>
      </c>
      <c r="S331" s="94"/>
      <c r="T331" s="94"/>
      <c r="U331" s="94" t="s">
        <v>721</v>
      </c>
      <c r="V331" s="94"/>
      <c r="W331" s="94" t="s">
        <v>722</v>
      </c>
      <c r="X331" s="94"/>
      <c r="Y331" s="94"/>
      <c r="Z331" s="94" t="s">
        <v>723</v>
      </c>
      <c r="AA331" s="94"/>
      <c r="AB331" s="94"/>
      <c r="AC331" s="94"/>
      <c r="AD331" s="94" t="s">
        <v>721</v>
      </c>
    </row>
    <row r="332" spans="1:30" ht="14.1" customHeight="1" x14ac:dyDescent="0.25">
      <c r="A332" s="94"/>
      <c r="B332" s="94"/>
      <c r="C332" s="94"/>
      <c r="D332" s="94"/>
      <c r="E332" s="95" t="s">
        <v>158</v>
      </c>
      <c r="F332" s="95"/>
      <c r="G332" s="95"/>
      <c r="H332" s="95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 t="s">
        <v>724</v>
      </c>
    </row>
    <row r="333" spans="1:30" ht="48.6" customHeight="1" x14ac:dyDescent="0.25">
      <c r="A333" s="94" t="s">
        <v>725</v>
      </c>
      <c r="B333" s="94" t="s">
        <v>726</v>
      </c>
      <c r="C333" s="94"/>
      <c r="D333" s="94"/>
      <c r="E333" s="95" t="s">
        <v>727</v>
      </c>
      <c r="F333" s="95"/>
      <c r="G333" s="95"/>
      <c r="H333" s="95"/>
      <c r="I333" s="94" t="s">
        <v>164</v>
      </c>
      <c r="J333" s="94"/>
      <c r="K333" s="94" t="s">
        <v>63</v>
      </c>
      <c r="L333" s="94"/>
      <c r="M333" s="94"/>
      <c r="N333" s="94"/>
      <c r="O333" s="94"/>
      <c r="P333" s="94"/>
      <c r="Q333" s="94"/>
      <c r="R333" s="94" t="s">
        <v>63</v>
      </c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 t="s">
        <v>728</v>
      </c>
    </row>
    <row r="334" spans="1:30" ht="14.1" customHeight="1" x14ac:dyDescent="0.25">
      <c r="A334" s="94"/>
      <c r="B334" s="94"/>
      <c r="C334" s="94"/>
      <c r="D334" s="94"/>
      <c r="E334" s="95" t="s">
        <v>160</v>
      </c>
      <c r="F334" s="95"/>
      <c r="G334" s="95"/>
      <c r="H334" s="95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4"/>
      <c r="AD334" s="94" t="s">
        <v>729</v>
      </c>
    </row>
    <row r="335" spans="1:30" ht="36.950000000000003" customHeight="1" x14ac:dyDescent="0.25">
      <c r="A335" s="94"/>
      <c r="B335" s="94" t="s">
        <v>730</v>
      </c>
      <c r="C335" s="94"/>
      <c r="D335" s="94"/>
      <c r="E335" s="95" t="s">
        <v>731</v>
      </c>
      <c r="F335" s="95"/>
      <c r="G335" s="95"/>
      <c r="H335" s="95"/>
      <c r="I335" s="94" t="s">
        <v>164</v>
      </c>
      <c r="J335" s="94"/>
      <c r="K335" s="94" t="s">
        <v>732</v>
      </c>
      <c r="L335" s="94"/>
      <c r="M335" s="94"/>
      <c r="N335" s="94"/>
      <c r="O335" s="94"/>
      <c r="P335" s="94"/>
      <c r="Q335" s="94"/>
      <c r="R335" s="94" t="s">
        <v>732</v>
      </c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 t="s">
        <v>733</v>
      </c>
    </row>
    <row r="336" spans="1:30" ht="36.950000000000003" customHeight="1" x14ac:dyDescent="0.25">
      <c r="A336" s="94"/>
      <c r="B336" s="94" t="s">
        <v>734</v>
      </c>
      <c r="C336" s="94"/>
      <c r="D336" s="94"/>
      <c r="E336" s="95" t="s">
        <v>735</v>
      </c>
      <c r="F336" s="95"/>
      <c r="G336" s="95"/>
      <c r="H336" s="95"/>
      <c r="I336" s="94" t="s">
        <v>164</v>
      </c>
      <c r="J336" s="94"/>
      <c r="K336" s="94" t="s">
        <v>736</v>
      </c>
      <c r="L336" s="94"/>
      <c r="M336" s="94"/>
      <c r="N336" s="94"/>
      <c r="O336" s="94"/>
      <c r="P336" s="94"/>
      <c r="Q336" s="94"/>
      <c r="R336" s="94" t="s">
        <v>736</v>
      </c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 t="s">
        <v>737</v>
      </c>
    </row>
    <row r="337" spans="1:30" ht="14.1" customHeight="1" x14ac:dyDescent="0.25">
      <c r="A337" s="94"/>
      <c r="B337" s="94"/>
      <c r="C337" s="94"/>
      <c r="D337" s="94"/>
      <c r="E337" s="97" t="s">
        <v>171</v>
      </c>
      <c r="F337" s="97"/>
      <c r="G337" s="97"/>
      <c r="H337" s="97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 t="s">
        <v>738</v>
      </c>
      <c r="AA337" s="94"/>
      <c r="AB337" s="94"/>
      <c r="AC337" s="94"/>
      <c r="AD337" s="94" t="s">
        <v>739</v>
      </c>
    </row>
    <row r="338" spans="1:30" ht="71.45" customHeight="1" x14ac:dyDescent="0.25">
      <c r="A338" s="94" t="s">
        <v>740</v>
      </c>
      <c r="B338" s="94" t="s">
        <v>741</v>
      </c>
      <c r="C338" s="94"/>
      <c r="D338" s="94"/>
      <c r="E338" s="95" t="s">
        <v>742</v>
      </c>
      <c r="F338" s="95"/>
      <c r="G338" s="95"/>
      <c r="H338" s="95"/>
      <c r="I338" s="94" t="s">
        <v>270</v>
      </c>
      <c r="J338" s="94"/>
      <c r="K338" s="94" t="s">
        <v>743</v>
      </c>
      <c r="L338" s="94"/>
      <c r="M338" s="94"/>
      <c r="N338" s="94"/>
      <c r="O338" s="94"/>
      <c r="P338" s="94"/>
      <c r="Q338" s="94"/>
      <c r="R338" s="94" t="s">
        <v>743</v>
      </c>
      <c r="S338" s="94"/>
      <c r="T338" s="94"/>
      <c r="U338" s="94"/>
      <c r="V338" s="94"/>
      <c r="W338" s="94"/>
      <c r="X338" s="94"/>
      <c r="Y338" s="94"/>
      <c r="Z338" s="94" t="s">
        <v>744</v>
      </c>
      <c r="AA338" s="94"/>
      <c r="AB338" s="94"/>
      <c r="AC338" s="94"/>
      <c r="AD338" s="94" t="s">
        <v>745</v>
      </c>
    </row>
    <row r="339" spans="1:30" ht="14.1" customHeight="1" x14ac:dyDescent="0.25">
      <c r="A339" s="94"/>
      <c r="B339" s="94"/>
      <c r="C339" s="94"/>
      <c r="D339" s="94"/>
      <c r="E339" s="97" t="s">
        <v>171</v>
      </c>
      <c r="F339" s="97"/>
      <c r="G339" s="97"/>
      <c r="H339" s="97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 t="s">
        <v>745</v>
      </c>
    </row>
    <row r="340" spans="1:30" ht="48.6" customHeight="1" x14ac:dyDescent="0.25">
      <c r="A340" s="94" t="s">
        <v>746</v>
      </c>
      <c r="B340" s="94" t="s">
        <v>747</v>
      </c>
      <c r="C340" s="94"/>
      <c r="D340" s="94"/>
      <c r="E340" s="95" t="s">
        <v>748</v>
      </c>
      <c r="F340" s="95"/>
      <c r="G340" s="95"/>
      <c r="H340" s="95"/>
      <c r="I340" s="94" t="s">
        <v>749</v>
      </c>
      <c r="J340" s="94"/>
      <c r="K340" s="94" t="s">
        <v>295</v>
      </c>
      <c r="L340" s="94"/>
      <c r="M340" s="94"/>
      <c r="N340" s="94"/>
      <c r="O340" s="94"/>
      <c r="P340" s="94"/>
      <c r="Q340" s="94"/>
      <c r="R340" s="94" t="s">
        <v>295</v>
      </c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</row>
    <row r="341" spans="1:30" ht="60" customHeight="1" x14ac:dyDescent="0.25">
      <c r="A341" s="94"/>
      <c r="B341" s="94" t="s">
        <v>78</v>
      </c>
      <c r="C341" s="94"/>
      <c r="D341" s="94"/>
      <c r="E341" s="95" t="s">
        <v>79</v>
      </c>
      <c r="F341" s="95"/>
      <c r="G341" s="95"/>
      <c r="H341" s="95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</row>
    <row r="342" spans="1:30" ht="14.1" customHeight="1" x14ac:dyDescent="0.25">
      <c r="A342" s="94"/>
      <c r="B342" s="96" t="s">
        <v>62</v>
      </c>
      <c r="C342" s="96"/>
      <c r="D342" s="96"/>
      <c r="E342" s="95" t="s">
        <v>80</v>
      </c>
      <c r="F342" s="95"/>
      <c r="G342" s="95"/>
      <c r="H342" s="95"/>
      <c r="I342" s="94" t="s">
        <v>40</v>
      </c>
      <c r="J342" s="94"/>
      <c r="K342" s="94"/>
      <c r="L342" s="94"/>
      <c r="M342" s="94"/>
      <c r="N342" s="94"/>
      <c r="O342" s="94"/>
      <c r="P342" s="94"/>
      <c r="Q342" s="94"/>
      <c r="R342" s="94" t="s">
        <v>750</v>
      </c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 t="s">
        <v>751</v>
      </c>
    </row>
    <row r="343" spans="1:30" ht="14.1" customHeight="1" x14ac:dyDescent="0.25">
      <c r="A343" s="94"/>
      <c r="B343" s="94" t="s">
        <v>691</v>
      </c>
      <c r="C343" s="94"/>
      <c r="D343" s="94"/>
      <c r="E343" s="95" t="s">
        <v>692</v>
      </c>
      <c r="F343" s="95"/>
      <c r="G343" s="95"/>
      <c r="H343" s="95"/>
      <c r="I343" s="94" t="s">
        <v>40</v>
      </c>
      <c r="J343" s="94"/>
      <c r="K343" s="94" t="s">
        <v>752</v>
      </c>
      <c r="L343" s="94"/>
      <c r="M343" s="94"/>
      <c r="N343" s="94"/>
      <c r="O343" s="94" t="s">
        <v>86</v>
      </c>
      <c r="P343" s="94"/>
      <c r="Q343" s="94"/>
      <c r="R343" s="94" t="s">
        <v>750</v>
      </c>
      <c r="S343" s="94"/>
      <c r="T343" s="94"/>
      <c r="U343" s="94"/>
      <c r="V343" s="94"/>
      <c r="W343" s="94"/>
      <c r="X343" s="94"/>
      <c r="Y343" s="94"/>
      <c r="Z343" s="94" t="s">
        <v>694</v>
      </c>
      <c r="AA343" s="94"/>
      <c r="AB343" s="94"/>
      <c r="AC343" s="94"/>
      <c r="AD343" s="94" t="s">
        <v>751</v>
      </c>
    </row>
    <row r="344" spans="1:30" ht="14.1" customHeight="1" x14ac:dyDescent="0.25">
      <c r="A344" s="94"/>
      <c r="B344" s="96" t="s">
        <v>63</v>
      </c>
      <c r="C344" s="96"/>
      <c r="D344" s="96"/>
      <c r="E344" s="95" t="s">
        <v>106</v>
      </c>
      <c r="F344" s="95"/>
      <c r="G344" s="95"/>
      <c r="H344" s="95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 t="s">
        <v>753</v>
      </c>
    </row>
    <row r="345" spans="1:30" ht="14.1" customHeight="1" x14ac:dyDescent="0.25">
      <c r="A345" s="94"/>
      <c r="B345" s="96"/>
      <c r="C345" s="96"/>
      <c r="D345" s="96"/>
      <c r="E345" s="95" t="s">
        <v>108</v>
      </c>
      <c r="F345" s="95"/>
      <c r="G345" s="95"/>
      <c r="H345" s="95"/>
      <c r="I345" s="94" t="s">
        <v>40</v>
      </c>
      <c r="J345" s="94"/>
      <c r="K345" s="94"/>
      <c r="L345" s="94"/>
      <c r="M345" s="94"/>
      <c r="N345" s="94"/>
      <c r="O345" s="94"/>
      <c r="P345" s="94"/>
      <c r="Q345" s="94"/>
      <c r="R345" s="94" t="s">
        <v>557</v>
      </c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4"/>
      <c r="AD345" s="94" t="s">
        <v>754</v>
      </c>
    </row>
    <row r="346" spans="1:30" ht="25.5" customHeight="1" x14ac:dyDescent="0.25">
      <c r="A346" s="94"/>
      <c r="B346" s="94" t="s">
        <v>111</v>
      </c>
      <c r="C346" s="94"/>
      <c r="D346" s="94"/>
      <c r="E346" s="95" t="s">
        <v>112</v>
      </c>
      <c r="F346" s="95"/>
      <c r="G346" s="95"/>
      <c r="H346" s="95"/>
      <c r="I346" s="94" t="s">
        <v>113</v>
      </c>
      <c r="J346" s="94"/>
      <c r="K346" s="94" t="s">
        <v>273</v>
      </c>
      <c r="L346" s="94"/>
      <c r="M346" s="94"/>
      <c r="N346" s="94"/>
      <c r="O346" s="94" t="s">
        <v>86</v>
      </c>
      <c r="P346" s="94"/>
      <c r="Q346" s="94"/>
      <c r="R346" s="94" t="s">
        <v>755</v>
      </c>
      <c r="S346" s="94"/>
      <c r="T346" s="94"/>
      <c r="U346" s="94"/>
      <c r="V346" s="94"/>
      <c r="W346" s="94"/>
      <c r="X346" s="94"/>
      <c r="Y346" s="94"/>
      <c r="Z346" s="94" t="s">
        <v>116</v>
      </c>
      <c r="AA346" s="94"/>
      <c r="AB346" s="94"/>
      <c r="AC346" s="94"/>
      <c r="AD346" s="94" t="s">
        <v>756</v>
      </c>
    </row>
    <row r="347" spans="1:30" ht="25.5" customHeight="1" x14ac:dyDescent="0.25">
      <c r="A347" s="94"/>
      <c r="B347" s="94" t="s">
        <v>118</v>
      </c>
      <c r="C347" s="94"/>
      <c r="D347" s="94"/>
      <c r="E347" s="95" t="s">
        <v>1315</v>
      </c>
      <c r="F347" s="95"/>
      <c r="G347" s="95"/>
      <c r="H347" s="95"/>
      <c r="I347" s="94" t="s">
        <v>40</v>
      </c>
      <c r="J347" s="94"/>
      <c r="K347" s="94" t="s">
        <v>273</v>
      </c>
      <c r="L347" s="94"/>
      <c r="M347" s="94"/>
      <c r="N347" s="94"/>
      <c r="O347" s="94" t="s">
        <v>86</v>
      </c>
      <c r="P347" s="94"/>
      <c r="Q347" s="94"/>
      <c r="R347" s="94" t="s">
        <v>755</v>
      </c>
      <c r="S347" s="94"/>
      <c r="T347" s="94"/>
      <c r="U347" s="94"/>
      <c r="V347" s="94"/>
      <c r="W347" s="94"/>
      <c r="X347" s="94"/>
      <c r="Y347" s="94"/>
      <c r="Z347" s="94" t="s">
        <v>119</v>
      </c>
      <c r="AA347" s="94"/>
      <c r="AB347" s="94"/>
      <c r="AC347" s="94"/>
      <c r="AD347" s="94" t="s">
        <v>757</v>
      </c>
    </row>
    <row r="348" spans="1:30" ht="25.5" customHeight="1" x14ac:dyDescent="0.25">
      <c r="A348" s="94"/>
      <c r="B348" s="94" t="s">
        <v>139</v>
      </c>
      <c r="C348" s="94"/>
      <c r="D348" s="94"/>
      <c r="E348" s="95" t="s">
        <v>140</v>
      </c>
      <c r="F348" s="95"/>
      <c r="G348" s="95"/>
      <c r="H348" s="95"/>
      <c r="I348" s="94" t="s">
        <v>113</v>
      </c>
      <c r="J348" s="94"/>
      <c r="K348" s="94" t="s">
        <v>273</v>
      </c>
      <c r="L348" s="94"/>
      <c r="M348" s="94"/>
      <c r="N348" s="94"/>
      <c r="O348" s="94" t="s">
        <v>86</v>
      </c>
      <c r="P348" s="94"/>
      <c r="Q348" s="94"/>
      <c r="R348" s="94" t="s">
        <v>755</v>
      </c>
      <c r="S348" s="94"/>
      <c r="T348" s="94"/>
      <c r="U348" s="94"/>
      <c r="V348" s="94"/>
      <c r="W348" s="94"/>
      <c r="X348" s="94"/>
      <c r="Y348" s="94"/>
      <c r="Z348" s="94" t="s">
        <v>143</v>
      </c>
      <c r="AA348" s="94"/>
      <c r="AB348" s="94"/>
      <c r="AC348" s="94"/>
      <c r="AD348" s="94" t="s">
        <v>758</v>
      </c>
    </row>
    <row r="349" spans="1:30" ht="25.5" customHeight="1" x14ac:dyDescent="0.25">
      <c r="A349" s="94"/>
      <c r="B349" s="94" t="s">
        <v>137</v>
      </c>
      <c r="C349" s="94"/>
      <c r="D349" s="94"/>
      <c r="E349" s="95" t="s">
        <v>1316</v>
      </c>
      <c r="F349" s="95"/>
      <c r="G349" s="95"/>
      <c r="H349" s="95"/>
      <c r="I349" s="94" t="s">
        <v>40</v>
      </c>
      <c r="J349" s="94"/>
      <c r="K349" s="94" t="s">
        <v>273</v>
      </c>
      <c r="L349" s="94"/>
      <c r="M349" s="94"/>
      <c r="N349" s="94"/>
      <c r="O349" s="94" t="s">
        <v>86</v>
      </c>
      <c r="P349" s="94"/>
      <c r="Q349" s="94"/>
      <c r="R349" s="94" t="s">
        <v>755</v>
      </c>
      <c r="S349" s="94"/>
      <c r="T349" s="94"/>
      <c r="U349" s="94"/>
      <c r="V349" s="94"/>
      <c r="W349" s="94"/>
      <c r="X349" s="94"/>
      <c r="Y349" s="94"/>
      <c r="Z349" s="94" t="s">
        <v>100</v>
      </c>
      <c r="AA349" s="94"/>
      <c r="AB349" s="94"/>
      <c r="AC349" s="94"/>
      <c r="AD349" s="94" t="s">
        <v>759</v>
      </c>
    </row>
    <row r="350" spans="1:30" ht="36.950000000000003" customHeight="1" x14ac:dyDescent="0.25">
      <c r="A350" s="94"/>
      <c r="B350" s="94" t="s">
        <v>704</v>
      </c>
      <c r="C350" s="94"/>
      <c r="D350" s="94"/>
      <c r="E350" s="95" t="s">
        <v>705</v>
      </c>
      <c r="F350" s="95"/>
      <c r="G350" s="95"/>
      <c r="H350" s="95"/>
      <c r="I350" s="94" t="s">
        <v>113</v>
      </c>
      <c r="J350" s="94"/>
      <c r="K350" s="94" t="s">
        <v>760</v>
      </c>
      <c r="L350" s="94"/>
      <c r="M350" s="94"/>
      <c r="N350" s="94"/>
      <c r="O350" s="94" t="s">
        <v>86</v>
      </c>
      <c r="P350" s="94"/>
      <c r="Q350" s="94"/>
      <c r="R350" s="94" t="s">
        <v>761</v>
      </c>
      <c r="S350" s="94"/>
      <c r="T350" s="94"/>
      <c r="U350" s="94"/>
      <c r="V350" s="94"/>
      <c r="W350" s="94"/>
      <c r="X350" s="94"/>
      <c r="Y350" s="94"/>
      <c r="Z350" s="94" t="s">
        <v>708</v>
      </c>
      <c r="AA350" s="94"/>
      <c r="AB350" s="94"/>
      <c r="AC350" s="94"/>
      <c r="AD350" s="94" t="s">
        <v>762</v>
      </c>
    </row>
    <row r="351" spans="1:30" ht="14.1" customHeight="1" x14ac:dyDescent="0.25">
      <c r="A351" s="94"/>
      <c r="B351" s="96" t="s">
        <v>65</v>
      </c>
      <c r="C351" s="96"/>
      <c r="D351" s="96"/>
      <c r="E351" s="95" t="s">
        <v>267</v>
      </c>
      <c r="F351" s="95"/>
      <c r="G351" s="95"/>
      <c r="H351" s="95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 t="s">
        <v>763</v>
      </c>
    </row>
    <row r="352" spans="1:30" ht="48.6" customHeight="1" x14ac:dyDescent="0.25">
      <c r="A352" s="94"/>
      <c r="B352" s="94" t="s">
        <v>711</v>
      </c>
      <c r="C352" s="94"/>
      <c r="D352" s="94"/>
      <c r="E352" s="95" t="s">
        <v>712</v>
      </c>
      <c r="F352" s="95"/>
      <c r="G352" s="95"/>
      <c r="H352" s="95"/>
      <c r="I352" s="94" t="s">
        <v>269</v>
      </c>
      <c r="J352" s="94"/>
      <c r="K352" s="94" t="s">
        <v>764</v>
      </c>
      <c r="L352" s="94"/>
      <c r="M352" s="94"/>
      <c r="N352" s="94"/>
      <c r="O352" s="94"/>
      <c r="P352" s="94"/>
      <c r="Q352" s="94"/>
      <c r="R352" s="94" t="s">
        <v>765</v>
      </c>
      <c r="S352" s="94"/>
      <c r="T352" s="94"/>
      <c r="U352" s="94" t="s">
        <v>715</v>
      </c>
      <c r="V352" s="94"/>
      <c r="W352" s="94" t="s">
        <v>716</v>
      </c>
      <c r="X352" s="94"/>
      <c r="Y352" s="94"/>
      <c r="Z352" s="94" t="s">
        <v>717</v>
      </c>
      <c r="AA352" s="94"/>
      <c r="AB352" s="94"/>
      <c r="AC352" s="94"/>
      <c r="AD352" s="94" t="s">
        <v>766</v>
      </c>
    </row>
    <row r="353" spans="1:30" ht="48.6" customHeight="1" x14ac:dyDescent="0.25">
      <c r="A353" s="94"/>
      <c r="B353" s="94" t="s">
        <v>767</v>
      </c>
      <c r="C353" s="94"/>
      <c r="D353" s="94"/>
      <c r="E353" s="95" t="s">
        <v>768</v>
      </c>
      <c r="F353" s="95"/>
      <c r="G353" s="95"/>
      <c r="H353" s="95"/>
      <c r="I353" s="94" t="s">
        <v>270</v>
      </c>
      <c r="J353" s="94"/>
      <c r="K353" s="94" t="s">
        <v>769</v>
      </c>
      <c r="L353" s="94"/>
      <c r="M353" s="94"/>
      <c r="N353" s="94"/>
      <c r="O353" s="94"/>
      <c r="P353" s="94"/>
      <c r="Q353" s="94"/>
      <c r="R353" s="94" t="s">
        <v>770</v>
      </c>
      <c r="S353" s="94"/>
      <c r="T353" s="94"/>
      <c r="U353" s="94"/>
      <c r="V353" s="94"/>
      <c r="W353" s="94"/>
      <c r="X353" s="94"/>
      <c r="Y353" s="94"/>
      <c r="Z353" s="94" t="s">
        <v>771</v>
      </c>
      <c r="AA353" s="94"/>
      <c r="AB353" s="94"/>
      <c r="AC353" s="94"/>
      <c r="AD353" s="94" t="s">
        <v>772</v>
      </c>
    </row>
    <row r="354" spans="1:30" ht="60" customHeight="1" x14ac:dyDescent="0.25">
      <c r="A354" s="94"/>
      <c r="B354" s="94" t="s">
        <v>719</v>
      </c>
      <c r="C354" s="94"/>
      <c r="D354" s="94"/>
      <c r="E354" s="95" t="s">
        <v>720</v>
      </c>
      <c r="F354" s="95"/>
      <c r="G354" s="95"/>
      <c r="H354" s="95"/>
      <c r="I354" s="94" t="s">
        <v>269</v>
      </c>
      <c r="J354" s="94"/>
      <c r="K354" s="94" t="s">
        <v>63</v>
      </c>
      <c r="L354" s="94"/>
      <c r="M354" s="94"/>
      <c r="N354" s="94"/>
      <c r="O354" s="94"/>
      <c r="P354" s="94"/>
      <c r="Q354" s="94"/>
      <c r="R354" s="94" t="s">
        <v>383</v>
      </c>
      <c r="S354" s="94"/>
      <c r="T354" s="94"/>
      <c r="U354" s="94" t="s">
        <v>721</v>
      </c>
      <c r="V354" s="94"/>
      <c r="W354" s="94" t="s">
        <v>722</v>
      </c>
      <c r="X354" s="94"/>
      <c r="Y354" s="94"/>
      <c r="Z354" s="94" t="s">
        <v>723</v>
      </c>
      <c r="AA354" s="94"/>
      <c r="AB354" s="94"/>
      <c r="AC354" s="94"/>
      <c r="AD354" s="94" t="s">
        <v>721</v>
      </c>
    </row>
    <row r="355" spans="1:30" ht="14.1" customHeight="1" x14ac:dyDescent="0.25">
      <c r="A355" s="94"/>
      <c r="B355" s="94"/>
      <c r="C355" s="94"/>
      <c r="D355" s="94"/>
      <c r="E355" s="95" t="s">
        <v>158</v>
      </c>
      <c r="F355" s="95"/>
      <c r="G355" s="95"/>
      <c r="H355" s="95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 t="s">
        <v>773</v>
      </c>
    </row>
    <row r="356" spans="1:30" ht="48.6" customHeight="1" x14ac:dyDescent="0.25">
      <c r="A356" s="94" t="s">
        <v>774</v>
      </c>
      <c r="B356" s="94" t="s">
        <v>726</v>
      </c>
      <c r="C356" s="94"/>
      <c r="D356" s="94"/>
      <c r="E356" s="95" t="s">
        <v>727</v>
      </c>
      <c r="F356" s="95"/>
      <c r="G356" s="95"/>
      <c r="H356" s="95"/>
      <c r="I356" s="94" t="s">
        <v>164</v>
      </c>
      <c r="J356" s="94"/>
      <c r="K356" s="94" t="s">
        <v>63</v>
      </c>
      <c r="L356" s="94"/>
      <c r="M356" s="94"/>
      <c r="N356" s="94"/>
      <c r="O356" s="94"/>
      <c r="P356" s="94"/>
      <c r="Q356" s="94"/>
      <c r="R356" s="94" t="s">
        <v>63</v>
      </c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 t="s">
        <v>775</v>
      </c>
    </row>
    <row r="357" spans="1:30" ht="14.1" customHeight="1" x14ac:dyDescent="0.25">
      <c r="A357" s="94"/>
      <c r="B357" s="94"/>
      <c r="C357" s="94"/>
      <c r="D357" s="94"/>
      <c r="E357" s="95" t="s">
        <v>160</v>
      </c>
      <c r="F357" s="95"/>
      <c r="G357" s="95"/>
      <c r="H357" s="95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 t="s">
        <v>776</v>
      </c>
    </row>
    <row r="358" spans="1:30" ht="36.950000000000003" customHeight="1" x14ac:dyDescent="0.25">
      <c r="A358" s="94"/>
      <c r="B358" s="94" t="s">
        <v>730</v>
      </c>
      <c r="C358" s="94"/>
      <c r="D358" s="94"/>
      <c r="E358" s="95" t="s">
        <v>731</v>
      </c>
      <c r="F358" s="95"/>
      <c r="G358" s="95"/>
      <c r="H358" s="95"/>
      <c r="I358" s="94" t="s">
        <v>164</v>
      </c>
      <c r="J358" s="94"/>
      <c r="K358" s="94" t="s">
        <v>732</v>
      </c>
      <c r="L358" s="94"/>
      <c r="M358" s="94"/>
      <c r="N358" s="94"/>
      <c r="O358" s="94"/>
      <c r="P358" s="94"/>
      <c r="Q358" s="94"/>
      <c r="R358" s="94" t="s">
        <v>732</v>
      </c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 t="s">
        <v>777</v>
      </c>
    </row>
    <row r="359" spans="1:30" ht="36.950000000000003" customHeight="1" x14ac:dyDescent="0.25">
      <c r="A359" s="94"/>
      <c r="B359" s="94" t="s">
        <v>734</v>
      </c>
      <c r="C359" s="94"/>
      <c r="D359" s="94"/>
      <c r="E359" s="95" t="s">
        <v>735</v>
      </c>
      <c r="F359" s="95"/>
      <c r="G359" s="95"/>
      <c r="H359" s="95"/>
      <c r="I359" s="94" t="s">
        <v>164</v>
      </c>
      <c r="J359" s="94"/>
      <c r="K359" s="94" t="s">
        <v>736</v>
      </c>
      <c r="L359" s="94"/>
      <c r="M359" s="94"/>
      <c r="N359" s="94"/>
      <c r="O359" s="94"/>
      <c r="P359" s="94"/>
      <c r="Q359" s="94"/>
      <c r="R359" s="94" t="s">
        <v>736</v>
      </c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 t="s">
        <v>778</v>
      </c>
    </row>
    <row r="360" spans="1:30" ht="14.1" customHeight="1" x14ac:dyDescent="0.25">
      <c r="A360" s="94"/>
      <c r="B360" s="94"/>
      <c r="C360" s="94"/>
      <c r="D360" s="94"/>
      <c r="E360" s="97" t="s">
        <v>171</v>
      </c>
      <c r="F360" s="97"/>
      <c r="G360" s="97"/>
      <c r="H360" s="97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 t="s">
        <v>779</v>
      </c>
      <c r="AA360" s="94"/>
      <c r="AB360" s="94"/>
      <c r="AC360" s="94"/>
      <c r="AD360" s="94" t="s">
        <v>780</v>
      </c>
    </row>
    <row r="361" spans="1:30" ht="48.6" customHeight="1" x14ac:dyDescent="0.25">
      <c r="A361" s="94" t="s">
        <v>781</v>
      </c>
      <c r="B361" s="94" t="s">
        <v>782</v>
      </c>
      <c r="C361" s="94"/>
      <c r="D361" s="94"/>
      <c r="E361" s="95" t="s">
        <v>783</v>
      </c>
      <c r="F361" s="95"/>
      <c r="G361" s="95"/>
      <c r="H361" s="95"/>
      <c r="I361" s="94" t="s">
        <v>270</v>
      </c>
      <c r="J361" s="94"/>
      <c r="K361" s="94" t="s">
        <v>784</v>
      </c>
      <c r="L361" s="94"/>
      <c r="M361" s="94"/>
      <c r="N361" s="94"/>
      <c r="O361" s="94"/>
      <c r="P361" s="94"/>
      <c r="Q361" s="94"/>
      <c r="R361" s="94" t="s">
        <v>784</v>
      </c>
      <c r="S361" s="94"/>
      <c r="T361" s="94"/>
      <c r="U361" s="94"/>
      <c r="V361" s="94"/>
      <c r="W361" s="94"/>
      <c r="X361" s="94"/>
      <c r="Y361" s="94"/>
      <c r="Z361" s="94" t="s">
        <v>785</v>
      </c>
      <c r="AA361" s="94"/>
      <c r="AB361" s="94"/>
      <c r="AC361" s="94"/>
      <c r="AD361" s="94" t="s">
        <v>786</v>
      </c>
    </row>
    <row r="362" spans="1:30" ht="14.1" customHeight="1" x14ac:dyDescent="0.25">
      <c r="A362" s="94"/>
      <c r="B362" s="94"/>
      <c r="C362" s="94"/>
      <c r="D362" s="94"/>
      <c r="E362" s="97" t="s">
        <v>171</v>
      </c>
      <c r="F362" s="97"/>
      <c r="G362" s="97"/>
      <c r="H362" s="97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 t="s">
        <v>786</v>
      </c>
    </row>
    <row r="363" spans="1:30" ht="36.950000000000003" customHeight="1" x14ac:dyDescent="0.25">
      <c r="A363" s="94" t="s">
        <v>787</v>
      </c>
      <c r="B363" s="94" t="s">
        <v>788</v>
      </c>
      <c r="C363" s="94"/>
      <c r="D363" s="94"/>
      <c r="E363" s="95" t="s">
        <v>789</v>
      </c>
      <c r="F363" s="95"/>
      <c r="G363" s="95"/>
      <c r="H363" s="95"/>
      <c r="I363" s="94" t="s">
        <v>310</v>
      </c>
      <c r="J363" s="94"/>
      <c r="K363" s="94" t="s">
        <v>790</v>
      </c>
      <c r="L363" s="94"/>
      <c r="M363" s="94"/>
      <c r="N363" s="94"/>
      <c r="O363" s="94"/>
      <c r="P363" s="94"/>
      <c r="Q363" s="94"/>
      <c r="R363" s="94" t="s">
        <v>790</v>
      </c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</row>
    <row r="364" spans="1:30" ht="60" customHeight="1" x14ac:dyDescent="0.25">
      <c r="A364" s="94"/>
      <c r="B364" s="94" t="s">
        <v>78</v>
      </c>
      <c r="C364" s="94"/>
      <c r="D364" s="94"/>
      <c r="E364" s="95" t="s">
        <v>79</v>
      </c>
      <c r="F364" s="95"/>
      <c r="G364" s="95"/>
      <c r="H364" s="95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</row>
    <row r="365" spans="1:30" ht="14.1" customHeight="1" x14ac:dyDescent="0.25">
      <c r="A365" s="94"/>
      <c r="B365" s="96" t="s">
        <v>62</v>
      </c>
      <c r="C365" s="96"/>
      <c r="D365" s="96"/>
      <c r="E365" s="95" t="s">
        <v>80</v>
      </c>
      <c r="F365" s="95"/>
      <c r="G365" s="95"/>
      <c r="H365" s="95"/>
      <c r="I365" s="94" t="s">
        <v>40</v>
      </c>
      <c r="J365" s="94"/>
      <c r="K365" s="94"/>
      <c r="L365" s="94"/>
      <c r="M365" s="94"/>
      <c r="N365" s="94"/>
      <c r="O365" s="94"/>
      <c r="P365" s="94"/>
      <c r="Q365" s="94"/>
      <c r="R365" s="94" t="s">
        <v>791</v>
      </c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 t="s">
        <v>792</v>
      </c>
    </row>
    <row r="366" spans="1:30" ht="14.1" customHeight="1" x14ac:dyDescent="0.25">
      <c r="A366" s="94"/>
      <c r="B366" s="94" t="s">
        <v>793</v>
      </c>
      <c r="C366" s="94"/>
      <c r="D366" s="94"/>
      <c r="E366" s="95" t="s">
        <v>794</v>
      </c>
      <c r="F366" s="95"/>
      <c r="G366" s="95"/>
      <c r="H366" s="95"/>
      <c r="I366" s="94" t="s">
        <v>40</v>
      </c>
      <c r="J366" s="94"/>
      <c r="K366" s="94" t="s">
        <v>795</v>
      </c>
      <c r="L366" s="94"/>
      <c r="M366" s="94"/>
      <c r="N366" s="94"/>
      <c r="O366" s="94" t="s">
        <v>86</v>
      </c>
      <c r="P366" s="94"/>
      <c r="Q366" s="94"/>
      <c r="R366" s="94" t="s">
        <v>791</v>
      </c>
      <c r="S366" s="94"/>
      <c r="T366" s="94"/>
      <c r="U366" s="94"/>
      <c r="V366" s="94"/>
      <c r="W366" s="94"/>
      <c r="X366" s="94"/>
      <c r="Y366" s="94"/>
      <c r="Z366" s="94" t="s">
        <v>100</v>
      </c>
      <c r="AA366" s="94"/>
      <c r="AB366" s="94"/>
      <c r="AC366" s="94"/>
      <c r="AD366" s="94" t="s">
        <v>792</v>
      </c>
    </row>
    <row r="367" spans="1:30" ht="14.1" customHeight="1" x14ac:dyDescent="0.25">
      <c r="A367" s="94"/>
      <c r="B367" s="96" t="s">
        <v>63</v>
      </c>
      <c r="C367" s="96"/>
      <c r="D367" s="96"/>
      <c r="E367" s="95" t="s">
        <v>106</v>
      </c>
      <c r="F367" s="95"/>
      <c r="G367" s="95"/>
      <c r="H367" s="95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4"/>
      <c r="AD367" s="94" t="s">
        <v>796</v>
      </c>
    </row>
    <row r="368" spans="1:30" ht="14.1" customHeight="1" x14ac:dyDescent="0.25">
      <c r="A368" s="94"/>
      <c r="B368" s="96"/>
      <c r="C368" s="96"/>
      <c r="D368" s="96"/>
      <c r="E368" s="95" t="s">
        <v>108</v>
      </c>
      <c r="F368" s="95"/>
      <c r="G368" s="95"/>
      <c r="H368" s="95"/>
      <c r="I368" s="94" t="s">
        <v>40</v>
      </c>
      <c r="J368" s="94"/>
      <c r="K368" s="94"/>
      <c r="L368" s="94"/>
      <c r="M368" s="94"/>
      <c r="N368" s="94"/>
      <c r="O368" s="94"/>
      <c r="P368" s="94"/>
      <c r="Q368" s="94"/>
      <c r="R368" s="94" t="s">
        <v>797</v>
      </c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 t="s">
        <v>798</v>
      </c>
    </row>
    <row r="369" spans="1:30" ht="25.5" customHeight="1" x14ac:dyDescent="0.25">
      <c r="A369" s="94"/>
      <c r="B369" s="94" t="s">
        <v>111</v>
      </c>
      <c r="C369" s="94"/>
      <c r="D369" s="94"/>
      <c r="E369" s="95" t="s">
        <v>112</v>
      </c>
      <c r="F369" s="95"/>
      <c r="G369" s="95"/>
      <c r="H369" s="95"/>
      <c r="I369" s="94" t="s">
        <v>113</v>
      </c>
      <c r="J369" s="94"/>
      <c r="K369" s="94" t="s">
        <v>273</v>
      </c>
      <c r="L369" s="94"/>
      <c r="M369" s="94"/>
      <c r="N369" s="94"/>
      <c r="O369" s="94" t="s">
        <v>86</v>
      </c>
      <c r="P369" s="94"/>
      <c r="Q369" s="94"/>
      <c r="R369" s="94" t="s">
        <v>799</v>
      </c>
      <c r="S369" s="94"/>
      <c r="T369" s="94"/>
      <c r="U369" s="94"/>
      <c r="V369" s="94"/>
      <c r="W369" s="94"/>
      <c r="X369" s="94"/>
      <c r="Y369" s="94"/>
      <c r="Z369" s="94" t="s">
        <v>116</v>
      </c>
      <c r="AA369" s="94"/>
      <c r="AB369" s="94"/>
      <c r="AC369" s="94"/>
      <c r="AD369" s="94" t="s">
        <v>800</v>
      </c>
    </row>
    <row r="370" spans="1:30" ht="25.5" customHeight="1" x14ac:dyDescent="0.25">
      <c r="A370" s="94"/>
      <c r="B370" s="94" t="s">
        <v>118</v>
      </c>
      <c r="C370" s="94"/>
      <c r="D370" s="94"/>
      <c r="E370" s="95" t="s">
        <v>1315</v>
      </c>
      <c r="F370" s="95"/>
      <c r="G370" s="95"/>
      <c r="H370" s="95"/>
      <c r="I370" s="94" t="s">
        <v>40</v>
      </c>
      <c r="J370" s="94"/>
      <c r="K370" s="94" t="s">
        <v>273</v>
      </c>
      <c r="L370" s="94"/>
      <c r="M370" s="94"/>
      <c r="N370" s="94"/>
      <c r="O370" s="94" t="s">
        <v>86</v>
      </c>
      <c r="P370" s="94"/>
      <c r="Q370" s="94"/>
      <c r="R370" s="94" t="s">
        <v>799</v>
      </c>
      <c r="S370" s="94"/>
      <c r="T370" s="94"/>
      <c r="U370" s="94"/>
      <c r="V370" s="94"/>
      <c r="W370" s="94"/>
      <c r="X370" s="94"/>
      <c r="Y370" s="94"/>
      <c r="Z370" s="94" t="s">
        <v>119</v>
      </c>
      <c r="AA370" s="94"/>
      <c r="AB370" s="94"/>
      <c r="AC370" s="94"/>
      <c r="AD370" s="94" t="s">
        <v>801</v>
      </c>
    </row>
    <row r="371" spans="1:30" ht="25.5" customHeight="1" x14ac:dyDescent="0.25">
      <c r="A371" s="94"/>
      <c r="B371" s="94" t="s">
        <v>139</v>
      </c>
      <c r="C371" s="94"/>
      <c r="D371" s="94"/>
      <c r="E371" s="95" t="s">
        <v>140</v>
      </c>
      <c r="F371" s="95"/>
      <c r="G371" s="95"/>
      <c r="H371" s="95"/>
      <c r="I371" s="94" t="s">
        <v>113</v>
      </c>
      <c r="J371" s="94"/>
      <c r="K371" s="94" t="s">
        <v>273</v>
      </c>
      <c r="L371" s="94"/>
      <c r="M371" s="94"/>
      <c r="N371" s="94"/>
      <c r="O371" s="94" t="s">
        <v>86</v>
      </c>
      <c r="P371" s="94"/>
      <c r="Q371" s="94"/>
      <c r="R371" s="94" t="s">
        <v>799</v>
      </c>
      <c r="S371" s="94"/>
      <c r="T371" s="94"/>
      <c r="U371" s="94"/>
      <c r="V371" s="94"/>
      <c r="W371" s="94"/>
      <c r="X371" s="94"/>
      <c r="Y371" s="94"/>
      <c r="Z371" s="94" t="s">
        <v>143</v>
      </c>
      <c r="AA371" s="94"/>
      <c r="AB371" s="94"/>
      <c r="AC371" s="94"/>
      <c r="AD371" s="94" t="s">
        <v>802</v>
      </c>
    </row>
    <row r="372" spans="1:30" ht="25.5" customHeight="1" x14ac:dyDescent="0.25">
      <c r="A372" s="94"/>
      <c r="B372" s="94" t="s">
        <v>137</v>
      </c>
      <c r="C372" s="94"/>
      <c r="D372" s="94"/>
      <c r="E372" s="95" t="s">
        <v>1316</v>
      </c>
      <c r="F372" s="95"/>
      <c r="G372" s="95"/>
      <c r="H372" s="95"/>
      <c r="I372" s="94" t="s">
        <v>40</v>
      </c>
      <c r="J372" s="94"/>
      <c r="K372" s="94" t="s">
        <v>273</v>
      </c>
      <c r="L372" s="94"/>
      <c r="M372" s="94"/>
      <c r="N372" s="94"/>
      <c r="O372" s="94" t="s">
        <v>86</v>
      </c>
      <c r="P372" s="94"/>
      <c r="Q372" s="94"/>
      <c r="R372" s="94" t="s">
        <v>799</v>
      </c>
      <c r="S372" s="94"/>
      <c r="T372" s="94"/>
      <c r="U372" s="94"/>
      <c r="V372" s="94"/>
      <c r="W372" s="94"/>
      <c r="X372" s="94"/>
      <c r="Y372" s="94"/>
      <c r="Z372" s="94" t="s">
        <v>100</v>
      </c>
      <c r="AA372" s="94"/>
      <c r="AB372" s="94"/>
      <c r="AC372" s="94"/>
      <c r="AD372" s="94" t="s">
        <v>803</v>
      </c>
    </row>
    <row r="373" spans="1:30" ht="36.950000000000003" customHeight="1" x14ac:dyDescent="0.25">
      <c r="A373" s="94"/>
      <c r="B373" s="94" t="s">
        <v>704</v>
      </c>
      <c r="C373" s="94"/>
      <c r="D373" s="94"/>
      <c r="E373" s="95" t="s">
        <v>705</v>
      </c>
      <c r="F373" s="95"/>
      <c r="G373" s="95"/>
      <c r="H373" s="95"/>
      <c r="I373" s="94" t="s">
        <v>113</v>
      </c>
      <c r="J373" s="94"/>
      <c r="K373" s="94" t="s">
        <v>233</v>
      </c>
      <c r="L373" s="94"/>
      <c r="M373" s="94"/>
      <c r="N373" s="94"/>
      <c r="O373" s="94" t="s">
        <v>86</v>
      </c>
      <c r="P373" s="94"/>
      <c r="Q373" s="94"/>
      <c r="R373" s="94" t="s">
        <v>804</v>
      </c>
      <c r="S373" s="94"/>
      <c r="T373" s="94"/>
      <c r="U373" s="94"/>
      <c r="V373" s="94"/>
      <c r="W373" s="94"/>
      <c r="X373" s="94"/>
      <c r="Y373" s="94"/>
      <c r="Z373" s="94" t="s">
        <v>708</v>
      </c>
      <c r="AA373" s="94"/>
      <c r="AB373" s="94"/>
      <c r="AC373" s="94"/>
      <c r="AD373" s="94" t="s">
        <v>805</v>
      </c>
    </row>
    <row r="374" spans="1:30" ht="14.1" customHeight="1" x14ac:dyDescent="0.25">
      <c r="A374" s="94"/>
      <c r="B374" s="96" t="s">
        <v>65</v>
      </c>
      <c r="C374" s="96"/>
      <c r="D374" s="96"/>
      <c r="E374" s="95" t="s">
        <v>267</v>
      </c>
      <c r="F374" s="95"/>
      <c r="G374" s="95"/>
      <c r="H374" s="95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 t="s">
        <v>806</v>
      </c>
    </row>
    <row r="375" spans="1:30" ht="36.950000000000003" customHeight="1" x14ac:dyDescent="0.25">
      <c r="A375" s="94"/>
      <c r="B375" s="94" t="s">
        <v>807</v>
      </c>
      <c r="C375" s="94"/>
      <c r="D375" s="94"/>
      <c r="E375" s="95" t="s">
        <v>808</v>
      </c>
      <c r="F375" s="95"/>
      <c r="G375" s="95"/>
      <c r="H375" s="95"/>
      <c r="I375" s="94" t="s">
        <v>270</v>
      </c>
      <c r="J375" s="94"/>
      <c r="K375" s="94" t="s">
        <v>809</v>
      </c>
      <c r="L375" s="94"/>
      <c r="M375" s="94"/>
      <c r="N375" s="94"/>
      <c r="O375" s="94"/>
      <c r="P375" s="94"/>
      <c r="Q375" s="94"/>
      <c r="R375" s="94" t="s">
        <v>810</v>
      </c>
      <c r="S375" s="94"/>
      <c r="T375" s="94"/>
      <c r="U375" s="94" t="s">
        <v>811</v>
      </c>
      <c r="V375" s="94"/>
      <c r="W375" s="94" t="s">
        <v>812</v>
      </c>
      <c r="X375" s="94"/>
      <c r="Y375" s="94"/>
      <c r="Z375" s="94" t="s">
        <v>813</v>
      </c>
      <c r="AA375" s="94"/>
      <c r="AB375" s="94"/>
      <c r="AC375" s="94"/>
      <c r="AD375" s="94" t="s">
        <v>814</v>
      </c>
    </row>
    <row r="376" spans="1:30" ht="25.5" customHeight="1" x14ac:dyDescent="0.25">
      <c r="A376" s="94"/>
      <c r="B376" s="94" t="s">
        <v>815</v>
      </c>
      <c r="C376" s="94"/>
      <c r="D376" s="94"/>
      <c r="E376" s="95" t="s">
        <v>816</v>
      </c>
      <c r="F376" s="95"/>
      <c r="G376" s="95"/>
      <c r="H376" s="95"/>
      <c r="I376" s="94" t="s">
        <v>269</v>
      </c>
      <c r="J376" s="94"/>
      <c r="K376" s="94" t="s">
        <v>383</v>
      </c>
      <c r="L376" s="94"/>
      <c r="M376" s="94"/>
      <c r="N376" s="94"/>
      <c r="O376" s="94"/>
      <c r="P376" s="94"/>
      <c r="Q376" s="94"/>
      <c r="R376" s="94" t="s">
        <v>817</v>
      </c>
      <c r="S376" s="94"/>
      <c r="T376" s="94"/>
      <c r="U376" s="94" t="s">
        <v>818</v>
      </c>
      <c r="V376" s="94"/>
      <c r="W376" s="94" t="s">
        <v>297</v>
      </c>
      <c r="X376" s="94"/>
      <c r="Y376" s="94"/>
      <c r="Z376" s="94" t="s">
        <v>819</v>
      </c>
      <c r="AA376" s="94"/>
      <c r="AB376" s="94"/>
      <c r="AC376" s="94"/>
      <c r="AD376" s="94" t="s">
        <v>820</v>
      </c>
    </row>
    <row r="377" spans="1:30" ht="25.5" customHeight="1" x14ac:dyDescent="0.25">
      <c r="A377" s="94"/>
      <c r="B377" s="94" t="s">
        <v>821</v>
      </c>
      <c r="C377" s="94"/>
      <c r="D377" s="94"/>
      <c r="E377" s="95" t="s">
        <v>822</v>
      </c>
      <c r="F377" s="95"/>
      <c r="G377" s="95"/>
      <c r="H377" s="95"/>
      <c r="I377" s="94" t="s">
        <v>310</v>
      </c>
      <c r="J377" s="94"/>
      <c r="K377" s="94" t="s">
        <v>823</v>
      </c>
      <c r="L377" s="94"/>
      <c r="M377" s="94"/>
      <c r="N377" s="94"/>
      <c r="O377" s="94"/>
      <c r="P377" s="94"/>
      <c r="Q377" s="94"/>
      <c r="R377" s="94" t="s">
        <v>824</v>
      </c>
      <c r="S377" s="94"/>
      <c r="T377" s="94"/>
      <c r="U377" s="94" t="s">
        <v>825</v>
      </c>
      <c r="V377" s="94"/>
      <c r="W377" s="94" t="s">
        <v>826</v>
      </c>
      <c r="X377" s="94"/>
      <c r="Y377" s="94"/>
      <c r="Z377" s="94" t="s">
        <v>827</v>
      </c>
      <c r="AA377" s="94"/>
      <c r="AB377" s="94"/>
      <c r="AC377" s="94"/>
      <c r="AD377" s="94" t="s">
        <v>828</v>
      </c>
    </row>
    <row r="378" spans="1:30" ht="14.1" customHeight="1" x14ac:dyDescent="0.25">
      <c r="A378" s="94"/>
      <c r="B378" s="94"/>
      <c r="C378" s="94"/>
      <c r="D378" s="94"/>
      <c r="E378" s="95" t="s">
        <v>158</v>
      </c>
      <c r="F378" s="95"/>
      <c r="G378" s="95"/>
      <c r="H378" s="95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4"/>
      <c r="AD378" s="94" t="s">
        <v>829</v>
      </c>
    </row>
    <row r="379" spans="1:30" ht="48.6" customHeight="1" x14ac:dyDescent="0.25">
      <c r="A379" s="94" t="s">
        <v>830</v>
      </c>
      <c r="B379" s="94" t="s">
        <v>726</v>
      </c>
      <c r="C379" s="94"/>
      <c r="D379" s="94"/>
      <c r="E379" s="95" t="s">
        <v>727</v>
      </c>
      <c r="F379" s="95"/>
      <c r="G379" s="95"/>
      <c r="H379" s="95"/>
      <c r="I379" s="94" t="s">
        <v>164</v>
      </c>
      <c r="J379" s="94"/>
      <c r="K379" s="94" t="s">
        <v>63</v>
      </c>
      <c r="L379" s="94"/>
      <c r="M379" s="94"/>
      <c r="N379" s="94"/>
      <c r="O379" s="94"/>
      <c r="P379" s="94"/>
      <c r="Q379" s="94"/>
      <c r="R379" s="94" t="s">
        <v>63</v>
      </c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 t="s">
        <v>831</v>
      </c>
    </row>
    <row r="380" spans="1:30" ht="14.1" customHeight="1" x14ac:dyDescent="0.25">
      <c r="A380" s="94"/>
      <c r="B380" s="94"/>
      <c r="C380" s="94"/>
      <c r="D380" s="94"/>
      <c r="E380" s="95" t="s">
        <v>160</v>
      </c>
      <c r="F380" s="95"/>
      <c r="G380" s="95"/>
      <c r="H380" s="95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 t="s">
        <v>832</v>
      </c>
    </row>
    <row r="381" spans="1:30" ht="25.5" customHeight="1" x14ac:dyDescent="0.25">
      <c r="A381" s="94"/>
      <c r="B381" s="94" t="s">
        <v>833</v>
      </c>
      <c r="C381" s="94"/>
      <c r="D381" s="94"/>
      <c r="E381" s="95" t="s">
        <v>731</v>
      </c>
      <c r="F381" s="95"/>
      <c r="G381" s="95"/>
      <c r="H381" s="95"/>
      <c r="I381" s="94" t="s">
        <v>164</v>
      </c>
      <c r="J381" s="94"/>
      <c r="K381" s="94" t="s">
        <v>732</v>
      </c>
      <c r="L381" s="94"/>
      <c r="M381" s="94"/>
      <c r="N381" s="94"/>
      <c r="O381" s="94"/>
      <c r="P381" s="94"/>
      <c r="Q381" s="94"/>
      <c r="R381" s="94" t="s">
        <v>732</v>
      </c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4"/>
      <c r="AD381" s="94" t="s">
        <v>834</v>
      </c>
    </row>
    <row r="382" spans="1:30" ht="25.5" customHeight="1" x14ac:dyDescent="0.25">
      <c r="A382" s="94"/>
      <c r="B382" s="94" t="s">
        <v>835</v>
      </c>
      <c r="C382" s="94"/>
      <c r="D382" s="94"/>
      <c r="E382" s="95" t="s">
        <v>735</v>
      </c>
      <c r="F382" s="95"/>
      <c r="G382" s="95"/>
      <c r="H382" s="95"/>
      <c r="I382" s="94" t="s">
        <v>164</v>
      </c>
      <c r="J382" s="94"/>
      <c r="K382" s="94" t="s">
        <v>736</v>
      </c>
      <c r="L382" s="94"/>
      <c r="M382" s="94"/>
      <c r="N382" s="94"/>
      <c r="O382" s="94"/>
      <c r="P382" s="94"/>
      <c r="Q382" s="94"/>
      <c r="R382" s="94" t="s">
        <v>736</v>
      </c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 t="s">
        <v>836</v>
      </c>
    </row>
    <row r="383" spans="1:30" ht="14.1" customHeight="1" x14ac:dyDescent="0.25">
      <c r="A383" s="94"/>
      <c r="B383" s="94"/>
      <c r="C383" s="94"/>
      <c r="D383" s="94"/>
      <c r="E383" s="97" t="s">
        <v>171</v>
      </c>
      <c r="F383" s="97"/>
      <c r="G383" s="97"/>
      <c r="H383" s="97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 t="s">
        <v>837</v>
      </c>
      <c r="AA383" s="94"/>
      <c r="AB383" s="94"/>
      <c r="AC383" s="94"/>
      <c r="AD383" s="94" t="s">
        <v>838</v>
      </c>
    </row>
    <row r="384" spans="1:30" ht="36.950000000000003" customHeight="1" x14ac:dyDescent="0.25">
      <c r="A384" s="94" t="s">
        <v>839</v>
      </c>
      <c r="B384" s="94" t="s">
        <v>840</v>
      </c>
      <c r="C384" s="94"/>
      <c r="D384" s="94"/>
      <c r="E384" s="95" t="s">
        <v>841</v>
      </c>
      <c r="F384" s="95"/>
      <c r="G384" s="95"/>
      <c r="H384" s="95"/>
      <c r="I384" s="94" t="s">
        <v>153</v>
      </c>
      <c r="J384" s="94"/>
      <c r="K384" s="94" t="s">
        <v>62</v>
      </c>
      <c r="L384" s="94"/>
      <c r="M384" s="94"/>
      <c r="N384" s="94"/>
      <c r="O384" s="94"/>
      <c r="P384" s="94"/>
      <c r="Q384" s="94"/>
      <c r="R384" s="94" t="s">
        <v>62</v>
      </c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4"/>
      <c r="AD384" s="94"/>
    </row>
    <row r="385" spans="1:30" ht="72" customHeight="1" x14ac:dyDescent="0.25">
      <c r="A385" s="94"/>
      <c r="B385" s="94" t="s">
        <v>78</v>
      </c>
      <c r="C385" s="94"/>
      <c r="D385" s="94"/>
      <c r="E385" s="95" t="s">
        <v>79</v>
      </c>
      <c r="F385" s="95"/>
      <c r="G385" s="95"/>
      <c r="H385" s="95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</row>
    <row r="386" spans="1:30" ht="117.6" customHeight="1" x14ac:dyDescent="0.25">
      <c r="A386" s="94"/>
      <c r="B386" s="94" t="s">
        <v>842</v>
      </c>
      <c r="C386" s="94"/>
      <c r="D386" s="94"/>
      <c r="E386" s="95" t="s">
        <v>843</v>
      </c>
      <c r="F386" s="95"/>
      <c r="G386" s="95"/>
      <c r="H386" s="95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</row>
    <row r="387" spans="1:30" ht="14.1" customHeight="1" x14ac:dyDescent="0.25">
      <c r="A387" s="94"/>
      <c r="B387" s="96" t="s">
        <v>62</v>
      </c>
      <c r="C387" s="96"/>
      <c r="D387" s="96"/>
      <c r="E387" s="95" t="s">
        <v>80</v>
      </c>
      <c r="F387" s="95"/>
      <c r="G387" s="95"/>
      <c r="H387" s="95"/>
      <c r="I387" s="94" t="s">
        <v>40</v>
      </c>
      <c r="J387" s="94"/>
      <c r="K387" s="94"/>
      <c r="L387" s="94"/>
      <c r="M387" s="94"/>
      <c r="N387" s="94"/>
      <c r="O387" s="94"/>
      <c r="P387" s="94"/>
      <c r="Q387" s="94"/>
      <c r="R387" s="94" t="s">
        <v>844</v>
      </c>
      <c r="S387" s="94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 t="s">
        <v>845</v>
      </c>
    </row>
    <row r="388" spans="1:30" ht="14.1" customHeight="1" x14ac:dyDescent="0.25">
      <c r="A388" s="94"/>
      <c r="B388" s="94" t="s">
        <v>846</v>
      </c>
      <c r="C388" s="94"/>
      <c r="D388" s="94"/>
      <c r="E388" s="95" t="s">
        <v>847</v>
      </c>
      <c r="F388" s="95"/>
      <c r="G388" s="95"/>
      <c r="H388" s="95"/>
      <c r="I388" s="94" t="s">
        <v>40</v>
      </c>
      <c r="J388" s="94"/>
      <c r="K388" s="94" t="s">
        <v>848</v>
      </c>
      <c r="L388" s="94"/>
      <c r="M388" s="94"/>
      <c r="N388" s="94"/>
      <c r="O388" s="94" t="s">
        <v>505</v>
      </c>
      <c r="P388" s="94"/>
      <c r="Q388" s="94"/>
      <c r="R388" s="94" t="s">
        <v>844</v>
      </c>
      <c r="S388" s="94"/>
      <c r="T388" s="94"/>
      <c r="U388" s="94"/>
      <c r="V388" s="94"/>
      <c r="W388" s="94"/>
      <c r="X388" s="94"/>
      <c r="Y388" s="94"/>
      <c r="Z388" s="94" t="s">
        <v>849</v>
      </c>
      <c r="AA388" s="94"/>
      <c r="AB388" s="94"/>
      <c r="AC388" s="94"/>
      <c r="AD388" s="94" t="s">
        <v>845</v>
      </c>
    </row>
    <row r="389" spans="1:30" ht="14.1" customHeight="1" x14ac:dyDescent="0.25">
      <c r="A389" s="94"/>
      <c r="B389" s="96" t="s">
        <v>63</v>
      </c>
      <c r="C389" s="96"/>
      <c r="D389" s="96"/>
      <c r="E389" s="95" t="s">
        <v>106</v>
      </c>
      <c r="F389" s="95"/>
      <c r="G389" s="95"/>
      <c r="H389" s="95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  <c r="AC389" s="94"/>
      <c r="AD389" s="94" t="s">
        <v>850</v>
      </c>
    </row>
    <row r="390" spans="1:30" ht="14.1" customHeight="1" x14ac:dyDescent="0.25">
      <c r="A390" s="94"/>
      <c r="B390" s="96"/>
      <c r="C390" s="96"/>
      <c r="D390" s="96"/>
      <c r="E390" s="95" t="s">
        <v>108</v>
      </c>
      <c r="F390" s="95"/>
      <c r="G390" s="95"/>
      <c r="H390" s="95"/>
      <c r="I390" s="94" t="s">
        <v>40</v>
      </c>
      <c r="J390" s="94"/>
      <c r="K390" s="94"/>
      <c r="L390" s="94"/>
      <c r="M390" s="94"/>
      <c r="N390" s="94"/>
      <c r="O390" s="94"/>
      <c r="P390" s="94"/>
      <c r="Q390" s="94"/>
      <c r="R390" s="94" t="s">
        <v>851</v>
      </c>
      <c r="S390" s="94"/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 t="s">
        <v>852</v>
      </c>
    </row>
    <row r="391" spans="1:30" ht="25.5" customHeight="1" x14ac:dyDescent="0.25">
      <c r="A391" s="94"/>
      <c r="B391" s="94" t="s">
        <v>111</v>
      </c>
      <c r="C391" s="94"/>
      <c r="D391" s="94"/>
      <c r="E391" s="95" t="s">
        <v>112</v>
      </c>
      <c r="F391" s="95"/>
      <c r="G391" s="95"/>
      <c r="H391" s="95"/>
      <c r="I391" s="94" t="s">
        <v>113</v>
      </c>
      <c r="J391" s="94"/>
      <c r="K391" s="94" t="s">
        <v>357</v>
      </c>
      <c r="L391" s="94"/>
      <c r="M391" s="94"/>
      <c r="N391" s="94"/>
      <c r="O391" s="94" t="s">
        <v>505</v>
      </c>
      <c r="P391" s="94"/>
      <c r="Q391" s="94"/>
      <c r="R391" s="94" t="s">
        <v>853</v>
      </c>
      <c r="S391" s="94"/>
      <c r="T391" s="94"/>
      <c r="U391" s="94"/>
      <c r="V391" s="94"/>
      <c r="W391" s="94"/>
      <c r="X391" s="94"/>
      <c r="Y391" s="94"/>
      <c r="Z391" s="94" t="s">
        <v>116</v>
      </c>
      <c r="AA391" s="94"/>
      <c r="AB391" s="94"/>
      <c r="AC391" s="94"/>
      <c r="AD391" s="94" t="s">
        <v>854</v>
      </c>
    </row>
    <row r="392" spans="1:30" ht="25.5" customHeight="1" x14ac:dyDescent="0.25">
      <c r="A392" s="94"/>
      <c r="B392" s="94" t="s">
        <v>118</v>
      </c>
      <c r="C392" s="94"/>
      <c r="D392" s="94"/>
      <c r="E392" s="95" t="s">
        <v>1315</v>
      </c>
      <c r="F392" s="95"/>
      <c r="G392" s="95"/>
      <c r="H392" s="95"/>
      <c r="I392" s="94" t="s">
        <v>40</v>
      </c>
      <c r="J392" s="94"/>
      <c r="K392" s="94" t="s">
        <v>357</v>
      </c>
      <c r="L392" s="94"/>
      <c r="M392" s="94"/>
      <c r="N392" s="94"/>
      <c r="O392" s="94" t="s">
        <v>505</v>
      </c>
      <c r="P392" s="94"/>
      <c r="Q392" s="94"/>
      <c r="R392" s="94" t="s">
        <v>853</v>
      </c>
      <c r="S392" s="94"/>
      <c r="T392" s="94"/>
      <c r="U392" s="94"/>
      <c r="V392" s="94"/>
      <c r="W392" s="94"/>
      <c r="X392" s="94"/>
      <c r="Y392" s="94"/>
      <c r="Z392" s="94" t="s">
        <v>119</v>
      </c>
      <c r="AA392" s="94"/>
      <c r="AB392" s="94"/>
      <c r="AC392" s="94"/>
      <c r="AD392" s="94" t="s">
        <v>66</v>
      </c>
    </row>
    <row r="393" spans="1:30" ht="25.5" customHeight="1" x14ac:dyDescent="0.25">
      <c r="A393" s="94"/>
      <c r="B393" s="94" t="s">
        <v>139</v>
      </c>
      <c r="C393" s="94"/>
      <c r="D393" s="94"/>
      <c r="E393" s="95" t="s">
        <v>140</v>
      </c>
      <c r="F393" s="95"/>
      <c r="G393" s="95"/>
      <c r="H393" s="95"/>
      <c r="I393" s="94" t="s">
        <v>113</v>
      </c>
      <c r="J393" s="94"/>
      <c r="K393" s="94" t="s">
        <v>357</v>
      </c>
      <c r="L393" s="94"/>
      <c r="M393" s="94"/>
      <c r="N393" s="94"/>
      <c r="O393" s="94" t="s">
        <v>505</v>
      </c>
      <c r="P393" s="94"/>
      <c r="Q393" s="94"/>
      <c r="R393" s="94" t="s">
        <v>853</v>
      </c>
      <c r="S393" s="94"/>
      <c r="T393" s="94"/>
      <c r="U393" s="94"/>
      <c r="V393" s="94"/>
      <c r="W393" s="94"/>
      <c r="X393" s="94"/>
      <c r="Y393" s="94"/>
      <c r="Z393" s="94" t="s">
        <v>143</v>
      </c>
      <c r="AA393" s="94"/>
      <c r="AB393" s="94"/>
      <c r="AC393" s="94"/>
      <c r="AD393" s="94" t="s">
        <v>855</v>
      </c>
    </row>
    <row r="394" spans="1:30" ht="25.5" customHeight="1" x14ac:dyDescent="0.25">
      <c r="A394" s="94"/>
      <c r="B394" s="94" t="s">
        <v>137</v>
      </c>
      <c r="C394" s="94"/>
      <c r="D394" s="94"/>
      <c r="E394" s="95" t="s">
        <v>1316</v>
      </c>
      <c r="F394" s="95"/>
      <c r="G394" s="95"/>
      <c r="H394" s="95"/>
      <c r="I394" s="94" t="s">
        <v>40</v>
      </c>
      <c r="J394" s="94"/>
      <c r="K394" s="94" t="s">
        <v>357</v>
      </c>
      <c r="L394" s="94"/>
      <c r="M394" s="94"/>
      <c r="N394" s="94"/>
      <c r="O394" s="94" t="s">
        <v>505</v>
      </c>
      <c r="P394" s="94"/>
      <c r="Q394" s="94"/>
      <c r="R394" s="94" t="s">
        <v>853</v>
      </c>
      <c r="S394" s="94"/>
      <c r="T394" s="94"/>
      <c r="U394" s="94"/>
      <c r="V394" s="94"/>
      <c r="W394" s="94"/>
      <c r="X394" s="94"/>
      <c r="Y394" s="94"/>
      <c r="Z394" s="94" t="s">
        <v>100</v>
      </c>
      <c r="AA394" s="94"/>
      <c r="AB394" s="94"/>
      <c r="AC394" s="94"/>
      <c r="AD394" s="94" t="s">
        <v>856</v>
      </c>
    </row>
    <row r="395" spans="1:30" ht="14.1" customHeight="1" x14ac:dyDescent="0.25">
      <c r="A395" s="94"/>
      <c r="B395" s="96" t="s">
        <v>65</v>
      </c>
      <c r="C395" s="96"/>
      <c r="D395" s="96"/>
      <c r="E395" s="95" t="s">
        <v>267</v>
      </c>
      <c r="F395" s="95"/>
      <c r="G395" s="95"/>
      <c r="H395" s="95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4"/>
      <c r="AD395" s="94" t="s">
        <v>46</v>
      </c>
    </row>
    <row r="396" spans="1:30" ht="25.5" customHeight="1" x14ac:dyDescent="0.25">
      <c r="A396" s="94"/>
      <c r="B396" s="94" t="s">
        <v>857</v>
      </c>
      <c r="C396" s="94"/>
      <c r="D396" s="94"/>
      <c r="E396" s="95" t="s">
        <v>858</v>
      </c>
      <c r="F396" s="95"/>
      <c r="G396" s="95"/>
      <c r="H396" s="95"/>
      <c r="I396" s="94" t="s">
        <v>270</v>
      </c>
      <c r="J396" s="94"/>
      <c r="K396" s="94" t="s">
        <v>859</v>
      </c>
      <c r="L396" s="94"/>
      <c r="M396" s="94"/>
      <c r="N396" s="94"/>
      <c r="O396" s="94" t="s">
        <v>46</v>
      </c>
      <c r="P396" s="94"/>
      <c r="Q396" s="94"/>
      <c r="R396" s="94" t="s">
        <v>46</v>
      </c>
      <c r="S396" s="94"/>
      <c r="T396" s="94"/>
      <c r="U396" s="94" t="s">
        <v>860</v>
      </c>
      <c r="V396" s="94"/>
      <c r="W396" s="94" t="s">
        <v>305</v>
      </c>
      <c r="X396" s="94"/>
      <c r="Y396" s="94"/>
      <c r="Z396" s="94" t="s">
        <v>861</v>
      </c>
      <c r="AA396" s="94"/>
      <c r="AB396" s="94"/>
      <c r="AC396" s="94"/>
      <c r="AD396" s="94" t="s">
        <v>46</v>
      </c>
    </row>
    <row r="397" spans="1:30" ht="14.1" customHeight="1" x14ac:dyDescent="0.25">
      <c r="A397" s="94"/>
      <c r="B397" s="94"/>
      <c r="C397" s="94"/>
      <c r="D397" s="94"/>
      <c r="E397" s="95" t="s">
        <v>158</v>
      </c>
      <c r="F397" s="95"/>
      <c r="G397" s="95"/>
      <c r="H397" s="95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 t="s">
        <v>862</v>
      </c>
    </row>
    <row r="398" spans="1:30" ht="48.6" customHeight="1" x14ac:dyDescent="0.25">
      <c r="A398" s="94" t="s">
        <v>863</v>
      </c>
      <c r="B398" s="94" t="s">
        <v>726</v>
      </c>
      <c r="C398" s="94"/>
      <c r="D398" s="94"/>
      <c r="E398" s="95" t="s">
        <v>727</v>
      </c>
      <c r="F398" s="95"/>
      <c r="G398" s="95"/>
      <c r="H398" s="95"/>
      <c r="I398" s="94" t="s">
        <v>164</v>
      </c>
      <c r="J398" s="94"/>
      <c r="K398" s="94" t="s">
        <v>63</v>
      </c>
      <c r="L398" s="94"/>
      <c r="M398" s="94"/>
      <c r="N398" s="94"/>
      <c r="O398" s="94"/>
      <c r="P398" s="94"/>
      <c r="Q398" s="94"/>
      <c r="R398" s="94" t="s">
        <v>63</v>
      </c>
      <c r="S398" s="94"/>
      <c r="T398" s="94"/>
      <c r="U398" s="94"/>
      <c r="V398" s="94"/>
      <c r="W398" s="94"/>
      <c r="X398" s="94"/>
      <c r="Y398" s="94"/>
      <c r="Z398" s="94"/>
      <c r="AA398" s="94" t="s">
        <v>864</v>
      </c>
      <c r="AB398" s="94"/>
      <c r="AC398" s="94"/>
      <c r="AD398" s="94" t="s">
        <v>865</v>
      </c>
    </row>
    <row r="399" spans="1:30" ht="14.1" customHeight="1" x14ac:dyDescent="0.25">
      <c r="A399" s="94"/>
      <c r="B399" s="94"/>
      <c r="C399" s="94"/>
      <c r="D399" s="94"/>
      <c r="E399" s="95" t="s">
        <v>160</v>
      </c>
      <c r="F399" s="95"/>
      <c r="G399" s="95"/>
      <c r="H399" s="95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4"/>
      <c r="AD399" s="94" t="s">
        <v>866</v>
      </c>
    </row>
    <row r="400" spans="1:30" ht="25.5" customHeight="1" x14ac:dyDescent="0.25">
      <c r="A400" s="94"/>
      <c r="B400" s="94" t="s">
        <v>833</v>
      </c>
      <c r="C400" s="94"/>
      <c r="D400" s="94"/>
      <c r="E400" s="95" t="s">
        <v>731</v>
      </c>
      <c r="F400" s="95"/>
      <c r="G400" s="95"/>
      <c r="H400" s="95"/>
      <c r="I400" s="94" t="s">
        <v>164</v>
      </c>
      <c r="J400" s="94"/>
      <c r="K400" s="94" t="s">
        <v>732</v>
      </c>
      <c r="L400" s="94"/>
      <c r="M400" s="94"/>
      <c r="N400" s="94"/>
      <c r="O400" s="94"/>
      <c r="P400" s="94"/>
      <c r="Q400" s="94"/>
      <c r="R400" s="94" t="s">
        <v>732</v>
      </c>
      <c r="S400" s="94"/>
      <c r="T400" s="94"/>
      <c r="U400" s="94"/>
      <c r="V400" s="94"/>
      <c r="W400" s="94"/>
      <c r="X400" s="94"/>
      <c r="Y400" s="94"/>
      <c r="Z400" s="94"/>
      <c r="AA400" s="94"/>
      <c r="AB400" s="94"/>
      <c r="AC400" s="94"/>
      <c r="AD400" s="94" t="s">
        <v>867</v>
      </c>
    </row>
    <row r="401" spans="1:30" ht="25.5" customHeight="1" x14ac:dyDescent="0.25">
      <c r="A401" s="94"/>
      <c r="B401" s="94" t="s">
        <v>835</v>
      </c>
      <c r="C401" s="94"/>
      <c r="D401" s="94"/>
      <c r="E401" s="95" t="s">
        <v>735</v>
      </c>
      <c r="F401" s="95"/>
      <c r="G401" s="95"/>
      <c r="H401" s="95"/>
      <c r="I401" s="94" t="s">
        <v>164</v>
      </c>
      <c r="J401" s="94"/>
      <c r="K401" s="94" t="s">
        <v>736</v>
      </c>
      <c r="L401" s="94"/>
      <c r="M401" s="94"/>
      <c r="N401" s="94"/>
      <c r="O401" s="94"/>
      <c r="P401" s="94"/>
      <c r="Q401" s="94"/>
      <c r="R401" s="94" t="s">
        <v>736</v>
      </c>
      <c r="S401" s="94"/>
      <c r="T401" s="94"/>
      <c r="U401" s="94"/>
      <c r="V401" s="94"/>
      <c r="W401" s="94"/>
      <c r="X401" s="94"/>
      <c r="Y401" s="94"/>
      <c r="Z401" s="94"/>
      <c r="AA401" s="94"/>
      <c r="AB401" s="94"/>
      <c r="AC401" s="94"/>
      <c r="AD401" s="94" t="s">
        <v>868</v>
      </c>
    </row>
    <row r="402" spans="1:30" ht="14.1" customHeight="1" x14ac:dyDescent="0.25">
      <c r="A402" s="94"/>
      <c r="B402" s="94"/>
      <c r="C402" s="94"/>
      <c r="D402" s="94"/>
      <c r="E402" s="97" t="s">
        <v>171</v>
      </c>
      <c r="F402" s="97"/>
      <c r="G402" s="97"/>
      <c r="H402" s="97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 t="s">
        <v>869</v>
      </c>
      <c r="AA402" s="94"/>
      <c r="AB402" s="94"/>
      <c r="AC402" s="94"/>
      <c r="AD402" s="94" t="s">
        <v>869</v>
      </c>
    </row>
    <row r="403" spans="1:30" ht="36.950000000000003" customHeight="1" x14ac:dyDescent="0.25">
      <c r="A403" s="94" t="s">
        <v>870</v>
      </c>
      <c r="B403" s="94" t="s">
        <v>840</v>
      </c>
      <c r="C403" s="94"/>
      <c r="D403" s="94"/>
      <c r="E403" s="95" t="s">
        <v>841</v>
      </c>
      <c r="F403" s="95"/>
      <c r="G403" s="95"/>
      <c r="H403" s="95"/>
      <c r="I403" s="94" t="s">
        <v>153</v>
      </c>
      <c r="J403" s="94"/>
      <c r="K403" s="94" t="s">
        <v>62</v>
      </c>
      <c r="L403" s="94"/>
      <c r="M403" s="94"/>
      <c r="N403" s="94"/>
      <c r="O403" s="94"/>
      <c r="P403" s="94"/>
      <c r="Q403" s="94"/>
      <c r="R403" s="94" t="s">
        <v>62</v>
      </c>
      <c r="S403" s="94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</row>
    <row r="404" spans="1:30" ht="60" customHeight="1" x14ac:dyDescent="0.25">
      <c r="A404" s="94"/>
      <c r="B404" s="94" t="s">
        <v>78</v>
      </c>
      <c r="C404" s="94"/>
      <c r="D404" s="94"/>
      <c r="E404" s="95" t="s">
        <v>79</v>
      </c>
      <c r="F404" s="95"/>
      <c r="G404" s="95"/>
      <c r="H404" s="95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  <c r="AC404" s="94"/>
      <c r="AD404" s="94"/>
    </row>
    <row r="405" spans="1:30" ht="14.1" customHeight="1" x14ac:dyDescent="0.25">
      <c r="A405" s="94"/>
      <c r="B405" s="96" t="s">
        <v>62</v>
      </c>
      <c r="C405" s="96"/>
      <c r="D405" s="96"/>
      <c r="E405" s="95" t="s">
        <v>80</v>
      </c>
      <c r="F405" s="95"/>
      <c r="G405" s="95"/>
      <c r="H405" s="95"/>
      <c r="I405" s="94" t="s">
        <v>40</v>
      </c>
      <c r="J405" s="94"/>
      <c r="K405" s="94"/>
      <c r="L405" s="94"/>
      <c r="M405" s="94"/>
      <c r="N405" s="94"/>
      <c r="O405" s="94"/>
      <c r="P405" s="94"/>
      <c r="Q405" s="94"/>
      <c r="R405" s="94" t="s">
        <v>871</v>
      </c>
      <c r="S405" s="94"/>
      <c r="T405" s="94"/>
      <c r="U405" s="94"/>
      <c r="V405" s="94"/>
      <c r="W405" s="94"/>
      <c r="X405" s="94"/>
      <c r="Y405" s="94"/>
      <c r="Z405" s="94"/>
      <c r="AA405" s="94"/>
      <c r="AB405" s="94"/>
      <c r="AC405" s="94"/>
      <c r="AD405" s="94" t="s">
        <v>872</v>
      </c>
    </row>
    <row r="406" spans="1:30" ht="14.1" customHeight="1" x14ac:dyDescent="0.25">
      <c r="A406" s="94"/>
      <c r="B406" s="94" t="s">
        <v>846</v>
      </c>
      <c r="C406" s="94"/>
      <c r="D406" s="94"/>
      <c r="E406" s="95" t="s">
        <v>847</v>
      </c>
      <c r="F406" s="95"/>
      <c r="G406" s="95"/>
      <c r="H406" s="95"/>
      <c r="I406" s="94" t="s">
        <v>40</v>
      </c>
      <c r="J406" s="94"/>
      <c r="K406" s="94" t="s">
        <v>848</v>
      </c>
      <c r="L406" s="94"/>
      <c r="M406" s="94"/>
      <c r="N406" s="94"/>
      <c r="O406" s="94" t="s">
        <v>86</v>
      </c>
      <c r="P406" s="94"/>
      <c r="Q406" s="94"/>
      <c r="R406" s="94" t="s">
        <v>871</v>
      </c>
      <c r="S406" s="94"/>
      <c r="T406" s="94"/>
      <c r="U406" s="94"/>
      <c r="V406" s="94"/>
      <c r="W406" s="94"/>
      <c r="X406" s="94"/>
      <c r="Y406" s="94"/>
      <c r="Z406" s="94" t="s">
        <v>849</v>
      </c>
      <c r="AA406" s="94"/>
      <c r="AB406" s="94"/>
      <c r="AC406" s="94"/>
      <c r="AD406" s="94" t="s">
        <v>872</v>
      </c>
    </row>
    <row r="407" spans="1:30" ht="14.1" customHeight="1" x14ac:dyDescent="0.25">
      <c r="A407" s="94"/>
      <c r="B407" s="96" t="s">
        <v>63</v>
      </c>
      <c r="C407" s="96"/>
      <c r="D407" s="96"/>
      <c r="E407" s="95" t="s">
        <v>106</v>
      </c>
      <c r="F407" s="95"/>
      <c r="G407" s="95"/>
      <c r="H407" s="95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  <c r="AC407" s="94"/>
      <c r="AD407" s="94" t="s">
        <v>873</v>
      </c>
    </row>
    <row r="408" spans="1:30" ht="14.1" customHeight="1" x14ac:dyDescent="0.25">
      <c r="A408" s="94"/>
      <c r="B408" s="96"/>
      <c r="C408" s="96"/>
      <c r="D408" s="96"/>
      <c r="E408" s="95" t="s">
        <v>108</v>
      </c>
      <c r="F408" s="95"/>
      <c r="G408" s="95"/>
      <c r="H408" s="95"/>
      <c r="I408" s="94" t="s">
        <v>40</v>
      </c>
      <c r="J408" s="94"/>
      <c r="K408" s="94"/>
      <c r="L408" s="94"/>
      <c r="M408" s="94"/>
      <c r="N408" s="94"/>
      <c r="O408" s="94"/>
      <c r="P408" s="94"/>
      <c r="Q408" s="94"/>
      <c r="R408" s="94" t="s">
        <v>874</v>
      </c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 t="s">
        <v>875</v>
      </c>
    </row>
    <row r="409" spans="1:30" ht="25.5" customHeight="1" x14ac:dyDescent="0.25">
      <c r="A409" s="94"/>
      <c r="B409" s="94" t="s">
        <v>111</v>
      </c>
      <c r="C409" s="94"/>
      <c r="D409" s="94"/>
      <c r="E409" s="95" t="s">
        <v>112</v>
      </c>
      <c r="F409" s="95"/>
      <c r="G409" s="95"/>
      <c r="H409" s="95"/>
      <c r="I409" s="94" t="s">
        <v>113</v>
      </c>
      <c r="J409" s="94"/>
      <c r="K409" s="94" t="s">
        <v>357</v>
      </c>
      <c r="L409" s="94"/>
      <c r="M409" s="94"/>
      <c r="N409" s="94"/>
      <c r="O409" s="94" t="s">
        <v>86</v>
      </c>
      <c r="P409" s="94"/>
      <c r="Q409" s="94"/>
      <c r="R409" s="94" t="s">
        <v>876</v>
      </c>
      <c r="S409" s="94"/>
      <c r="T409" s="94"/>
      <c r="U409" s="94"/>
      <c r="V409" s="94"/>
      <c r="W409" s="94"/>
      <c r="X409" s="94"/>
      <c r="Y409" s="94"/>
      <c r="Z409" s="94" t="s">
        <v>116</v>
      </c>
      <c r="AA409" s="94"/>
      <c r="AB409" s="94"/>
      <c r="AC409" s="94"/>
      <c r="AD409" s="94" t="s">
        <v>877</v>
      </c>
    </row>
    <row r="410" spans="1:30" ht="25.5" customHeight="1" x14ac:dyDescent="0.25">
      <c r="A410" s="94"/>
      <c r="B410" s="94" t="s">
        <v>118</v>
      </c>
      <c r="C410" s="94"/>
      <c r="D410" s="94"/>
      <c r="E410" s="95" t="s">
        <v>1315</v>
      </c>
      <c r="F410" s="95"/>
      <c r="G410" s="95"/>
      <c r="H410" s="95"/>
      <c r="I410" s="94" t="s">
        <v>40</v>
      </c>
      <c r="J410" s="94"/>
      <c r="K410" s="94" t="s">
        <v>357</v>
      </c>
      <c r="L410" s="94"/>
      <c r="M410" s="94"/>
      <c r="N410" s="94"/>
      <c r="O410" s="94" t="s">
        <v>86</v>
      </c>
      <c r="P410" s="94"/>
      <c r="Q410" s="94"/>
      <c r="R410" s="94" t="s">
        <v>876</v>
      </c>
      <c r="S410" s="94"/>
      <c r="T410" s="94"/>
      <c r="U410" s="94"/>
      <c r="V410" s="94"/>
      <c r="W410" s="94"/>
      <c r="X410" s="94"/>
      <c r="Y410" s="94"/>
      <c r="Z410" s="94" t="s">
        <v>119</v>
      </c>
      <c r="AA410" s="94"/>
      <c r="AB410" s="94"/>
      <c r="AC410" s="94"/>
      <c r="AD410" s="94" t="s">
        <v>878</v>
      </c>
    </row>
    <row r="411" spans="1:30" ht="25.5" customHeight="1" x14ac:dyDescent="0.25">
      <c r="A411" s="94"/>
      <c r="B411" s="94" t="s">
        <v>139</v>
      </c>
      <c r="C411" s="94"/>
      <c r="D411" s="94"/>
      <c r="E411" s="95" t="s">
        <v>140</v>
      </c>
      <c r="F411" s="95"/>
      <c r="G411" s="95"/>
      <c r="H411" s="95"/>
      <c r="I411" s="94" t="s">
        <v>113</v>
      </c>
      <c r="J411" s="94"/>
      <c r="K411" s="94" t="s">
        <v>357</v>
      </c>
      <c r="L411" s="94"/>
      <c r="M411" s="94"/>
      <c r="N411" s="94"/>
      <c r="O411" s="94" t="s">
        <v>86</v>
      </c>
      <c r="P411" s="94"/>
      <c r="Q411" s="94"/>
      <c r="R411" s="94" t="s">
        <v>876</v>
      </c>
      <c r="S411" s="94"/>
      <c r="T411" s="94"/>
      <c r="U411" s="94"/>
      <c r="V411" s="94"/>
      <c r="W411" s="94"/>
      <c r="X411" s="94"/>
      <c r="Y411" s="94"/>
      <c r="Z411" s="94" t="s">
        <v>143</v>
      </c>
      <c r="AA411" s="94"/>
      <c r="AB411" s="94"/>
      <c r="AC411" s="94"/>
      <c r="AD411" s="94" t="s">
        <v>879</v>
      </c>
    </row>
    <row r="412" spans="1:30" ht="25.5" customHeight="1" x14ac:dyDescent="0.25">
      <c r="A412" s="94"/>
      <c r="B412" s="94" t="s">
        <v>137</v>
      </c>
      <c r="C412" s="94"/>
      <c r="D412" s="94"/>
      <c r="E412" s="95" t="s">
        <v>1316</v>
      </c>
      <c r="F412" s="95"/>
      <c r="G412" s="95"/>
      <c r="H412" s="95"/>
      <c r="I412" s="94" t="s">
        <v>40</v>
      </c>
      <c r="J412" s="94"/>
      <c r="K412" s="94" t="s">
        <v>357</v>
      </c>
      <c r="L412" s="94"/>
      <c r="M412" s="94"/>
      <c r="N412" s="94"/>
      <c r="O412" s="94" t="s">
        <v>86</v>
      </c>
      <c r="P412" s="94"/>
      <c r="Q412" s="94"/>
      <c r="R412" s="94" t="s">
        <v>876</v>
      </c>
      <c r="S412" s="94"/>
      <c r="T412" s="94"/>
      <c r="U412" s="94"/>
      <c r="V412" s="94"/>
      <c r="W412" s="94"/>
      <c r="X412" s="94"/>
      <c r="Y412" s="94"/>
      <c r="Z412" s="94" t="s">
        <v>100</v>
      </c>
      <c r="AA412" s="94"/>
      <c r="AB412" s="94"/>
      <c r="AC412" s="94"/>
      <c r="AD412" s="94" t="s">
        <v>880</v>
      </c>
    </row>
    <row r="413" spans="1:30" ht="14.1" customHeight="1" x14ac:dyDescent="0.25">
      <c r="A413" s="94"/>
      <c r="B413" s="96" t="s">
        <v>65</v>
      </c>
      <c r="C413" s="96"/>
      <c r="D413" s="96"/>
      <c r="E413" s="95" t="s">
        <v>267</v>
      </c>
      <c r="F413" s="95"/>
      <c r="G413" s="95"/>
      <c r="H413" s="95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4"/>
      <c r="AC413" s="94"/>
      <c r="AD413" s="94" t="s">
        <v>881</v>
      </c>
    </row>
    <row r="414" spans="1:30" ht="25.5" customHeight="1" x14ac:dyDescent="0.25">
      <c r="A414" s="94"/>
      <c r="B414" s="94" t="s">
        <v>857</v>
      </c>
      <c r="C414" s="94"/>
      <c r="D414" s="94"/>
      <c r="E414" s="95" t="s">
        <v>858</v>
      </c>
      <c r="F414" s="95"/>
      <c r="G414" s="95"/>
      <c r="H414" s="95"/>
      <c r="I414" s="94" t="s">
        <v>270</v>
      </c>
      <c r="J414" s="94"/>
      <c r="K414" s="94" t="s">
        <v>859</v>
      </c>
      <c r="L414" s="94"/>
      <c r="M414" s="94"/>
      <c r="N414" s="94"/>
      <c r="O414" s="94"/>
      <c r="P414" s="94"/>
      <c r="Q414" s="94"/>
      <c r="R414" s="94" t="s">
        <v>859</v>
      </c>
      <c r="S414" s="94"/>
      <c r="T414" s="94"/>
      <c r="U414" s="94" t="s">
        <v>860</v>
      </c>
      <c r="V414" s="94"/>
      <c r="W414" s="94" t="s">
        <v>305</v>
      </c>
      <c r="X414" s="94"/>
      <c r="Y414" s="94"/>
      <c r="Z414" s="94" t="s">
        <v>861</v>
      </c>
      <c r="AA414" s="94"/>
      <c r="AB414" s="94"/>
      <c r="AC414" s="94"/>
      <c r="AD414" s="94" t="s">
        <v>881</v>
      </c>
    </row>
    <row r="415" spans="1:30" ht="14.1" customHeight="1" x14ac:dyDescent="0.25">
      <c r="A415" s="94"/>
      <c r="B415" s="94"/>
      <c r="C415" s="94"/>
      <c r="D415" s="94"/>
      <c r="E415" s="95" t="s">
        <v>158</v>
      </c>
      <c r="F415" s="95"/>
      <c r="G415" s="95"/>
      <c r="H415" s="95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  <c r="AC415" s="94"/>
      <c r="AD415" s="94" t="s">
        <v>882</v>
      </c>
    </row>
    <row r="416" spans="1:30" ht="48.6" customHeight="1" x14ac:dyDescent="0.25">
      <c r="A416" s="94" t="s">
        <v>883</v>
      </c>
      <c r="B416" s="94" t="s">
        <v>726</v>
      </c>
      <c r="C416" s="94"/>
      <c r="D416" s="94"/>
      <c r="E416" s="95" t="s">
        <v>727</v>
      </c>
      <c r="F416" s="95"/>
      <c r="G416" s="95"/>
      <c r="H416" s="95"/>
      <c r="I416" s="94" t="s">
        <v>164</v>
      </c>
      <c r="J416" s="94"/>
      <c r="K416" s="94" t="s">
        <v>63</v>
      </c>
      <c r="L416" s="94"/>
      <c r="M416" s="94"/>
      <c r="N416" s="94"/>
      <c r="O416" s="94"/>
      <c r="P416" s="94"/>
      <c r="Q416" s="94"/>
      <c r="R416" s="94" t="s">
        <v>63</v>
      </c>
      <c r="S416" s="94"/>
      <c r="T416" s="94"/>
      <c r="U416" s="94"/>
      <c r="V416" s="94"/>
      <c r="W416" s="94"/>
      <c r="X416" s="94"/>
      <c r="Y416" s="94"/>
      <c r="Z416" s="94"/>
      <c r="AA416" s="94"/>
      <c r="AB416" s="94"/>
      <c r="AC416" s="94"/>
      <c r="AD416" s="94" t="s">
        <v>884</v>
      </c>
    </row>
    <row r="417" spans="1:30" ht="14.1" customHeight="1" x14ac:dyDescent="0.25">
      <c r="A417" s="94"/>
      <c r="B417" s="94"/>
      <c r="C417" s="94"/>
      <c r="D417" s="94"/>
      <c r="E417" s="95" t="s">
        <v>160</v>
      </c>
      <c r="F417" s="95"/>
      <c r="G417" s="95"/>
      <c r="H417" s="95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 t="s">
        <v>885</v>
      </c>
    </row>
    <row r="418" spans="1:30" ht="25.5" customHeight="1" x14ac:dyDescent="0.25">
      <c r="A418" s="94"/>
      <c r="B418" s="94" t="s">
        <v>833</v>
      </c>
      <c r="C418" s="94"/>
      <c r="D418" s="94"/>
      <c r="E418" s="95" t="s">
        <v>731</v>
      </c>
      <c r="F418" s="95"/>
      <c r="G418" s="95"/>
      <c r="H418" s="95"/>
      <c r="I418" s="94" t="s">
        <v>164</v>
      </c>
      <c r="J418" s="94"/>
      <c r="K418" s="94" t="s">
        <v>732</v>
      </c>
      <c r="L418" s="94"/>
      <c r="M418" s="94"/>
      <c r="N418" s="94"/>
      <c r="O418" s="94"/>
      <c r="P418" s="94"/>
      <c r="Q418" s="94"/>
      <c r="R418" s="94" t="s">
        <v>732</v>
      </c>
      <c r="S418" s="94"/>
      <c r="T418" s="94"/>
      <c r="U418" s="94"/>
      <c r="V418" s="94"/>
      <c r="W418" s="94"/>
      <c r="X418" s="94"/>
      <c r="Y418" s="94"/>
      <c r="Z418" s="94"/>
      <c r="AA418" s="94"/>
      <c r="AB418" s="94"/>
      <c r="AC418" s="94"/>
      <c r="AD418" s="94" t="s">
        <v>886</v>
      </c>
    </row>
    <row r="419" spans="1:30" ht="25.5" customHeight="1" x14ac:dyDescent="0.25">
      <c r="A419" s="94"/>
      <c r="B419" s="94" t="s">
        <v>835</v>
      </c>
      <c r="C419" s="94"/>
      <c r="D419" s="94"/>
      <c r="E419" s="95" t="s">
        <v>735</v>
      </c>
      <c r="F419" s="95"/>
      <c r="G419" s="95"/>
      <c r="H419" s="95"/>
      <c r="I419" s="94" t="s">
        <v>164</v>
      </c>
      <c r="J419" s="94"/>
      <c r="K419" s="94" t="s">
        <v>736</v>
      </c>
      <c r="L419" s="94"/>
      <c r="M419" s="94"/>
      <c r="N419" s="94"/>
      <c r="O419" s="94"/>
      <c r="P419" s="94"/>
      <c r="Q419" s="94"/>
      <c r="R419" s="94" t="s">
        <v>736</v>
      </c>
      <c r="S419" s="94"/>
      <c r="T419" s="94"/>
      <c r="U419" s="94"/>
      <c r="V419" s="94"/>
      <c r="W419" s="94"/>
      <c r="X419" s="94"/>
      <c r="Y419" s="94"/>
      <c r="Z419" s="94"/>
      <c r="AA419" s="94"/>
      <c r="AB419" s="94"/>
      <c r="AC419" s="94"/>
      <c r="AD419" s="94" t="s">
        <v>887</v>
      </c>
    </row>
    <row r="420" spans="1:30" ht="14.1" customHeight="1" x14ac:dyDescent="0.25">
      <c r="A420" s="94"/>
      <c r="B420" s="94"/>
      <c r="C420" s="94"/>
      <c r="D420" s="94"/>
      <c r="E420" s="97" t="s">
        <v>171</v>
      </c>
      <c r="F420" s="97"/>
      <c r="G420" s="97"/>
      <c r="H420" s="97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 t="s">
        <v>888</v>
      </c>
      <c r="AA420" s="94"/>
      <c r="AB420" s="94"/>
      <c r="AC420" s="94"/>
      <c r="AD420" s="94" t="s">
        <v>888</v>
      </c>
    </row>
    <row r="421" spans="1:30" ht="25.5" customHeight="1" x14ac:dyDescent="0.25">
      <c r="A421" s="94"/>
      <c r="B421" s="94"/>
      <c r="C421" s="94"/>
      <c r="D421" s="94"/>
      <c r="E421" s="97" t="s">
        <v>889</v>
      </c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4"/>
      <c r="AB421" s="94"/>
      <c r="AC421" s="94"/>
      <c r="AD421" s="93" t="s">
        <v>890</v>
      </c>
    </row>
    <row r="422" spans="1:30" ht="14.1" customHeight="1" x14ac:dyDescent="0.25">
      <c r="A422" s="94"/>
      <c r="B422" s="94"/>
      <c r="C422" s="94"/>
      <c r="D422" s="94"/>
      <c r="E422" s="98" t="s">
        <v>658</v>
      </c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  <c r="AA422" s="95"/>
      <c r="AB422" s="95"/>
      <c r="AC422" s="95"/>
      <c r="AD422" s="94"/>
    </row>
    <row r="423" spans="1:30" ht="14.1" customHeight="1" x14ac:dyDescent="0.25">
      <c r="A423" s="94"/>
      <c r="B423" s="94"/>
      <c r="C423" s="94"/>
      <c r="D423" s="94"/>
      <c r="E423" s="95" t="s">
        <v>659</v>
      </c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4"/>
      <c r="AB423" s="94"/>
      <c r="AC423" s="94"/>
      <c r="AD423" s="94" t="s">
        <v>891</v>
      </c>
    </row>
    <row r="424" spans="1:30" ht="14.1" customHeight="1" x14ac:dyDescent="0.25">
      <c r="A424" s="94"/>
      <c r="B424" s="94"/>
      <c r="C424" s="94"/>
      <c r="D424" s="94"/>
      <c r="E424" s="95" t="s">
        <v>661</v>
      </c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  <c r="AA424" s="94"/>
      <c r="AB424" s="94"/>
      <c r="AC424" s="94"/>
      <c r="AD424" s="94" t="s">
        <v>892</v>
      </c>
    </row>
    <row r="425" spans="1:30" ht="14.1" customHeight="1" x14ac:dyDescent="0.25">
      <c r="A425" s="94"/>
      <c r="B425" s="94"/>
      <c r="C425" s="94"/>
      <c r="D425" s="94"/>
      <c r="E425" s="95" t="s">
        <v>663</v>
      </c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4"/>
      <c r="AB425" s="94"/>
      <c r="AC425" s="94"/>
      <c r="AD425" s="94" t="s">
        <v>893</v>
      </c>
    </row>
    <row r="426" spans="1:30" ht="14.1" customHeight="1" x14ac:dyDescent="0.25">
      <c r="A426" s="94"/>
      <c r="B426" s="94"/>
      <c r="C426" s="94"/>
      <c r="D426" s="94"/>
      <c r="E426" s="95" t="s">
        <v>665</v>
      </c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  <c r="AA426" s="94"/>
      <c r="AB426" s="94"/>
      <c r="AC426" s="94"/>
      <c r="AD426" s="94" t="s">
        <v>894</v>
      </c>
    </row>
    <row r="427" spans="1:30" ht="14.1" customHeight="1" x14ac:dyDescent="0.25">
      <c r="A427" s="94"/>
      <c r="B427" s="94"/>
      <c r="C427" s="94"/>
      <c r="D427" s="94"/>
      <c r="E427" s="95" t="s">
        <v>667</v>
      </c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4"/>
      <c r="AB427" s="94"/>
      <c r="AC427" s="94"/>
      <c r="AD427" s="94" t="s">
        <v>46</v>
      </c>
    </row>
    <row r="428" spans="1:30" ht="14.1" customHeight="1" x14ac:dyDescent="0.25">
      <c r="A428" s="94"/>
      <c r="B428" s="94"/>
      <c r="C428" s="94"/>
      <c r="D428" s="94"/>
      <c r="E428" s="95" t="s">
        <v>1319</v>
      </c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  <c r="AA428" s="94"/>
      <c r="AB428" s="94"/>
      <c r="AC428" s="94"/>
      <c r="AD428" s="94" t="s">
        <v>895</v>
      </c>
    </row>
    <row r="429" spans="1:30" ht="14.1" customHeight="1" x14ac:dyDescent="0.25">
      <c r="A429" s="94"/>
      <c r="B429" s="94"/>
      <c r="C429" s="94"/>
      <c r="D429" s="94"/>
      <c r="E429" s="95" t="s">
        <v>669</v>
      </c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4"/>
      <c r="AB429" s="94"/>
      <c r="AC429" s="94"/>
      <c r="AD429" s="94" t="s">
        <v>896</v>
      </c>
    </row>
    <row r="430" spans="1:30" ht="14.1" customHeight="1" x14ac:dyDescent="0.25">
      <c r="A430" s="94"/>
      <c r="B430" s="94"/>
      <c r="C430" s="94"/>
      <c r="D430" s="94"/>
      <c r="E430" s="95" t="s">
        <v>671</v>
      </c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  <c r="AA430" s="94"/>
      <c r="AB430" s="94"/>
      <c r="AC430" s="94"/>
      <c r="AD430" s="94" t="s">
        <v>897</v>
      </c>
    </row>
    <row r="431" spans="1:30" ht="14.1" customHeight="1" x14ac:dyDescent="0.25">
      <c r="A431" s="94"/>
      <c r="B431" s="94"/>
      <c r="C431" s="94"/>
      <c r="D431" s="94"/>
      <c r="E431" s="95" t="s">
        <v>673</v>
      </c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4"/>
      <c r="AB431" s="94"/>
      <c r="AC431" s="94"/>
      <c r="AD431" s="94" t="s">
        <v>46</v>
      </c>
    </row>
    <row r="432" spans="1:30" ht="14.1" customHeight="1" x14ac:dyDescent="0.25">
      <c r="A432" s="94"/>
      <c r="B432" s="94"/>
      <c r="C432" s="94"/>
      <c r="D432" s="94"/>
      <c r="E432" s="95" t="s">
        <v>674</v>
      </c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  <c r="AA432" s="94"/>
      <c r="AB432" s="94"/>
      <c r="AC432" s="94"/>
      <c r="AD432" s="94" t="s">
        <v>46</v>
      </c>
    </row>
    <row r="433" spans="1:30" ht="25.5" customHeight="1" x14ac:dyDescent="0.25">
      <c r="A433" s="94"/>
      <c r="B433" s="94"/>
      <c r="C433" s="94"/>
      <c r="D433" s="94"/>
      <c r="E433" s="97" t="s">
        <v>898</v>
      </c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4"/>
      <c r="AB433" s="94"/>
      <c r="AC433" s="94"/>
      <c r="AD433" s="93" t="s">
        <v>899</v>
      </c>
    </row>
    <row r="434" spans="1:30" ht="14.1" customHeight="1" x14ac:dyDescent="0.25">
      <c r="A434" s="94"/>
      <c r="B434" s="94"/>
      <c r="C434" s="94"/>
      <c r="D434" s="94"/>
      <c r="E434" s="98" t="s">
        <v>658</v>
      </c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  <c r="AA434" s="95"/>
      <c r="AB434" s="95"/>
      <c r="AC434" s="95"/>
      <c r="AD434" s="94"/>
    </row>
    <row r="435" spans="1:30" ht="25.5" customHeight="1" x14ac:dyDescent="0.25">
      <c r="A435" s="94"/>
      <c r="B435" s="94"/>
      <c r="C435" s="94"/>
      <c r="D435" s="94"/>
      <c r="E435" s="95" t="s">
        <v>677</v>
      </c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4"/>
      <c r="AB435" s="94"/>
      <c r="AC435" s="94"/>
      <c r="AD435" s="94" t="s">
        <v>46</v>
      </c>
    </row>
    <row r="436" spans="1:30" ht="14.1" customHeight="1" x14ac:dyDescent="0.25">
      <c r="A436" s="94"/>
      <c r="B436" s="94"/>
      <c r="C436" s="94"/>
      <c r="D436" s="94"/>
      <c r="E436" s="95" t="s">
        <v>678</v>
      </c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  <c r="AA436" s="94"/>
      <c r="AB436" s="94"/>
      <c r="AC436" s="94"/>
      <c r="AD436" s="94" t="s">
        <v>46</v>
      </c>
    </row>
    <row r="437" spans="1:30" ht="14.1" customHeight="1" x14ac:dyDescent="0.25">
      <c r="A437" s="94"/>
      <c r="B437" s="94"/>
      <c r="C437" s="94"/>
      <c r="D437" s="94"/>
      <c r="E437" s="98" t="s">
        <v>679</v>
      </c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4"/>
    </row>
    <row r="438" spans="1:30" ht="14.1" customHeight="1" x14ac:dyDescent="0.25">
      <c r="A438" s="94"/>
      <c r="B438" s="94"/>
      <c r="C438" s="94"/>
      <c r="D438" s="94"/>
      <c r="E438" s="95" t="s">
        <v>680</v>
      </c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  <c r="AA438" s="94"/>
      <c r="AB438" s="94"/>
      <c r="AC438" s="94"/>
      <c r="AD438" s="94" t="s">
        <v>900</v>
      </c>
    </row>
    <row r="439" spans="1:30" ht="14.1" customHeight="1" x14ac:dyDescent="0.25">
      <c r="A439" s="94"/>
      <c r="B439" s="94"/>
      <c r="C439" s="94"/>
      <c r="D439" s="94"/>
      <c r="E439" s="95" t="s">
        <v>682</v>
      </c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4"/>
      <c r="AB439" s="94"/>
      <c r="AC439" s="94"/>
      <c r="AD439" s="94" t="s">
        <v>901</v>
      </c>
    </row>
    <row r="440" spans="1:30" ht="12.75" customHeight="1" x14ac:dyDescent="0.25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</row>
    <row r="441" spans="1:30" ht="14.85" customHeight="1" x14ac:dyDescent="0.25">
      <c r="A441" s="92" t="s">
        <v>48</v>
      </c>
      <c r="B441" s="92" t="s">
        <v>49</v>
      </c>
      <c r="C441" s="92"/>
      <c r="D441" s="92"/>
      <c r="E441" s="92" t="s">
        <v>50</v>
      </c>
      <c r="F441" s="92"/>
      <c r="G441" s="92"/>
      <c r="H441" s="92"/>
      <c r="I441" s="92" t="s">
        <v>51</v>
      </c>
      <c r="J441" s="92"/>
      <c r="K441" s="92" t="s">
        <v>52</v>
      </c>
      <c r="L441" s="92"/>
      <c r="M441" s="92"/>
      <c r="N441" s="92"/>
      <c r="O441" s="92"/>
      <c r="P441" s="92"/>
      <c r="Q441" s="92"/>
      <c r="R441" s="92"/>
      <c r="S441" s="92"/>
      <c r="T441" s="92" t="s">
        <v>56</v>
      </c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</row>
    <row r="442" spans="1:30" ht="60.95" customHeight="1" x14ac:dyDescent="0.25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 t="s">
        <v>53</v>
      </c>
      <c r="L442" s="92"/>
      <c r="M442" s="92"/>
      <c r="N442" s="92"/>
      <c r="O442" s="92" t="s">
        <v>54</v>
      </c>
      <c r="P442" s="92"/>
      <c r="Q442" s="92"/>
      <c r="R442" s="92" t="s">
        <v>55</v>
      </c>
      <c r="S442" s="92"/>
      <c r="T442" s="92" t="s">
        <v>57</v>
      </c>
      <c r="U442" s="92"/>
      <c r="V442" s="92"/>
      <c r="W442" s="92"/>
      <c r="X442" s="92" t="s">
        <v>58</v>
      </c>
      <c r="Y442" s="92"/>
      <c r="Z442" s="92" t="s">
        <v>59</v>
      </c>
      <c r="AA442" s="92" t="s">
        <v>54</v>
      </c>
      <c r="AB442" s="92"/>
      <c r="AC442" s="92"/>
      <c r="AD442" s="92" t="s">
        <v>60</v>
      </c>
    </row>
    <row r="443" spans="1:30" ht="14.1" customHeight="1" x14ac:dyDescent="0.25">
      <c r="A443" s="93" t="s">
        <v>902</v>
      </c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</row>
    <row r="444" spans="1:30" ht="14.1" customHeight="1" x14ac:dyDescent="0.25">
      <c r="A444" s="94" t="s">
        <v>62</v>
      </c>
      <c r="B444" s="94" t="s">
        <v>63</v>
      </c>
      <c r="C444" s="94"/>
      <c r="D444" s="94"/>
      <c r="E444" s="94" t="s">
        <v>64</v>
      </c>
      <c r="F444" s="94"/>
      <c r="G444" s="94"/>
      <c r="H444" s="94"/>
      <c r="I444" s="94" t="s">
        <v>65</v>
      </c>
      <c r="J444" s="94"/>
      <c r="K444" s="94" t="s">
        <v>66</v>
      </c>
      <c r="L444" s="94"/>
      <c r="M444" s="94"/>
      <c r="N444" s="94"/>
      <c r="O444" s="94" t="s">
        <v>67</v>
      </c>
      <c r="P444" s="94"/>
      <c r="Q444" s="94"/>
      <c r="R444" s="94" t="s">
        <v>68</v>
      </c>
      <c r="S444" s="94"/>
      <c r="T444" s="94" t="s">
        <v>69</v>
      </c>
      <c r="U444" s="94"/>
      <c r="V444" s="94"/>
      <c r="W444" s="94"/>
      <c r="X444" s="94" t="s">
        <v>70</v>
      </c>
      <c r="Y444" s="94"/>
      <c r="Z444" s="94" t="s">
        <v>71</v>
      </c>
      <c r="AA444" s="94" t="s">
        <v>72</v>
      </c>
      <c r="AB444" s="94"/>
      <c r="AC444" s="94"/>
      <c r="AD444" s="94" t="s">
        <v>73</v>
      </c>
    </row>
    <row r="445" spans="1:30" ht="48.6" customHeight="1" x14ac:dyDescent="0.25">
      <c r="A445" s="94" t="s">
        <v>903</v>
      </c>
      <c r="B445" s="94" t="s">
        <v>904</v>
      </c>
      <c r="C445" s="94"/>
      <c r="D445" s="94"/>
      <c r="E445" s="95" t="s">
        <v>905</v>
      </c>
      <c r="F445" s="95"/>
      <c r="G445" s="95"/>
      <c r="H445" s="95"/>
      <c r="I445" s="94" t="s">
        <v>906</v>
      </c>
      <c r="J445" s="94"/>
      <c r="K445" s="94" t="s">
        <v>907</v>
      </c>
      <c r="L445" s="94"/>
      <c r="M445" s="94"/>
      <c r="N445" s="94"/>
      <c r="O445" s="94"/>
      <c r="P445" s="94"/>
      <c r="Q445" s="94"/>
      <c r="R445" s="94" t="s">
        <v>907</v>
      </c>
      <c r="S445" s="94"/>
      <c r="T445" s="94"/>
      <c r="U445" s="94"/>
      <c r="V445" s="94"/>
      <c r="W445" s="94"/>
      <c r="X445" s="94"/>
      <c r="Y445" s="94"/>
      <c r="Z445" s="94" t="s">
        <v>908</v>
      </c>
      <c r="AA445" s="94"/>
      <c r="AB445" s="94"/>
      <c r="AC445" s="94"/>
      <c r="AD445" s="94" t="s">
        <v>909</v>
      </c>
    </row>
    <row r="446" spans="1:30" ht="14.1" customHeight="1" x14ac:dyDescent="0.25">
      <c r="A446" s="94"/>
      <c r="B446" s="94"/>
      <c r="C446" s="94"/>
      <c r="D446" s="94"/>
      <c r="E446" s="97" t="s">
        <v>171</v>
      </c>
      <c r="F446" s="97"/>
      <c r="G446" s="97"/>
      <c r="H446" s="97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  <c r="AC446" s="94"/>
      <c r="AD446" s="94" t="s">
        <v>909</v>
      </c>
    </row>
    <row r="447" spans="1:30" ht="48.6" customHeight="1" x14ac:dyDescent="0.25">
      <c r="A447" s="94" t="s">
        <v>910</v>
      </c>
      <c r="B447" s="94" t="s">
        <v>911</v>
      </c>
      <c r="C447" s="94"/>
      <c r="D447" s="94"/>
      <c r="E447" s="95" t="s">
        <v>912</v>
      </c>
      <c r="F447" s="95"/>
      <c r="G447" s="95"/>
      <c r="H447" s="95"/>
      <c r="I447" s="94" t="s">
        <v>153</v>
      </c>
      <c r="J447" s="94"/>
      <c r="K447" s="94" t="s">
        <v>70</v>
      </c>
      <c r="L447" s="94"/>
      <c r="M447" s="94"/>
      <c r="N447" s="94"/>
      <c r="O447" s="94"/>
      <c r="P447" s="94"/>
      <c r="Q447" s="94"/>
      <c r="R447" s="94" t="s">
        <v>70</v>
      </c>
      <c r="S447" s="94"/>
      <c r="T447" s="94"/>
      <c r="U447" s="94"/>
      <c r="V447" s="94"/>
      <c r="W447" s="94"/>
      <c r="X447" s="94"/>
      <c r="Y447" s="94"/>
      <c r="Z447" s="94" t="s">
        <v>913</v>
      </c>
      <c r="AA447" s="94"/>
      <c r="AB447" s="94"/>
      <c r="AC447" s="94"/>
      <c r="AD447" s="94" t="s">
        <v>914</v>
      </c>
    </row>
    <row r="448" spans="1:30" ht="14.1" customHeight="1" x14ac:dyDescent="0.25">
      <c r="A448" s="94"/>
      <c r="B448" s="94"/>
      <c r="C448" s="94"/>
      <c r="D448" s="94"/>
      <c r="E448" s="97" t="s">
        <v>171</v>
      </c>
      <c r="F448" s="97"/>
      <c r="G448" s="97"/>
      <c r="H448" s="97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  <c r="AC448" s="94"/>
      <c r="AD448" s="94" t="s">
        <v>914</v>
      </c>
    </row>
    <row r="449" spans="1:30" ht="48.6" customHeight="1" x14ac:dyDescent="0.25">
      <c r="A449" s="94" t="s">
        <v>915</v>
      </c>
      <c r="B449" s="94" t="s">
        <v>911</v>
      </c>
      <c r="C449" s="94"/>
      <c r="D449" s="94"/>
      <c r="E449" s="95" t="s">
        <v>916</v>
      </c>
      <c r="F449" s="95"/>
      <c r="G449" s="95"/>
      <c r="H449" s="95"/>
      <c r="I449" s="94" t="s">
        <v>153</v>
      </c>
      <c r="J449" s="94"/>
      <c r="K449" s="94" t="s">
        <v>63</v>
      </c>
      <c r="L449" s="94"/>
      <c r="M449" s="94"/>
      <c r="N449" s="94"/>
      <c r="O449" s="94"/>
      <c r="P449" s="94"/>
      <c r="Q449" s="94"/>
      <c r="R449" s="94" t="s">
        <v>63</v>
      </c>
      <c r="S449" s="94"/>
      <c r="T449" s="94"/>
      <c r="U449" s="94"/>
      <c r="V449" s="94"/>
      <c r="W449" s="94"/>
      <c r="X449" s="94"/>
      <c r="Y449" s="94"/>
      <c r="Z449" s="94" t="s">
        <v>917</v>
      </c>
      <c r="AA449" s="94"/>
      <c r="AB449" s="94"/>
      <c r="AC449" s="94"/>
      <c r="AD449" s="94" t="s">
        <v>918</v>
      </c>
    </row>
    <row r="450" spans="1:30" ht="14.1" customHeight="1" x14ac:dyDescent="0.25">
      <c r="A450" s="94"/>
      <c r="B450" s="94"/>
      <c r="C450" s="94"/>
      <c r="D450" s="94"/>
      <c r="E450" s="97" t="s">
        <v>171</v>
      </c>
      <c r="F450" s="97"/>
      <c r="G450" s="97"/>
      <c r="H450" s="97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4"/>
      <c r="AC450" s="94"/>
      <c r="AD450" s="94" t="s">
        <v>918</v>
      </c>
    </row>
    <row r="451" spans="1:30" ht="48.6" customHeight="1" x14ac:dyDescent="0.25">
      <c r="A451" s="94" t="s">
        <v>919</v>
      </c>
      <c r="B451" s="94" t="s">
        <v>920</v>
      </c>
      <c r="C451" s="94"/>
      <c r="D451" s="94"/>
      <c r="E451" s="95" t="s">
        <v>921</v>
      </c>
      <c r="F451" s="95"/>
      <c r="G451" s="95"/>
      <c r="H451" s="95"/>
      <c r="I451" s="94" t="s">
        <v>153</v>
      </c>
      <c r="J451" s="94"/>
      <c r="K451" s="94" t="s">
        <v>63</v>
      </c>
      <c r="L451" s="94"/>
      <c r="M451" s="94"/>
      <c r="N451" s="94"/>
      <c r="O451" s="94"/>
      <c r="P451" s="94"/>
      <c r="Q451" s="94"/>
      <c r="R451" s="94" t="s">
        <v>63</v>
      </c>
      <c r="S451" s="94"/>
      <c r="T451" s="94"/>
      <c r="U451" s="94"/>
      <c r="V451" s="94"/>
      <c r="W451" s="94"/>
      <c r="X451" s="94"/>
      <c r="Y451" s="94"/>
      <c r="Z451" s="94" t="s">
        <v>922</v>
      </c>
      <c r="AA451" s="94"/>
      <c r="AB451" s="94"/>
      <c r="AC451" s="94"/>
      <c r="AD451" s="94" t="s">
        <v>923</v>
      </c>
    </row>
    <row r="452" spans="1:30" ht="14.1" customHeight="1" x14ac:dyDescent="0.25">
      <c r="A452" s="94"/>
      <c r="B452" s="94"/>
      <c r="C452" s="94"/>
      <c r="D452" s="94"/>
      <c r="E452" s="97" t="s">
        <v>171</v>
      </c>
      <c r="F452" s="97"/>
      <c r="G452" s="97"/>
      <c r="H452" s="97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  <c r="AC452" s="94"/>
      <c r="AD452" s="94" t="s">
        <v>923</v>
      </c>
    </row>
    <row r="453" spans="1:30" ht="48.6" customHeight="1" x14ac:dyDescent="0.25">
      <c r="A453" s="94" t="s">
        <v>924</v>
      </c>
      <c r="B453" s="94" t="s">
        <v>920</v>
      </c>
      <c r="C453" s="94"/>
      <c r="D453" s="94"/>
      <c r="E453" s="95" t="s">
        <v>925</v>
      </c>
      <c r="F453" s="95"/>
      <c r="G453" s="95"/>
      <c r="H453" s="95"/>
      <c r="I453" s="94" t="s">
        <v>153</v>
      </c>
      <c r="J453" s="94"/>
      <c r="K453" s="94" t="s">
        <v>62</v>
      </c>
      <c r="L453" s="94"/>
      <c r="M453" s="94"/>
      <c r="N453" s="94"/>
      <c r="O453" s="94"/>
      <c r="P453" s="94"/>
      <c r="Q453" s="94"/>
      <c r="R453" s="94" t="s">
        <v>62</v>
      </c>
      <c r="S453" s="94"/>
      <c r="T453" s="94"/>
      <c r="U453" s="94"/>
      <c r="V453" s="94"/>
      <c r="W453" s="94"/>
      <c r="X453" s="94"/>
      <c r="Y453" s="94"/>
      <c r="Z453" s="94" t="s">
        <v>926</v>
      </c>
      <c r="AA453" s="94"/>
      <c r="AB453" s="94"/>
      <c r="AC453" s="94"/>
      <c r="AD453" s="94" t="s">
        <v>926</v>
      </c>
    </row>
    <row r="454" spans="1:30" ht="14.1" customHeight="1" x14ac:dyDescent="0.25">
      <c r="A454" s="94"/>
      <c r="B454" s="94"/>
      <c r="C454" s="94"/>
      <c r="D454" s="94"/>
      <c r="E454" s="97" t="s">
        <v>171</v>
      </c>
      <c r="F454" s="97"/>
      <c r="G454" s="97"/>
      <c r="H454" s="97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4"/>
      <c r="AC454" s="94"/>
      <c r="AD454" s="94" t="s">
        <v>926</v>
      </c>
    </row>
    <row r="455" spans="1:30" ht="71.45" customHeight="1" x14ac:dyDescent="0.25">
      <c r="A455" s="94" t="s">
        <v>927</v>
      </c>
      <c r="B455" s="94" t="s">
        <v>928</v>
      </c>
      <c r="C455" s="94"/>
      <c r="D455" s="94"/>
      <c r="E455" s="95" t="s">
        <v>929</v>
      </c>
      <c r="F455" s="95"/>
      <c r="G455" s="95"/>
      <c r="H455" s="95"/>
      <c r="I455" s="94" t="s">
        <v>153</v>
      </c>
      <c r="J455" s="94"/>
      <c r="K455" s="94" t="s">
        <v>255</v>
      </c>
      <c r="L455" s="94"/>
      <c r="M455" s="94"/>
      <c r="N455" s="94"/>
      <c r="O455" s="94"/>
      <c r="P455" s="94"/>
      <c r="Q455" s="94"/>
      <c r="R455" s="94" t="s">
        <v>255</v>
      </c>
      <c r="S455" s="94"/>
      <c r="T455" s="94" t="s">
        <v>930</v>
      </c>
      <c r="U455" s="94"/>
      <c r="V455" s="94"/>
      <c r="W455" s="94"/>
      <c r="X455" s="94" t="s">
        <v>332</v>
      </c>
      <c r="Y455" s="94"/>
      <c r="Z455" s="94" t="s">
        <v>931</v>
      </c>
      <c r="AA455" s="94"/>
      <c r="AB455" s="94"/>
      <c r="AC455" s="94"/>
      <c r="AD455" s="94" t="s">
        <v>932</v>
      </c>
    </row>
    <row r="456" spans="1:30" ht="14.1" customHeight="1" x14ac:dyDescent="0.25">
      <c r="A456" s="94"/>
      <c r="B456" s="94"/>
      <c r="C456" s="94"/>
      <c r="D456" s="94"/>
      <c r="E456" s="97" t="s">
        <v>171</v>
      </c>
      <c r="F456" s="97"/>
      <c r="G456" s="97"/>
      <c r="H456" s="97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  <c r="AC456" s="94"/>
      <c r="AD456" s="94" t="s">
        <v>932</v>
      </c>
    </row>
    <row r="457" spans="1:30" ht="60" customHeight="1" x14ac:dyDescent="0.25">
      <c r="A457" s="94" t="s">
        <v>933</v>
      </c>
      <c r="B457" s="94" t="s">
        <v>934</v>
      </c>
      <c r="C457" s="94"/>
      <c r="D457" s="94"/>
      <c r="E457" s="95" t="s">
        <v>935</v>
      </c>
      <c r="F457" s="95"/>
      <c r="G457" s="95"/>
      <c r="H457" s="95"/>
      <c r="I457" s="94" t="s">
        <v>153</v>
      </c>
      <c r="J457" s="94"/>
      <c r="K457" s="94" t="s">
        <v>746</v>
      </c>
      <c r="L457" s="94"/>
      <c r="M457" s="94"/>
      <c r="N457" s="94"/>
      <c r="O457" s="94"/>
      <c r="P457" s="94"/>
      <c r="Q457" s="94"/>
      <c r="R457" s="94" t="s">
        <v>746</v>
      </c>
      <c r="S457" s="94"/>
      <c r="T457" s="94"/>
      <c r="U457" s="94"/>
      <c r="V457" s="94"/>
      <c r="W457" s="94"/>
      <c r="X457" s="94"/>
      <c r="Y457" s="94"/>
      <c r="Z457" s="94" t="s">
        <v>936</v>
      </c>
      <c r="AA457" s="94"/>
      <c r="AB457" s="94"/>
      <c r="AC457" s="94"/>
      <c r="AD457" s="94" t="s">
        <v>937</v>
      </c>
    </row>
    <row r="458" spans="1:30" ht="14.1" customHeight="1" x14ac:dyDescent="0.25">
      <c r="A458" s="94"/>
      <c r="B458" s="94"/>
      <c r="C458" s="94"/>
      <c r="D458" s="94"/>
      <c r="E458" s="97" t="s">
        <v>171</v>
      </c>
      <c r="F458" s="97"/>
      <c r="G458" s="97"/>
      <c r="H458" s="97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  <c r="AC458" s="94"/>
      <c r="AD458" s="94" t="s">
        <v>937</v>
      </c>
    </row>
    <row r="459" spans="1:30" ht="60" customHeight="1" x14ac:dyDescent="0.25">
      <c r="A459" s="94" t="s">
        <v>938</v>
      </c>
      <c r="B459" s="94" t="s">
        <v>934</v>
      </c>
      <c r="C459" s="94"/>
      <c r="D459" s="94"/>
      <c r="E459" s="95" t="s">
        <v>939</v>
      </c>
      <c r="F459" s="95"/>
      <c r="G459" s="95"/>
      <c r="H459" s="95"/>
      <c r="I459" s="94" t="s">
        <v>153</v>
      </c>
      <c r="J459" s="94"/>
      <c r="K459" s="94" t="s">
        <v>73</v>
      </c>
      <c r="L459" s="94"/>
      <c r="M459" s="94"/>
      <c r="N459" s="94"/>
      <c r="O459" s="94"/>
      <c r="P459" s="94"/>
      <c r="Q459" s="94"/>
      <c r="R459" s="94" t="s">
        <v>73</v>
      </c>
      <c r="S459" s="94"/>
      <c r="T459" s="94"/>
      <c r="U459" s="94"/>
      <c r="V459" s="94"/>
      <c r="W459" s="94"/>
      <c r="X459" s="94"/>
      <c r="Y459" s="94"/>
      <c r="Z459" s="94" t="s">
        <v>940</v>
      </c>
      <c r="AA459" s="94"/>
      <c r="AB459" s="94"/>
      <c r="AC459" s="94"/>
      <c r="AD459" s="94" t="s">
        <v>941</v>
      </c>
    </row>
    <row r="460" spans="1:30" ht="14.1" customHeight="1" x14ac:dyDescent="0.25">
      <c r="A460" s="94"/>
      <c r="B460" s="94"/>
      <c r="C460" s="94"/>
      <c r="D460" s="94"/>
      <c r="E460" s="97" t="s">
        <v>171</v>
      </c>
      <c r="F460" s="97"/>
      <c r="G460" s="97"/>
      <c r="H460" s="97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  <c r="AC460" s="94"/>
      <c r="AD460" s="94" t="s">
        <v>941</v>
      </c>
    </row>
    <row r="461" spans="1:30" ht="48.6" customHeight="1" x14ac:dyDescent="0.25">
      <c r="A461" s="94" t="s">
        <v>942</v>
      </c>
      <c r="B461" s="94" t="s">
        <v>943</v>
      </c>
      <c r="C461" s="94"/>
      <c r="D461" s="94"/>
      <c r="E461" s="95" t="s">
        <v>944</v>
      </c>
      <c r="F461" s="95"/>
      <c r="G461" s="95"/>
      <c r="H461" s="95"/>
      <c r="I461" s="94" t="s">
        <v>153</v>
      </c>
      <c r="J461" s="94"/>
      <c r="K461" s="94" t="s">
        <v>73</v>
      </c>
      <c r="L461" s="94"/>
      <c r="M461" s="94"/>
      <c r="N461" s="94"/>
      <c r="O461" s="94"/>
      <c r="P461" s="94"/>
      <c r="Q461" s="94"/>
      <c r="R461" s="94" t="s">
        <v>73</v>
      </c>
      <c r="S461" s="94"/>
      <c r="T461" s="94"/>
      <c r="U461" s="94"/>
      <c r="V461" s="94"/>
      <c r="W461" s="94"/>
      <c r="X461" s="94"/>
      <c r="Y461" s="94"/>
      <c r="Z461" s="94" t="s">
        <v>945</v>
      </c>
      <c r="AA461" s="94"/>
      <c r="AB461" s="94"/>
      <c r="AC461" s="94"/>
      <c r="AD461" s="94" t="s">
        <v>946</v>
      </c>
    </row>
    <row r="462" spans="1:30" ht="14.1" customHeight="1" x14ac:dyDescent="0.25">
      <c r="A462" s="94"/>
      <c r="B462" s="94"/>
      <c r="C462" s="94"/>
      <c r="D462" s="94"/>
      <c r="E462" s="97" t="s">
        <v>171</v>
      </c>
      <c r="F462" s="97"/>
      <c r="G462" s="97"/>
      <c r="H462" s="97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  <c r="AC462" s="94"/>
      <c r="AD462" s="94" t="s">
        <v>946</v>
      </c>
    </row>
    <row r="463" spans="1:30" ht="48.6" customHeight="1" x14ac:dyDescent="0.25">
      <c r="A463" s="94" t="s">
        <v>947</v>
      </c>
      <c r="B463" s="94" t="s">
        <v>943</v>
      </c>
      <c r="C463" s="94"/>
      <c r="D463" s="94"/>
      <c r="E463" s="95" t="s">
        <v>948</v>
      </c>
      <c r="F463" s="95"/>
      <c r="G463" s="95"/>
      <c r="H463" s="95"/>
      <c r="I463" s="94" t="s">
        <v>153</v>
      </c>
      <c r="J463" s="94"/>
      <c r="K463" s="94" t="s">
        <v>67</v>
      </c>
      <c r="L463" s="94"/>
      <c r="M463" s="94"/>
      <c r="N463" s="94"/>
      <c r="O463" s="94"/>
      <c r="P463" s="94"/>
      <c r="Q463" s="94"/>
      <c r="R463" s="94" t="s">
        <v>67</v>
      </c>
      <c r="S463" s="94"/>
      <c r="T463" s="94"/>
      <c r="U463" s="94"/>
      <c r="V463" s="94"/>
      <c r="W463" s="94"/>
      <c r="X463" s="94"/>
      <c r="Y463" s="94"/>
      <c r="Z463" s="94" t="s">
        <v>949</v>
      </c>
      <c r="AA463" s="94"/>
      <c r="AB463" s="94"/>
      <c r="AC463" s="94"/>
      <c r="AD463" s="94" t="s">
        <v>950</v>
      </c>
    </row>
    <row r="464" spans="1:30" ht="14.1" customHeight="1" x14ac:dyDescent="0.25">
      <c r="A464" s="94"/>
      <c r="B464" s="94"/>
      <c r="C464" s="94"/>
      <c r="D464" s="94"/>
      <c r="E464" s="97" t="s">
        <v>171</v>
      </c>
      <c r="F464" s="97"/>
      <c r="G464" s="97"/>
      <c r="H464" s="97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  <c r="AC464" s="94"/>
      <c r="AD464" s="94" t="s">
        <v>950</v>
      </c>
    </row>
    <row r="465" spans="1:30" ht="48.6" customHeight="1" x14ac:dyDescent="0.25">
      <c r="A465" s="94" t="s">
        <v>951</v>
      </c>
      <c r="B465" s="94" t="s">
        <v>943</v>
      </c>
      <c r="C465" s="94"/>
      <c r="D465" s="94"/>
      <c r="E465" s="95" t="s">
        <v>952</v>
      </c>
      <c r="F465" s="95"/>
      <c r="G465" s="95"/>
      <c r="H465" s="95"/>
      <c r="I465" s="94" t="s">
        <v>153</v>
      </c>
      <c r="J465" s="94"/>
      <c r="K465" s="94" t="s">
        <v>67</v>
      </c>
      <c r="L465" s="94"/>
      <c r="M465" s="94"/>
      <c r="N465" s="94"/>
      <c r="O465" s="94"/>
      <c r="P465" s="94"/>
      <c r="Q465" s="94"/>
      <c r="R465" s="94" t="s">
        <v>67</v>
      </c>
      <c r="S465" s="94"/>
      <c r="T465" s="94"/>
      <c r="U465" s="94"/>
      <c r="V465" s="94"/>
      <c r="W465" s="94"/>
      <c r="X465" s="94"/>
      <c r="Y465" s="94"/>
      <c r="Z465" s="94" t="s">
        <v>953</v>
      </c>
      <c r="AA465" s="94"/>
      <c r="AB465" s="94"/>
      <c r="AC465" s="94"/>
      <c r="AD465" s="94" t="s">
        <v>954</v>
      </c>
    </row>
    <row r="466" spans="1:30" ht="14.1" customHeight="1" x14ac:dyDescent="0.25">
      <c r="A466" s="94"/>
      <c r="B466" s="94"/>
      <c r="C466" s="94"/>
      <c r="D466" s="94"/>
      <c r="E466" s="97" t="s">
        <v>171</v>
      </c>
      <c r="F466" s="97"/>
      <c r="G466" s="97"/>
      <c r="H466" s="97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  <c r="AC466" s="94"/>
      <c r="AD466" s="94" t="s">
        <v>954</v>
      </c>
    </row>
    <row r="467" spans="1:30" ht="48.6" customHeight="1" x14ac:dyDescent="0.25">
      <c r="A467" s="94" t="s">
        <v>955</v>
      </c>
      <c r="B467" s="94" t="s">
        <v>943</v>
      </c>
      <c r="C467" s="94"/>
      <c r="D467" s="94"/>
      <c r="E467" s="95" t="s">
        <v>956</v>
      </c>
      <c r="F467" s="95"/>
      <c r="G467" s="95"/>
      <c r="H467" s="95"/>
      <c r="I467" s="94" t="s">
        <v>153</v>
      </c>
      <c r="J467" s="94"/>
      <c r="K467" s="94" t="s">
        <v>66</v>
      </c>
      <c r="L467" s="94"/>
      <c r="M467" s="94"/>
      <c r="N467" s="94"/>
      <c r="O467" s="94"/>
      <c r="P467" s="94"/>
      <c r="Q467" s="94"/>
      <c r="R467" s="94" t="s">
        <v>66</v>
      </c>
      <c r="S467" s="94"/>
      <c r="T467" s="94"/>
      <c r="U467" s="94"/>
      <c r="V467" s="94"/>
      <c r="W467" s="94"/>
      <c r="X467" s="94"/>
      <c r="Y467" s="94"/>
      <c r="Z467" s="94" t="s">
        <v>957</v>
      </c>
      <c r="AA467" s="94"/>
      <c r="AB467" s="94"/>
      <c r="AC467" s="94"/>
      <c r="AD467" s="94" t="s">
        <v>958</v>
      </c>
    </row>
    <row r="468" spans="1:30" ht="14.1" customHeight="1" x14ac:dyDescent="0.25">
      <c r="A468" s="94"/>
      <c r="B468" s="94"/>
      <c r="C468" s="94"/>
      <c r="D468" s="94"/>
      <c r="E468" s="97" t="s">
        <v>171</v>
      </c>
      <c r="F468" s="97"/>
      <c r="G468" s="97"/>
      <c r="H468" s="97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  <c r="AC468" s="94"/>
      <c r="AD468" s="94" t="s">
        <v>958</v>
      </c>
    </row>
    <row r="469" spans="1:30" ht="48.6" customHeight="1" x14ac:dyDescent="0.25">
      <c r="A469" s="94" t="s">
        <v>959</v>
      </c>
      <c r="B469" s="94" t="s">
        <v>943</v>
      </c>
      <c r="C469" s="94"/>
      <c r="D469" s="94"/>
      <c r="E469" s="95" t="s">
        <v>960</v>
      </c>
      <c r="F469" s="95"/>
      <c r="G469" s="95"/>
      <c r="H469" s="95"/>
      <c r="I469" s="94" t="s">
        <v>153</v>
      </c>
      <c r="J469" s="94"/>
      <c r="K469" s="94" t="s">
        <v>961</v>
      </c>
      <c r="L469" s="94"/>
      <c r="M469" s="94"/>
      <c r="N469" s="94"/>
      <c r="O469" s="94"/>
      <c r="P469" s="94"/>
      <c r="Q469" s="94"/>
      <c r="R469" s="94" t="s">
        <v>961</v>
      </c>
      <c r="S469" s="94"/>
      <c r="T469" s="94"/>
      <c r="U469" s="94"/>
      <c r="V469" s="94"/>
      <c r="W469" s="94"/>
      <c r="X469" s="94"/>
      <c r="Y469" s="94"/>
      <c r="Z469" s="94" t="s">
        <v>962</v>
      </c>
      <c r="AA469" s="94"/>
      <c r="AB469" s="94"/>
      <c r="AC469" s="94"/>
      <c r="AD469" s="94" t="s">
        <v>963</v>
      </c>
    </row>
    <row r="470" spans="1:30" ht="14.1" customHeight="1" x14ac:dyDescent="0.25">
      <c r="A470" s="94"/>
      <c r="B470" s="94"/>
      <c r="C470" s="94"/>
      <c r="D470" s="94"/>
      <c r="E470" s="97" t="s">
        <v>171</v>
      </c>
      <c r="F470" s="97"/>
      <c r="G470" s="97"/>
      <c r="H470" s="97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  <c r="AC470" s="94"/>
      <c r="AD470" s="94" t="s">
        <v>963</v>
      </c>
    </row>
    <row r="471" spans="1:30" ht="48.6" customHeight="1" x14ac:dyDescent="0.25">
      <c r="A471" s="94" t="s">
        <v>964</v>
      </c>
      <c r="B471" s="94" t="s">
        <v>943</v>
      </c>
      <c r="C471" s="94"/>
      <c r="D471" s="94"/>
      <c r="E471" s="95" t="s">
        <v>965</v>
      </c>
      <c r="F471" s="95"/>
      <c r="G471" s="95"/>
      <c r="H471" s="95"/>
      <c r="I471" s="94" t="s">
        <v>153</v>
      </c>
      <c r="J471" s="94"/>
      <c r="K471" s="94" t="s">
        <v>73</v>
      </c>
      <c r="L471" s="94"/>
      <c r="M471" s="94"/>
      <c r="N471" s="94"/>
      <c r="O471" s="94"/>
      <c r="P471" s="94"/>
      <c r="Q471" s="94"/>
      <c r="R471" s="94" t="s">
        <v>73</v>
      </c>
      <c r="S471" s="94"/>
      <c r="T471" s="94"/>
      <c r="U471" s="94"/>
      <c r="V471" s="94"/>
      <c r="W471" s="94"/>
      <c r="X471" s="94"/>
      <c r="Y471" s="94"/>
      <c r="Z471" s="94" t="s">
        <v>966</v>
      </c>
      <c r="AA471" s="94"/>
      <c r="AB471" s="94"/>
      <c r="AC471" s="94"/>
      <c r="AD471" s="94" t="s">
        <v>967</v>
      </c>
    </row>
    <row r="472" spans="1:30" ht="14.1" customHeight="1" x14ac:dyDescent="0.25">
      <c r="A472" s="94"/>
      <c r="B472" s="94"/>
      <c r="C472" s="94"/>
      <c r="D472" s="94"/>
      <c r="E472" s="97" t="s">
        <v>171</v>
      </c>
      <c r="F472" s="97"/>
      <c r="G472" s="97"/>
      <c r="H472" s="97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 t="s">
        <v>967</v>
      </c>
    </row>
    <row r="473" spans="1:30" ht="48.6" customHeight="1" x14ac:dyDescent="0.25">
      <c r="A473" s="94" t="s">
        <v>968</v>
      </c>
      <c r="B473" s="94" t="s">
        <v>943</v>
      </c>
      <c r="C473" s="94"/>
      <c r="D473" s="94"/>
      <c r="E473" s="95" t="s">
        <v>969</v>
      </c>
      <c r="F473" s="95"/>
      <c r="G473" s="95"/>
      <c r="H473" s="95"/>
      <c r="I473" s="94" t="s">
        <v>153</v>
      </c>
      <c r="J473" s="94"/>
      <c r="K473" s="94" t="s">
        <v>69</v>
      </c>
      <c r="L473" s="94"/>
      <c r="M473" s="94"/>
      <c r="N473" s="94"/>
      <c r="O473" s="94"/>
      <c r="P473" s="94"/>
      <c r="Q473" s="94"/>
      <c r="R473" s="94" t="s">
        <v>69</v>
      </c>
      <c r="S473" s="94"/>
      <c r="T473" s="94"/>
      <c r="U473" s="94"/>
      <c r="V473" s="94"/>
      <c r="W473" s="94"/>
      <c r="X473" s="94"/>
      <c r="Y473" s="94"/>
      <c r="Z473" s="94" t="s">
        <v>970</v>
      </c>
      <c r="AA473" s="94"/>
      <c r="AB473" s="94"/>
      <c r="AC473" s="94"/>
      <c r="AD473" s="94" t="s">
        <v>971</v>
      </c>
    </row>
    <row r="474" spans="1:30" ht="14.1" customHeight="1" x14ac:dyDescent="0.25">
      <c r="A474" s="94"/>
      <c r="B474" s="94"/>
      <c r="C474" s="94"/>
      <c r="D474" s="94"/>
      <c r="E474" s="97" t="s">
        <v>171</v>
      </c>
      <c r="F474" s="97"/>
      <c r="G474" s="97"/>
      <c r="H474" s="97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  <c r="AC474" s="94"/>
      <c r="AD474" s="94" t="s">
        <v>971</v>
      </c>
    </row>
    <row r="475" spans="1:30" ht="48.6" customHeight="1" x14ac:dyDescent="0.25">
      <c r="A475" s="94" t="s">
        <v>972</v>
      </c>
      <c r="B475" s="94" t="s">
        <v>943</v>
      </c>
      <c r="C475" s="94"/>
      <c r="D475" s="94"/>
      <c r="E475" s="95" t="s">
        <v>973</v>
      </c>
      <c r="F475" s="95"/>
      <c r="G475" s="95"/>
      <c r="H475" s="95"/>
      <c r="I475" s="94" t="s">
        <v>153</v>
      </c>
      <c r="J475" s="94"/>
      <c r="K475" s="94" t="s">
        <v>69</v>
      </c>
      <c r="L475" s="94"/>
      <c r="M475" s="94"/>
      <c r="N475" s="94"/>
      <c r="O475" s="94"/>
      <c r="P475" s="94"/>
      <c r="Q475" s="94"/>
      <c r="R475" s="94" t="s">
        <v>69</v>
      </c>
      <c r="S475" s="94"/>
      <c r="T475" s="94"/>
      <c r="U475" s="94"/>
      <c r="V475" s="94"/>
      <c r="W475" s="94"/>
      <c r="X475" s="94"/>
      <c r="Y475" s="94"/>
      <c r="Z475" s="94" t="s">
        <v>974</v>
      </c>
      <c r="AA475" s="94"/>
      <c r="AB475" s="94"/>
      <c r="AC475" s="94"/>
      <c r="AD475" s="94" t="s">
        <v>975</v>
      </c>
    </row>
    <row r="476" spans="1:30" ht="14.1" customHeight="1" x14ac:dyDescent="0.25">
      <c r="A476" s="94"/>
      <c r="B476" s="94"/>
      <c r="C476" s="94"/>
      <c r="D476" s="94"/>
      <c r="E476" s="97" t="s">
        <v>171</v>
      </c>
      <c r="F476" s="97"/>
      <c r="G476" s="97"/>
      <c r="H476" s="97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  <c r="AC476" s="94"/>
      <c r="AD476" s="94" t="s">
        <v>975</v>
      </c>
    </row>
    <row r="477" spans="1:30" ht="48.6" customHeight="1" x14ac:dyDescent="0.25">
      <c r="A477" s="94" t="s">
        <v>976</v>
      </c>
      <c r="B477" s="94" t="s">
        <v>943</v>
      </c>
      <c r="C477" s="94"/>
      <c r="D477" s="94"/>
      <c r="E477" s="95" t="s">
        <v>977</v>
      </c>
      <c r="F477" s="95"/>
      <c r="G477" s="95"/>
      <c r="H477" s="95"/>
      <c r="I477" s="94" t="s">
        <v>906</v>
      </c>
      <c r="J477" s="94"/>
      <c r="K477" s="94" t="s">
        <v>67</v>
      </c>
      <c r="L477" s="94"/>
      <c r="M477" s="94"/>
      <c r="N477" s="94"/>
      <c r="O477" s="94"/>
      <c r="P477" s="94"/>
      <c r="Q477" s="94"/>
      <c r="R477" s="94" t="s">
        <v>67</v>
      </c>
      <c r="S477" s="94"/>
      <c r="T477" s="94"/>
      <c r="U477" s="94"/>
      <c r="V477" s="94"/>
      <c r="W477" s="94"/>
      <c r="X477" s="94"/>
      <c r="Y477" s="94"/>
      <c r="Z477" s="94" t="s">
        <v>978</v>
      </c>
      <c r="AA477" s="94"/>
      <c r="AB477" s="94"/>
      <c r="AC477" s="94"/>
      <c r="AD477" s="94" t="s">
        <v>979</v>
      </c>
    </row>
    <row r="478" spans="1:30" ht="14.1" customHeight="1" x14ac:dyDescent="0.25">
      <c r="A478" s="94"/>
      <c r="B478" s="94"/>
      <c r="C478" s="94"/>
      <c r="D478" s="94"/>
      <c r="E478" s="97" t="s">
        <v>171</v>
      </c>
      <c r="F478" s="97"/>
      <c r="G478" s="97"/>
      <c r="H478" s="97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  <c r="AC478" s="94"/>
      <c r="AD478" s="94" t="s">
        <v>979</v>
      </c>
    </row>
    <row r="479" spans="1:30" ht="48.6" customHeight="1" x14ac:dyDescent="0.25">
      <c r="A479" s="94" t="s">
        <v>980</v>
      </c>
      <c r="B479" s="94" t="s">
        <v>943</v>
      </c>
      <c r="C479" s="94"/>
      <c r="D479" s="94"/>
      <c r="E479" s="95" t="s">
        <v>981</v>
      </c>
      <c r="F479" s="95"/>
      <c r="G479" s="95"/>
      <c r="H479" s="95"/>
      <c r="I479" s="94" t="s">
        <v>153</v>
      </c>
      <c r="J479" s="94"/>
      <c r="K479" s="94" t="s">
        <v>65</v>
      </c>
      <c r="L479" s="94"/>
      <c r="M479" s="94"/>
      <c r="N479" s="94"/>
      <c r="O479" s="94"/>
      <c r="P479" s="94"/>
      <c r="Q479" s="94"/>
      <c r="R479" s="94" t="s">
        <v>65</v>
      </c>
      <c r="S479" s="94"/>
      <c r="T479" s="94"/>
      <c r="U479" s="94"/>
      <c r="V479" s="94"/>
      <c r="W479" s="94"/>
      <c r="X479" s="94"/>
      <c r="Y479" s="94"/>
      <c r="Z479" s="94" t="s">
        <v>982</v>
      </c>
      <c r="AA479" s="94"/>
      <c r="AB479" s="94"/>
      <c r="AC479" s="94"/>
      <c r="AD479" s="94" t="s">
        <v>983</v>
      </c>
    </row>
    <row r="480" spans="1:30" ht="14.1" customHeight="1" x14ac:dyDescent="0.25">
      <c r="A480" s="94"/>
      <c r="B480" s="94"/>
      <c r="C480" s="94"/>
      <c r="D480" s="94"/>
      <c r="E480" s="97" t="s">
        <v>171</v>
      </c>
      <c r="F480" s="97"/>
      <c r="G480" s="97"/>
      <c r="H480" s="97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  <c r="AC480" s="94"/>
      <c r="AD480" s="94" t="s">
        <v>983</v>
      </c>
    </row>
    <row r="481" spans="1:30" ht="48.6" customHeight="1" x14ac:dyDescent="0.25">
      <c r="A481" s="94" t="s">
        <v>984</v>
      </c>
      <c r="B481" s="94" t="s">
        <v>943</v>
      </c>
      <c r="C481" s="94"/>
      <c r="D481" s="94"/>
      <c r="E481" s="95" t="s">
        <v>985</v>
      </c>
      <c r="F481" s="95"/>
      <c r="G481" s="95"/>
      <c r="H481" s="95"/>
      <c r="I481" s="94" t="s">
        <v>153</v>
      </c>
      <c r="J481" s="94"/>
      <c r="K481" s="94" t="s">
        <v>69</v>
      </c>
      <c r="L481" s="94"/>
      <c r="M481" s="94"/>
      <c r="N481" s="94"/>
      <c r="O481" s="94"/>
      <c r="P481" s="94"/>
      <c r="Q481" s="94"/>
      <c r="R481" s="94" t="s">
        <v>69</v>
      </c>
      <c r="S481" s="94"/>
      <c r="T481" s="94"/>
      <c r="U481" s="94"/>
      <c r="V481" s="94"/>
      <c r="W481" s="94"/>
      <c r="X481" s="94"/>
      <c r="Y481" s="94"/>
      <c r="Z481" s="94" t="s">
        <v>986</v>
      </c>
      <c r="AA481" s="94"/>
      <c r="AB481" s="94"/>
      <c r="AC481" s="94"/>
      <c r="AD481" s="94" t="s">
        <v>987</v>
      </c>
    </row>
    <row r="482" spans="1:30" ht="14.1" customHeight="1" x14ac:dyDescent="0.25">
      <c r="A482" s="94"/>
      <c r="B482" s="94"/>
      <c r="C482" s="94"/>
      <c r="D482" s="94"/>
      <c r="E482" s="97" t="s">
        <v>171</v>
      </c>
      <c r="F482" s="97"/>
      <c r="G482" s="97"/>
      <c r="H482" s="97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 t="s">
        <v>987</v>
      </c>
    </row>
    <row r="483" spans="1:30" ht="48.6" customHeight="1" x14ac:dyDescent="0.25">
      <c r="A483" s="94" t="s">
        <v>988</v>
      </c>
      <c r="B483" s="94" t="s">
        <v>943</v>
      </c>
      <c r="C483" s="94"/>
      <c r="D483" s="94"/>
      <c r="E483" s="95" t="s">
        <v>989</v>
      </c>
      <c r="F483" s="95"/>
      <c r="G483" s="95"/>
      <c r="H483" s="95"/>
      <c r="I483" s="94" t="s">
        <v>153</v>
      </c>
      <c r="J483" s="94"/>
      <c r="K483" s="94" t="s">
        <v>70</v>
      </c>
      <c r="L483" s="94"/>
      <c r="M483" s="94"/>
      <c r="N483" s="94"/>
      <c r="O483" s="94"/>
      <c r="P483" s="94"/>
      <c r="Q483" s="94"/>
      <c r="R483" s="94" t="s">
        <v>70</v>
      </c>
      <c r="S483" s="94"/>
      <c r="T483" s="94"/>
      <c r="U483" s="94"/>
      <c r="V483" s="94"/>
      <c r="W483" s="94"/>
      <c r="X483" s="94"/>
      <c r="Y483" s="94"/>
      <c r="Z483" s="94" t="s">
        <v>990</v>
      </c>
      <c r="AA483" s="94"/>
      <c r="AB483" s="94"/>
      <c r="AC483" s="94"/>
      <c r="AD483" s="94" t="s">
        <v>991</v>
      </c>
    </row>
    <row r="484" spans="1:30" ht="14.1" customHeight="1" x14ac:dyDescent="0.25">
      <c r="A484" s="94"/>
      <c r="B484" s="94"/>
      <c r="C484" s="94"/>
      <c r="D484" s="94"/>
      <c r="E484" s="97" t="s">
        <v>171</v>
      </c>
      <c r="F484" s="97"/>
      <c r="G484" s="97"/>
      <c r="H484" s="97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 t="s">
        <v>991</v>
      </c>
    </row>
    <row r="485" spans="1:30" ht="48.6" customHeight="1" x14ac:dyDescent="0.25">
      <c r="A485" s="94" t="s">
        <v>992</v>
      </c>
      <c r="B485" s="94" t="s">
        <v>943</v>
      </c>
      <c r="C485" s="94"/>
      <c r="D485" s="94"/>
      <c r="E485" s="95" t="s">
        <v>993</v>
      </c>
      <c r="F485" s="95"/>
      <c r="G485" s="95"/>
      <c r="H485" s="95"/>
      <c r="I485" s="94" t="s">
        <v>153</v>
      </c>
      <c r="J485" s="94"/>
      <c r="K485" s="94" t="s">
        <v>70</v>
      </c>
      <c r="L485" s="94"/>
      <c r="M485" s="94"/>
      <c r="N485" s="94"/>
      <c r="O485" s="94"/>
      <c r="P485" s="94"/>
      <c r="Q485" s="94"/>
      <c r="R485" s="94" t="s">
        <v>70</v>
      </c>
      <c r="S485" s="94"/>
      <c r="T485" s="94"/>
      <c r="U485" s="94"/>
      <c r="V485" s="94"/>
      <c r="W485" s="94"/>
      <c r="X485" s="94"/>
      <c r="Y485" s="94"/>
      <c r="Z485" s="94" t="s">
        <v>994</v>
      </c>
      <c r="AA485" s="94"/>
      <c r="AB485" s="94"/>
      <c r="AC485" s="94"/>
      <c r="AD485" s="94" t="s">
        <v>995</v>
      </c>
    </row>
    <row r="486" spans="1:30" ht="14.1" customHeight="1" x14ac:dyDescent="0.25">
      <c r="A486" s="94"/>
      <c r="B486" s="94"/>
      <c r="C486" s="94"/>
      <c r="D486" s="94"/>
      <c r="E486" s="97" t="s">
        <v>171</v>
      </c>
      <c r="F486" s="97"/>
      <c r="G486" s="97"/>
      <c r="H486" s="97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4"/>
      <c r="AD486" s="94" t="s">
        <v>995</v>
      </c>
    </row>
    <row r="487" spans="1:30" ht="48.6" customHeight="1" x14ac:dyDescent="0.25">
      <c r="A487" s="94" t="s">
        <v>996</v>
      </c>
      <c r="B487" s="94" t="s">
        <v>943</v>
      </c>
      <c r="C487" s="94"/>
      <c r="D487" s="94"/>
      <c r="E487" s="95" t="s">
        <v>997</v>
      </c>
      <c r="F487" s="95"/>
      <c r="G487" s="95"/>
      <c r="H487" s="95"/>
      <c r="I487" s="94" t="s">
        <v>153</v>
      </c>
      <c r="J487" s="94"/>
      <c r="K487" s="94" t="s">
        <v>602</v>
      </c>
      <c r="L487" s="94"/>
      <c r="M487" s="94"/>
      <c r="N487" s="94"/>
      <c r="O487" s="94"/>
      <c r="P487" s="94"/>
      <c r="Q487" s="94"/>
      <c r="R487" s="94" t="s">
        <v>602</v>
      </c>
      <c r="S487" s="94"/>
      <c r="T487" s="94"/>
      <c r="U487" s="94"/>
      <c r="V487" s="94"/>
      <c r="W487" s="94"/>
      <c r="X487" s="94"/>
      <c r="Y487" s="94"/>
      <c r="Z487" s="94" t="s">
        <v>998</v>
      </c>
      <c r="AA487" s="94"/>
      <c r="AB487" s="94"/>
      <c r="AC487" s="94"/>
      <c r="AD487" s="94" t="s">
        <v>999</v>
      </c>
    </row>
    <row r="488" spans="1:30" ht="14.1" customHeight="1" x14ac:dyDescent="0.25">
      <c r="A488" s="94"/>
      <c r="B488" s="94"/>
      <c r="C488" s="94"/>
      <c r="D488" s="94"/>
      <c r="E488" s="97" t="s">
        <v>171</v>
      </c>
      <c r="F488" s="97"/>
      <c r="G488" s="97"/>
      <c r="H488" s="97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4"/>
      <c r="AD488" s="94" t="s">
        <v>999</v>
      </c>
    </row>
    <row r="489" spans="1:30" ht="48.6" customHeight="1" x14ac:dyDescent="0.25">
      <c r="A489" s="94" t="s">
        <v>1000</v>
      </c>
      <c r="B489" s="94" t="s">
        <v>943</v>
      </c>
      <c r="C489" s="94"/>
      <c r="D489" s="94"/>
      <c r="E489" s="95" t="s">
        <v>1001</v>
      </c>
      <c r="F489" s="95"/>
      <c r="G489" s="95"/>
      <c r="H489" s="95"/>
      <c r="I489" s="94" t="s">
        <v>153</v>
      </c>
      <c r="J489" s="94"/>
      <c r="K489" s="94" t="s">
        <v>602</v>
      </c>
      <c r="L489" s="94"/>
      <c r="M489" s="94"/>
      <c r="N489" s="94"/>
      <c r="O489" s="94"/>
      <c r="P489" s="94"/>
      <c r="Q489" s="94"/>
      <c r="R489" s="94" t="s">
        <v>602</v>
      </c>
      <c r="S489" s="94"/>
      <c r="T489" s="94"/>
      <c r="U489" s="94"/>
      <c r="V489" s="94"/>
      <c r="W489" s="94"/>
      <c r="X489" s="94"/>
      <c r="Y489" s="94"/>
      <c r="Z489" s="94" t="s">
        <v>1002</v>
      </c>
      <c r="AA489" s="94"/>
      <c r="AB489" s="94"/>
      <c r="AC489" s="94"/>
      <c r="AD489" s="94" t="s">
        <v>1003</v>
      </c>
    </row>
    <row r="490" spans="1:30" ht="14.1" customHeight="1" x14ac:dyDescent="0.25">
      <c r="A490" s="94"/>
      <c r="B490" s="94"/>
      <c r="C490" s="94"/>
      <c r="D490" s="94"/>
      <c r="E490" s="97" t="s">
        <v>171</v>
      </c>
      <c r="F490" s="97"/>
      <c r="G490" s="97"/>
      <c r="H490" s="97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4"/>
      <c r="AD490" s="94" t="s">
        <v>1003</v>
      </c>
    </row>
    <row r="491" spans="1:30" ht="48.6" customHeight="1" x14ac:dyDescent="0.25">
      <c r="A491" s="94" t="s">
        <v>1004</v>
      </c>
      <c r="B491" s="94" t="s">
        <v>943</v>
      </c>
      <c r="C491" s="94"/>
      <c r="D491" s="94"/>
      <c r="E491" s="95" t="s">
        <v>1005</v>
      </c>
      <c r="F491" s="95"/>
      <c r="G491" s="95"/>
      <c r="H491" s="95"/>
      <c r="I491" s="94" t="s">
        <v>153</v>
      </c>
      <c r="J491" s="94"/>
      <c r="K491" s="94" t="s">
        <v>602</v>
      </c>
      <c r="L491" s="94"/>
      <c r="M491" s="94"/>
      <c r="N491" s="94"/>
      <c r="O491" s="94"/>
      <c r="P491" s="94"/>
      <c r="Q491" s="94"/>
      <c r="R491" s="94" t="s">
        <v>602</v>
      </c>
      <c r="S491" s="94"/>
      <c r="T491" s="94"/>
      <c r="U491" s="94"/>
      <c r="V491" s="94"/>
      <c r="W491" s="94"/>
      <c r="X491" s="94"/>
      <c r="Y491" s="94"/>
      <c r="Z491" s="94" t="s">
        <v>1006</v>
      </c>
      <c r="AA491" s="94"/>
      <c r="AB491" s="94"/>
      <c r="AC491" s="94"/>
      <c r="AD491" s="94" t="s">
        <v>1007</v>
      </c>
    </row>
    <row r="492" spans="1:30" ht="14.1" customHeight="1" x14ac:dyDescent="0.25">
      <c r="A492" s="94"/>
      <c r="B492" s="94"/>
      <c r="C492" s="94"/>
      <c r="D492" s="94"/>
      <c r="E492" s="97" t="s">
        <v>171</v>
      </c>
      <c r="F492" s="97"/>
      <c r="G492" s="97"/>
      <c r="H492" s="97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4"/>
      <c r="AD492" s="94" t="s">
        <v>1007</v>
      </c>
    </row>
    <row r="493" spans="1:30" ht="48.6" customHeight="1" x14ac:dyDescent="0.25">
      <c r="A493" s="94" t="s">
        <v>1008</v>
      </c>
      <c r="B493" s="94" t="s">
        <v>904</v>
      </c>
      <c r="C493" s="94"/>
      <c r="D493" s="94"/>
      <c r="E493" s="95" t="s">
        <v>1009</v>
      </c>
      <c r="F493" s="95"/>
      <c r="G493" s="95"/>
      <c r="H493" s="95"/>
      <c r="I493" s="94" t="s">
        <v>906</v>
      </c>
      <c r="J493" s="94"/>
      <c r="K493" s="94" t="s">
        <v>1010</v>
      </c>
      <c r="L493" s="94"/>
      <c r="M493" s="94"/>
      <c r="N493" s="94"/>
      <c r="O493" s="94"/>
      <c r="P493" s="94"/>
      <c r="Q493" s="94"/>
      <c r="R493" s="94" t="s">
        <v>1010</v>
      </c>
      <c r="S493" s="94"/>
      <c r="T493" s="94"/>
      <c r="U493" s="94"/>
      <c r="V493" s="94"/>
      <c r="W493" s="94"/>
      <c r="X493" s="94"/>
      <c r="Y493" s="94"/>
      <c r="Z493" s="94" t="s">
        <v>1011</v>
      </c>
      <c r="AA493" s="94"/>
      <c r="AB493" s="94"/>
      <c r="AC493" s="94"/>
      <c r="AD493" s="94" t="s">
        <v>1012</v>
      </c>
    </row>
    <row r="494" spans="1:30" ht="14.1" customHeight="1" x14ac:dyDescent="0.25">
      <c r="A494" s="94"/>
      <c r="B494" s="94"/>
      <c r="C494" s="94"/>
      <c r="D494" s="94"/>
      <c r="E494" s="97" t="s">
        <v>171</v>
      </c>
      <c r="F494" s="97"/>
      <c r="G494" s="97"/>
      <c r="H494" s="97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4"/>
      <c r="AD494" s="94" t="s">
        <v>1012</v>
      </c>
    </row>
    <row r="495" spans="1:30" ht="48.6" customHeight="1" x14ac:dyDescent="0.25">
      <c r="A495" s="94" t="s">
        <v>1013</v>
      </c>
      <c r="B495" s="94" t="s">
        <v>904</v>
      </c>
      <c r="C495" s="94"/>
      <c r="D495" s="94"/>
      <c r="E495" s="95" t="s">
        <v>1014</v>
      </c>
      <c r="F495" s="95"/>
      <c r="G495" s="95"/>
      <c r="H495" s="95"/>
      <c r="I495" s="94" t="s">
        <v>906</v>
      </c>
      <c r="J495" s="94"/>
      <c r="K495" s="94" t="s">
        <v>1015</v>
      </c>
      <c r="L495" s="94"/>
      <c r="M495" s="94"/>
      <c r="N495" s="94"/>
      <c r="O495" s="94"/>
      <c r="P495" s="94"/>
      <c r="Q495" s="94"/>
      <c r="R495" s="94" t="s">
        <v>1015</v>
      </c>
      <c r="S495" s="94"/>
      <c r="T495" s="94"/>
      <c r="U495" s="94"/>
      <c r="V495" s="94"/>
      <c r="W495" s="94"/>
      <c r="X495" s="94"/>
      <c r="Y495" s="94"/>
      <c r="Z495" s="94" t="s">
        <v>1016</v>
      </c>
      <c r="AA495" s="94"/>
      <c r="AB495" s="94"/>
      <c r="AC495" s="94"/>
      <c r="AD495" s="94" t="s">
        <v>1017</v>
      </c>
    </row>
    <row r="496" spans="1:30" ht="14.1" customHeight="1" x14ac:dyDescent="0.25">
      <c r="A496" s="94"/>
      <c r="B496" s="94"/>
      <c r="C496" s="94"/>
      <c r="D496" s="94"/>
      <c r="E496" s="97" t="s">
        <v>171</v>
      </c>
      <c r="F496" s="97"/>
      <c r="G496" s="97"/>
      <c r="H496" s="97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 t="s">
        <v>1017</v>
      </c>
    </row>
    <row r="497" spans="1:30" ht="71.45" customHeight="1" x14ac:dyDescent="0.25">
      <c r="A497" s="94" t="s">
        <v>1018</v>
      </c>
      <c r="B497" s="94" t="s">
        <v>928</v>
      </c>
      <c r="C497" s="94"/>
      <c r="D497" s="94"/>
      <c r="E497" s="95" t="s">
        <v>1019</v>
      </c>
      <c r="F497" s="95"/>
      <c r="G497" s="95"/>
      <c r="H497" s="95"/>
      <c r="I497" s="94" t="s">
        <v>153</v>
      </c>
      <c r="J497" s="94"/>
      <c r="K497" s="94" t="s">
        <v>1020</v>
      </c>
      <c r="L497" s="94"/>
      <c r="M497" s="94"/>
      <c r="N497" s="94"/>
      <c r="O497" s="94"/>
      <c r="P497" s="94"/>
      <c r="Q497" s="94"/>
      <c r="R497" s="94" t="s">
        <v>1020</v>
      </c>
      <c r="S497" s="94"/>
      <c r="T497" s="94" t="s">
        <v>930</v>
      </c>
      <c r="U497" s="94"/>
      <c r="V497" s="94"/>
      <c r="W497" s="94"/>
      <c r="X497" s="94" t="s">
        <v>332</v>
      </c>
      <c r="Y497" s="94"/>
      <c r="Z497" s="94" t="s">
        <v>931</v>
      </c>
      <c r="AA497" s="94"/>
      <c r="AB497" s="94"/>
      <c r="AC497" s="94"/>
      <c r="AD497" s="94" t="s">
        <v>1021</v>
      </c>
    </row>
    <row r="498" spans="1:30" ht="14.1" customHeight="1" x14ac:dyDescent="0.25">
      <c r="A498" s="94"/>
      <c r="B498" s="94"/>
      <c r="C498" s="94"/>
      <c r="D498" s="94"/>
      <c r="E498" s="97" t="s">
        <v>171</v>
      </c>
      <c r="F498" s="97"/>
      <c r="G498" s="97"/>
      <c r="H498" s="97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4"/>
      <c r="AD498" s="94" t="s">
        <v>1021</v>
      </c>
    </row>
    <row r="499" spans="1:30" ht="60" customHeight="1" x14ac:dyDescent="0.25">
      <c r="A499" s="94" t="s">
        <v>1022</v>
      </c>
      <c r="B499" s="94" t="s">
        <v>934</v>
      </c>
      <c r="C499" s="94"/>
      <c r="D499" s="94"/>
      <c r="E499" s="95" t="s">
        <v>935</v>
      </c>
      <c r="F499" s="95"/>
      <c r="G499" s="95"/>
      <c r="H499" s="95"/>
      <c r="I499" s="94" t="s">
        <v>153</v>
      </c>
      <c r="J499" s="94"/>
      <c r="K499" s="94" t="s">
        <v>976</v>
      </c>
      <c r="L499" s="94"/>
      <c r="M499" s="94"/>
      <c r="N499" s="94"/>
      <c r="O499" s="94"/>
      <c r="P499" s="94"/>
      <c r="Q499" s="94"/>
      <c r="R499" s="94" t="s">
        <v>976</v>
      </c>
      <c r="S499" s="94"/>
      <c r="T499" s="94"/>
      <c r="U499" s="94"/>
      <c r="V499" s="94"/>
      <c r="W499" s="94"/>
      <c r="X499" s="94"/>
      <c r="Y499" s="94"/>
      <c r="Z499" s="94" t="s">
        <v>936</v>
      </c>
      <c r="AA499" s="94"/>
      <c r="AB499" s="94"/>
      <c r="AC499" s="94"/>
      <c r="AD499" s="94" t="s">
        <v>1023</v>
      </c>
    </row>
    <row r="500" spans="1:30" ht="14.1" customHeight="1" x14ac:dyDescent="0.25">
      <c r="A500" s="94"/>
      <c r="B500" s="94"/>
      <c r="C500" s="94"/>
      <c r="D500" s="94"/>
      <c r="E500" s="97" t="s">
        <v>171</v>
      </c>
      <c r="F500" s="97"/>
      <c r="G500" s="97"/>
      <c r="H500" s="97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4"/>
      <c r="AD500" s="94" t="s">
        <v>1023</v>
      </c>
    </row>
    <row r="501" spans="1:30" ht="48.6" customHeight="1" x14ac:dyDescent="0.25">
      <c r="A501" s="94" t="s">
        <v>1024</v>
      </c>
      <c r="B501" s="94" t="s">
        <v>943</v>
      </c>
      <c r="C501" s="94"/>
      <c r="D501" s="94"/>
      <c r="E501" s="95" t="s">
        <v>1025</v>
      </c>
      <c r="F501" s="95"/>
      <c r="G501" s="95"/>
      <c r="H501" s="95"/>
      <c r="I501" s="94" t="s">
        <v>153</v>
      </c>
      <c r="J501" s="94"/>
      <c r="K501" s="94" t="s">
        <v>976</v>
      </c>
      <c r="L501" s="94"/>
      <c r="M501" s="94"/>
      <c r="N501" s="94"/>
      <c r="O501" s="94"/>
      <c r="P501" s="94"/>
      <c r="Q501" s="94"/>
      <c r="R501" s="94" t="s">
        <v>976</v>
      </c>
      <c r="S501" s="94"/>
      <c r="T501" s="94"/>
      <c r="U501" s="94"/>
      <c r="V501" s="94"/>
      <c r="W501" s="94"/>
      <c r="X501" s="94"/>
      <c r="Y501" s="94"/>
      <c r="Z501" s="94" t="s">
        <v>1026</v>
      </c>
      <c r="AA501" s="94"/>
      <c r="AB501" s="94"/>
      <c r="AC501" s="94"/>
      <c r="AD501" s="94" t="s">
        <v>1027</v>
      </c>
    </row>
    <row r="502" spans="1:30" ht="14.1" customHeight="1" x14ac:dyDescent="0.25">
      <c r="A502" s="94"/>
      <c r="B502" s="94"/>
      <c r="C502" s="94"/>
      <c r="D502" s="94"/>
      <c r="E502" s="97" t="s">
        <v>171</v>
      </c>
      <c r="F502" s="97"/>
      <c r="G502" s="97"/>
      <c r="H502" s="97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 t="s">
        <v>1027</v>
      </c>
    </row>
    <row r="503" spans="1:30" ht="48.6" customHeight="1" x14ac:dyDescent="0.25">
      <c r="A503" s="94" t="s">
        <v>1028</v>
      </c>
      <c r="B503" s="94" t="s">
        <v>943</v>
      </c>
      <c r="C503" s="94"/>
      <c r="D503" s="94"/>
      <c r="E503" s="95" t="s">
        <v>1029</v>
      </c>
      <c r="F503" s="95"/>
      <c r="G503" s="95"/>
      <c r="H503" s="95"/>
      <c r="I503" s="94" t="s">
        <v>153</v>
      </c>
      <c r="J503" s="94"/>
      <c r="K503" s="94" t="s">
        <v>972</v>
      </c>
      <c r="L503" s="94"/>
      <c r="M503" s="94"/>
      <c r="N503" s="94"/>
      <c r="O503" s="94"/>
      <c r="P503" s="94"/>
      <c r="Q503" s="94"/>
      <c r="R503" s="94" t="s">
        <v>972</v>
      </c>
      <c r="S503" s="94"/>
      <c r="T503" s="94"/>
      <c r="U503" s="94"/>
      <c r="V503" s="94"/>
      <c r="W503" s="94"/>
      <c r="X503" s="94"/>
      <c r="Y503" s="94"/>
      <c r="Z503" s="94" t="s">
        <v>1030</v>
      </c>
      <c r="AA503" s="94"/>
      <c r="AB503" s="94"/>
      <c r="AC503" s="94"/>
      <c r="AD503" s="94" t="s">
        <v>1031</v>
      </c>
    </row>
    <row r="504" spans="1:30" ht="14.1" customHeight="1" x14ac:dyDescent="0.25">
      <c r="A504" s="94"/>
      <c r="B504" s="94"/>
      <c r="C504" s="94"/>
      <c r="D504" s="94"/>
      <c r="E504" s="97" t="s">
        <v>171</v>
      </c>
      <c r="F504" s="97"/>
      <c r="G504" s="97"/>
      <c r="H504" s="97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4"/>
      <c r="AD504" s="94" t="s">
        <v>1031</v>
      </c>
    </row>
    <row r="505" spans="1:30" ht="48.6" customHeight="1" x14ac:dyDescent="0.25">
      <c r="A505" s="94" t="s">
        <v>1032</v>
      </c>
      <c r="B505" s="94" t="s">
        <v>943</v>
      </c>
      <c r="C505" s="94"/>
      <c r="D505" s="94"/>
      <c r="E505" s="95" t="s">
        <v>1033</v>
      </c>
      <c r="F505" s="95"/>
      <c r="G505" s="95"/>
      <c r="H505" s="95"/>
      <c r="I505" s="94" t="s">
        <v>153</v>
      </c>
      <c r="J505" s="94"/>
      <c r="K505" s="94" t="s">
        <v>1034</v>
      </c>
      <c r="L505" s="94"/>
      <c r="M505" s="94"/>
      <c r="N505" s="94"/>
      <c r="O505" s="94"/>
      <c r="P505" s="94"/>
      <c r="Q505" s="94"/>
      <c r="R505" s="94" t="s">
        <v>1034</v>
      </c>
      <c r="S505" s="94"/>
      <c r="T505" s="94"/>
      <c r="U505" s="94"/>
      <c r="V505" s="94"/>
      <c r="W505" s="94"/>
      <c r="X505" s="94"/>
      <c r="Y505" s="94"/>
      <c r="Z505" s="94" t="s">
        <v>1035</v>
      </c>
      <c r="AA505" s="94"/>
      <c r="AB505" s="94"/>
      <c r="AC505" s="94"/>
      <c r="AD505" s="94" t="s">
        <v>1036</v>
      </c>
    </row>
    <row r="506" spans="1:30" ht="14.1" customHeight="1" x14ac:dyDescent="0.25">
      <c r="A506" s="94"/>
      <c r="B506" s="94"/>
      <c r="C506" s="94"/>
      <c r="D506" s="94"/>
      <c r="E506" s="97" t="s">
        <v>171</v>
      </c>
      <c r="F506" s="97"/>
      <c r="G506" s="97"/>
      <c r="H506" s="97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4"/>
      <c r="AD506" s="94" t="s">
        <v>1036</v>
      </c>
    </row>
    <row r="507" spans="1:30" ht="48.6" customHeight="1" x14ac:dyDescent="0.25">
      <c r="A507" s="94" t="s">
        <v>1037</v>
      </c>
      <c r="B507" s="94" t="s">
        <v>943</v>
      </c>
      <c r="C507" s="94"/>
      <c r="D507" s="94"/>
      <c r="E507" s="95" t="s">
        <v>1038</v>
      </c>
      <c r="F507" s="95"/>
      <c r="G507" s="95"/>
      <c r="H507" s="95"/>
      <c r="I507" s="94" t="s">
        <v>153</v>
      </c>
      <c r="J507" s="94"/>
      <c r="K507" s="94" t="s">
        <v>996</v>
      </c>
      <c r="L507" s="94"/>
      <c r="M507" s="94"/>
      <c r="N507" s="94"/>
      <c r="O507" s="94"/>
      <c r="P507" s="94"/>
      <c r="Q507" s="94"/>
      <c r="R507" s="94" t="s">
        <v>996</v>
      </c>
      <c r="S507" s="94"/>
      <c r="T507" s="94"/>
      <c r="U507" s="94"/>
      <c r="V507" s="94"/>
      <c r="W507" s="94"/>
      <c r="X507" s="94"/>
      <c r="Y507" s="94"/>
      <c r="Z507" s="94" t="s">
        <v>1039</v>
      </c>
      <c r="AA507" s="94"/>
      <c r="AB507" s="94"/>
      <c r="AC507" s="94"/>
      <c r="AD507" s="94" t="s">
        <v>1040</v>
      </c>
    </row>
    <row r="508" spans="1:30" ht="14.1" customHeight="1" x14ac:dyDescent="0.25">
      <c r="A508" s="94"/>
      <c r="B508" s="94"/>
      <c r="C508" s="94"/>
      <c r="D508" s="94"/>
      <c r="E508" s="97" t="s">
        <v>171</v>
      </c>
      <c r="F508" s="97"/>
      <c r="G508" s="97"/>
      <c r="H508" s="97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  <c r="AC508" s="94"/>
      <c r="AD508" s="94" t="s">
        <v>1040</v>
      </c>
    </row>
    <row r="509" spans="1:30" ht="48.6" customHeight="1" x14ac:dyDescent="0.25">
      <c r="A509" s="94" t="s">
        <v>1041</v>
      </c>
      <c r="B509" s="94" t="s">
        <v>943</v>
      </c>
      <c r="C509" s="94"/>
      <c r="D509" s="94"/>
      <c r="E509" s="95" t="s">
        <v>1042</v>
      </c>
      <c r="F509" s="95"/>
      <c r="G509" s="95"/>
      <c r="H509" s="95"/>
      <c r="I509" s="94" t="s">
        <v>153</v>
      </c>
      <c r="J509" s="94"/>
      <c r="K509" s="94" t="s">
        <v>927</v>
      </c>
      <c r="L509" s="94"/>
      <c r="M509" s="94"/>
      <c r="N509" s="94"/>
      <c r="O509" s="94"/>
      <c r="P509" s="94"/>
      <c r="Q509" s="94"/>
      <c r="R509" s="94" t="s">
        <v>927</v>
      </c>
      <c r="S509" s="94"/>
      <c r="T509" s="94"/>
      <c r="U509" s="94"/>
      <c r="V509" s="94"/>
      <c r="W509" s="94"/>
      <c r="X509" s="94"/>
      <c r="Y509" s="94"/>
      <c r="Z509" s="94" t="s">
        <v>1043</v>
      </c>
      <c r="AA509" s="94"/>
      <c r="AB509" s="94"/>
      <c r="AC509" s="94"/>
      <c r="AD509" s="94" t="s">
        <v>1044</v>
      </c>
    </row>
    <row r="510" spans="1:30" ht="14.1" customHeight="1" x14ac:dyDescent="0.25">
      <c r="A510" s="94"/>
      <c r="B510" s="94"/>
      <c r="C510" s="94"/>
      <c r="D510" s="94"/>
      <c r="E510" s="97" t="s">
        <v>171</v>
      </c>
      <c r="F510" s="97"/>
      <c r="G510" s="97"/>
      <c r="H510" s="97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  <c r="AC510" s="94"/>
      <c r="AD510" s="94" t="s">
        <v>1044</v>
      </c>
    </row>
    <row r="511" spans="1:30" ht="25.5" customHeight="1" x14ac:dyDescent="0.25">
      <c r="A511" s="94"/>
      <c r="B511" s="94"/>
      <c r="C511" s="94"/>
      <c r="D511" s="94"/>
      <c r="E511" s="97" t="s">
        <v>1045</v>
      </c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  <c r="AA511" s="94"/>
      <c r="AB511" s="94"/>
      <c r="AC511" s="94"/>
      <c r="AD511" s="93" t="s">
        <v>1046</v>
      </c>
    </row>
    <row r="512" spans="1:30" ht="14.1" hidden="1" customHeight="1" x14ac:dyDescent="0.25">
      <c r="A512" s="94"/>
      <c r="B512" s="94"/>
      <c r="C512" s="94"/>
      <c r="D512" s="94"/>
      <c r="E512" s="98" t="s">
        <v>658</v>
      </c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  <c r="AA512" s="95"/>
      <c r="AB512" s="95"/>
      <c r="AC512" s="95"/>
      <c r="AD512" s="94"/>
    </row>
    <row r="513" spans="1:30" ht="14.1" hidden="1" customHeight="1" x14ac:dyDescent="0.25">
      <c r="A513" s="94"/>
      <c r="B513" s="94"/>
      <c r="C513" s="94"/>
      <c r="D513" s="94"/>
      <c r="E513" s="95" t="s">
        <v>659</v>
      </c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  <c r="AA513" s="94"/>
      <c r="AB513" s="94"/>
      <c r="AC513" s="94"/>
      <c r="AD513" s="94" t="s">
        <v>46</v>
      </c>
    </row>
    <row r="514" spans="1:30" ht="14.1" hidden="1" customHeight="1" x14ac:dyDescent="0.25">
      <c r="A514" s="94"/>
      <c r="B514" s="94"/>
      <c r="C514" s="94"/>
      <c r="D514" s="94"/>
      <c r="E514" s="95" t="s">
        <v>661</v>
      </c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  <c r="AA514" s="94"/>
      <c r="AB514" s="94"/>
      <c r="AC514" s="94"/>
      <c r="AD514" s="94" t="s">
        <v>46</v>
      </c>
    </row>
    <row r="515" spans="1:30" ht="14.1" hidden="1" customHeight="1" x14ac:dyDescent="0.25">
      <c r="A515" s="94"/>
      <c r="B515" s="94"/>
      <c r="C515" s="94"/>
      <c r="D515" s="94"/>
      <c r="E515" s="95" t="s">
        <v>663</v>
      </c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  <c r="AA515" s="94"/>
      <c r="AB515" s="94"/>
      <c r="AC515" s="94"/>
      <c r="AD515" s="94" t="s">
        <v>46</v>
      </c>
    </row>
    <row r="516" spans="1:30" ht="14.1" hidden="1" customHeight="1" x14ac:dyDescent="0.25">
      <c r="A516" s="94"/>
      <c r="B516" s="94"/>
      <c r="C516" s="94"/>
      <c r="D516" s="94"/>
      <c r="E516" s="95" t="s">
        <v>665</v>
      </c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  <c r="AA516" s="94"/>
      <c r="AB516" s="94"/>
      <c r="AC516" s="94"/>
      <c r="AD516" s="94" t="s">
        <v>1046</v>
      </c>
    </row>
    <row r="517" spans="1:30" ht="14.1" hidden="1" customHeight="1" x14ac:dyDescent="0.25">
      <c r="A517" s="94"/>
      <c r="B517" s="94"/>
      <c r="C517" s="94"/>
      <c r="D517" s="94"/>
      <c r="E517" s="95" t="s">
        <v>667</v>
      </c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4"/>
      <c r="AB517" s="94"/>
      <c r="AC517" s="94"/>
      <c r="AD517" s="94" t="s">
        <v>46</v>
      </c>
    </row>
    <row r="518" spans="1:30" ht="14.1" hidden="1" customHeight="1" x14ac:dyDescent="0.25">
      <c r="A518" s="94"/>
      <c r="B518" s="94"/>
      <c r="C518" s="94"/>
      <c r="D518" s="94"/>
      <c r="E518" s="95" t="s">
        <v>1319</v>
      </c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  <c r="AA518" s="94"/>
      <c r="AB518" s="94"/>
      <c r="AC518" s="94"/>
      <c r="AD518" s="94" t="s">
        <v>46</v>
      </c>
    </row>
    <row r="519" spans="1:30" ht="14.1" hidden="1" customHeight="1" x14ac:dyDescent="0.25">
      <c r="A519" s="94"/>
      <c r="B519" s="94"/>
      <c r="C519" s="94"/>
      <c r="D519" s="94"/>
      <c r="E519" s="95" t="s">
        <v>669</v>
      </c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4"/>
      <c r="AB519" s="94"/>
      <c r="AC519" s="94"/>
      <c r="AD519" s="94" t="s">
        <v>46</v>
      </c>
    </row>
    <row r="520" spans="1:30" ht="14.1" hidden="1" customHeight="1" x14ac:dyDescent="0.25">
      <c r="A520" s="94"/>
      <c r="B520" s="94"/>
      <c r="C520" s="94"/>
      <c r="D520" s="94"/>
      <c r="E520" s="95" t="s">
        <v>671</v>
      </c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  <c r="AA520" s="94"/>
      <c r="AB520" s="94"/>
      <c r="AC520" s="94"/>
      <c r="AD520" s="94" t="s">
        <v>46</v>
      </c>
    </row>
    <row r="521" spans="1:30" ht="14.1" hidden="1" customHeight="1" x14ac:dyDescent="0.25">
      <c r="A521" s="94"/>
      <c r="B521" s="94"/>
      <c r="C521" s="94"/>
      <c r="D521" s="94"/>
      <c r="E521" s="95" t="s">
        <v>673</v>
      </c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4"/>
      <c r="AB521" s="94"/>
      <c r="AC521" s="94"/>
      <c r="AD521" s="94" t="s">
        <v>46</v>
      </c>
    </row>
    <row r="522" spans="1:30" ht="14.1" hidden="1" customHeight="1" x14ac:dyDescent="0.25">
      <c r="A522" s="94"/>
      <c r="B522" s="94"/>
      <c r="C522" s="94"/>
      <c r="D522" s="94"/>
      <c r="E522" s="95" t="s">
        <v>674</v>
      </c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  <c r="AA522" s="94"/>
      <c r="AB522" s="94"/>
      <c r="AC522" s="94"/>
      <c r="AD522" s="94" t="s">
        <v>46</v>
      </c>
    </row>
    <row r="523" spans="1:30" ht="14.1" hidden="1" customHeight="1" x14ac:dyDescent="0.25">
      <c r="A523" s="94"/>
      <c r="B523" s="94"/>
      <c r="C523" s="94"/>
      <c r="D523" s="94"/>
      <c r="E523" s="97" t="s">
        <v>1047</v>
      </c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4"/>
      <c r="AB523" s="94"/>
      <c r="AC523" s="94"/>
      <c r="AD523" s="93" t="s">
        <v>1046</v>
      </c>
    </row>
    <row r="524" spans="1:30" ht="14.1" hidden="1" customHeight="1" x14ac:dyDescent="0.25">
      <c r="A524" s="94"/>
      <c r="B524" s="94"/>
      <c r="C524" s="94"/>
      <c r="D524" s="94"/>
      <c r="E524" s="98" t="s">
        <v>658</v>
      </c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  <c r="AA524" s="95"/>
      <c r="AB524" s="95"/>
      <c r="AC524" s="95"/>
      <c r="AD524" s="94"/>
    </row>
    <row r="525" spans="1:30" ht="25.5" hidden="1" customHeight="1" x14ac:dyDescent="0.25">
      <c r="A525" s="94"/>
      <c r="B525" s="94"/>
      <c r="C525" s="94"/>
      <c r="D525" s="94"/>
      <c r="E525" s="95" t="s">
        <v>677</v>
      </c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4"/>
      <c r="AB525" s="94"/>
      <c r="AC525" s="94"/>
      <c r="AD525" s="94" t="s">
        <v>46</v>
      </c>
    </row>
    <row r="526" spans="1:30" ht="14.1" hidden="1" customHeight="1" x14ac:dyDescent="0.25">
      <c r="A526" s="94"/>
      <c r="B526" s="94"/>
      <c r="C526" s="94"/>
      <c r="D526" s="94"/>
      <c r="E526" s="95" t="s">
        <v>678</v>
      </c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  <c r="AA526" s="94"/>
      <c r="AB526" s="94"/>
      <c r="AC526" s="94"/>
      <c r="AD526" s="94" t="s">
        <v>46</v>
      </c>
    </row>
    <row r="527" spans="1:30" ht="14.1" hidden="1" customHeight="1" x14ac:dyDescent="0.25">
      <c r="A527" s="94"/>
      <c r="B527" s="94"/>
      <c r="C527" s="94"/>
      <c r="D527" s="94"/>
      <c r="E527" s="98" t="s">
        <v>679</v>
      </c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  <c r="AA527" s="95"/>
      <c r="AB527" s="95"/>
      <c r="AC527" s="95"/>
      <c r="AD527" s="94"/>
    </row>
    <row r="528" spans="1:30" ht="14.1" hidden="1" customHeight="1" x14ac:dyDescent="0.25">
      <c r="A528" s="94"/>
      <c r="B528" s="94"/>
      <c r="C528" s="94"/>
      <c r="D528" s="94"/>
      <c r="E528" s="95" t="s">
        <v>680</v>
      </c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  <c r="AA528" s="94"/>
      <c r="AB528" s="94"/>
      <c r="AC528" s="94"/>
      <c r="AD528" s="94" t="s">
        <v>46</v>
      </c>
    </row>
    <row r="529" spans="1:30" ht="14.1" hidden="1" customHeight="1" x14ac:dyDescent="0.25">
      <c r="A529" s="94"/>
      <c r="B529" s="94"/>
      <c r="C529" s="94"/>
      <c r="D529" s="94"/>
      <c r="E529" s="95" t="s">
        <v>682</v>
      </c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  <c r="AA529" s="94"/>
      <c r="AB529" s="94"/>
      <c r="AC529" s="94"/>
      <c r="AD529" s="94" t="s">
        <v>46</v>
      </c>
    </row>
    <row r="530" spans="1:30" ht="14.1" customHeight="1" x14ac:dyDescent="0.25">
      <c r="A530" s="94"/>
      <c r="B530" s="94"/>
      <c r="C530" s="94"/>
      <c r="D530" s="94"/>
      <c r="E530" s="97" t="s">
        <v>1048</v>
      </c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  <c r="AB530" s="95"/>
      <c r="AC530" s="95"/>
      <c r="AD530" s="94"/>
    </row>
    <row r="531" spans="1:30" ht="12.75" customHeight="1" x14ac:dyDescent="0.25">
      <c r="A531" s="94"/>
      <c r="B531" s="94"/>
      <c r="C531" s="94"/>
      <c r="D531" s="94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  <c r="AB531" s="95"/>
      <c r="AC531" s="95"/>
      <c r="AD531" s="100"/>
    </row>
    <row r="532" spans="1:30" ht="14.1" customHeight="1" x14ac:dyDescent="0.25">
      <c r="A532" s="94"/>
      <c r="B532" s="94"/>
      <c r="C532" s="94"/>
      <c r="D532" s="94"/>
      <c r="E532" s="97" t="s">
        <v>1049</v>
      </c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4"/>
      <c r="AB532" s="94"/>
      <c r="AC532" s="94"/>
      <c r="AD532" s="101">
        <v>723645.15</v>
      </c>
    </row>
    <row r="533" spans="1:30" ht="14.1" customHeight="1" x14ac:dyDescent="0.25">
      <c r="A533" s="94"/>
      <c r="B533" s="94"/>
      <c r="C533" s="94"/>
      <c r="D533" s="94"/>
      <c r="E533" s="98" t="s">
        <v>658</v>
      </c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  <c r="AA533" s="95"/>
      <c r="AB533" s="95"/>
      <c r="AC533" s="95"/>
      <c r="AD533" s="100"/>
    </row>
    <row r="534" spans="1:30" ht="14.1" customHeight="1" x14ac:dyDescent="0.25">
      <c r="A534" s="94"/>
      <c r="B534" s="94"/>
      <c r="C534" s="94"/>
      <c r="D534" s="94"/>
      <c r="E534" s="95" t="s">
        <v>1050</v>
      </c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  <c r="AA534" s="94"/>
      <c r="AB534" s="94"/>
      <c r="AC534" s="94"/>
      <c r="AD534" s="100" t="s">
        <v>1051</v>
      </c>
    </row>
    <row r="535" spans="1:30" ht="14.1" customHeight="1" x14ac:dyDescent="0.25">
      <c r="A535" s="94"/>
      <c r="B535" s="94"/>
      <c r="C535" s="94"/>
      <c r="D535" s="94"/>
      <c r="E535" s="98" t="s">
        <v>1052</v>
      </c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  <c r="AA535" s="95"/>
      <c r="AB535" s="95"/>
      <c r="AC535" s="95"/>
      <c r="AD535" s="100"/>
    </row>
    <row r="536" spans="1:30" ht="14.1" customHeight="1" x14ac:dyDescent="0.25">
      <c r="A536" s="94"/>
      <c r="B536" s="94"/>
      <c r="C536" s="94"/>
      <c r="D536" s="94"/>
      <c r="E536" s="95" t="s">
        <v>1053</v>
      </c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  <c r="AA536" s="94"/>
      <c r="AB536" s="94"/>
      <c r="AC536" s="94"/>
      <c r="AD536" s="100" t="s">
        <v>660</v>
      </c>
    </row>
    <row r="537" spans="1:30" ht="14.1" customHeight="1" x14ac:dyDescent="0.25">
      <c r="A537" s="94"/>
      <c r="B537" s="94"/>
      <c r="C537" s="94"/>
      <c r="D537" s="94"/>
      <c r="E537" s="95" t="s">
        <v>1054</v>
      </c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  <c r="AA537" s="94"/>
      <c r="AB537" s="94"/>
      <c r="AC537" s="94"/>
      <c r="AD537" s="100" t="s">
        <v>662</v>
      </c>
    </row>
    <row r="538" spans="1:30" ht="14.1" customHeight="1" x14ac:dyDescent="0.25">
      <c r="A538" s="94"/>
      <c r="B538" s="94"/>
      <c r="C538" s="94"/>
      <c r="D538" s="94"/>
      <c r="E538" s="95" t="s">
        <v>1055</v>
      </c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  <c r="AA538" s="94"/>
      <c r="AB538" s="94"/>
      <c r="AC538" s="94"/>
      <c r="AD538" s="100" t="s">
        <v>664</v>
      </c>
    </row>
    <row r="539" spans="1:30" ht="14.1" customHeight="1" x14ac:dyDescent="0.25">
      <c r="A539" s="94"/>
      <c r="B539" s="94"/>
      <c r="C539" s="94"/>
      <c r="D539" s="94"/>
      <c r="E539" s="95" t="s">
        <v>1056</v>
      </c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  <c r="AA539" s="94"/>
      <c r="AB539" s="94"/>
      <c r="AC539" s="94"/>
      <c r="AD539" s="100" t="s">
        <v>1057</v>
      </c>
    </row>
    <row r="540" spans="1:30" ht="14.1" customHeight="1" x14ac:dyDescent="0.25">
      <c r="A540" s="94"/>
      <c r="B540" s="94"/>
      <c r="C540" s="94"/>
      <c r="D540" s="94"/>
      <c r="E540" s="95" t="s">
        <v>1320</v>
      </c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  <c r="AA540" s="94"/>
      <c r="AB540" s="94"/>
      <c r="AC540" s="94"/>
      <c r="AD540" s="100" t="s">
        <v>668</v>
      </c>
    </row>
    <row r="541" spans="1:30" ht="14.1" customHeight="1" x14ac:dyDescent="0.25">
      <c r="A541" s="94"/>
      <c r="B541" s="94"/>
      <c r="C541" s="94"/>
      <c r="D541" s="94"/>
      <c r="E541" s="95" t="s">
        <v>1058</v>
      </c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  <c r="AA541" s="94"/>
      <c r="AB541" s="94"/>
      <c r="AC541" s="94"/>
      <c r="AD541" s="100" t="s">
        <v>670</v>
      </c>
    </row>
    <row r="542" spans="1:30" ht="14.1" customHeight="1" x14ac:dyDescent="0.25">
      <c r="A542" s="94"/>
      <c r="B542" s="94"/>
      <c r="C542" s="94"/>
      <c r="D542" s="94"/>
      <c r="E542" s="95" t="s">
        <v>1059</v>
      </c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  <c r="AA542" s="94"/>
      <c r="AB542" s="94"/>
      <c r="AC542" s="94"/>
      <c r="AD542" s="100" t="s">
        <v>672</v>
      </c>
    </row>
    <row r="543" spans="1:30" ht="12.75" customHeight="1" x14ac:dyDescent="0.25">
      <c r="A543" s="94"/>
      <c r="B543" s="94"/>
      <c r="C543" s="94"/>
      <c r="D543" s="94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  <c r="AA543" s="95"/>
      <c r="AB543" s="95"/>
      <c r="AC543" s="95"/>
      <c r="AD543" s="100"/>
    </row>
    <row r="544" spans="1:30" ht="14.1" customHeight="1" x14ac:dyDescent="0.25">
      <c r="A544" s="94"/>
      <c r="B544" s="94"/>
      <c r="C544" s="94"/>
      <c r="D544" s="94"/>
      <c r="E544" s="97" t="s">
        <v>1060</v>
      </c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  <c r="AA544" s="94"/>
      <c r="AB544" s="94"/>
      <c r="AC544" s="94"/>
      <c r="AD544" s="101">
        <v>131690.85999999999</v>
      </c>
    </row>
    <row r="545" spans="1:30" ht="14.1" customHeight="1" x14ac:dyDescent="0.25">
      <c r="A545" s="94"/>
      <c r="B545" s="94"/>
      <c r="C545" s="94"/>
      <c r="D545" s="94"/>
      <c r="E545" s="98" t="s">
        <v>658</v>
      </c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100"/>
    </row>
    <row r="546" spans="1:30" ht="14.1" customHeight="1" x14ac:dyDescent="0.25">
      <c r="A546" s="94"/>
      <c r="B546" s="94"/>
      <c r="C546" s="94"/>
      <c r="D546" s="94"/>
      <c r="E546" s="95" t="s">
        <v>1050</v>
      </c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  <c r="AA546" s="94"/>
      <c r="AB546" s="94"/>
      <c r="AC546" s="94"/>
      <c r="AD546" s="94" t="s">
        <v>890</v>
      </c>
    </row>
    <row r="547" spans="1:30" ht="14.1" customHeight="1" x14ac:dyDescent="0.25">
      <c r="A547" s="94"/>
      <c r="B547" s="94"/>
      <c r="C547" s="94"/>
      <c r="D547" s="94"/>
      <c r="E547" s="98" t="s">
        <v>1052</v>
      </c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4"/>
    </row>
    <row r="548" spans="1:30" ht="14.1" customHeight="1" x14ac:dyDescent="0.25">
      <c r="A548" s="94"/>
      <c r="B548" s="94"/>
      <c r="C548" s="94"/>
      <c r="D548" s="94"/>
      <c r="E548" s="95" t="s">
        <v>1053</v>
      </c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4"/>
      <c r="AB548" s="94"/>
      <c r="AC548" s="94"/>
      <c r="AD548" s="94" t="s">
        <v>891</v>
      </c>
    </row>
    <row r="549" spans="1:30" ht="14.1" customHeight="1" x14ac:dyDescent="0.25">
      <c r="A549" s="94"/>
      <c r="B549" s="94"/>
      <c r="C549" s="94"/>
      <c r="D549" s="94"/>
      <c r="E549" s="95" t="s">
        <v>1054</v>
      </c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4"/>
      <c r="AB549" s="94"/>
      <c r="AC549" s="94"/>
      <c r="AD549" s="94" t="s">
        <v>892</v>
      </c>
    </row>
    <row r="550" spans="1:30" ht="14.1" customHeight="1" x14ac:dyDescent="0.25">
      <c r="A550" s="94"/>
      <c r="B550" s="94"/>
      <c r="C550" s="94"/>
      <c r="D550" s="94"/>
      <c r="E550" s="95" t="s">
        <v>1055</v>
      </c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  <c r="AA550" s="94"/>
      <c r="AB550" s="94"/>
      <c r="AC550" s="94"/>
      <c r="AD550" s="94" t="s">
        <v>893</v>
      </c>
    </row>
    <row r="551" spans="1:30" ht="14.1" customHeight="1" x14ac:dyDescent="0.25">
      <c r="A551" s="94"/>
      <c r="B551" s="94"/>
      <c r="C551" s="94"/>
      <c r="D551" s="94"/>
      <c r="E551" s="95" t="s">
        <v>1056</v>
      </c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  <c r="AA551" s="94"/>
      <c r="AB551" s="94"/>
      <c r="AC551" s="94"/>
      <c r="AD551" s="94" t="s">
        <v>894</v>
      </c>
    </row>
    <row r="552" spans="1:30" ht="14.1" customHeight="1" x14ac:dyDescent="0.25">
      <c r="A552" s="94"/>
      <c r="B552" s="94"/>
      <c r="C552" s="94"/>
      <c r="D552" s="94"/>
      <c r="E552" s="95" t="s">
        <v>1320</v>
      </c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  <c r="AA552" s="94"/>
      <c r="AB552" s="94"/>
      <c r="AC552" s="94"/>
      <c r="AD552" s="94" t="s">
        <v>895</v>
      </c>
    </row>
    <row r="553" spans="1:30" ht="14.1" customHeight="1" x14ac:dyDescent="0.25">
      <c r="A553" s="94"/>
      <c r="B553" s="94"/>
      <c r="C553" s="94"/>
      <c r="D553" s="94"/>
      <c r="E553" s="95" t="s">
        <v>1058</v>
      </c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  <c r="AA553" s="94"/>
      <c r="AB553" s="94"/>
      <c r="AC553" s="94"/>
      <c r="AD553" s="94" t="s">
        <v>896</v>
      </c>
    </row>
    <row r="554" spans="1:30" ht="14.1" customHeight="1" x14ac:dyDescent="0.25">
      <c r="A554" s="94"/>
      <c r="B554" s="94"/>
      <c r="C554" s="94"/>
      <c r="D554" s="94"/>
      <c r="E554" s="95" t="s">
        <v>1059</v>
      </c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  <c r="AA554" s="94"/>
      <c r="AB554" s="94"/>
      <c r="AC554" s="94"/>
      <c r="AD554" s="94" t="s">
        <v>897</v>
      </c>
    </row>
    <row r="555" spans="1:30" ht="12.75" customHeight="1" x14ac:dyDescent="0.25">
      <c r="A555" s="94"/>
      <c r="B555" s="94"/>
      <c r="C555" s="94"/>
      <c r="D555" s="94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  <c r="AA555" s="95"/>
      <c r="AB555" s="95"/>
      <c r="AC555" s="95"/>
      <c r="AD555" s="94"/>
    </row>
    <row r="556" spans="1:30" ht="14.1" customHeight="1" x14ac:dyDescent="0.25">
      <c r="A556" s="94"/>
      <c r="B556" s="94"/>
      <c r="C556" s="94"/>
      <c r="D556" s="94"/>
      <c r="E556" s="97" t="s">
        <v>1061</v>
      </c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  <c r="AA556" s="94"/>
      <c r="AB556" s="94"/>
      <c r="AC556" s="94"/>
      <c r="AD556" s="93" t="s">
        <v>1062</v>
      </c>
    </row>
    <row r="557" spans="1:30" ht="14.1" customHeight="1" x14ac:dyDescent="0.25">
      <c r="A557" s="94"/>
      <c r="B557" s="94"/>
      <c r="C557" s="94"/>
      <c r="D557" s="94"/>
      <c r="E557" s="98" t="s">
        <v>658</v>
      </c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4"/>
    </row>
    <row r="558" spans="1:30" ht="14.1" customHeight="1" x14ac:dyDescent="0.25">
      <c r="A558" s="94"/>
      <c r="B558" s="94"/>
      <c r="C558" s="94"/>
      <c r="D558" s="94"/>
      <c r="E558" s="95" t="s">
        <v>1050</v>
      </c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4"/>
      <c r="AB558" s="94"/>
      <c r="AC558" s="94"/>
      <c r="AD558" s="94" t="s">
        <v>1063</v>
      </c>
    </row>
    <row r="559" spans="1:30" ht="14.1" customHeight="1" x14ac:dyDescent="0.25">
      <c r="A559" s="94"/>
      <c r="B559" s="94"/>
      <c r="C559" s="94"/>
      <c r="D559" s="94"/>
      <c r="E559" s="98" t="s">
        <v>1052</v>
      </c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4"/>
    </row>
    <row r="560" spans="1:30" ht="14.1" customHeight="1" x14ac:dyDescent="0.25">
      <c r="A560" s="94"/>
      <c r="B560" s="94"/>
      <c r="C560" s="94"/>
      <c r="D560" s="94"/>
      <c r="E560" s="95" t="s">
        <v>1053</v>
      </c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4"/>
      <c r="AB560" s="94"/>
      <c r="AC560" s="94"/>
      <c r="AD560" s="94" t="s">
        <v>1064</v>
      </c>
    </row>
    <row r="561" spans="1:30" ht="14.1" customHeight="1" x14ac:dyDescent="0.25">
      <c r="A561" s="94"/>
      <c r="B561" s="94"/>
      <c r="C561" s="94"/>
      <c r="D561" s="94"/>
      <c r="E561" s="95" t="s">
        <v>1054</v>
      </c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4"/>
      <c r="AB561" s="94"/>
      <c r="AC561" s="94"/>
      <c r="AD561" s="94" t="s">
        <v>1065</v>
      </c>
    </row>
    <row r="562" spans="1:30" ht="14.1" customHeight="1" x14ac:dyDescent="0.25">
      <c r="A562" s="94"/>
      <c r="B562" s="94"/>
      <c r="C562" s="94"/>
      <c r="D562" s="94"/>
      <c r="E562" s="95" t="s">
        <v>1055</v>
      </c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  <c r="AA562" s="94"/>
      <c r="AB562" s="94"/>
      <c r="AC562" s="94"/>
      <c r="AD562" s="94" t="s">
        <v>1066</v>
      </c>
    </row>
    <row r="563" spans="1:30" ht="14.1" customHeight="1" x14ac:dyDescent="0.25">
      <c r="A563" s="94"/>
      <c r="B563" s="94"/>
      <c r="C563" s="94"/>
      <c r="D563" s="94"/>
      <c r="E563" s="95" t="s">
        <v>1056</v>
      </c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4"/>
      <c r="AB563" s="94"/>
      <c r="AC563" s="94"/>
      <c r="AD563" s="94" t="s">
        <v>1067</v>
      </c>
    </row>
    <row r="564" spans="1:30" ht="14.1" customHeight="1" x14ac:dyDescent="0.25">
      <c r="A564" s="94"/>
      <c r="B564" s="94"/>
      <c r="C564" s="94"/>
      <c r="D564" s="94"/>
      <c r="E564" s="95" t="s">
        <v>1068</v>
      </c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  <c r="AA564" s="94"/>
      <c r="AB564" s="94"/>
      <c r="AC564" s="94"/>
      <c r="AD564" s="94" t="s">
        <v>46</v>
      </c>
    </row>
    <row r="565" spans="1:30" ht="14.1" customHeight="1" x14ac:dyDescent="0.25">
      <c r="A565" s="94"/>
      <c r="B565" s="94"/>
      <c r="C565" s="94"/>
      <c r="D565" s="94"/>
      <c r="E565" s="95" t="s">
        <v>1320</v>
      </c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  <c r="AA565" s="94"/>
      <c r="AB565" s="94"/>
      <c r="AC565" s="94"/>
      <c r="AD565" s="94" t="s">
        <v>1069</v>
      </c>
    </row>
    <row r="566" spans="1:30" ht="14.1" customHeight="1" x14ac:dyDescent="0.25">
      <c r="A566" s="94"/>
      <c r="B566" s="94"/>
      <c r="C566" s="94"/>
      <c r="D566" s="94"/>
      <c r="E566" s="95" t="s">
        <v>1058</v>
      </c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  <c r="AA566" s="94"/>
      <c r="AB566" s="94"/>
      <c r="AC566" s="94"/>
      <c r="AD566" s="94" t="s">
        <v>1070</v>
      </c>
    </row>
    <row r="567" spans="1:30" ht="14.1" customHeight="1" x14ac:dyDescent="0.25">
      <c r="A567" s="94"/>
      <c r="B567" s="94"/>
      <c r="C567" s="94"/>
      <c r="D567" s="94"/>
      <c r="E567" s="95" t="s">
        <v>1059</v>
      </c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  <c r="AA567" s="94"/>
      <c r="AB567" s="94"/>
      <c r="AC567" s="94"/>
      <c r="AD567" s="94" t="s">
        <v>1071</v>
      </c>
    </row>
    <row r="568" spans="1:30" ht="14.1" customHeight="1" x14ac:dyDescent="0.25">
      <c r="A568" s="94"/>
      <c r="B568" s="94"/>
      <c r="C568" s="94"/>
      <c r="D568" s="94"/>
      <c r="E568" s="95" t="s">
        <v>1072</v>
      </c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  <c r="AA568" s="94"/>
      <c r="AB568" s="94"/>
      <c r="AC568" s="94"/>
      <c r="AD568" s="94" t="s">
        <v>46</v>
      </c>
    </row>
    <row r="569" spans="1:30" ht="14.1" customHeight="1" x14ac:dyDescent="0.25">
      <c r="A569" s="94"/>
      <c r="B569" s="94"/>
      <c r="C569" s="94"/>
      <c r="D569" s="94"/>
      <c r="E569" s="95" t="s">
        <v>1073</v>
      </c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  <c r="AA569" s="94"/>
      <c r="AB569" s="94"/>
      <c r="AC569" s="94"/>
      <c r="AD569" s="94" t="s">
        <v>46</v>
      </c>
    </row>
    <row r="570" spans="1:30" ht="12.75" customHeight="1" x14ac:dyDescent="0.25">
      <c r="A570" s="94"/>
      <c r="B570" s="94"/>
      <c r="C570" s="94"/>
      <c r="D570" s="94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D570" s="94"/>
    </row>
    <row r="571" spans="1:30" ht="14.1" customHeight="1" x14ac:dyDescent="0.25">
      <c r="A571" s="94"/>
      <c r="B571" s="94"/>
      <c r="C571" s="94"/>
      <c r="D571" s="94"/>
      <c r="E571" s="102" t="s">
        <v>1074</v>
      </c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  <c r="AA571" s="95"/>
      <c r="AB571" s="95"/>
      <c r="AC571" s="95"/>
      <c r="AD571" s="94"/>
    </row>
    <row r="572" spans="1:30" ht="25.5" customHeight="1" x14ac:dyDescent="0.25">
      <c r="A572" s="94"/>
      <c r="B572" s="94"/>
      <c r="C572" s="94"/>
      <c r="D572" s="94"/>
      <c r="E572" s="95" t="s">
        <v>677</v>
      </c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  <c r="AA572" s="94"/>
      <c r="AB572" s="94"/>
      <c r="AC572" s="94"/>
      <c r="AD572" s="94" t="s">
        <v>46</v>
      </c>
    </row>
    <row r="573" spans="1:30" ht="14.1" customHeight="1" x14ac:dyDescent="0.25">
      <c r="A573" s="94"/>
      <c r="B573" s="94"/>
      <c r="C573" s="94"/>
      <c r="D573" s="94"/>
      <c r="E573" s="95" t="s">
        <v>678</v>
      </c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  <c r="AA573" s="94"/>
      <c r="AB573" s="94"/>
      <c r="AC573" s="94"/>
      <c r="AD573" s="94" t="s">
        <v>46</v>
      </c>
    </row>
    <row r="574" spans="1:30" ht="14.1" customHeight="1" x14ac:dyDescent="0.25">
      <c r="A574" s="94"/>
      <c r="B574" s="94"/>
      <c r="C574" s="94"/>
      <c r="D574" s="94"/>
      <c r="E574" s="95" t="s">
        <v>680</v>
      </c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  <c r="AA574" s="94"/>
      <c r="AB574" s="94"/>
      <c r="AC574" s="94"/>
      <c r="AD574" s="94" t="s">
        <v>39</v>
      </c>
    </row>
    <row r="575" spans="1:30" ht="14.1" customHeight="1" x14ac:dyDescent="0.25">
      <c r="A575" s="94"/>
      <c r="B575" s="94"/>
      <c r="C575" s="94"/>
      <c r="D575" s="94"/>
      <c r="E575" s="95" t="s">
        <v>682</v>
      </c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  <c r="AA575" s="94"/>
      <c r="AB575" s="94"/>
      <c r="AC575" s="94"/>
      <c r="AD575" s="94" t="s">
        <v>44</v>
      </c>
    </row>
    <row r="576" spans="1:30" ht="12.75" customHeight="1" x14ac:dyDescent="0.25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</row>
    <row r="577" spans="1:30" ht="13.7" customHeight="1" x14ac:dyDescent="0.25">
      <c r="A577" s="83" t="s">
        <v>1075</v>
      </c>
      <c r="B577" s="83"/>
      <c r="C577" s="84" t="s">
        <v>1076</v>
      </c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3"/>
      <c r="W577" s="83"/>
      <c r="X577" s="83"/>
      <c r="Y577" s="83"/>
      <c r="Z577" s="83"/>
      <c r="AA577" s="83"/>
      <c r="AB577" s="83"/>
      <c r="AC577" s="83"/>
      <c r="AD577" s="83"/>
    </row>
    <row r="578" spans="1:30" ht="12.75" customHeight="1" x14ac:dyDescent="0.25">
      <c r="A578" s="83"/>
      <c r="B578" s="83"/>
      <c r="C578" s="86" t="s">
        <v>1077</v>
      </c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3"/>
      <c r="W578" s="83"/>
      <c r="X578" s="83"/>
      <c r="Y578" s="83"/>
      <c r="Z578" s="83"/>
      <c r="AA578" s="83"/>
      <c r="AB578" s="83"/>
      <c r="AC578" s="83"/>
      <c r="AD578" s="83"/>
    </row>
    <row r="579" spans="1:30" ht="13.7" customHeight="1" x14ac:dyDescent="0.25">
      <c r="A579" s="83" t="s">
        <v>1078</v>
      </c>
      <c r="B579" s="83"/>
      <c r="C579" s="84" t="s">
        <v>1076</v>
      </c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3"/>
      <c r="W579" s="83"/>
      <c r="X579" s="83"/>
      <c r="Y579" s="83"/>
      <c r="Z579" s="83"/>
      <c r="AA579" s="83"/>
      <c r="AB579" s="83"/>
      <c r="AC579" s="83"/>
      <c r="AD579" s="83"/>
    </row>
    <row r="580" spans="1:30" ht="12.75" customHeight="1" x14ac:dyDescent="0.25">
      <c r="A580" s="83"/>
      <c r="B580" s="83"/>
      <c r="C580" s="86" t="s">
        <v>1077</v>
      </c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3"/>
      <c r="W580" s="83"/>
      <c r="X580" s="83"/>
      <c r="Y580" s="83"/>
      <c r="Z580" s="83"/>
      <c r="AA580" s="83"/>
      <c r="AB580" s="83"/>
      <c r="AC580" s="83"/>
      <c r="AD580" s="83"/>
    </row>
    <row r="581" spans="1:30" ht="12.75" customHeight="1" x14ac:dyDescent="0.25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</row>
  </sheetData>
  <mergeCells count="5913">
    <mergeCell ref="A579:B580"/>
    <mergeCell ref="C579:U579"/>
    <mergeCell ref="C580:U580"/>
    <mergeCell ref="V579:AD580"/>
    <mergeCell ref="A581:AD581"/>
    <mergeCell ref="A574"/>
    <mergeCell ref="B574:D574"/>
    <mergeCell ref="E574:J574"/>
    <mergeCell ref="K574:Z574"/>
    <mergeCell ref="AA574:AC574"/>
    <mergeCell ref="AD574"/>
    <mergeCell ref="A575"/>
    <mergeCell ref="B575:D575"/>
    <mergeCell ref="E575:J575"/>
    <mergeCell ref="K575:Z575"/>
    <mergeCell ref="AA575:AC575"/>
    <mergeCell ref="AD575"/>
    <mergeCell ref="A576:AD576"/>
    <mergeCell ref="A577:B578"/>
    <mergeCell ref="C577:U577"/>
    <mergeCell ref="C578:U578"/>
    <mergeCell ref="V577:AD578"/>
    <mergeCell ref="A570"/>
    <mergeCell ref="B570:D570"/>
    <mergeCell ref="E570:AC570"/>
    <mergeCell ref="AD570"/>
    <mergeCell ref="A571"/>
    <mergeCell ref="B571:D571"/>
    <mergeCell ref="E571:AC571"/>
    <mergeCell ref="AD571"/>
    <mergeCell ref="A572"/>
    <mergeCell ref="B572:D572"/>
    <mergeCell ref="E572:J572"/>
    <mergeCell ref="K572:Z572"/>
    <mergeCell ref="AA572:AC572"/>
    <mergeCell ref="AD572"/>
    <mergeCell ref="A573"/>
    <mergeCell ref="B573:D573"/>
    <mergeCell ref="E573:J573"/>
    <mergeCell ref="K573:Z573"/>
    <mergeCell ref="AA573:AC573"/>
    <mergeCell ref="AD573"/>
    <mergeCell ref="A567"/>
    <mergeCell ref="B567:D567"/>
    <mergeCell ref="E567:J567"/>
    <mergeCell ref="K567:Z567"/>
    <mergeCell ref="AA567:AC567"/>
    <mergeCell ref="AD567"/>
    <mergeCell ref="A568"/>
    <mergeCell ref="B568:D568"/>
    <mergeCell ref="E568:J568"/>
    <mergeCell ref="K568:Z568"/>
    <mergeCell ref="AA568:AC568"/>
    <mergeCell ref="AD568"/>
    <mergeCell ref="A569"/>
    <mergeCell ref="B569:D569"/>
    <mergeCell ref="E569:J569"/>
    <mergeCell ref="K569:Z569"/>
    <mergeCell ref="AA569:AC569"/>
    <mergeCell ref="AD569"/>
    <mergeCell ref="A564"/>
    <mergeCell ref="B564:D564"/>
    <mergeCell ref="E564:J564"/>
    <mergeCell ref="K564:Z564"/>
    <mergeCell ref="AA564:AC564"/>
    <mergeCell ref="AD564"/>
    <mergeCell ref="A565"/>
    <mergeCell ref="B565:D565"/>
    <mergeCell ref="E565:J565"/>
    <mergeCell ref="K565:Z565"/>
    <mergeCell ref="AA565:AC565"/>
    <mergeCell ref="AD565"/>
    <mergeCell ref="A566"/>
    <mergeCell ref="B566:D566"/>
    <mergeCell ref="E566:J566"/>
    <mergeCell ref="K566:Z566"/>
    <mergeCell ref="AA566:AC566"/>
    <mergeCell ref="AD566"/>
    <mergeCell ref="A561"/>
    <mergeCell ref="B561:D561"/>
    <mergeCell ref="E561:J561"/>
    <mergeCell ref="K561:Z561"/>
    <mergeCell ref="AA561:AC561"/>
    <mergeCell ref="AD561"/>
    <mergeCell ref="A562"/>
    <mergeCell ref="B562:D562"/>
    <mergeCell ref="E562:J562"/>
    <mergeCell ref="K562:Z562"/>
    <mergeCell ref="AA562:AC562"/>
    <mergeCell ref="AD562"/>
    <mergeCell ref="A563"/>
    <mergeCell ref="B563:D563"/>
    <mergeCell ref="E563:J563"/>
    <mergeCell ref="K563:Z563"/>
    <mergeCell ref="AA563:AC563"/>
    <mergeCell ref="AD563"/>
    <mergeCell ref="A557"/>
    <mergeCell ref="B557:D557"/>
    <mergeCell ref="E557:AC557"/>
    <mergeCell ref="AD557"/>
    <mergeCell ref="A558"/>
    <mergeCell ref="B558:D558"/>
    <mergeCell ref="E558:J558"/>
    <mergeCell ref="K558:Z558"/>
    <mergeCell ref="AA558:AC558"/>
    <mergeCell ref="AD558"/>
    <mergeCell ref="A559"/>
    <mergeCell ref="B559:D559"/>
    <mergeCell ref="E559:AC559"/>
    <mergeCell ref="AD559"/>
    <mergeCell ref="A560"/>
    <mergeCell ref="B560:D560"/>
    <mergeCell ref="E560:J560"/>
    <mergeCell ref="K560:Z560"/>
    <mergeCell ref="AA560:AC560"/>
    <mergeCell ref="AD560"/>
    <mergeCell ref="A553"/>
    <mergeCell ref="B553:D553"/>
    <mergeCell ref="E553:J553"/>
    <mergeCell ref="K553:Z553"/>
    <mergeCell ref="AA553:AC553"/>
    <mergeCell ref="AD553"/>
    <mergeCell ref="A554"/>
    <mergeCell ref="B554:D554"/>
    <mergeCell ref="E554:J554"/>
    <mergeCell ref="K554:Z554"/>
    <mergeCell ref="AA554:AC554"/>
    <mergeCell ref="AD554"/>
    <mergeCell ref="A555"/>
    <mergeCell ref="B555:D555"/>
    <mergeCell ref="E555:AC555"/>
    <mergeCell ref="AD555"/>
    <mergeCell ref="A556"/>
    <mergeCell ref="B556:D556"/>
    <mergeCell ref="E556:J556"/>
    <mergeCell ref="K556:Z556"/>
    <mergeCell ref="AA556:AC556"/>
    <mergeCell ref="AD556"/>
    <mergeCell ref="A550"/>
    <mergeCell ref="B550:D550"/>
    <mergeCell ref="E550:J550"/>
    <mergeCell ref="K550:Z550"/>
    <mergeCell ref="AA550:AC550"/>
    <mergeCell ref="AD550"/>
    <mergeCell ref="A551"/>
    <mergeCell ref="B551:D551"/>
    <mergeCell ref="E551:J551"/>
    <mergeCell ref="K551:Z551"/>
    <mergeCell ref="AA551:AC551"/>
    <mergeCell ref="AD551"/>
    <mergeCell ref="A552"/>
    <mergeCell ref="B552:D552"/>
    <mergeCell ref="E552:J552"/>
    <mergeCell ref="K552:Z552"/>
    <mergeCell ref="AA552:AC552"/>
    <mergeCell ref="AD552"/>
    <mergeCell ref="A546"/>
    <mergeCell ref="B546:D546"/>
    <mergeCell ref="E546:J546"/>
    <mergeCell ref="K546:Z546"/>
    <mergeCell ref="AA546:AC546"/>
    <mergeCell ref="AD546"/>
    <mergeCell ref="A547"/>
    <mergeCell ref="B547:D547"/>
    <mergeCell ref="E547:AC547"/>
    <mergeCell ref="AD547"/>
    <mergeCell ref="A548"/>
    <mergeCell ref="B548:D548"/>
    <mergeCell ref="E548:J548"/>
    <mergeCell ref="K548:Z548"/>
    <mergeCell ref="AA548:AC548"/>
    <mergeCell ref="AD548"/>
    <mergeCell ref="A549"/>
    <mergeCell ref="B549:D549"/>
    <mergeCell ref="E549:J549"/>
    <mergeCell ref="K549:Z549"/>
    <mergeCell ref="AA549:AC549"/>
    <mergeCell ref="AD549"/>
    <mergeCell ref="A542"/>
    <mergeCell ref="B542:D542"/>
    <mergeCell ref="E542:J542"/>
    <mergeCell ref="K542:Z542"/>
    <mergeCell ref="AA542:AC542"/>
    <mergeCell ref="AD542"/>
    <mergeCell ref="A543"/>
    <mergeCell ref="B543:D543"/>
    <mergeCell ref="E543:AC543"/>
    <mergeCell ref="AD543"/>
    <mergeCell ref="A544"/>
    <mergeCell ref="B544:D544"/>
    <mergeCell ref="E544:J544"/>
    <mergeCell ref="K544:Z544"/>
    <mergeCell ref="AA544:AC544"/>
    <mergeCell ref="AD544"/>
    <mergeCell ref="A545"/>
    <mergeCell ref="B545:D545"/>
    <mergeCell ref="E545:AC545"/>
    <mergeCell ref="AD545"/>
    <mergeCell ref="A539"/>
    <mergeCell ref="B539:D539"/>
    <mergeCell ref="E539:J539"/>
    <mergeCell ref="K539:Z539"/>
    <mergeCell ref="AA539:AC539"/>
    <mergeCell ref="AD539"/>
    <mergeCell ref="A540"/>
    <mergeCell ref="B540:D540"/>
    <mergeCell ref="E540:J540"/>
    <mergeCell ref="K540:Z540"/>
    <mergeCell ref="AA540:AC540"/>
    <mergeCell ref="AD540"/>
    <mergeCell ref="A541"/>
    <mergeCell ref="B541:D541"/>
    <mergeCell ref="E541:J541"/>
    <mergeCell ref="K541:Z541"/>
    <mergeCell ref="AA541:AC541"/>
    <mergeCell ref="AD541"/>
    <mergeCell ref="A536"/>
    <mergeCell ref="B536:D536"/>
    <mergeCell ref="E536:J536"/>
    <mergeCell ref="K536:Z536"/>
    <mergeCell ref="AA536:AC536"/>
    <mergeCell ref="AD536"/>
    <mergeCell ref="A537"/>
    <mergeCell ref="B537:D537"/>
    <mergeCell ref="E537:J537"/>
    <mergeCell ref="K537:Z537"/>
    <mergeCell ref="AA537:AC537"/>
    <mergeCell ref="AD537"/>
    <mergeCell ref="A538"/>
    <mergeCell ref="B538:D538"/>
    <mergeCell ref="E538:J538"/>
    <mergeCell ref="K538:Z538"/>
    <mergeCell ref="AA538:AC538"/>
    <mergeCell ref="AD538"/>
    <mergeCell ref="A532"/>
    <mergeCell ref="B532:D532"/>
    <mergeCell ref="E532:J532"/>
    <mergeCell ref="K532:Z532"/>
    <mergeCell ref="AA532:AC532"/>
    <mergeCell ref="AD532"/>
    <mergeCell ref="A533"/>
    <mergeCell ref="B533:D533"/>
    <mergeCell ref="E533:AC533"/>
    <mergeCell ref="AD533"/>
    <mergeCell ref="A534"/>
    <mergeCell ref="B534:D534"/>
    <mergeCell ref="E534:J534"/>
    <mergeCell ref="K534:Z534"/>
    <mergeCell ref="AA534:AC534"/>
    <mergeCell ref="AD534"/>
    <mergeCell ref="A535"/>
    <mergeCell ref="B535:D535"/>
    <mergeCell ref="E535:AC535"/>
    <mergeCell ref="AD535"/>
    <mergeCell ref="A528"/>
    <mergeCell ref="B528:D528"/>
    <mergeCell ref="E528:J528"/>
    <mergeCell ref="K528:Z528"/>
    <mergeCell ref="AA528:AC528"/>
    <mergeCell ref="AD528"/>
    <mergeCell ref="A529"/>
    <mergeCell ref="B529:D529"/>
    <mergeCell ref="E529:J529"/>
    <mergeCell ref="K529:Z529"/>
    <mergeCell ref="AA529:AC529"/>
    <mergeCell ref="AD529"/>
    <mergeCell ref="A530"/>
    <mergeCell ref="B530:D530"/>
    <mergeCell ref="E530:AC530"/>
    <mergeCell ref="AD530"/>
    <mergeCell ref="A531"/>
    <mergeCell ref="B531:D531"/>
    <mergeCell ref="E531:AC531"/>
    <mergeCell ref="AD531"/>
    <mergeCell ref="A524"/>
    <mergeCell ref="B524:D524"/>
    <mergeCell ref="E524:AC524"/>
    <mergeCell ref="AD524"/>
    <mergeCell ref="A525"/>
    <mergeCell ref="B525:D525"/>
    <mergeCell ref="E525:J525"/>
    <mergeCell ref="K525:Z525"/>
    <mergeCell ref="AA525:AC525"/>
    <mergeCell ref="AD525"/>
    <mergeCell ref="A526"/>
    <mergeCell ref="B526:D526"/>
    <mergeCell ref="E526:J526"/>
    <mergeCell ref="K526:Z526"/>
    <mergeCell ref="AA526:AC526"/>
    <mergeCell ref="AD526"/>
    <mergeCell ref="A527"/>
    <mergeCell ref="B527:D527"/>
    <mergeCell ref="E527:AC527"/>
    <mergeCell ref="AD527"/>
    <mergeCell ref="A521"/>
    <mergeCell ref="B521:D521"/>
    <mergeCell ref="E521:J521"/>
    <mergeCell ref="K521:Z521"/>
    <mergeCell ref="AA521:AC521"/>
    <mergeCell ref="AD521"/>
    <mergeCell ref="A522"/>
    <mergeCell ref="B522:D522"/>
    <mergeCell ref="E522:J522"/>
    <mergeCell ref="K522:Z522"/>
    <mergeCell ref="AA522:AC522"/>
    <mergeCell ref="AD522"/>
    <mergeCell ref="A523"/>
    <mergeCell ref="B523:D523"/>
    <mergeCell ref="E523:J523"/>
    <mergeCell ref="K523:Z523"/>
    <mergeCell ref="AA523:AC523"/>
    <mergeCell ref="AD523"/>
    <mergeCell ref="A518"/>
    <mergeCell ref="B518:D518"/>
    <mergeCell ref="E518:J518"/>
    <mergeCell ref="K518:Z518"/>
    <mergeCell ref="AA518:AC518"/>
    <mergeCell ref="AD518"/>
    <mergeCell ref="A519"/>
    <mergeCell ref="B519:D519"/>
    <mergeCell ref="E519:J519"/>
    <mergeCell ref="K519:Z519"/>
    <mergeCell ref="AA519:AC519"/>
    <mergeCell ref="AD519"/>
    <mergeCell ref="A520"/>
    <mergeCell ref="B520:D520"/>
    <mergeCell ref="E520:J520"/>
    <mergeCell ref="K520:Z520"/>
    <mergeCell ref="AA520:AC520"/>
    <mergeCell ref="AD520"/>
    <mergeCell ref="A515"/>
    <mergeCell ref="B515:D515"/>
    <mergeCell ref="E515:J515"/>
    <mergeCell ref="K515:Z515"/>
    <mergeCell ref="AA515:AC515"/>
    <mergeCell ref="AD515"/>
    <mergeCell ref="A516"/>
    <mergeCell ref="B516:D516"/>
    <mergeCell ref="E516:J516"/>
    <mergeCell ref="K516:Z516"/>
    <mergeCell ref="AA516:AC516"/>
    <mergeCell ref="AD516"/>
    <mergeCell ref="A517"/>
    <mergeCell ref="B517:D517"/>
    <mergeCell ref="E517:J517"/>
    <mergeCell ref="K517:Z517"/>
    <mergeCell ref="AA517:AC517"/>
    <mergeCell ref="AD517"/>
    <mergeCell ref="A511"/>
    <mergeCell ref="B511:D511"/>
    <mergeCell ref="E511:J511"/>
    <mergeCell ref="K511:Z511"/>
    <mergeCell ref="AA511:AC511"/>
    <mergeCell ref="AD511"/>
    <mergeCell ref="A512"/>
    <mergeCell ref="B512:D512"/>
    <mergeCell ref="E512:AC512"/>
    <mergeCell ref="AD512"/>
    <mergeCell ref="A513"/>
    <mergeCell ref="B513:D513"/>
    <mergeCell ref="E513:J513"/>
    <mergeCell ref="K513:Z513"/>
    <mergeCell ref="AA513:AC513"/>
    <mergeCell ref="AD513"/>
    <mergeCell ref="A514"/>
    <mergeCell ref="B514:D514"/>
    <mergeCell ref="E514:J514"/>
    <mergeCell ref="K514:Z514"/>
    <mergeCell ref="AA514:AC514"/>
    <mergeCell ref="AD514"/>
    <mergeCell ref="A509"/>
    <mergeCell ref="B509:D509"/>
    <mergeCell ref="E509:H509"/>
    <mergeCell ref="I509:J509"/>
    <mergeCell ref="K509:N509"/>
    <mergeCell ref="O509:Q509"/>
    <mergeCell ref="R509:S509"/>
    <mergeCell ref="T509:W509"/>
    <mergeCell ref="X509:Y509"/>
    <mergeCell ref="Z509"/>
    <mergeCell ref="AA509:AC509"/>
    <mergeCell ref="AD509"/>
    <mergeCell ref="A510"/>
    <mergeCell ref="B510:D510"/>
    <mergeCell ref="E510:H510"/>
    <mergeCell ref="I510:J510"/>
    <mergeCell ref="K510:N510"/>
    <mergeCell ref="O510:Q510"/>
    <mergeCell ref="R510:S510"/>
    <mergeCell ref="T510:W510"/>
    <mergeCell ref="X510:Y510"/>
    <mergeCell ref="Z510"/>
    <mergeCell ref="AA510:AC510"/>
    <mergeCell ref="AD510"/>
    <mergeCell ref="A507"/>
    <mergeCell ref="B507:D507"/>
    <mergeCell ref="E507:H507"/>
    <mergeCell ref="I507:J507"/>
    <mergeCell ref="K507:N507"/>
    <mergeCell ref="O507:Q507"/>
    <mergeCell ref="R507:S507"/>
    <mergeCell ref="T507:W507"/>
    <mergeCell ref="X507:Y507"/>
    <mergeCell ref="Z507"/>
    <mergeCell ref="AA507:AC507"/>
    <mergeCell ref="AD507"/>
    <mergeCell ref="A508"/>
    <mergeCell ref="B508:D508"/>
    <mergeCell ref="E508:H508"/>
    <mergeCell ref="I508:J508"/>
    <mergeCell ref="K508:N508"/>
    <mergeCell ref="O508:Q508"/>
    <mergeCell ref="R508:S508"/>
    <mergeCell ref="T508:W508"/>
    <mergeCell ref="X508:Y508"/>
    <mergeCell ref="Z508"/>
    <mergeCell ref="AA508:AC508"/>
    <mergeCell ref="AD508"/>
    <mergeCell ref="A505"/>
    <mergeCell ref="B505:D505"/>
    <mergeCell ref="E505:H505"/>
    <mergeCell ref="I505:J505"/>
    <mergeCell ref="K505:N505"/>
    <mergeCell ref="O505:Q505"/>
    <mergeCell ref="R505:S505"/>
    <mergeCell ref="T505:W505"/>
    <mergeCell ref="X505:Y505"/>
    <mergeCell ref="Z505"/>
    <mergeCell ref="AA505:AC505"/>
    <mergeCell ref="AD505"/>
    <mergeCell ref="A506"/>
    <mergeCell ref="B506:D506"/>
    <mergeCell ref="E506:H506"/>
    <mergeCell ref="I506:J506"/>
    <mergeCell ref="K506:N506"/>
    <mergeCell ref="O506:Q506"/>
    <mergeCell ref="R506:S506"/>
    <mergeCell ref="T506:W506"/>
    <mergeCell ref="X506:Y506"/>
    <mergeCell ref="Z506"/>
    <mergeCell ref="AA506:AC506"/>
    <mergeCell ref="AD506"/>
    <mergeCell ref="A503"/>
    <mergeCell ref="B503:D503"/>
    <mergeCell ref="E503:H503"/>
    <mergeCell ref="I503:J503"/>
    <mergeCell ref="K503:N503"/>
    <mergeCell ref="O503:Q503"/>
    <mergeCell ref="R503:S503"/>
    <mergeCell ref="T503:W503"/>
    <mergeCell ref="X503:Y503"/>
    <mergeCell ref="Z503"/>
    <mergeCell ref="AA503:AC503"/>
    <mergeCell ref="AD503"/>
    <mergeCell ref="A504"/>
    <mergeCell ref="B504:D504"/>
    <mergeCell ref="E504:H504"/>
    <mergeCell ref="I504:J504"/>
    <mergeCell ref="K504:N504"/>
    <mergeCell ref="O504:Q504"/>
    <mergeCell ref="R504:S504"/>
    <mergeCell ref="T504:W504"/>
    <mergeCell ref="X504:Y504"/>
    <mergeCell ref="Z504"/>
    <mergeCell ref="AA504:AC504"/>
    <mergeCell ref="AD504"/>
    <mergeCell ref="A501"/>
    <mergeCell ref="B501:D501"/>
    <mergeCell ref="E501:H501"/>
    <mergeCell ref="I501:J501"/>
    <mergeCell ref="K501:N501"/>
    <mergeCell ref="O501:Q501"/>
    <mergeCell ref="R501:S501"/>
    <mergeCell ref="T501:W501"/>
    <mergeCell ref="X501:Y501"/>
    <mergeCell ref="Z501"/>
    <mergeCell ref="AA501:AC501"/>
    <mergeCell ref="AD501"/>
    <mergeCell ref="A502"/>
    <mergeCell ref="B502:D502"/>
    <mergeCell ref="E502:H502"/>
    <mergeCell ref="I502:J502"/>
    <mergeCell ref="K502:N502"/>
    <mergeCell ref="O502:Q502"/>
    <mergeCell ref="R502:S502"/>
    <mergeCell ref="T502:W502"/>
    <mergeCell ref="X502:Y502"/>
    <mergeCell ref="Z502"/>
    <mergeCell ref="AA502:AC502"/>
    <mergeCell ref="AD502"/>
    <mergeCell ref="A499"/>
    <mergeCell ref="B499:D499"/>
    <mergeCell ref="E499:H499"/>
    <mergeCell ref="I499:J499"/>
    <mergeCell ref="K499:N499"/>
    <mergeCell ref="O499:Q499"/>
    <mergeCell ref="R499:S499"/>
    <mergeCell ref="T499:W499"/>
    <mergeCell ref="X499:Y499"/>
    <mergeCell ref="Z499"/>
    <mergeCell ref="AA499:AC499"/>
    <mergeCell ref="AD499"/>
    <mergeCell ref="A500"/>
    <mergeCell ref="B500:D500"/>
    <mergeCell ref="E500:H500"/>
    <mergeCell ref="I500:J500"/>
    <mergeCell ref="K500:N500"/>
    <mergeCell ref="O500:Q500"/>
    <mergeCell ref="R500:S500"/>
    <mergeCell ref="T500:W500"/>
    <mergeCell ref="X500:Y500"/>
    <mergeCell ref="Z500"/>
    <mergeCell ref="AA500:AC500"/>
    <mergeCell ref="AD500"/>
    <mergeCell ref="A497"/>
    <mergeCell ref="B497:D497"/>
    <mergeCell ref="E497:H497"/>
    <mergeCell ref="I497:J497"/>
    <mergeCell ref="K497:N497"/>
    <mergeCell ref="O497:Q497"/>
    <mergeCell ref="R497:S497"/>
    <mergeCell ref="T497:W497"/>
    <mergeCell ref="X497:Y497"/>
    <mergeCell ref="Z497"/>
    <mergeCell ref="AA497:AC497"/>
    <mergeCell ref="AD497"/>
    <mergeCell ref="A498"/>
    <mergeCell ref="B498:D498"/>
    <mergeCell ref="E498:H498"/>
    <mergeCell ref="I498:J498"/>
    <mergeCell ref="K498:N498"/>
    <mergeCell ref="O498:Q498"/>
    <mergeCell ref="R498:S498"/>
    <mergeCell ref="T498:W498"/>
    <mergeCell ref="X498:Y498"/>
    <mergeCell ref="Z498"/>
    <mergeCell ref="AA498:AC498"/>
    <mergeCell ref="AD498"/>
    <mergeCell ref="A495"/>
    <mergeCell ref="B495:D495"/>
    <mergeCell ref="E495:H495"/>
    <mergeCell ref="I495:J495"/>
    <mergeCell ref="K495:N495"/>
    <mergeCell ref="O495:Q495"/>
    <mergeCell ref="R495:S495"/>
    <mergeCell ref="T495:W495"/>
    <mergeCell ref="X495:Y495"/>
    <mergeCell ref="Z495"/>
    <mergeCell ref="AA495:AC495"/>
    <mergeCell ref="AD495"/>
    <mergeCell ref="A496"/>
    <mergeCell ref="B496:D496"/>
    <mergeCell ref="E496:H496"/>
    <mergeCell ref="I496:J496"/>
    <mergeCell ref="K496:N496"/>
    <mergeCell ref="O496:Q496"/>
    <mergeCell ref="R496:S496"/>
    <mergeCell ref="T496:W496"/>
    <mergeCell ref="X496:Y496"/>
    <mergeCell ref="Z496"/>
    <mergeCell ref="AA496:AC496"/>
    <mergeCell ref="AD496"/>
    <mergeCell ref="A493"/>
    <mergeCell ref="B493:D493"/>
    <mergeCell ref="E493:H493"/>
    <mergeCell ref="I493:J493"/>
    <mergeCell ref="K493:N493"/>
    <mergeCell ref="O493:Q493"/>
    <mergeCell ref="R493:S493"/>
    <mergeCell ref="T493:W493"/>
    <mergeCell ref="X493:Y493"/>
    <mergeCell ref="Z493"/>
    <mergeCell ref="AA493:AC493"/>
    <mergeCell ref="AD493"/>
    <mergeCell ref="A494"/>
    <mergeCell ref="B494:D494"/>
    <mergeCell ref="E494:H494"/>
    <mergeCell ref="I494:J494"/>
    <mergeCell ref="K494:N494"/>
    <mergeCell ref="O494:Q494"/>
    <mergeCell ref="R494:S494"/>
    <mergeCell ref="T494:W494"/>
    <mergeCell ref="X494:Y494"/>
    <mergeCell ref="Z494"/>
    <mergeCell ref="AA494:AC494"/>
    <mergeCell ref="AD494"/>
    <mergeCell ref="A491"/>
    <mergeCell ref="B491:D491"/>
    <mergeCell ref="E491:H491"/>
    <mergeCell ref="I491:J491"/>
    <mergeCell ref="K491:N491"/>
    <mergeCell ref="O491:Q491"/>
    <mergeCell ref="R491:S491"/>
    <mergeCell ref="T491:W491"/>
    <mergeCell ref="X491:Y491"/>
    <mergeCell ref="Z491"/>
    <mergeCell ref="AA491:AC491"/>
    <mergeCell ref="AD491"/>
    <mergeCell ref="A492"/>
    <mergeCell ref="B492:D492"/>
    <mergeCell ref="E492:H492"/>
    <mergeCell ref="I492:J492"/>
    <mergeCell ref="K492:N492"/>
    <mergeCell ref="O492:Q492"/>
    <mergeCell ref="R492:S492"/>
    <mergeCell ref="T492:W492"/>
    <mergeCell ref="X492:Y492"/>
    <mergeCell ref="Z492"/>
    <mergeCell ref="AA492:AC492"/>
    <mergeCell ref="AD492"/>
    <mergeCell ref="A489"/>
    <mergeCell ref="B489:D489"/>
    <mergeCell ref="E489:H489"/>
    <mergeCell ref="I489:J489"/>
    <mergeCell ref="K489:N489"/>
    <mergeCell ref="O489:Q489"/>
    <mergeCell ref="R489:S489"/>
    <mergeCell ref="T489:W489"/>
    <mergeCell ref="X489:Y489"/>
    <mergeCell ref="Z489"/>
    <mergeCell ref="AA489:AC489"/>
    <mergeCell ref="AD489"/>
    <mergeCell ref="A490"/>
    <mergeCell ref="B490:D490"/>
    <mergeCell ref="E490:H490"/>
    <mergeCell ref="I490:J490"/>
    <mergeCell ref="K490:N490"/>
    <mergeCell ref="O490:Q490"/>
    <mergeCell ref="R490:S490"/>
    <mergeCell ref="T490:W490"/>
    <mergeCell ref="X490:Y490"/>
    <mergeCell ref="Z490"/>
    <mergeCell ref="AA490:AC490"/>
    <mergeCell ref="AD490"/>
    <mergeCell ref="A487"/>
    <mergeCell ref="B487:D487"/>
    <mergeCell ref="E487:H487"/>
    <mergeCell ref="I487:J487"/>
    <mergeCell ref="K487:N487"/>
    <mergeCell ref="O487:Q487"/>
    <mergeCell ref="R487:S487"/>
    <mergeCell ref="T487:W487"/>
    <mergeCell ref="X487:Y487"/>
    <mergeCell ref="Z487"/>
    <mergeCell ref="AA487:AC487"/>
    <mergeCell ref="AD487"/>
    <mergeCell ref="A488"/>
    <mergeCell ref="B488:D488"/>
    <mergeCell ref="E488:H488"/>
    <mergeCell ref="I488:J488"/>
    <mergeCell ref="K488:N488"/>
    <mergeCell ref="O488:Q488"/>
    <mergeCell ref="R488:S488"/>
    <mergeCell ref="T488:W488"/>
    <mergeCell ref="X488:Y488"/>
    <mergeCell ref="Z488"/>
    <mergeCell ref="AA488:AC488"/>
    <mergeCell ref="AD488"/>
    <mergeCell ref="A485"/>
    <mergeCell ref="B485:D485"/>
    <mergeCell ref="E485:H485"/>
    <mergeCell ref="I485:J485"/>
    <mergeCell ref="K485:N485"/>
    <mergeCell ref="O485:Q485"/>
    <mergeCell ref="R485:S485"/>
    <mergeCell ref="T485:W485"/>
    <mergeCell ref="X485:Y485"/>
    <mergeCell ref="Z485"/>
    <mergeCell ref="AA485:AC485"/>
    <mergeCell ref="AD485"/>
    <mergeCell ref="A486"/>
    <mergeCell ref="B486:D486"/>
    <mergeCell ref="E486:H486"/>
    <mergeCell ref="I486:J486"/>
    <mergeCell ref="K486:N486"/>
    <mergeCell ref="O486:Q486"/>
    <mergeCell ref="R486:S486"/>
    <mergeCell ref="T486:W486"/>
    <mergeCell ref="X486:Y486"/>
    <mergeCell ref="Z486"/>
    <mergeCell ref="AA486:AC486"/>
    <mergeCell ref="AD486"/>
    <mergeCell ref="A483"/>
    <mergeCell ref="B483:D483"/>
    <mergeCell ref="E483:H483"/>
    <mergeCell ref="I483:J483"/>
    <mergeCell ref="K483:N483"/>
    <mergeCell ref="O483:Q483"/>
    <mergeCell ref="R483:S483"/>
    <mergeCell ref="T483:W483"/>
    <mergeCell ref="X483:Y483"/>
    <mergeCell ref="Z483"/>
    <mergeCell ref="AA483:AC483"/>
    <mergeCell ref="AD483"/>
    <mergeCell ref="A484"/>
    <mergeCell ref="B484:D484"/>
    <mergeCell ref="E484:H484"/>
    <mergeCell ref="I484:J484"/>
    <mergeCell ref="K484:N484"/>
    <mergeCell ref="O484:Q484"/>
    <mergeCell ref="R484:S484"/>
    <mergeCell ref="T484:W484"/>
    <mergeCell ref="X484:Y484"/>
    <mergeCell ref="Z484"/>
    <mergeCell ref="AA484:AC484"/>
    <mergeCell ref="AD484"/>
    <mergeCell ref="A481"/>
    <mergeCell ref="B481:D481"/>
    <mergeCell ref="E481:H481"/>
    <mergeCell ref="I481:J481"/>
    <mergeCell ref="K481:N481"/>
    <mergeCell ref="O481:Q481"/>
    <mergeCell ref="R481:S481"/>
    <mergeCell ref="T481:W481"/>
    <mergeCell ref="X481:Y481"/>
    <mergeCell ref="Z481"/>
    <mergeCell ref="AA481:AC481"/>
    <mergeCell ref="AD481"/>
    <mergeCell ref="A482"/>
    <mergeCell ref="B482:D482"/>
    <mergeCell ref="E482:H482"/>
    <mergeCell ref="I482:J482"/>
    <mergeCell ref="K482:N482"/>
    <mergeCell ref="O482:Q482"/>
    <mergeCell ref="R482:S482"/>
    <mergeCell ref="T482:W482"/>
    <mergeCell ref="X482:Y482"/>
    <mergeCell ref="Z482"/>
    <mergeCell ref="AA482:AC482"/>
    <mergeCell ref="AD482"/>
    <mergeCell ref="A479"/>
    <mergeCell ref="B479:D479"/>
    <mergeCell ref="E479:H479"/>
    <mergeCell ref="I479:J479"/>
    <mergeCell ref="K479:N479"/>
    <mergeCell ref="O479:Q479"/>
    <mergeCell ref="R479:S479"/>
    <mergeCell ref="T479:W479"/>
    <mergeCell ref="X479:Y479"/>
    <mergeCell ref="Z479"/>
    <mergeCell ref="AA479:AC479"/>
    <mergeCell ref="AD479"/>
    <mergeCell ref="A480"/>
    <mergeCell ref="B480:D480"/>
    <mergeCell ref="E480:H480"/>
    <mergeCell ref="I480:J480"/>
    <mergeCell ref="K480:N480"/>
    <mergeCell ref="O480:Q480"/>
    <mergeCell ref="R480:S480"/>
    <mergeCell ref="T480:W480"/>
    <mergeCell ref="X480:Y480"/>
    <mergeCell ref="Z480"/>
    <mergeCell ref="AA480:AC480"/>
    <mergeCell ref="AD480"/>
    <mergeCell ref="A477"/>
    <mergeCell ref="B477:D477"/>
    <mergeCell ref="E477:H477"/>
    <mergeCell ref="I477:J477"/>
    <mergeCell ref="K477:N477"/>
    <mergeCell ref="O477:Q477"/>
    <mergeCell ref="R477:S477"/>
    <mergeCell ref="T477:W477"/>
    <mergeCell ref="X477:Y477"/>
    <mergeCell ref="Z477"/>
    <mergeCell ref="AA477:AC477"/>
    <mergeCell ref="AD477"/>
    <mergeCell ref="A478"/>
    <mergeCell ref="B478:D478"/>
    <mergeCell ref="E478:H478"/>
    <mergeCell ref="I478:J478"/>
    <mergeCell ref="K478:N478"/>
    <mergeCell ref="O478:Q478"/>
    <mergeCell ref="R478:S478"/>
    <mergeCell ref="T478:W478"/>
    <mergeCell ref="X478:Y478"/>
    <mergeCell ref="Z478"/>
    <mergeCell ref="AA478:AC478"/>
    <mergeCell ref="AD478"/>
    <mergeCell ref="A475"/>
    <mergeCell ref="B475:D475"/>
    <mergeCell ref="E475:H475"/>
    <mergeCell ref="I475:J475"/>
    <mergeCell ref="K475:N475"/>
    <mergeCell ref="O475:Q475"/>
    <mergeCell ref="R475:S475"/>
    <mergeCell ref="T475:W475"/>
    <mergeCell ref="X475:Y475"/>
    <mergeCell ref="Z475"/>
    <mergeCell ref="AA475:AC475"/>
    <mergeCell ref="AD475"/>
    <mergeCell ref="A476"/>
    <mergeCell ref="B476:D476"/>
    <mergeCell ref="E476:H476"/>
    <mergeCell ref="I476:J476"/>
    <mergeCell ref="K476:N476"/>
    <mergeCell ref="O476:Q476"/>
    <mergeCell ref="R476:S476"/>
    <mergeCell ref="T476:W476"/>
    <mergeCell ref="X476:Y476"/>
    <mergeCell ref="Z476"/>
    <mergeCell ref="AA476:AC476"/>
    <mergeCell ref="AD476"/>
    <mergeCell ref="A473"/>
    <mergeCell ref="B473:D473"/>
    <mergeCell ref="E473:H473"/>
    <mergeCell ref="I473:J473"/>
    <mergeCell ref="K473:N473"/>
    <mergeCell ref="O473:Q473"/>
    <mergeCell ref="R473:S473"/>
    <mergeCell ref="T473:W473"/>
    <mergeCell ref="X473:Y473"/>
    <mergeCell ref="Z473"/>
    <mergeCell ref="AA473:AC473"/>
    <mergeCell ref="AD473"/>
    <mergeCell ref="A474"/>
    <mergeCell ref="B474:D474"/>
    <mergeCell ref="E474:H474"/>
    <mergeCell ref="I474:J474"/>
    <mergeCell ref="K474:N474"/>
    <mergeCell ref="O474:Q474"/>
    <mergeCell ref="R474:S474"/>
    <mergeCell ref="T474:W474"/>
    <mergeCell ref="X474:Y474"/>
    <mergeCell ref="Z474"/>
    <mergeCell ref="AA474:AC474"/>
    <mergeCell ref="AD474"/>
    <mergeCell ref="A471"/>
    <mergeCell ref="B471:D471"/>
    <mergeCell ref="E471:H471"/>
    <mergeCell ref="I471:J471"/>
    <mergeCell ref="K471:N471"/>
    <mergeCell ref="O471:Q471"/>
    <mergeCell ref="R471:S471"/>
    <mergeCell ref="T471:W471"/>
    <mergeCell ref="X471:Y471"/>
    <mergeCell ref="Z471"/>
    <mergeCell ref="AA471:AC471"/>
    <mergeCell ref="AD471"/>
    <mergeCell ref="A472"/>
    <mergeCell ref="B472:D472"/>
    <mergeCell ref="E472:H472"/>
    <mergeCell ref="I472:J472"/>
    <mergeCell ref="K472:N472"/>
    <mergeCell ref="O472:Q472"/>
    <mergeCell ref="R472:S472"/>
    <mergeCell ref="T472:W472"/>
    <mergeCell ref="X472:Y472"/>
    <mergeCell ref="Z472"/>
    <mergeCell ref="AA472:AC472"/>
    <mergeCell ref="AD472"/>
    <mergeCell ref="A469"/>
    <mergeCell ref="B469:D469"/>
    <mergeCell ref="E469:H469"/>
    <mergeCell ref="I469:J469"/>
    <mergeCell ref="K469:N469"/>
    <mergeCell ref="O469:Q469"/>
    <mergeCell ref="R469:S469"/>
    <mergeCell ref="T469:W469"/>
    <mergeCell ref="X469:Y469"/>
    <mergeCell ref="Z469"/>
    <mergeCell ref="AA469:AC469"/>
    <mergeCell ref="AD469"/>
    <mergeCell ref="A470"/>
    <mergeCell ref="B470:D470"/>
    <mergeCell ref="E470:H470"/>
    <mergeCell ref="I470:J470"/>
    <mergeCell ref="K470:N470"/>
    <mergeCell ref="O470:Q470"/>
    <mergeCell ref="R470:S470"/>
    <mergeCell ref="T470:W470"/>
    <mergeCell ref="X470:Y470"/>
    <mergeCell ref="Z470"/>
    <mergeCell ref="AA470:AC470"/>
    <mergeCell ref="AD470"/>
    <mergeCell ref="A467"/>
    <mergeCell ref="B467:D467"/>
    <mergeCell ref="E467:H467"/>
    <mergeCell ref="I467:J467"/>
    <mergeCell ref="K467:N467"/>
    <mergeCell ref="O467:Q467"/>
    <mergeCell ref="R467:S467"/>
    <mergeCell ref="T467:W467"/>
    <mergeCell ref="X467:Y467"/>
    <mergeCell ref="Z467"/>
    <mergeCell ref="AA467:AC467"/>
    <mergeCell ref="AD467"/>
    <mergeCell ref="A468"/>
    <mergeCell ref="B468:D468"/>
    <mergeCell ref="E468:H468"/>
    <mergeCell ref="I468:J468"/>
    <mergeCell ref="K468:N468"/>
    <mergeCell ref="O468:Q468"/>
    <mergeCell ref="R468:S468"/>
    <mergeCell ref="T468:W468"/>
    <mergeCell ref="X468:Y468"/>
    <mergeCell ref="Z468"/>
    <mergeCell ref="AA468:AC468"/>
    <mergeCell ref="AD468"/>
    <mergeCell ref="A465"/>
    <mergeCell ref="B465:D465"/>
    <mergeCell ref="E465:H465"/>
    <mergeCell ref="I465:J465"/>
    <mergeCell ref="K465:N465"/>
    <mergeCell ref="O465:Q465"/>
    <mergeCell ref="R465:S465"/>
    <mergeCell ref="T465:W465"/>
    <mergeCell ref="X465:Y465"/>
    <mergeCell ref="Z465"/>
    <mergeCell ref="AA465:AC465"/>
    <mergeCell ref="AD465"/>
    <mergeCell ref="A466"/>
    <mergeCell ref="B466:D466"/>
    <mergeCell ref="E466:H466"/>
    <mergeCell ref="I466:J466"/>
    <mergeCell ref="K466:N466"/>
    <mergeCell ref="O466:Q466"/>
    <mergeCell ref="R466:S466"/>
    <mergeCell ref="T466:W466"/>
    <mergeCell ref="X466:Y466"/>
    <mergeCell ref="Z466"/>
    <mergeCell ref="AA466:AC466"/>
    <mergeCell ref="AD466"/>
    <mergeCell ref="A463"/>
    <mergeCell ref="B463:D463"/>
    <mergeCell ref="E463:H463"/>
    <mergeCell ref="I463:J463"/>
    <mergeCell ref="K463:N463"/>
    <mergeCell ref="O463:Q463"/>
    <mergeCell ref="R463:S463"/>
    <mergeCell ref="T463:W463"/>
    <mergeCell ref="X463:Y463"/>
    <mergeCell ref="Z463"/>
    <mergeCell ref="AA463:AC463"/>
    <mergeCell ref="AD463"/>
    <mergeCell ref="A464"/>
    <mergeCell ref="B464:D464"/>
    <mergeCell ref="E464:H464"/>
    <mergeCell ref="I464:J464"/>
    <mergeCell ref="K464:N464"/>
    <mergeCell ref="O464:Q464"/>
    <mergeCell ref="R464:S464"/>
    <mergeCell ref="T464:W464"/>
    <mergeCell ref="X464:Y464"/>
    <mergeCell ref="Z464"/>
    <mergeCell ref="AA464:AC464"/>
    <mergeCell ref="AD464"/>
    <mergeCell ref="A461"/>
    <mergeCell ref="B461:D461"/>
    <mergeCell ref="E461:H461"/>
    <mergeCell ref="I461:J461"/>
    <mergeCell ref="K461:N461"/>
    <mergeCell ref="O461:Q461"/>
    <mergeCell ref="R461:S461"/>
    <mergeCell ref="T461:W461"/>
    <mergeCell ref="X461:Y461"/>
    <mergeCell ref="Z461"/>
    <mergeCell ref="AA461:AC461"/>
    <mergeCell ref="AD461"/>
    <mergeCell ref="A462"/>
    <mergeCell ref="B462:D462"/>
    <mergeCell ref="E462:H462"/>
    <mergeCell ref="I462:J462"/>
    <mergeCell ref="K462:N462"/>
    <mergeCell ref="O462:Q462"/>
    <mergeCell ref="R462:S462"/>
    <mergeCell ref="T462:W462"/>
    <mergeCell ref="X462:Y462"/>
    <mergeCell ref="Z462"/>
    <mergeCell ref="AA462:AC462"/>
    <mergeCell ref="AD462"/>
    <mergeCell ref="A459"/>
    <mergeCell ref="B459:D459"/>
    <mergeCell ref="E459:H459"/>
    <mergeCell ref="I459:J459"/>
    <mergeCell ref="K459:N459"/>
    <mergeCell ref="O459:Q459"/>
    <mergeCell ref="R459:S459"/>
    <mergeCell ref="T459:W459"/>
    <mergeCell ref="X459:Y459"/>
    <mergeCell ref="Z459"/>
    <mergeCell ref="AA459:AC459"/>
    <mergeCell ref="AD459"/>
    <mergeCell ref="A460"/>
    <mergeCell ref="B460:D460"/>
    <mergeCell ref="E460:H460"/>
    <mergeCell ref="I460:J460"/>
    <mergeCell ref="K460:N460"/>
    <mergeCell ref="O460:Q460"/>
    <mergeCell ref="R460:S460"/>
    <mergeCell ref="T460:W460"/>
    <mergeCell ref="X460:Y460"/>
    <mergeCell ref="Z460"/>
    <mergeCell ref="AA460:AC460"/>
    <mergeCell ref="AD460"/>
    <mergeCell ref="A457"/>
    <mergeCell ref="B457:D457"/>
    <mergeCell ref="E457:H457"/>
    <mergeCell ref="I457:J457"/>
    <mergeCell ref="K457:N457"/>
    <mergeCell ref="O457:Q457"/>
    <mergeCell ref="R457:S457"/>
    <mergeCell ref="T457:W457"/>
    <mergeCell ref="X457:Y457"/>
    <mergeCell ref="Z457"/>
    <mergeCell ref="AA457:AC457"/>
    <mergeCell ref="AD457"/>
    <mergeCell ref="A458"/>
    <mergeCell ref="B458:D458"/>
    <mergeCell ref="E458:H458"/>
    <mergeCell ref="I458:J458"/>
    <mergeCell ref="K458:N458"/>
    <mergeCell ref="O458:Q458"/>
    <mergeCell ref="R458:S458"/>
    <mergeCell ref="T458:W458"/>
    <mergeCell ref="X458:Y458"/>
    <mergeCell ref="Z458"/>
    <mergeCell ref="AA458:AC458"/>
    <mergeCell ref="AD458"/>
    <mergeCell ref="A455"/>
    <mergeCell ref="B455:D455"/>
    <mergeCell ref="E455:H455"/>
    <mergeCell ref="I455:J455"/>
    <mergeCell ref="K455:N455"/>
    <mergeCell ref="O455:Q455"/>
    <mergeCell ref="R455:S455"/>
    <mergeCell ref="T455:W455"/>
    <mergeCell ref="X455:Y455"/>
    <mergeCell ref="Z455"/>
    <mergeCell ref="AA455:AC455"/>
    <mergeCell ref="AD455"/>
    <mergeCell ref="A456"/>
    <mergeCell ref="B456:D456"/>
    <mergeCell ref="E456:H456"/>
    <mergeCell ref="I456:J456"/>
    <mergeCell ref="K456:N456"/>
    <mergeCell ref="O456:Q456"/>
    <mergeCell ref="R456:S456"/>
    <mergeCell ref="T456:W456"/>
    <mergeCell ref="X456:Y456"/>
    <mergeCell ref="Z456"/>
    <mergeCell ref="AA456:AC456"/>
    <mergeCell ref="AD456"/>
    <mergeCell ref="A453"/>
    <mergeCell ref="B453:D453"/>
    <mergeCell ref="E453:H453"/>
    <mergeCell ref="I453:J453"/>
    <mergeCell ref="K453:N453"/>
    <mergeCell ref="O453:Q453"/>
    <mergeCell ref="R453:S453"/>
    <mergeCell ref="T453:W453"/>
    <mergeCell ref="X453:Y453"/>
    <mergeCell ref="Z453"/>
    <mergeCell ref="AA453:AC453"/>
    <mergeCell ref="AD453"/>
    <mergeCell ref="A454"/>
    <mergeCell ref="B454:D454"/>
    <mergeCell ref="E454:H454"/>
    <mergeCell ref="I454:J454"/>
    <mergeCell ref="K454:N454"/>
    <mergeCell ref="O454:Q454"/>
    <mergeCell ref="R454:S454"/>
    <mergeCell ref="T454:W454"/>
    <mergeCell ref="X454:Y454"/>
    <mergeCell ref="Z454"/>
    <mergeCell ref="AA454:AC454"/>
    <mergeCell ref="AD454"/>
    <mergeCell ref="A451"/>
    <mergeCell ref="B451:D451"/>
    <mergeCell ref="E451:H451"/>
    <mergeCell ref="I451:J451"/>
    <mergeCell ref="K451:N451"/>
    <mergeCell ref="O451:Q451"/>
    <mergeCell ref="R451:S451"/>
    <mergeCell ref="T451:W451"/>
    <mergeCell ref="X451:Y451"/>
    <mergeCell ref="Z451"/>
    <mergeCell ref="AA451:AC451"/>
    <mergeCell ref="AD451"/>
    <mergeCell ref="A452"/>
    <mergeCell ref="B452:D452"/>
    <mergeCell ref="E452:H452"/>
    <mergeCell ref="I452:J452"/>
    <mergeCell ref="K452:N452"/>
    <mergeCell ref="O452:Q452"/>
    <mergeCell ref="R452:S452"/>
    <mergeCell ref="T452:W452"/>
    <mergeCell ref="X452:Y452"/>
    <mergeCell ref="Z452"/>
    <mergeCell ref="AA452:AC452"/>
    <mergeCell ref="AD452"/>
    <mergeCell ref="A449"/>
    <mergeCell ref="B449:D449"/>
    <mergeCell ref="E449:H449"/>
    <mergeCell ref="I449:J449"/>
    <mergeCell ref="K449:N449"/>
    <mergeCell ref="O449:Q449"/>
    <mergeCell ref="R449:S449"/>
    <mergeCell ref="T449:W449"/>
    <mergeCell ref="X449:Y449"/>
    <mergeCell ref="Z449"/>
    <mergeCell ref="AA449:AC449"/>
    <mergeCell ref="AD449"/>
    <mergeCell ref="A450"/>
    <mergeCell ref="B450:D450"/>
    <mergeCell ref="E450:H450"/>
    <mergeCell ref="I450:J450"/>
    <mergeCell ref="K450:N450"/>
    <mergeCell ref="O450:Q450"/>
    <mergeCell ref="R450:S450"/>
    <mergeCell ref="T450:W450"/>
    <mergeCell ref="X450:Y450"/>
    <mergeCell ref="Z450"/>
    <mergeCell ref="AA450:AC450"/>
    <mergeCell ref="AD450"/>
    <mergeCell ref="A447"/>
    <mergeCell ref="B447:D447"/>
    <mergeCell ref="E447:H447"/>
    <mergeCell ref="I447:J447"/>
    <mergeCell ref="K447:N447"/>
    <mergeCell ref="O447:Q447"/>
    <mergeCell ref="R447:S447"/>
    <mergeCell ref="T447:W447"/>
    <mergeCell ref="X447:Y447"/>
    <mergeCell ref="Z447"/>
    <mergeCell ref="AA447:AC447"/>
    <mergeCell ref="AD447"/>
    <mergeCell ref="A448"/>
    <mergeCell ref="B448:D448"/>
    <mergeCell ref="E448:H448"/>
    <mergeCell ref="I448:J448"/>
    <mergeCell ref="K448:N448"/>
    <mergeCell ref="O448:Q448"/>
    <mergeCell ref="R448:S448"/>
    <mergeCell ref="T448:W448"/>
    <mergeCell ref="X448:Y448"/>
    <mergeCell ref="Z448"/>
    <mergeCell ref="AA448:AC448"/>
    <mergeCell ref="AD448"/>
    <mergeCell ref="A445"/>
    <mergeCell ref="B445:D445"/>
    <mergeCell ref="E445:H445"/>
    <mergeCell ref="I445:J445"/>
    <mergeCell ref="K445:N445"/>
    <mergeCell ref="O445:Q445"/>
    <mergeCell ref="R445:S445"/>
    <mergeCell ref="T445:W445"/>
    <mergeCell ref="X445:Y445"/>
    <mergeCell ref="Z445"/>
    <mergeCell ref="AA445:AC445"/>
    <mergeCell ref="AD445"/>
    <mergeCell ref="A446"/>
    <mergeCell ref="B446:D446"/>
    <mergeCell ref="E446:H446"/>
    <mergeCell ref="I446:J446"/>
    <mergeCell ref="K446:N446"/>
    <mergeCell ref="O446:Q446"/>
    <mergeCell ref="R446:S446"/>
    <mergeCell ref="T446:W446"/>
    <mergeCell ref="X446:Y446"/>
    <mergeCell ref="Z446"/>
    <mergeCell ref="AA446:AC446"/>
    <mergeCell ref="AD446"/>
    <mergeCell ref="A440:AD440"/>
    <mergeCell ref="A441:A442"/>
    <mergeCell ref="B441:D442"/>
    <mergeCell ref="E441:H442"/>
    <mergeCell ref="I441:J442"/>
    <mergeCell ref="K441:S441"/>
    <mergeCell ref="K442:N442"/>
    <mergeCell ref="O442:Q442"/>
    <mergeCell ref="R442:S442"/>
    <mergeCell ref="T441:AD441"/>
    <mergeCell ref="T442:W442"/>
    <mergeCell ref="X442:Y442"/>
    <mergeCell ref="Z442"/>
    <mergeCell ref="AA442:AC442"/>
    <mergeCell ref="AD442"/>
    <mergeCell ref="A443:AD443"/>
    <mergeCell ref="A444"/>
    <mergeCell ref="B444:D444"/>
    <mergeCell ref="E444:H444"/>
    <mergeCell ref="I444:J444"/>
    <mergeCell ref="K444:N444"/>
    <mergeCell ref="O444:Q444"/>
    <mergeCell ref="R444:S444"/>
    <mergeCell ref="T444:W444"/>
    <mergeCell ref="X444:Y444"/>
    <mergeCell ref="Z444"/>
    <mergeCell ref="AA444:AC444"/>
    <mergeCell ref="AD444"/>
    <mergeCell ref="A436"/>
    <mergeCell ref="B436:D436"/>
    <mergeCell ref="E436:J436"/>
    <mergeCell ref="K436:Z436"/>
    <mergeCell ref="AA436:AC436"/>
    <mergeCell ref="AD436"/>
    <mergeCell ref="A437"/>
    <mergeCell ref="B437:D437"/>
    <mergeCell ref="E437:AC437"/>
    <mergeCell ref="AD437"/>
    <mergeCell ref="A438"/>
    <mergeCell ref="B438:D438"/>
    <mergeCell ref="E438:J438"/>
    <mergeCell ref="K438:Z438"/>
    <mergeCell ref="AA438:AC438"/>
    <mergeCell ref="AD438"/>
    <mergeCell ref="A439"/>
    <mergeCell ref="B439:D439"/>
    <mergeCell ref="E439:J439"/>
    <mergeCell ref="K439:Z439"/>
    <mergeCell ref="AA439:AC439"/>
    <mergeCell ref="AD439"/>
    <mergeCell ref="A432"/>
    <mergeCell ref="B432:D432"/>
    <mergeCell ref="E432:J432"/>
    <mergeCell ref="K432:Z432"/>
    <mergeCell ref="AA432:AC432"/>
    <mergeCell ref="AD432"/>
    <mergeCell ref="A433"/>
    <mergeCell ref="B433:D433"/>
    <mergeCell ref="E433:J433"/>
    <mergeCell ref="K433:Z433"/>
    <mergeCell ref="AA433:AC433"/>
    <mergeCell ref="AD433"/>
    <mergeCell ref="A434"/>
    <mergeCell ref="B434:D434"/>
    <mergeCell ref="E434:AC434"/>
    <mergeCell ref="AD434"/>
    <mergeCell ref="A435"/>
    <mergeCell ref="B435:D435"/>
    <mergeCell ref="E435:J435"/>
    <mergeCell ref="K435:Z435"/>
    <mergeCell ref="AA435:AC435"/>
    <mergeCell ref="AD435"/>
    <mergeCell ref="A429"/>
    <mergeCell ref="B429:D429"/>
    <mergeCell ref="E429:J429"/>
    <mergeCell ref="K429:Z429"/>
    <mergeCell ref="AA429:AC429"/>
    <mergeCell ref="AD429"/>
    <mergeCell ref="A430"/>
    <mergeCell ref="B430:D430"/>
    <mergeCell ref="E430:J430"/>
    <mergeCell ref="K430:Z430"/>
    <mergeCell ref="AA430:AC430"/>
    <mergeCell ref="AD430"/>
    <mergeCell ref="A431"/>
    <mergeCell ref="B431:D431"/>
    <mergeCell ref="E431:J431"/>
    <mergeCell ref="K431:Z431"/>
    <mergeCell ref="AA431:AC431"/>
    <mergeCell ref="AD431"/>
    <mergeCell ref="A426"/>
    <mergeCell ref="B426:D426"/>
    <mergeCell ref="E426:J426"/>
    <mergeCell ref="K426:Z426"/>
    <mergeCell ref="AA426:AC426"/>
    <mergeCell ref="AD426"/>
    <mergeCell ref="A427"/>
    <mergeCell ref="B427:D427"/>
    <mergeCell ref="E427:J427"/>
    <mergeCell ref="K427:Z427"/>
    <mergeCell ref="AA427:AC427"/>
    <mergeCell ref="AD427"/>
    <mergeCell ref="A428"/>
    <mergeCell ref="B428:D428"/>
    <mergeCell ref="E428:J428"/>
    <mergeCell ref="K428:Z428"/>
    <mergeCell ref="AA428:AC428"/>
    <mergeCell ref="AD428"/>
    <mergeCell ref="A422"/>
    <mergeCell ref="B422:D422"/>
    <mergeCell ref="E422:AC422"/>
    <mergeCell ref="AD422"/>
    <mergeCell ref="A423"/>
    <mergeCell ref="B423:D423"/>
    <mergeCell ref="E423:J423"/>
    <mergeCell ref="K423:Z423"/>
    <mergeCell ref="AA423:AC423"/>
    <mergeCell ref="AD423"/>
    <mergeCell ref="A424"/>
    <mergeCell ref="B424:D424"/>
    <mergeCell ref="E424:J424"/>
    <mergeCell ref="K424:Z424"/>
    <mergeCell ref="AA424:AC424"/>
    <mergeCell ref="AD424"/>
    <mergeCell ref="A425"/>
    <mergeCell ref="B425:D425"/>
    <mergeCell ref="E425:J425"/>
    <mergeCell ref="K425:Z425"/>
    <mergeCell ref="AA425:AC425"/>
    <mergeCell ref="AD425"/>
    <mergeCell ref="A420"/>
    <mergeCell ref="B420:D420"/>
    <mergeCell ref="E420:H420"/>
    <mergeCell ref="I420:J420"/>
    <mergeCell ref="K420:N420"/>
    <mergeCell ref="O420:Q420"/>
    <mergeCell ref="R420:T420"/>
    <mergeCell ref="U420:V420"/>
    <mergeCell ref="W420:Y420"/>
    <mergeCell ref="Z420"/>
    <mergeCell ref="AA420:AC420"/>
    <mergeCell ref="AD420"/>
    <mergeCell ref="A421"/>
    <mergeCell ref="B421:D421"/>
    <mergeCell ref="E421:J421"/>
    <mergeCell ref="K421:Z421"/>
    <mergeCell ref="AA421:AC421"/>
    <mergeCell ref="AD421"/>
    <mergeCell ref="A418"/>
    <mergeCell ref="B418:D418"/>
    <mergeCell ref="E418:H418"/>
    <mergeCell ref="I418:J418"/>
    <mergeCell ref="K418:N418"/>
    <mergeCell ref="O418:Q418"/>
    <mergeCell ref="R418:T418"/>
    <mergeCell ref="U418:V418"/>
    <mergeCell ref="W418:Y418"/>
    <mergeCell ref="Z418"/>
    <mergeCell ref="AA418:AC418"/>
    <mergeCell ref="AD418"/>
    <mergeCell ref="A419"/>
    <mergeCell ref="B419:D419"/>
    <mergeCell ref="E419:H419"/>
    <mergeCell ref="I419:J419"/>
    <mergeCell ref="K419:N419"/>
    <mergeCell ref="O419:Q419"/>
    <mergeCell ref="R419:T419"/>
    <mergeCell ref="U419:V419"/>
    <mergeCell ref="W419:Y419"/>
    <mergeCell ref="Z419"/>
    <mergeCell ref="AA419:AC419"/>
    <mergeCell ref="AD419"/>
    <mergeCell ref="A416"/>
    <mergeCell ref="B416:D416"/>
    <mergeCell ref="E416:H416"/>
    <mergeCell ref="I416:J416"/>
    <mergeCell ref="K416:N416"/>
    <mergeCell ref="O416:Q416"/>
    <mergeCell ref="R416:T416"/>
    <mergeCell ref="U416:V416"/>
    <mergeCell ref="W416:Y416"/>
    <mergeCell ref="Z416"/>
    <mergeCell ref="AA416:AC416"/>
    <mergeCell ref="AD416"/>
    <mergeCell ref="A417"/>
    <mergeCell ref="B417:D417"/>
    <mergeCell ref="E417:H417"/>
    <mergeCell ref="I417:J417"/>
    <mergeCell ref="K417:N417"/>
    <mergeCell ref="O417:Q417"/>
    <mergeCell ref="R417:T417"/>
    <mergeCell ref="U417:V417"/>
    <mergeCell ref="W417:Y417"/>
    <mergeCell ref="Z417"/>
    <mergeCell ref="AA417:AC417"/>
    <mergeCell ref="AD417"/>
    <mergeCell ref="A414"/>
    <mergeCell ref="B414:D414"/>
    <mergeCell ref="E414:H414"/>
    <mergeCell ref="I414:J414"/>
    <mergeCell ref="K414:N414"/>
    <mergeCell ref="O414:Q414"/>
    <mergeCell ref="R414:T414"/>
    <mergeCell ref="U414:V414"/>
    <mergeCell ref="W414:Y414"/>
    <mergeCell ref="Z414"/>
    <mergeCell ref="AA414:AC414"/>
    <mergeCell ref="AD414"/>
    <mergeCell ref="A415"/>
    <mergeCell ref="B415:D415"/>
    <mergeCell ref="E415:H415"/>
    <mergeCell ref="I415:J415"/>
    <mergeCell ref="K415:N415"/>
    <mergeCell ref="O415:Q415"/>
    <mergeCell ref="R415:T415"/>
    <mergeCell ref="U415:V415"/>
    <mergeCell ref="W415:Y415"/>
    <mergeCell ref="Z415"/>
    <mergeCell ref="AA415:AC415"/>
    <mergeCell ref="AD415"/>
    <mergeCell ref="A412"/>
    <mergeCell ref="B412:D412"/>
    <mergeCell ref="E412:H412"/>
    <mergeCell ref="I412:J412"/>
    <mergeCell ref="K412:N412"/>
    <mergeCell ref="O412:Q412"/>
    <mergeCell ref="R412:T412"/>
    <mergeCell ref="U412:V412"/>
    <mergeCell ref="W412:Y412"/>
    <mergeCell ref="Z412"/>
    <mergeCell ref="AA412:AC412"/>
    <mergeCell ref="AD412"/>
    <mergeCell ref="A413"/>
    <mergeCell ref="B413:D413"/>
    <mergeCell ref="E413:H413"/>
    <mergeCell ref="I413:J413"/>
    <mergeCell ref="K413:N413"/>
    <mergeCell ref="O413:Q413"/>
    <mergeCell ref="R413:T413"/>
    <mergeCell ref="U413:V413"/>
    <mergeCell ref="W413:Y413"/>
    <mergeCell ref="Z413"/>
    <mergeCell ref="AA413:AC413"/>
    <mergeCell ref="AD413"/>
    <mergeCell ref="A410"/>
    <mergeCell ref="B410:D410"/>
    <mergeCell ref="E410:H410"/>
    <mergeCell ref="I410:J410"/>
    <mergeCell ref="K410:N410"/>
    <mergeCell ref="O410:Q410"/>
    <mergeCell ref="R410:T410"/>
    <mergeCell ref="U410:V410"/>
    <mergeCell ref="W410:Y410"/>
    <mergeCell ref="Z410"/>
    <mergeCell ref="AA410:AC410"/>
    <mergeCell ref="AD410"/>
    <mergeCell ref="A411"/>
    <mergeCell ref="B411:D411"/>
    <mergeCell ref="E411:H411"/>
    <mergeCell ref="I411:J411"/>
    <mergeCell ref="K411:N411"/>
    <mergeCell ref="O411:Q411"/>
    <mergeCell ref="R411:T411"/>
    <mergeCell ref="U411:V411"/>
    <mergeCell ref="W411:Y411"/>
    <mergeCell ref="Z411"/>
    <mergeCell ref="AA411:AC411"/>
    <mergeCell ref="AD411"/>
    <mergeCell ref="A408"/>
    <mergeCell ref="B408:D408"/>
    <mergeCell ref="E408:H408"/>
    <mergeCell ref="I408:J408"/>
    <mergeCell ref="K408:N408"/>
    <mergeCell ref="O408:Q408"/>
    <mergeCell ref="R408:T408"/>
    <mergeCell ref="U408:V408"/>
    <mergeCell ref="W408:Y408"/>
    <mergeCell ref="Z408"/>
    <mergeCell ref="AA408:AC408"/>
    <mergeCell ref="AD408"/>
    <mergeCell ref="A409"/>
    <mergeCell ref="B409:D409"/>
    <mergeCell ref="E409:H409"/>
    <mergeCell ref="I409:J409"/>
    <mergeCell ref="K409:N409"/>
    <mergeCell ref="O409:Q409"/>
    <mergeCell ref="R409:T409"/>
    <mergeCell ref="U409:V409"/>
    <mergeCell ref="W409:Y409"/>
    <mergeCell ref="Z409"/>
    <mergeCell ref="AA409:AC409"/>
    <mergeCell ref="AD409"/>
    <mergeCell ref="A406"/>
    <mergeCell ref="B406:D406"/>
    <mergeCell ref="E406:H406"/>
    <mergeCell ref="I406:J406"/>
    <mergeCell ref="K406:N406"/>
    <mergeCell ref="O406:Q406"/>
    <mergeCell ref="R406:T406"/>
    <mergeCell ref="U406:V406"/>
    <mergeCell ref="W406:Y406"/>
    <mergeCell ref="Z406"/>
    <mergeCell ref="AA406:AC406"/>
    <mergeCell ref="AD406"/>
    <mergeCell ref="A407"/>
    <mergeCell ref="B407:D407"/>
    <mergeCell ref="E407:H407"/>
    <mergeCell ref="I407:J407"/>
    <mergeCell ref="K407:N407"/>
    <mergeCell ref="O407:Q407"/>
    <mergeCell ref="R407:T407"/>
    <mergeCell ref="U407:V407"/>
    <mergeCell ref="W407:Y407"/>
    <mergeCell ref="Z407"/>
    <mergeCell ref="AA407:AC407"/>
    <mergeCell ref="AD407"/>
    <mergeCell ref="A404"/>
    <mergeCell ref="B404:D404"/>
    <mergeCell ref="E404:H404"/>
    <mergeCell ref="I404:J404"/>
    <mergeCell ref="K404:N404"/>
    <mergeCell ref="O404:Q404"/>
    <mergeCell ref="R404:T404"/>
    <mergeCell ref="U404:V404"/>
    <mergeCell ref="W404:Y404"/>
    <mergeCell ref="Z404"/>
    <mergeCell ref="AA404:AC404"/>
    <mergeCell ref="AD404"/>
    <mergeCell ref="A405"/>
    <mergeCell ref="B405:D405"/>
    <mergeCell ref="E405:H405"/>
    <mergeCell ref="I405:J405"/>
    <mergeCell ref="K405:N405"/>
    <mergeCell ref="O405:Q405"/>
    <mergeCell ref="R405:T405"/>
    <mergeCell ref="U405:V405"/>
    <mergeCell ref="W405:Y405"/>
    <mergeCell ref="Z405"/>
    <mergeCell ref="AA405:AC405"/>
    <mergeCell ref="AD405"/>
    <mergeCell ref="A402"/>
    <mergeCell ref="B402:D402"/>
    <mergeCell ref="E402:H402"/>
    <mergeCell ref="I402:J402"/>
    <mergeCell ref="K402:N402"/>
    <mergeCell ref="O402:Q402"/>
    <mergeCell ref="R402:T402"/>
    <mergeCell ref="U402:V402"/>
    <mergeCell ref="W402:Y402"/>
    <mergeCell ref="Z402"/>
    <mergeCell ref="AA402:AC402"/>
    <mergeCell ref="AD402"/>
    <mergeCell ref="A403"/>
    <mergeCell ref="B403:D403"/>
    <mergeCell ref="E403:H403"/>
    <mergeCell ref="I403:J403"/>
    <mergeCell ref="K403:N403"/>
    <mergeCell ref="O403:Q403"/>
    <mergeCell ref="R403:T403"/>
    <mergeCell ref="U403:V403"/>
    <mergeCell ref="W403:Y403"/>
    <mergeCell ref="Z403"/>
    <mergeCell ref="AA403:AC403"/>
    <mergeCell ref="AD403"/>
    <mergeCell ref="A400"/>
    <mergeCell ref="B400:D400"/>
    <mergeCell ref="E400:H400"/>
    <mergeCell ref="I400:J400"/>
    <mergeCell ref="K400:N400"/>
    <mergeCell ref="O400:Q400"/>
    <mergeCell ref="R400:T400"/>
    <mergeCell ref="U400:V400"/>
    <mergeCell ref="W400:Y400"/>
    <mergeCell ref="Z400"/>
    <mergeCell ref="AA400:AC400"/>
    <mergeCell ref="AD400"/>
    <mergeCell ref="A401"/>
    <mergeCell ref="B401:D401"/>
    <mergeCell ref="E401:H401"/>
    <mergeCell ref="I401:J401"/>
    <mergeCell ref="K401:N401"/>
    <mergeCell ref="O401:Q401"/>
    <mergeCell ref="R401:T401"/>
    <mergeCell ref="U401:V401"/>
    <mergeCell ref="W401:Y401"/>
    <mergeCell ref="Z401"/>
    <mergeCell ref="AA401:AC401"/>
    <mergeCell ref="AD401"/>
    <mergeCell ref="A398"/>
    <mergeCell ref="B398:D398"/>
    <mergeCell ref="E398:H398"/>
    <mergeCell ref="I398:J398"/>
    <mergeCell ref="K398:N398"/>
    <mergeCell ref="O398:Q398"/>
    <mergeCell ref="R398:T398"/>
    <mergeCell ref="U398:V398"/>
    <mergeCell ref="W398:Y398"/>
    <mergeCell ref="Z398"/>
    <mergeCell ref="AA398:AC398"/>
    <mergeCell ref="AD398"/>
    <mergeCell ref="A399"/>
    <mergeCell ref="B399:D399"/>
    <mergeCell ref="E399:H399"/>
    <mergeCell ref="I399:J399"/>
    <mergeCell ref="K399:N399"/>
    <mergeCell ref="O399:Q399"/>
    <mergeCell ref="R399:T399"/>
    <mergeCell ref="U399:V399"/>
    <mergeCell ref="W399:Y399"/>
    <mergeCell ref="Z399"/>
    <mergeCell ref="AA399:AC399"/>
    <mergeCell ref="AD399"/>
    <mergeCell ref="A396"/>
    <mergeCell ref="B396:D396"/>
    <mergeCell ref="E396:H396"/>
    <mergeCell ref="I396:J396"/>
    <mergeCell ref="K396:N396"/>
    <mergeCell ref="O396:Q396"/>
    <mergeCell ref="R396:T396"/>
    <mergeCell ref="U396:V396"/>
    <mergeCell ref="W396:Y396"/>
    <mergeCell ref="Z396"/>
    <mergeCell ref="AA396:AC396"/>
    <mergeCell ref="AD396"/>
    <mergeCell ref="A397"/>
    <mergeCell ref="B397:D397"/>
    <mergeCell ref="E397:H397"/>
    <mergeCell ref="I397:J397"/>
    <mergeCell ref="K397:N397"/>
    <mergeCell ref="O397:Q397"/>
    <mergeCell ref="R397:T397"/>
    <mergeCell ref="U397:V397"/>
    <mergeCell ref="W397:Y397"/>
    <mergeCell ref="Z397"/>
    <mergeCell ref="AA397:AC397"/>
    <mergeCell ref="AD397"/>
    <mergeCell ref="A394"/>
    <mergeCell ref="B394:D394"/>
    <mergeCell ref="E394:H394"/>
    <mergeCell ref="I394:J394"/>
    <mergeCell ref="K394:N394"/>
    <mergeCell ref="O394:Q394"/>
    <mergeCell ref="R394:T394"/>
    <mergeCell ref="U394:V394"/>
    <mergeCell ref="W394:Y394"/>
    <mergeCell ref="Z394"/>
    <mergeCell ref="AA394:AC394"/>
    <mergeCell ref="AD394"/>
    <mergeCell ref="A395"/>
    <mergeCell ref="B395:D395"/>
    <mergeCell ref="E395:H395"/>
    <mergeCell ref="I395:J395"/>
    <mergeCell ref="K395:N395"/>
    <mergeCell ref="O395:Q395"/>
    <mergeCell ref="R395:T395"/>
    <mergeCell ref="U395:V395"/>
    <mergeCell ref="W395:Y395"/>
    <mergeCell ref="Z395"/>
    <mergeCell ref="AA395:AC395"/>
    <mergeCell ref="AD395"/>
    <mergeCell ref="A392"/>
    <mergeCell ref="B392:D392"/>
    <mergeCell ref="E392:H392"/>
    <mergeCell ref="I392:J392"/>
    <mergeCell ref="K392:N392"/>
    <mergeCell ref="O392:Q392"/>
    <mergeCell ref="R392:T392"/>
    <mergeCell ref="U392:V392"/>
    <mergeCell ref="W392:Y392"/>
    <mergeCell ref="Z392"/>
    <mergeCell ref="AA392:AC392"/>
    <mergeCell ref="AD392"/>
    <mergeCell ref="A393"/>
    <mergeCell ref="B393:D393"/>
    <mergeCell ref="E393:H393"/>
    <mergeCell ref="I393:J393"/>
    <mergeCell ref="K393:N393"/>
    <mergeCell ref="O393:Q393"/>
    <mergeCell ref="R393:T393"/>
    <mergeCell ref="U393:V393"/>
    <mergeCell ref="W393:Y393"/>
    <mergeCell ref="Z393"/>
    <mergeCell ref="AA393:AC393"/>
    <mergeCell ref="AD393"/>
    <mergeCell ref="A390"/>
    <mergeCell ref="B390:D390"/>
    <mergeCell ref="E390:H390"/>
    <mergeCell ref="I390:J390"/>
    <mergeCell ref="K390:N390"/>
    <mergeCell ref="O390:Q390"/>
    <mergeCell ref="R390:T390"/>
    <mergeCell ref="U390:V390"/>
    <mergeCell ref="W390:Y390"/>
    <mergeCell ref="Z390"/>
    <mergeCell ref="AA390:AC390"/>
    <mergeCell ref="AD390"/>
    <mergeCell ref="A391"/>
    <mergeCell ref="B391:D391"/>
    <mergeCell ref="E391:H391"/>
    <mergeCell ref="I391:J391"/>
    <mergeCell ref="K391:N391"/>
    <mergeCell ref="O391:Q391"/>
    <mergeCell ref="R391:T391"/>
    <mergeCell ref="U391:V391"/>
    <mergeCell ref="W391:Y391"/>
    <mergeCell ref="Z391"/>
    <mergeCell ref="AA391:AC391"/>
    <mergeCell ref="AD391"/>
    <mergeCell ref="A388"/>
    <mergeCell ref="B388:D388"/>
    <mergeCell ref="E388:H388"/>
    <mergeCell ref="I388:J388"/>
    <mergeCell ref="K388:N388"/>
    <mergeCell ref="O388:Q388"/>
    <mergeCell ref="R388:T388"/>
    <mergeCell ref="U388:V388"/>
    <mergeCell ref="W388:Y388"/>
    <mergeCell ref="Z388"/>
    <mergeCell ref="AA388:AC388"/>
    <mergeCell ref="AD388"/>
    <mergeCell ref="A389"/>
    <mergeCell ref="B389:D389"/>
    <mergeCell ref="E389:H389"/>
    <mergeCell ref="I389:J389"/>
    <mergeCell ref="K389:N389"/>
    <mergeCell ref="O389:Q389"/>
    <mergeCell ref="R389:T389"/>
    <mergeCell ref="U389:V389"/>
    <mergeCell ref="W389:Y389"/>
    <mergeCell ref="Z389"/>
    <mergeCell ref="AA389:AC389"/>
    <mergeCell ref="AD389"/>
    <mergeCell ref="A386"/>
    <mergeCell ref="B386:D386"/>
    <mergeCell ref="E386:H386"/>
    <mergeCell ref="I386:J386"/>
    <mergeCell ref="K386:N386"/>
    <mergeCell ref="O386:Q386"/>
    <mergeCell ref="R386:T386"/>
    <mergeCell ref="U386:V386"/>
    <mergeCell ref="W386:Y386"/>
    <mergeCell ref="Z386"/>
    <mergeCell ref="AA386:AC386"/>
    <mergeCell ref="AD386"/>
    <mergeCell ref="A387"/>
    <mergeCell ref="B387:D387"/>
    <mergeCell ref="E387:H387"/>
    <mergeCell ref="I387:J387"/>
    <mergeCell ref="K387:N387"/>
    <mergeCell ref="O387:Q387"/>
    <mergeCell ref="R387:T387"/>
    <mergeCell ref="U387:V387"/>
    <mergeCell ref="W387:Y387"/>
    <mergeCell ref="Z387"/>
    <mergeCell ref="AA387:AC387"/>
    <mergeCell ref="AD387"/>
    <mergeCell ref="A384"/>
    <mergeCell ref="B384:D384"/>
    <mergeCell ref="E384:H384"/>
    <mergeCell ref="I384:J384"/>
    <mergeCell ref="K384:N384"/>
    <mergeCell ref="O384:Q384"/>
    <mergeCell ref="R384:T384"/>
    <mergeCell ref="U384:V384"/>
    <mergeCell ref="W384:Y384"/>
    <mergeCell ref="Z384"/>
    <mergeCell ref="AA384:AC384"/>
    <mergeCell ref="AD384"/>
    <mergeCell ref="A385"/>
    <mergeCell ref="B385:D385"/>
    <mergeCell ref="E385:H385"/>
    <mergeCell ref="I385:J385"/>
    <mergeCell ref="K385:N385"/>
    <mergeCell ref="O385:Q385"/>
    <mergeCell ref="R385:T385"/>
    <mergeCell ref="U385:V385"/>
    <mergeCell ref="W385:Y385"/>
    <mergeCell ref="Z385"/>
    <mergeCell ref="AA385:AC385"/>
    <mergeCell ref="AD385"/>
    <mergeCell ref="A382"/>
    <mergeCell ref="B382:D382"/>
    <mergeCell ref="E382:H382"/>
    <mergeCell ref="I382:J382"/>
    <mergeCell ref="K382:N382"/>
    <mergeCell ref="O382:Q382"/>
    <mergeCell ref="R382:T382"/>
    <mergeCell ref="U382:V382"/>
    <mergeCell ref="W382:Y382"/>
    <mergeCell ref="Z382"/>
    <mergeCell ref="AA382:AC382"/>
    <mergeCell ref="AD382"/>
    <mergeCell ref="A383"/>
    <mergeCell ref="B383:D383"/>
    <mergeCell ref="E383:H383"/>
    <mergeCell ref="I383:J383"/>
    <mergeCell ref="K383:N383"/>
    <mergeCell ref="O383:Q383"/>
    <mergeCell ref="R383:T383"/>
    <mergeCell ref="U383:V383"/>
    <mergeCell ref="W383:Y383"/>
    <mergeCell ref="Z383"/>
    <mergeCell ref="AA383:AC383"/>
    <mergeCell ref="AD383"/>
    <mergeCell ref="A380"/>
    <mergeCell ref="B380:D380"/>
    <mergeCell ref="E380:H380"/>
    <mergeCell ref="I380:J380"/>
    <mergeCell ref="K380:N380"/>
    <mergeCell ref="O380:Q380"/>
    <mergeCell ref="R380:T380"/>
    <mergeCell ref="U380:V380"/>
    <mergeCell ref="W380:Y380"/>
    <mergeCell ref="Z380"/>
    <mergeCell ref="AA380:AC380"/>
    <mergeCell ref="AD380"/>
    <mergeCell ref="A381"/>
    <mergeCell ref="B381:D381"/>
    <mergeCell ref="E381:H381"/>
    <mergeCell ref="I381:J381"/>
    <mergeCell ref="K381:N381"/>
    <mergeCell ref="O381:Q381"/>
    <mergeCell ref="R381:T381"/>
    <mergeCell ref="U381:V381"/>
    <mergeCell ref="W381:Y381"/>
    <mergeCell ref="Z381"/>
    <mergeCell ref="AA381:AC381"/>
    <mergeCell ref="AD381"/>
    <mergeCell ref="A378"/>
    <mergeCell ref="B378:D378"/>
    <mergeCell ref="E378:H378"/>
    <mergeCell ref="I378:J378"/>
    <mergeCell ref="K378:N378"/>
    <mergeCell ref="O378:Q378"/>
    <mergeCell ref="R378:T378"/>
    <mergeCell ref="U378:V378"/>
    <mergeCell ref="W378:Y378"/>
    <mergeCell ref="Z378"/>
    <mergeCell ref="AA378:AC378"/>
    <mergeCell ref="AD378"/>
    <mergeCell ref="A379"/>
    <mergeCell ref="B379:D379"/>
    <mergeCell ref="E379:H379"/>
    <mergeCell ref="I379:J379"/>
    <mergeCell ref="K379:N379"/>
    <mergeCell ref="O379:Q379"/>
    <mergeCell ref="R379:T379"/>
    <mergeCell ref="U379:V379"/>
    <mergeCell ref="W379:Y379"/>
    <mergeCell ref="Z379"/>
    <mergeCell ref="AA379:AC379"/>
    <mergeCell ref="AD379"/>
    <mergeCell ref="A376"/>
    <mergeCell ref="B376:D376"/>
    <mergeCell ref="E376:H376"/>
    <mergeCell ref="I376:J376"/>
    <mergeCell ref="K376:N376"/>
    <mergeCell ref="O376:Q376"/>
    <mergeCell ref="R376:T376"/>
    <mergeCell ref="U376:V376"/>
    <mergeCell ref="W376:Y376"/>
    <mergeCell ref="Z376"/>
    <mergeCell ref="AA376:AC376"/>
    <mergeCell ref="AD376"/>
    <mergeCell ref="A377"/>
    <mergeCell ref="B377:D377"/>
    <mergeCell ref="E377:H377"/>
    <mergeCell ref="I377:J377"/>
    <mergeCell ref="K377:N377"/>
    <mergeCell ref="O377:Q377"/>
    <mergeCell ref="R377:T377"/>
    <mergeCell ref="U377:V377"/>
    <mergeCell ref="W377:Y377"/>
    <mergeCell ref="Z377"/>
    <mergeCell ref="AA377:AC377"/>
    <mergeCell ref="AD377"/>
    <mergeCell ref="A374"/>
    <mergeCell ref="B374:D374"/>
    <mergeCell ref="E374:H374"/>
    <mergeCell ref="I374:J374"/>
    <mergeCell ref="K374:N374"/>
    <mergeCell ref="O374:Q374"/>
    <mergeCell ref="R374:T374"/>
    <mergeCell ref="U374:V374"/>
    <mergeCell ref="W374:Y374"/>
    <mergeCell ref="Z374"/>
    <mergeCell ref="AA374:AC374"/>
    <mergeCell ref="AD374"/>
    <mergeCell ref="A375"/>
    <mergeCell ref="B375:D375"/>
    <mergeCell ref="E375:H375"/>
    <mergeCell ref="I375:J375"/>
    <mergeCell ref="K375:N375"/>
    <mergeCell ref="O375:Q375"/>
    <mergeCell ref="R375:T375"/>
    <mergeCell ref="U375:V375"/>
    <mergeCell ref="W375:Y375"/>
    <mergeCell ref="Z375"/>
    <mergeCell ref="AA375:AC375"/>
    <mergeCell ref="AD375"/>
    <mergeCell ref="A372"/>
    <mergeCell ref="B372:D372"/>
    <mergeCell ref="E372:H372"/>
    <mergeCell ref="I372:J372"/>
    <mergeCell ref="K372:N372"/>
    <mergeCell ref="O372:Q372"/>
    <mergeCell ref="R372:T372"/>
    <mergeCell ref="U372:V372"/>
    <mergeCell ref="W372:Y372"/>
    <mergeCell ref="Z372"/>
    <mergeCell ref="AA372:AC372"/>
    <mergeCell ref="AD372"/>
    <mergeCell ref="A373"/>
    <mergeCell ref="B373:D373"/>
    <mergeCell ref="E373:H373"/>
    <mergeCell ref="I373:J373"/>
    <mergeCell ref="K373:N373"/>
    <mergeCell ref="O373:Q373"/>
    <mergeCell ref="R373:T373"/>
    <mergeCell ref="U373:V373"/>
    <mergeCell ref="W373:Y373"/>
    <mergeCell ref="Z373"/>
    <mergeCell ref="AA373:AC373"/>
    <mergeCell ref="AD373"/>
    <mergeCell ref="A370"/>
    <mergeCell ref="B370:D370"/>
    <mergeCell ref="E370:H370"/>
    <mergeCell ref="I370:J370"/>
    <mergeCell ref="K370:N370"/>
    <mergeCell ref="O370:Q370"/>
    <mergeCell ref="R370:T370"/>
    <mergeCell ref="U370:V370"/>
    <mergeCell ref="W370:Y370"/>
    <mergeCell ref="Z370"/>
    <mergeCell ref="AA370:AC370"/>
    <mergeCell ref="AD370"/>
    <mergeCell ref="A371"/>
    <mergeCell ref="B371:D371"/>
    <mergeCell ref="E371:H371"/>
    <mergeCell ref="I371:J371"/>
    <mergeCell ref="K371:N371"/>
    <mergeCell ref="O371:Q371"/>
    <mergeCell ref="R371:T371"/>
    <mergeCell ref="U371:V371"/>
    <mergeCell ref="W371:Y371"/>
    <mergeCell ref="Z371"/>
    <mergeCell ref="AA371:AC371"/>
    <mergeCell ref="AD371"/>
    <mergeCell ref="A368"/>
    <mergeCell ref="B368:D368"/>
    <mergeCell ref="E368:H368"/>
    <mergeCell ref="I368:J368"/>
    <mergeCell ref="K368:N368"/>
    <mergeCell ref="O368:Q368"/>
    <mergeCell ref="R368:T368"/>
    <mergeCell ref="U368:V368"/>
    <mergeCell ref="W368:Y368"/>
    <mergeCell ref="Z368"/>
    <mergeCell ref="AA368:AC368"/>
    <mergeCell ref="AD368"/>
    <mergeCell ref="A369"/>
    <mergeCell ref="B369:D369"/>
    <mergeCell ref="E369:H369"/>
    <mergeCell ref="I369:J369"/>
    <mergeCell ref="K369:N369"/>
    <mergeCell ref="O369:Q369"/>
    <mergeCell ref="R369:T369"/>
    <mergeCell ref="U369:V369"/>
    <mergeCell ref="W369:Y369"/>
    <mergeCell ref="Z369"/>
    <mergeCell ref="AA369:AC369"/>
    <mergeCell ref="AD369"/>
    <mergeCell ref="A366"/>
    <mergeCell ref="B366:D366"/>
    <mergeCell ref="E366:H366"/>
    <mergeCell ref="I366:J366"/>
    <mergeCell ref="K366:N366"/>
    <mergeCell ref="O366:Q366"/>
    <mergeCell ref="R366:T366"/>
    <mergeCell ref="U366:V366"/>
    <mergeCell ref="W366:Y366"/>
    <mergeCell ref="Z366"/>
    <mergeCell ref="AA366:AC366"/>
    <mergeCell ref="AD366"/>
    <mergeCell ref="A367"/>
    <mergeCell ref="B367:D367"/>
    <mergeCell ref="E367:H367"/>
    <mergeCell ref="I367:J367"/>
    <mergeCell ref="K367:N367"/>
    <mergeCell ref="O367:Q367"/>
    <mergeCell ref="R367:T367"/>
    <mergeCell ref="U367:V367"/>
    <mergeCell ref="W367:Y367"/>
    <mergeCell ref="Z367"/>
    <mergeCell ref="AA367:AC367"/>
    <mergeCell ref="AD367"/>
    <mergeCell ref="A364"/>
    <mergeCell ref="B364:D364"/>
    <mergeCell ref="E364:H364"/>
    <mergeCell ref="I364:J364"/>
    <mergeCell ref="K364:N364"/>
    <mergeCell ref="O364:Q364"/>
    <mergeCell ref="R364:T364"/>
    <mergeCell ref="U364:V364"/>
    <mergeCell ref="W364:Y364"/>
    <mergeCell ref="Z364"/>
    <mergeCell ref="AA364:AC364"/>
    <mergeCell ref="AD364"/>
    <mergeCell ref="A365"/>
    <mergeCell ref="B365:D365"/>
    <mergeCell ref="E365:H365"/>
    <mergeCell ref="I365:J365"/>
    <mergeCell ref="K365:N365"/>
    <mergeCell ref="O365:Q365"/>
    <mergeCell ref="R365:T365"/>
    <mergeCell ref="U365:V365"/>
    <mergeCell ref="W365:Y365"/>
    <mergeCell ref="Z365"/>
    <mergeCell ref="AA365:AC365"/>
    <mergeCell ref="AD365"/>
    <mergeCell ref="A362"/>
    <mergeCell ref="B362:D362"/>
    <mergeCell ref="E362:H362"/>
    <mergeCell ref="I362:J362"/>
    <mergeCell ref="K362:N362"/>
    <mergeCell ref="O362:Q362"/>
    <mergeCell ref="R362:T362"/>
    <mergeCell ref="U362:V362"/>
    <mergeCell ref="W362:Y362"/>
    <mergeCell ref="Z362"/>
    <mergeCell ref="AA362:AC362"/>
    <mergeCell ref="AD362"/>
    <mergeCell ref="A363"/>
    <mergeCell ref="B363:D363"/>
    <mergeCell ref="E363:H363"/>
    <mergeCell ref="I363:J363"/>
    <mergeCell ref="K363:N363"/>
    <mergeCell ref="O363:Q363"/>
    <mergeCell ref="R363:T363"/>
    <mergeCell ref="U363:V363"/>
    <mergeCell ref="W363:Y363"/>
    <mergeCell ref="Z363"/>
    <mergeCell ref="AA363:AC363"/>
    <mergeCell ref="AD363"/>
    <mergeCell ref="A360"/>
    <mergeCell ref="B360:D360"/>
    <mergeCell ref="E360:H360"/>
    <mergeCell ref="I360:J360"/>
    <mergeCell ref="K360:N360"/>
    <mergeCell ref="O360:Q360"/>
    <mergeCell ref="R360:T360"/>
    <mergeCell ref="U360:V360"/>
    <mergeCell ref="W360:Y360"/>
    <mergeCell ref="Z360"/>
    <mergeCell ref="AA360:AC360"/>
    <mergeCell ref="AD360"/>
    <mergeCell ref="A361"/>
    <mergeCell ref="B361:D361"/>
    <mergeCell ref="E361:H361"/>
    <mergeCell ref="I361:J361"/>
    <mergeCell ref="K361:N361"/>
    <mergeCell ref="O361:Q361"/>
    <mergeCell ref="R361:T361"/>
    <mergeCell ref="U361:V361"/>
    <mergeCell ref="W361:Y361"/>
    <mergeCell ref="Z361"/>
    <mergeCell ref="AA361:AC361"/>
    <mergeCell ref="AD361"/>
    <mergeCell ref="A358"/>
    <mergeCell ref="B358:D358"/>
    <mergeCell ref="E358:H358"/>
    <mergeCell ref="I358:J358"/>
    <mergeCell ref="K358:N358"/>
    <mergeCell ref="O358:Q358"/>
    <mergeCell ref="R358:T358"/>
    <mergeCell ref="U358:V358"/>
    <mergeCell ref="W358:Y358"/>
    <mergeCell ref="Z358"/>
    <mergeCell ref="AA358:AC358"/>
    <mergeCell ref="AD358"/>
    <mergeCell ref="A359"/>
    <mergeCell ref="B359:D359"/>
    <mergeCell ref="E359:H359"/>
    <mergeCell ref="I359:J359"/>
    <mergeCell ref="K359:N359"/>
    <mergeCell ref="O359:Q359"/>
    <mergeCell ref="R359:T359"/>
    <mergeCell ref="U359:V359"/>
    <mergeCell ref="W359:Y359"/>
    <mergeCell ref="Z359"/>
    <mergeCell ref="AA359:AC359"/>
    <mergeCell ref="AD359"/>
    <mergeCell ref="A356"/>
    <mergeCell ref="B356:D356"/>
    <mergeCell ref="E356:H356"/>
    <mergeCell ref="I356:J356"/>
    <mergeCell ref="K356:N356"/>
    <mergeCell ref="O356:Q356"/>
    <mergeCell ref="R356:T356"/>
    <mergeCell ref="U356:V356"/>
    <mergeCell ref="W356:Y356"/>
    <mergeCell ref="Z356"/>
    <mergeCell ref="AA356:AC356"/>
    <mergeCell ref="AD356"/>
    <mergeCell ref="A357"/>
    <mergeCell ref="B357:D357"/>
    <mergeCell ref="E357:H357"/>
    <mergeCell ref="I357:J357"/>
    <mergeCell ref="K357:N357"/>
    <mergeCell ref="O357:Q357"/>
    <mergeCell ref="R357:T357"/>
    <mergeCell ref="U357:V357"/>
    <mergeCell ref="W357:Y357"/>
    <mergeCell ref="Z357"/>
    <mergeCell ref="AA357:AC357"/>
    <mergeCell ref="AD357"/>
    <mergeCell ref="A354"/>
    <mergeCell ref="B354:D354"/>
    <mergeCell ref="E354:H354"/>
    <mergeCell ref="I354:J354"/>
    <mergeCell ref="K354:N354"/>
    <mergeCell ref="O354:Q354"/>
    <mergeCell ref="R354:T354"/>
    <mergeCell ref="U354:V354"/>
    <mergeCell ref="W354:Y354"/>
    <mergeCell ref="Z354"/>
    <mergeCell ref="AA354:AC354"/>
    <mergeCell ref="AD354"/>
    <mergeCell ref="A355"/>
    <mergeCell ref="B355:D355"/>
    <mergeCell ref="E355:H355"/>
    <mergeCell ref="I355:J355"/>
    <mergeCell ref="K355:N355"/>
    <mergeCell ref="O355:Q355"/>
    <mergeCell ref="R355:T355"/>
    <mergeCell ref="U355:V355"/>
    <mergeCell ref="W355:Y355"/>
    <mergeCell ref="Z355"/>
    <mergeCell ref="AA355:AC355"/>
    <mergeCell ref="AD355"/>
    <mergeCell ref="A352"/>
    <mergeCell ref="B352:D352"/>
    <mergeCell ref="E352:H352"/>
    <mergeCell ref="I352:J352"/>
    <mergeCell ref="K352:N352"/>
    <mergeCell ref="O352:Q352"/>
    <mergeCell ref="R352:T352"/>
    <mergeCell ref="U352:V352"/>
    <mergeCell ref="W352:Y352"/>
    <mergeCell ref="Z352"/>
    <mergeCell ref="AA352:AC352"/>
    <mergeCell ref="AD352"/>
    <mergeCell ref="A353"/>
    <mergeCell ref="B353:D353"/>
    <mergeCell ref="E353:H353"/>
    <mergeCell ref="I353:J353"/>
    <mergeCell ref="K353:N353"/>
    <mergeCell ref="O353:Q353"/>
    <mergeCell ref="R353:T353"/>
    <mergeCell ref="U353:V353"/>
    <mergeCell ref="W353:Y353"/>
    <mergeCell ref="Z353"/>
    <mergeCell ref="AA353:AC353"/>
    <mergeCell ref="AD353"/>
    <mergeCell ref="A350"/>
    <mergeCell ref="B350:D350"/>
    <mergeCell ref="E350:H350"/>
    <mergeCell ref="I350:J350"/>
    <mergeCell ref="K350:N350"/>
    <mergeCell ref="O350:Q350"/>
    <mergeCell ref="R350:T350"/>
    <mergeCell ref="U350:V350"/>
    <mergeCell ref="W350:Y350"/>
    <mergeCell ref="Z350"/>
    <mergeCell ref="AA350:AC350"/>
    <mergeCell ref="AD350"/>
    <mergeCell ref="A351"/>
    <mergeCell ref="B351:D351"/>
    <mergeCell ref="E351:H351"/>
    <mergeCell ref="I351:J351"/>
    <mergeCell ref="K351:N351"/>
    <mergeCell ref="O351:Q351"/>
    <mergeCell ref="R351:T351"/>
    <mergeCell ref="U351:V351"/>
    <mergeCell ref="W351:Y351"/>
    <mergeCell ref="Z351"/>
    <mergeCell ref="AA351:AC351"/>
    <mergeCell ref="AD351"/>
    <mergeCell ref="A348"/>
    <mergeCell ref="B348:D348"/>
    <mergeCell ref="E348:H348"/>
    <mergeCell ref="I348:J348"/>
    <mergeCell ref="K348:N348"/>
    <mergeCell ref="O348:Q348"/>
    <mergeCell ref="R348:T348"/>
    <mergeCell ref="U348:V348"/>
    <mergeCell ref="W348:Y348"/>
    <mergeCell ref="Z348"/>
    <mergeCell ref="AA348:AC348"/>
    <mergeCell ref="AD348"/>
    <mergeCell ref="A349"/>
    <mergeCell ref="B349:D349"/>
    <mergeCell ref="E349:H349"/>
    <mergeCell ref="I349:J349"/>
    <mergeCell ref="K349:N349"/>
    <mergeCell ref="O349:Q349"/>
    <mergeCell ref="R349:T349"/>
    <mergeCell ref="U349:V349"/>
    <mergeCell ref="W349:Y349"/>
    <mergeCell ref="Z349"/>
    <mergeCell ref="AA349:AC349"/>
    <mergeCell ref="AD349"/>
    <mergeCell ref="A346"/>
    <mergeCell ref="B346:D346"/>
    <mergeCell ref="E346:H346"/>
    <mergeCell ref="I346:J346"/>
    <mergeCell ref="K346:N346"/>
    <mergeCell ref="O346:Q346"/>
    <mergeCell ref="R346:T346"/>
    <mergeCell ref="U346:V346"/>
    <mergeCell ref="W346:Y346"/>
    <mergeCell ref="Z346"/>
    <mergeCell ref="AA346:AC346"/>
    <mergeCell ref="AD346"/>
    <mergeCell ref="A347"/>
    <mergeCell ref="B347:D347"/>
    <mergeCell ref="E347:H347"/>
    <mergeCell ref="I347:J347"/>
    <mergeCell ref="K347:N347"/>
    <mergeCell ref="O347:Q347"/>
    <mergeCell ref="R347:T347"/>
    <mergeCell ref="U347:V347"/>
    <mergeCell ref="W347:Y347"/>
    <mergeCell ref="Z347"/>
    <mergeCell ref="AA347:AC347"/>
    <mergeCell ref="AD347"/>
    <mergeCell ref="A344"/>
    <mergeCell ref="B344:D344"/>
    <mergeCell ref="E344:H344"/>
    <mergeCell ref="I344:J344"/>
    <mergeCell ref="K344:N344"/>
    <mergeCell ref="O344:Q344"/>
    <mergeCell ref="R344:T344"/>
    <mergeCell ref="U344:V344"/>
    <mergeCell ref="W344:Y344"/>
    <mergeCell ref="Z344"/>
    <mergeCell ref="AA344:AC344"/>
    <mergeCell ref="AD344"/>
    <mergeCell ref="A345"/>
    <mergeCell ref="B345:D345"/>
    <mergeCell ref="E345:H345"/>
    <mergeCell ref="I345:J345"/>
    <mergeCell ref="K345:N345"/>
    <mergeCell ref="O345:Q345"/>
    <mergeCell ref="R345:T345"/>
    <mergeCell ref="U345:V345"/>
    <mergeCell ref="W345:Y345"/>
    <mergeCell ref="Z345"/>
    <mergeCell ref="AA345:AC345"/>
    <mergeCell ref="AD345"/>
    <mergeCell ref="A342"/>
    <mergeCell ref="B342:D342"/>
    <mergeCell ref="E342:H342"/>
    <mergeCell ref="I342:J342"/>
    <mergeCell ref="K342:N342"/>
    <mergeCell ref="O342:Q342"/>
    <mergeCell ref="R342:T342"/>
    <mergeCell ref="U342:V342"/>
    <mergeCell ref="W342:Y342"/>
    <mergeCell ref="Z342"/>
    <mergeCell ref="AA342:AC342"/>
    <mergeCell ref="AD342"/>
    <mergeCell ref="A343"/>
    <mergeCell ref="B343:D343"/>
    <mergeCell ref="E343:H343"/>
    <mergeCell ref="I343:J343"/>
    <mergeCell ref="K343:N343"/>
    <mergeCell ref="O343:Q343"/>
    <mergeCell ref="R343:T343"/>
    <mergeCell ref="U343:V343"/>
    <mergeCell ref="W343:Y343"/>
    <mergeCell ref="Z343"/>
    <mergeCell ref="AA343:AC343"/>
    <mergeCell ref="AD343"/>
    <mergeCell ref="A340"/>
    <mergeCell ref="B340:D340"/>
    <mergeCell ref="E340:H340"/>
    <mergeCell ref="I340:J340"/>
    <mergeCell ref="K340:N340"/>
    <mergeCell ref="O340:Q340"/>
    <mergeCell ref="R340:T340"/>
    <mergeCell ref="U340:V340"/>
    <mergeCell ref="W340:Y340"/>
    <mergeCell ref="Z340"/>
    <mergeCell ref="AA340:AC340"/>
    <mergeCell ref="AD340"/>
    <mergeCell ref="A341"/>
    <mergeCell ref="B341:D341"/>
    <mergeCell ref="E341:H341"/>
    <mergeCell ref="I341:J341"/>
    <mergeCell ref="K341:N341"/>
    <mergeCell ref="O341:Q341"/>
    <mergeCell ref="R341:T341"/>
    <mergeCell ref="U341:V341"/>
    <mergeCell ref="W341:Y341"/>
    <mergeCell ref="Z341"/>
    <mergeCell ref="AA341:AC341"/>
    <mergeCell ref="AD341"/>
    <mergeCell ref="A338"/>
    <mergeCell ref="B338:D338"/>
    <mergeCell ref="E338:H338"/>
    <mergeCell ref="I338:J338"/>
    <mergeCell ref="K338:N338"/>
    <mergeCell ref="O338:Q338"/>
    <mergeCell ref="R338:T338"/>
    <mergeCell ref="U338:V338"/>
    <mergeCell ref="W338:Y338"/>
    <mergeCell ref="Z338"/>
    <mergeCell ref="AA338:AC338"/>
    <mergeCell ref="AD338"/>
    <mergeCell ref="A339"/>
    <mergeCell ref="B339:D339"/>
    <mergeCell ref="E339:H339"/>
    <mergeCell ref="I339:J339"/>
    <mergeCell ref="K339:N339"/>
    <mergeCell ref="O339:Q339"/>
    <mergeCell ref="R339:T339"/>
    <mergeCell ref="U339:V339"/>
    <mergeCell ref="W339:Y339"/>
    <mergeCell ref="Z339"/>
    <mergeCell ref="AA339:AC339"/>
    <mergeCell ref="AD339"/>
    <mergeCell ref="A336"/>
    <mergeCell ref="B336:D336"/>
    <mergeCell ref="E336:H336"/>
    <mergeCell ref="I336:J336"/>
    <mergeCell ref="K336:N336"/>
    <mergeCell ref="O336:Q336"/>
    <mergeCell ref="R336:T336"/>
    <mergeCell ref="U336:V336"/>
    <mergeCell ref="W336:Y336"/>
    <mergeCell ref="Z336"/>
    <mergeCell ref="AA336:AC336"/>
    <mergeCell ref="AD336"/>
    <mergeCell ref="A337"/>
    <mergeCell ref="B337:D337"/>
    <mergeCell ref="E337:H337"/>
    <mergeCell ref="I337:J337"/>
    <mergeCell ref="K337:N337"/>
    <mergeCell ref="O337:Q337"/>
    <mergeCell ref="R337:T337"/>
    <mergeCell ref="U337:V337"/>
    <mergeCell ref="W337:Y337"/>
    <mergeCell ref="Z337"/>
    <mergeCell ref="AA337:AC337"/>
    <mergeCell ref="AD337"/>
    <mergeCell ref="A334"/>
    <mergeCell ref="B334:D334"/>
    <mergeCell ref="E334:H334"/>
    <mergeCell ref="I334:J334"/>
    <mergeCell ref="K334:N334"/>
    <mergeCell ref="O334:Q334"/>
    <mergeCell ref="R334:T334"/>
    <mergeCell ref="U334:V334"/>
    <mergeCell ref="W334:Y334"/>
    <mergeCell ref="Z334"/>
    <mergeCell ref="AA334:AC334"/>
    <mergeCell ref="AD334"/>
    <mergeCell ref="A335"/>
    <mergeCell ref="B335:D335"/>
    <mergeCell ref="E335:H335"/>
    <mergeCell ref="I335:J335"/>
    <mergeCell ref="K335:N335"/>
    <mergeCell ref="O335:Q335"/>
    <mergeCell ref="R335:T335"/>
    <mergeCell ref="U335:V335"/>
    <mergeCell ref="W335:Y335"/>
    <mergeCell ref="Z335"/>
    <mergeCell ref="AA335:AC335"/>
    <mergeCell ref="AD335"/>
    <mergeCell ref="A332"/>
    <mergeCell ref="B332:D332"/>
    <mergeCell ref="E332:H332"/>
    <mergeCell ref="I332:J332"/>
    <mergeCell ref="K332:N332"/>
    <mergeCell ref="O332:Q332"/>
    <mergeCell ref="R332:T332"/>
    <mergeCell ref="U332:V332"/>
    <mergeCell ref="W332:Y332"/>
    <mergeCell ref="Z332"/>
    <mergeCell ref="AA332:AC332"/>
    <mergeCell ref="AD332"/>
    <mergeCell ref="A333"/>
    <mergeCell ref="B333:D333"/>
    <mergeCell ref="E333:H333"/>
    <mergeCell ref="I333:J333"/>
    <mergeCell ref="K333:N333"/>
    <mergeCell ref="O333:Q333"/>
    <mergeCell ref="R333:T333"/>
    <mergeCell ref="U333:V333"/>
    <mergeCell ref="W333:Y333"/>
    <mergeCell ref="Z333"/>
    <mergeCell ref="AA333:AC333"/>
    <mergeCell ref="AD333"/>
    <mergeCell ref="A330"/>
    <mergeCell ref="B330:D330"/>
    <mergeCell ref="E330:H330"/>
    <mergeCell ref="I330:J330"/>
    <mergeCell ref="K330:N330"/>
    <mergeCell ref="O330:Q330"/>
    <mergeCell ref="R330:T330"/>
    <mergeCell ref="U330:V330"/>
    <mergeCell ref="W330:Y330"/>
    <mergeCell ref="Z330"/>
    <mergeCell ref="AA330:AC330"/>
    <mergeCell ref="AD330"/>
    <mergeCell ref="A331"/>
    <mergeCell ref="B331:D331"/>
    <mergeCell ref="E331:H331"/>
    <mergeCell ref="I331:J331"/>
    <mergeCell ref="K331:N331"/>
    <mergeCell ref="O331:Q331"/>
    <mergeCell ref="R331:T331"/>
    <mergeCell ref="U331:V331"/>
    <mergeCell ref="W331:Y331"/>
    <mergeCell ref="Z331"/>
    <mergeCell ref="AA331:AC331"/>
    <mergeCell ref="AD331"/>
    <mergeCell ref="A328"/>
    <mergeCell ref="B328:D328"/>
    <mergeCell ref="E328:H328"/>
    <mergeCell ref="I328:J328"/>
    <mergeCell ref="K328:N328"/>
    <mergeCell ref="O328:Q328"/>
    <mergeCell ref="R328:T328"/>
    <mergeCell ref="U328:V328"/>
    <mergeCell ref="W328:Y328"/>
    <mergeCell ref="Z328"/>
    <mergeCell ref="AA328:AC328"/>
    <mergeCell ref="AD328"/>
    <mergeCell ref="A329"/>
    <mergeCell ref="B329:D329"/>
    <mergeCell ref="E329:H329"/>
    <mergeCell ref="I329:J329"/>
    <mergeCell ref="K329:N329"/>
    <mergeCell ref="O329:Q329"/>
    <mergeCell ref="R329:T329"/>
    <mergeCell ref="U329:V329"/>
    <mergeCell ref="W329:Y329"/>
    <mergeCell ref="Z329"/>
    <mergeCell ref="AA329:AC329"/>
    <mergeCell ref="AD329"/>
    <mergeCell ref="A326"/>
    <mergeCell ref="B326:D326"/>
    <mergeCell ref="E326:H326"/>
    <mergeCell ref="I326:J326"/>
    <mergeCell ref="K326:N326"/>
    <mergeCell ref="O326:Q326"/>
    <mergeCell ref="R326:T326"/>
    <mergeCell ref="U326:V326"/>
    <mergeCell ref="W326:Y326"/>
    <mergeCell ref="Z326"/>
    <mergeCell ref="AA326:AC326"/>
    <mergeCell ref="AD326"/>
    <mergeCell ref="A327"/>
    <mergeCell ref="B327:D327"/>
    <mergeCell ref="E327:H327"/>
    <mergeCell ref="I327:J327"/>
    <mergeCell ref="K327:N327"/>
    <mergeCell ref="O327:Q327"/>
    <mergeCell ref="R327:T327"/>
    <mergeCell ref="U327:V327"/>
    <mergeCell ref="W327:Y327"/>
    <mergeCell ref="Z327"/>
    <mergeCell ref="AA327:AC327"/>
    <mergeCell ref="AD327"/>
    <mergeCell ref="A324"/>
    <mergeCell ref="B324:D324"/>
    <mergeCell ref="E324:H324"/>
    <mergeCell ref="I324:J324"/>
    <mergeCell ref="K324:N324"/>
    <mergeCell ref="O324:Q324"/>
    <mergeCell ref="R324:T324"/>
    <mergeCell ref="U324:V324"/>
    <mergeCell ref="W324:Y324"/>
    <mergeCell ref="Z324"/>
    <mergeCell ref="AA324:AC324"/>
    <mergeCell ref="AD324"/>
    <mergeCell ref="A325"/>
    <mergeCell ref="B325:D325"/>
    <mergeCell ref="E325:H325"/>
    <mergeCell ref="I325:J325"/>
    <mergeCell ref="K325:N325"/>
    <mergeCell ref="O325:Q325"/>
    <mergeCell ref="R325:T325"/>
    <mergeCell ref="U325:V325"/>
    <mergeCell ref="W325:Y325"/>
    <mergeCell ref="Z325"/>
    <mergeCell ref="AA325:AC325"/>
    <mergeCell ref="AD325"/>
    <mergeCell ref="A322"/>
    <mergeCell ref="B322:D322"/>
    <mergeCell ref="E322:H322"/>
    <mergeCell ref="I322:J322"/>
    <mergeCell ref="K322:N322"/>
    <mergeCell ref="O322:Q322"/>
    <mergeCell ref="R322:T322"/>
    <mergeCell ref="U322:V322"/>
    <mergeCell ref="W322:Y322"/>
    <mergeCell ref="Z322"/>
    <mergeCell ref="AA322:AC322"/>
    <mergeCell ref="AD322"/>
    <mergeCell ref="A323"/>
    <mergeCell ref="B323:D323"/>
    <mergeCell ref="E323:H323"/>
    <mergeCell ref="I323:J323"/>
    <mergeCell ref="K323:N323"/>
    <mergeCell ref="O323:Q323"/>
    <mergeCell ref="R323:T323"/>
    <mergeCell ref="U323:V323"/>
    <mergeCell ref="W323:Y323"/>
    <mergeCell ref="Z323"/>
    <mergeCell ref="AA323:AC323"/>
    <mergeCell ref="AD323"/>
    <mergeCell ref="A320"/>
    <mergeCell ref="B320:D320"/>
    <mergeCell ref="E320:H320"/>
    <mergeCell ref="I320:J320"/>
    <mergeCell ref="K320:N320"/>
    <mergeCell ref="O320:Q320"/>
    <mergeCell ref="R320:T320"/>
    <mergeCell ref="U320:V320"/>
    <mergeCell ref="W320:Y320"/>
    <mergeCell ref="Z320"/>
    <mergeCell ref="AA320:AC320"/>
    <mergeCell ref="AD320"/>
    <mergeCell ref="A321"/>
    <mergeCell ref="B321:D321"/>
    <mergeCell ref="E321:H321"/>
    <mergeCell ref="I321:J321"/>
    <mergeCell ref="K321:N321"/>
    <mergeCell ref="O321:Q321"/>
    <mergeCell ref="R321:T321"/>
    <mergeCell ref="U321:V321"/>
    <mergeCell ref="W321:Y321"/>
    <mergeCell ref="Z321"/>
    <mergeCell ref="AA321:AC321"/>
    <mergeCell ref="AD321"/>
    <mergeCell ref="A318"/>
    <mergeCell ref="B318:D318"/>
    <mergeCell ref="E318:H318"/>
    <mergeCell ref="I318:J318"/>
    <mergeCell ref="K318:N318"/>
    <mergeCell ref="O318:Q318"/>
    <mergeCell ref="R318:T318"/>
    <mergeCell ref="U318:V318"/>
    <mergeCell ref="W318:Y318"/>
    <mergeCell ref="Z318"/>
    <mergeCell ref="AA318:AC318"/>
    <mergeCell ref="AD318"/>
    <mergeCell ref="A319"/>
    <mergeCell ref="B319:D319"/>
    <mergeCell ref="E319:H319"/>
    <mergeCell ref="I319:J319"/>
    <mergeCell ref="K319:N319"/>
    <mergeCell ref="O319:Q319"/>
    <mergeCell ref="R319:T319"/>
    <mergeCell ref="U319:V319"/>
    <mergeCell ref="W319:Y319"/>
    <mergeCell ref="Z319"/>
    <mergeCell ref="AA319:AC319"/>
    <mergeCell ref="AD319"/>
    <mergeCell ref="A314:A315"/>
    <mergeCell ref="B314:D315"/>
    <mergeCell ref="E314:H315"/>
    <mergeCell ref="I314:J315"/>
    <mergeCell ref="K314:T314"/>
    <mergeCell ref="K315:N315"/>
    <mergeCell ref="O315:Q315"/>
    <mergeCell ref="R315:T315"/>
    <mergeCell ref="U314:AD314"/>
    <mergeCell ref="U315:V315"/>
    <mergeCell ref="W315:Y315"/>
    <mergeCell ref="Z315"/>
    <mergeCell ref="AA315:AC315"/>
    <mergeCell ref="AD315"/>
    <mergeCell ref="A316:AD316"/>
    <mergeCell ref="A317"/>
    <mergeCell ref="B317:D317"/>
    <mergeCell ref="E317:H317"/>
    <mergeCell ref="I317:J317"/>
    <mergeCell ref="K317:N317"/>
    <mergeCell ref="O317:Q317"/>
    <mergeCell ref="R317:T317"/>
    <mergeCell ref="U317:V317"/>
    <mergeCell ref="W317:Y317"/>
    <mergeCell ref="Z317"/>
    <mergeCell ref="AA317:AC317"/>
    <mergeCell ref="AD317"/>
    <mergeCell ref="A310"/>
    <mergeCell ref="B310:C310"/>
    <mergeCell ref="D310:I310"/>
    <mergeCell ref="J310:Z310"/>
    <mergeCell ref="AA310:AB310"/>
    <mergeCell ref="AC310:AD310"/>
    <mergeCell ref="A311"/>
    <mergeCell ref="B311:C311"/>
    <mergeCell ref="D311:AB311"/>
    <mergeCell ref="AC311:AD311"/>
    <mergeCell ref="A312"/>
    <mergeCell ref="B312:C312"/>
    <mergeCell ref="D312:I312"/>
    <mergeCell ref="J312:Z312"/>
    <mergeCell ref="AA312:AB312"/>
    <mergeCell ref="AC312:AD312"/>
    <mergeCell ref="A313"/>
    <mergeCell ref="B313:C313"/>
    <mergeCell ref="D313:I313"/>
    <mergeCell ref="J313:Z313"/>
    <mergeCell ref="AA313:AB313"/>
    <mergeCell ref="AC313:AD313"/>
    <mergeCell ref="A306"/>
    <mergeCell ref="B306:C306"/>
    <mergeCell ref="D306:I306"/>
    <mergeCell ref="J306:Z306"/>
    <mergeCell ref="AA306:AB306"/>
    <mergeCell ref="AC306:AD306"/>
    <mergeCell ref="A307"/>
    <mergeCell ref="B307:C307"/>
    <mergeCell ref="D307:I307"/>
    <mergeCell ref="J307:Z307"/>
    <mergeCell ref="AA307:AB307"/>
    <mergeCell ref="AC307:AD307"/>
    <mergeCell ref="A308"/>
    <mergeCell ref="B308:C308"/>
    <mergeCell ref="D308:AB308"/>
    <mergeCell ref="AC308:AD308"/>
    <mergeCell ref="A309"/>
    <mergeCell ref="B309:C309"/>
    <mergeCell ref="D309:I309"/>
    <mergeCell ref="J309:Z309"/>
    <mergeCell ref="AA309:AB309"/>
    <mergeCell ref="AC309:AD309"/>
    <mergeCell ref="A303"/>
    <mergeCell ref="B303:C303"/>
    <mergeCell ref="D303:I303"/>
    <mergeCell ref="J303:Z303"/>
    <mergeCell ref="AA303:AB303"/>
    <mergeCell ref="AC303:AD303"/>
    <mergeCell ref="A304"/>
    <mergeCell ref="B304:C304"/>
    <mergeCell ref="D304:I304"/>
    <mergeCell ref="J304:Z304"/>
    <mergeCell ref="AA304:AB304"/>
    <mergeCell ref="AC304:AD304"/>
    <mergeCell ref="A305"/>
    <mergeCell ref="B305:C305"/>
    <mergeCell ref="D305:I305"/>
    <mergeCell ref="J305:Z305"/>
    <mergeCell ref="AA305:AB305"/>
    <mergeCell ref="AC305:AD305"/>
    <mergeCell ref="A300"/>
    <mergeCell ref="B300:C300"/>
    <mergeCell ref="D300:I300"/>
    <mergeCell ref="J300:Z300"/>
    <mergeCell ref="AA300:AB300"/>
    <mergeCell ref="AC300:AD300"/>
    <mergeCell ref="A301"/>
    <mergeCell ref="B301:C301"/>
    <mergeCell ref="D301:I301"/>
    <mergeCell ref="J301:Z301"/>
    <mergeCell ref="AA301:AB301"/>
    <mergeCell ref="AC301:AD301"/>
    <mergeCell ref="A302"/>
    <mergeCell ref="B302:C302"/>
    <mergeCell ref="D302:I302"/>
    <mergeCell ref="J302:Z302"/>
    <mergeCell ref="AA302:AB302"/>
    <mergeCell ref="AC302:AD302"/>
    <mergeCell ref="A296"/>
    <mergeCell ref="B296:C296"/>
    <mergeCell ref="D296:AB296"/>
    <mergeCell ref="AC296:AD296"/>
    <mergeCell ref="A297"/>
    <mergeCell ref="B297:C297"/>
    <mergeCell ref="D297:I297"/>
    <mergeCell ref="J297:Z297"/>
    <mergeCell ref="AA297:AB297"/>
    <mergeCell ref="AC297:AD297"/>
    <mergeCell ref="A298"/>
    <mergeCell ref="B298:C298"/>
    <mergeCell ref="D298:I298"/>
    <mergeCell ref="J298:Z298"/>
    <mergeCell ref="AA298:AB298"/>
    <mergeCell ref="AC298:AD298"/>
    <mergeCell ref="A299"/>
    <mergeCell ref="B299:C299"/>
    <mergeCell ref="D299:I299"/>
    <mergeCell ref="J299:Z299"/>
    <mergeCell ref="AA299:AB299"/>
    <mergeCell ref="AC299:AD299"/>
    <mergeCell ref="A294"/>
    <mergeCell ref="B294:C294"/>
    <mergeCell ref="D294:G294"/>
    <mergeCell ref="H294:I294"/>
    <mergeCell ref="J294:M294"/>
    <mergeCell ref="N294:Q294"/>
    <mergeCell ref="R294:T294"/>
    <mergeCell ref="U294:V294"/>
    <mergeCell ref="W294:Y294"/>
    <mergeCell ref="Z294"/>
    <mergeCell ref="AA294:AB294"/>
    <mergeCell ref="AC294:AD294"/>
    <mergeCell ref="A295"/>
    <mergeCell ref="B295:C295"/>
    <mergeCell ref="D295:I295"/>
    <mergeCell ref="J295:Z295"/>
    <mergeCell ref="AA295:AB295"/>
    <mergeCell ref="AC295:AD295"/>
    <mergeCell ref="A292"/>
    <mergeCell ref="B292:C292"/>
    <mergeCell ref="D292:G292"/>
    <mergeCell ref="H292:I292"/>
    <mergeCell ref="J292:M292"/>
    <mergeCell ref="N292:Q292"/>
    <mergeCell ref="R292:T292"/>
    <mergeCell ref="U292:V292"/>
    <mergeCell ref="W292:Y292"/>
    <mergeCell ref="Z292"/>
    <mergeCell ref="AA292:AB292"/>
    <mergeCell ref="AC292:AD292"/>
    <mergeCell ref="A293"/>
    <mergeCell ref="B293:C293"/>
    <mergeCell ref="D293:G293"/>
    <mergeCell ref="H293:I293"/>
    <mergeCell ref="J293:M293"/>
    <mergeCell ref="N293:Q293"/>
    <mergeCell ref="R293:T293"/>
    <mergeCell ref="U293:V293"/>
    <mergeCell ref="W293:Y293"/>
    <mergeCell ref="Z293"/>
    <mergeCell ref="AA293:AB293"/>
    <mergeCell ref="AC293:AD293"/>
    <mergeCell ref="A290"/>
    <mergeCell ref="B290:C290"/>
    <mergeCell ref="D290:G290"/>
    <mergeCell ref="H290:I290"/>
    <mergeCell ref="J290:M290"/>
    <mergeCell ref="N290:Q290"/>
    <mergeCell ref="R290:T290"/>
    <mergeCell ref="U290:V290"/>
    <mergeCell ref="W290:Y290"/>
    <mergeCell ref="Z290"/>
    <mergeCell ref="AA290:AB290"/>
    <mergeCell ref="AC290:AD290"/>
    <mergeCell ref="A291"/>
    <mergeCell ref="B291:C291"/>
    <mergeCell ref="D291:G291"/>
    <mergeCell ref="H291:I291"/>
    <mergeCell ref="J291:M291"/>
    <mergeCell ref="N291:Q291"/>
    <mergeCell ref="R291:T291"/>
    <mergeCell ref="U291:V291"/>
    <mergeCell ref="W291:Y291"/>
    <mergeCell ref="Z291"/>
    <mergeCell ref="AA291:AB291"/>
    <mergeCell ref="AC291:AD291"/>
    <mergeCell ref="A289"/>
    <mergeCell ref="B289:C289"/>
    <mergeCell ref="D289:G289"/>
    <mergeCell ref="H289:I289"/>
    <mergeCell ref="J289:M289"/>
    <mergeCell ref="N289:Q289"/>
    <mergeCell ref="R289:T289"/>
    <mergeCell ref="U289:V289"/>
    <mergeCell ref="W289:Y289"/>
    <mergeCell ref="Z289"/>
    <mergeCell ref="AA289:AB289"/>
    <mergeCell ref="AC289:AD289"/>
    <mergeCell ref="A287"/>
    <mergeCell ref="B287:C287"/>
    <mergeCell ref="D287:G287"/>
    <mergeCell ref="H287:I287"/>
    <mergeCell ref="J287:M287"/>
    <mergeCell ref="N287:Q287"/>
    <mergeCell ref="R287:T287"/>
    <mergeCell ref="U287:V287"/>
    <mergeCell ref="W287:Y287"/>
    <mergeCell ref="Z287"/>
    <mergeCell ref="AA287:AB287"/>
    <mergeCell ref="AC287:AD287"/>
    <mergeCell ref="A288"/>
    <mergeCell ref="B288:C288"/>
    <mergeCell ref="D288:G288"/>
    <mergeCell ref="H288:I288"/>
    <mergeCell ref="J288:M288"/>
    <mergeCell ref="N288:Q288"/>
    <mergeCell ref="R288:T288"/>
    <mergeCell ref="U288:V288"/>
    <mergeCell ref="W288:Y288"/>
    <mergeCell ref="Z288"/>
    <mergeCell ref="AA288:AB288"/>
    <mergeCell ref="AC288:AD288"/>
    <mergeCell ref="A285"/>
    <mergeCell ref="B285:C285"/>
    <mergeCell ref="D285:G285"/>
    <mergeCell ref="H285:I285"/>
    <mergeCell ref="J285:M285"/>
    <mergeCell ref="N285:Q285"/>
    <mergeCell ref="R285:T285"/>
    <mergeCell ref="U285:V285"/>
    <mergeCell ref="W285:Y285"/>
    <mergeCell ref="Z285"/>
    <mergeCell ref="AA285:AB285"/>
    <mergeCell ref="AC285:AD285"/>
    <mergeCell ref="A286"/>
    <mergeCell ref="B286:C286"/>
    <mergeCell ref="D286:G286"/>
    <mergeCell ref="H286:I286"/>
    <mergeCell ref="J286:M286"/>
    <mergeCell ref="N286:Q286"/>
    <mergeCell ref="R286:T286"/>
    <mergeCell ref="U286:V286"/>
    <mergeCell ref="W286:Y286"/>
    <mergeCell ref="Z286"/>
    <mergeCell ref="AA286:AB286"/>
    <mergeCell ref="AC286:AD286"/>
    <mergeCell ref="A283"/>
    <mergeCell ref="B283:C283"/>
    <mergeCell ref="D283:G283"/>
    <mergeCell ref="H283:I283"/>
    <mergeCell ref="J283:M283"/>
    <mergeCell ref="N283:Q283"/>
    <mergeCell ref="R283:T283"/>
    <mergeCell ref="U283:V283"/>
    <mergeCell ref="W283:Y283"/>
    <mergeCell ref="Z283"/>
    <mergeCell ref="AA283:AB283"/>
    <mergeCell ref="AC283:AD283"/>
    <mergeCell ref="A284"/>
    <mergeCell ref="B284:C284"/>
    <mergeCell ref="D284:G284"/>
    <mergeCell ref="H284:I284"/>
    <mergeCell ref="J284:M284"/>
    <mergeCell ref="N284:Q284"/>
    <mergeCell ref="R284:T284"/>
    <mergeCell ref="U284:V284"/>
    <mergeCell ref="W284:Y284"/>
    <mergeCell ref="Z284"/>
    <mergeCell ref="AA284:AB284"/>
    <mergeCell ref="AC284:AD284"/>
    <mergeCell ref="A281"/>
    <mergeCell ref="B281:C281"/>
    <mergeCell ref="D281:G281"/>
    <mergeCell ref="H281:I281"/>
    <mergeCell ref="J281:M281"/>
    <mergeCell ref="N281:Q281"/>
    <mergeCell ref="R281:T281"/>
    <mergeCell ref="U281:V281"/>
    <mergeCell ref="W281:Y281"/>
    <mergeCell ref="Z281"/>
    <mergeCell ref="AA281:AB281"/>
    <mergeCell ref="AC281:AD281"/>
    <mergeCell ref="A282"/>
    <mergeCell ref="B282:C282"/>
    <mergeCell ref="D282:G282"/>
    <mergeCell ref="H282:I282"/>
    <mergeCell ref="J282:M282"/>
    <mergeCell ref="N282:Q282"/>
    <mergeCell ref="R282:T282"/>
    <mergeCell ref="U282:V282"/>
    <mergeCell ref="W282:Y282"/>
    <mergeCell ref="Z282"/>
    <mergeCell ref="AA282:AB282"/>
    <mergeCell ref="AC282:AD282"/>
    <mergeCell ref="A279"/>
    <mergeCell ref="B279:C279"/>
    <mergeCell ref="D279:G279"/>
    <mergeCell ref="H279:I279"/>
    <mergeCell ref="J279:M279"/>
    <mergeCell ref="N279:Q279"/>
    <mergeCell ref="R279:T279"/>
    <mergeCell ref="U279:V279"/>
    <mergeCell ref="W279:Y279"/>
    <mergeCell ref="Z279"/>
    <mergeCell ref="AA279:AB279"/>
    <mergeCell ref="AC279:AD279"/>
    <mergeCell ref="A280"/>
    <mergeCell ref="B280:C280"/>
    <mergeCell ref="D280:G280"/>
    <mergeCell ref="H280:I280"/>
    <mergeCell ref="J280:M280"/>
    <mergeCell ref="N280:Q280"/>
    <mergeCell ref="R280:T280"/>
    <mergeCell ref="U280:V280"/>
    <mergeCell ref="W280:Y280"/>
    <mergeCell ref="Z280"/>
    <mergeCell ref="AA280:AB280"/>
    <mergeCell ref="AC280:AD280"/>
    <mergeCell ref="A277"/>
    <mergeCell ref="B277:C277"/>
    <mergeCell ref="D277:G277"/>
    <mergeCell ref="H277:I277"/>
    <mergeCell ref="J277:M277"/>
    <mergeCell ref="N277:Q277"/>
    <mergeCell ref="R277:T277"/>
    <mergeCell ref="U277:V277"/>
    <mergeCell ref="W277:Y277"/>
    <mergeCell ref="Z277"/>
    <mergeCell ref="AA277:AB277"/>
    <mergeCell ref="AC277:AD277"/>
    <mergeCell ref="A278"/>
    <mergeCell ref="B278:C278"/>
    <mergeCell ref="D278:G278"/>
    <mergeCell ref="H278:I278"/>
    <mergeCell ref="J278:M278"/>
    <mergeCell ref="N278:Q278"/>
    <mergeCell ref="R278:T278"/>
    <mergeCell ref="U278:V278"/>
    <mergeCell ref="W278:Y278"/>
    <mergeCell ref="Z278"/>
    <mergeCell ref="AA278:AB278"/>
    <mergeCell ref="AC278:AD278"/>
    <mergeCell ref="A275"/>
    <mergeCell ref="B275:C275"/>
    <mergeCell ref="D275:G275"/>
    <mergeCell ref="H275:I275"/>
    <mergeCell ref="J275:M275"/>
    <mergeCell ref="N275:Q275"/>
    <mergeCell ref="R275:T275"/>
    <mergeCell ref="U275:V275"/>
    <mergeCell ref="W275:Y275"/>
    <mergeCell ref="Z275"/>
    <mergeCell ref="AA275:AB275"/>
    <mergeCell ref="AC275:AD275"/>
    <mergeCell ref="A276"/>
    <mergeCell ref="B276:C276"/>
    <mergeCell ref="D276:G276"/>
    <mergeCell ref="H276:I276"/>
    <mergeCell ref="J276:M276"/>
    <mergeCell ref="N276:Q276"/>
    <mergeCell ref="R276:T276"/>
    <mergeCell ref="U276:V276"/>
    <mergeCell ref="W276:Y276"/>
    <mergeCell ref="Z276"/>
    <mergeCell ref="AA276:AB276"/>
    <mergeCell ref="AC276:AD276"/>
    <mergeCell ref="A273"/>
    <mergeCell ref="B273:C273"/>
    <mergeCell ref="D273:G273"/>
    <mergeCell ref="H273:I273"/>
    <mergeCell ref="J273:M273"/>
    <mergeCell ref="N273:Q273"/>
    <mergeCell ref="R273:T273"/>
    <mergeCell ref="U273:V273"/>
    <mergeCell ref="W273:Y273"/>
    <mergeCell ref="Z273"/>
    <mergeCell ref="AA273:AB273"/>
    <mergeCell ref="AC273:AD273"/>
    <mergeCell ref="A274"/>
    <mergeCell ref="B274:C274"/>
    <mergeCell ref="D274:G274"/>
    <mergeCell ref="H274:I274"/>
    <mergeCell ref="J274:M274"/>
    <mergeCell ref="N274:Q274"/>
    <mergeCell ref="R274:T274"/>
    <mergeCell ref="U274:V274"/>
    <mergeCell ref="W274:Y274"/>
    <mergeCell ref="Z274"/>
    <mergeCell ref="AA274:AB274"/>
    <mergeCell ref="AC274:AD274"/>
    <mergeCell ref="A272"/>
    <mergeCell ref="B272:C272"/>
    <mergeCell ref="D272:G272"/>
    <mergeCell ref="H272:I272"/>
    <mergeCell ref="J272:M272"/>
    <mergeCell ref="N272:Q272"/>
    <mergeCell ref="R272:T272"/>
    <mergeCell ref="U272:V272"/>
    <mergeCell ref="W272:Y272"/>
    <mergeCell ref="Z272"/>
    <mergeCell ref="AA272:AB272"/>
    <mergeCell ref="AC272:AD272"/>
    <mergeCell ref="A270"/>
    <mergeCell ref="B270:C270"/>
    <mergeCell ref="D270:G270"/>
    <mergeCell ref="H270:I270"/>
    <mergeCell ref="J270:M270"/>
    <mergeCell ref="N270:Q270"/>
    <mergeCell ref="R270:T270"/>
    <mergeCell ref="U270:V270"/>
    <mergeCell ref="W270:Y270"/>
    <mergeCell ref="Z270"/>
    <mergeCell ref="AA270:AB270"/>
    <mergeCell ref="AC270:AD270"/>
    <mergeCell ref="A271"/>
    <mergeCell ref="B271:C271"/>
    <mergeCell ref="D271:G271"/>
    <mergeCell ref="H271:I271"/>
    <mergeCell ref="J271:M271"/>
    <mergeCell ref="N271:Q271"/>
    <mergeCell ref="R271:T271"/>
    <mergeCell ref="U271:V271"/>
    <mergeCell ref="W271:Y271"/>
    <mergeCell ref="Z271"/>
    <mergeCell ref="AA271:AB271"/>
    <mergeCell ref="AC271:AD271"/>
    <mergeCell ref="A268"/>
    <mergeCell ref="B268:C268"/>
    <mergeCell ref="D268:G268"/>
    <mergeCell ref="H268:I268"/>
    <mergeCell ref="J268:M268"/>
    <mergeCell ref="N268:Q268"/>
    <mergeCell ref="R268:T268"/>
    <mergeCell ref="U268:V268"/>
    <mergeCell ref="W268:Y268"/>
    <mergeCell ref="Z268"/>
    <mergeCell ref="AA268:AB268"/>
    <mergeCell ref="AC268:AD268"/>
    <mergeCell ref="A269"/>
    <mergeCell ref="B269:C269"/>
    <mergeCell ref="D269:G269"/>
    <mergeCell ref="H269:I269"/>
    <mergeCell ref="J269:M269"/>
    <mergeCell ref="N269:Q269"/>
    <mergeCell ref="R269:T269"/>
    <mergeCell ref="U269:V269"/>
    <mergeCell ref="W269:Y269"/>
    <mergeCell ref="Z269"/>
    <mergeCell ref="AA269:AB269"/>
    <mergeCell ref="AC269:AD269"/>
    <mergeCell ref="A266"/>
    <mergeCell ref="B266:C266"/>
    <mergeCell ref="D266:G266"/>
    <mergeCell ref="H266:I266"/>
    <mergeCell ref="J266:M266"/>
    <mergeCell ref="N266:Q266"/>
    <mergeCell ref="R266:T266"/>
    <mergeCell ref="U266:V266"/>
    <mergeCell ref="W266:Y266"/>
    <mergeCell ref="Z266"/>
    <mergeCell ref="AA266:AB266"/>
    <mergeCell ref="AC266:AD266"/>
    <mergeCell ref="A267"/>
    <mergeCell ref="B267:C267"/>
    <mergeCell ref="D267:G267"/>
    <mergeCell ref="H267:I267"/>
    <mergeCell ref="J267:M267"/>
    <mergeCell ref="N267:Q267"/>
    <mergeCell ref="R267:T267"/>
    <mergeCell ref="U267:V267"/>
    <mergeCell ref="W267:Y267"/>
    <mergeCell ref="Z267"/>
    <mergeCell ref="AA267:AB267"/>
    <mergeCell ref="AC267:AD267"/>
    <mergeCell ref="A264"/>
    <mergeCell ref="B264:C264"/>
    <mergeCell ref="D264:G264"/>
    <mergeCell ref="H264:I264"/>
    <mergeCell ref="J264:M264"/>
    <mergeCell ref="N264:Q264"/>
    <mergeCell ref="R264:T264"/>
    <mergeCell ref="U264:V264"/>
    <mergeCell ref="W264:Y264"/>
    <mergeCell ref="Z264"/>
    <mergeCell ref="AA264:AB264"/>
    <mergeCell ref="AC264:AD264"/>
    <mergeCell ref="A265"/>
    <mergeCell ref="B265:C265"/>
    <mergeCell ref="D265:G265"/>
    <mergeCell ref="H265:I265"/>
    <mergeCell ref="J265:M265"/>
    <mergeCell ref="N265:Q265"/>
    <mergeCell ref="R265:T265"/>
    <mergeCell ref="U265:V265"/>
    <mergeCell ref="W265:Y265"/>
    <mergeCell ref="Z265"/>
    <mergeCell ref="AA265:AB265"/>
    <mergeCell ref="AC265:AD265"/>
    <mergeCell ref="A262"/>
    <mergeCell ref="B262:C262"/>
    <mergeCell ref="D262:G262"/>
    <mergeCell ref="H262:I262"/>
    <mergeCell ref="J262:M262"/>
    <mergeCell ref="N262:Q262"/>
    <mergeCell ref="R262:T262"/>
    <mergeCell ref="U262:V262"/>
    <mergeCell ref="W262:Y262"/>
    <mergeCell ref="Z262"/>
    <mergeCell ref="AA262:AB262"/>
    <mergeCell ref="AC262:AD262"/>
    <mergeCell ref="A263"/>
    <mergeCell ref="B263:C263"/>
    <mergeCell ref="D263:G263"/>
    <mergeCell ref="H263:I263"/>
    <mergeCell ref="J263:M263"/>
    <mergeCell ref="N263:Q263"/>
    <mergeCell ref="R263:T263"/>
    <mergeCell ref="U263:V263"/>
    <mergeCell ref="W263:Y263"/>
    <mergeCell ref="Z263"/>
    <mergeCell ref="AA263:AB263"/>
    <mergeCell ref="AC263:AD263"/>
    <mergeCell ref="A260"/>
    <mergeCell ref="B260:C260"/>
    <mergeCell ref="D260:G260"/>
    <mergeCell ref="H260:I260"/>
    <mergeCell ref="J260:M260"/>
    <mergeCell ref="N260:Q260"/>
    <mergeCell ref="R260:T260"/>
    <mergeCell ref="U260:V260"/>
    <mergeCell ref="W260:Y260"/>
    <mergeCell ref="Z260"/>
    <mergeCell ref="AA260:AB260"/>
    <mergeCell ref="AC260:AD260"/>
    <mergeCell ref="A261"/>
    <mergeCell ref="B261:C261"/>
    <mergeCell ref="D261:G261"/>
    <mergeCell ref="H261:I261"/>
    <mergeCell ref="J261:M261"/>
    <mergeCell ref="N261:Q261"/>
    <mergeCell ref="R261:T261"/>
    <mergeCell ref="U261:V261"/>
    <mergeCell ref="W261:Y261"/>
    <mergeCell ref="Z261"/>
    <mergeCell ref="AA261:AB261"/>
    <mergeCell ref="AC261:AD261"/>
    <mergeCell ref="A258"/>
    <mergeCell ref="B258:C258"/>
    <mergeCell ref="D258:G258"/>
    <mergeCell ref="H258:I258"/>
    <mergeCell ref="J258:M258"/>
    <mergeCell ref="N258:Q258"/>
    <mergeCell ref="R258:T258"/>
    <mergeCell ref="U258:V258"/>
    <mergeCell ref="W258:Y258"/>
    <mergeCell ref="Z258"/>
    <mergeCell ref="AA258:AB258"/>
    <mergeCell ref="AC258:AD258"/>
    <mergeCell ref="A259"/>
    <mergeCell ref="B259:C259"/>
    <mergeCell ref="D259:G259"/>
    <mergeCell ref="H259:I259"/>
    <mergeCell ref="J259:M259"/>
    <mergeCell ref="N259:Q259"/>
    <mergeCell ref="R259:T259"/>
    <mergeCell ref="U259:V259"/>
    <mergeCell ref="W259:Y259"/>
    <mergeCell ref="Z259"/>
    <mergeCell ref="AA259:AB259"/>
    <mergeCell ref="AC259:AD259"/>
    <mergeCell ref="A256"/>
    <mergeCell ref="B256:C256"/>
    <mergeCell ref="D256:G256"/>
    <mergeCell ref="H256:I256"/>
    <mergeCell ref="J256:M256"/>
    <mergeCell ref="N256:Q256"/>
    <mergeCell ref="R256:T256"/>
    <mergeCell ref="U256:V256"/>
    <mergeCell ref="W256:Y256"/>
    <mergeCell ref="Z256"/>
    <mergeCell ref="AA256:AB256"/>
    <mergeCell ref="AC256:AD256"/>
    <mergeCell ref="A257"/>
    <mergeCell ref="B257:C257"/>
    <mergeCell ref="D257:G257"/>
    <mergeCell ref="H257:I257"/>
    <mergeCell ref="J257:M257"/>
    <mergeCell ref="N257:Q257"/>
    <mergeCell ref="R257:T257"/>
    <mergeCell ref="U257:V257"/>
    <mergeCell ref="W257:Y257"/>
    <mergeCell ref="Z257"/>
    <mergeCell ref="AA257:AB257"/>
    <mergeCell ref="AC257:AD257"/>
    <mergeCell ref="A255"/>
    <mergeCell ref="B255:C255"/>
    <mergeCell ref="D255:G255"/>
    <mergeCell ref="H255:I255"/>
    <mergeCell ref="J255:M255"/>
    <mergeCell ref="N255:Q255"/>
    <mergeCell ref="R255:T255"/>
    <mergeCell ref="U255:V255"/>
    <mergeCell ref="W255:Y255"/>
    <mergeCell ref="Z255"/>
    <mergeCell ref="AA255:AB255"/>
    <mergeCell ref="AC255:AD255"/>
    <mergeCell ref="A253"/>
    <mergeCell ref="B253:C253"/>
    <mergeCell ref="D253:G253"/>
    <mergeCell ref="H253:I253"/>
    <mergeCell ref="J253:M253"/>
    <mergeCell ref="N253:Q253"/>
    <mergeCell ref="R253:T253"/>
    <mergeCell ref="U253:V253"/>
    <mergeCell ref="W253:Y253"/>
    <mergeCell ref="Z253"/>
    <mergeCell ref="AA253:AB253"/>
    <mergeCell ref="AC253:AD253"/>
    <mergeCell ref="A254"/>
    <mergeCell ref="B254:C254"/>
    <mergeCell ref="D254:G254"/>
    <mergeCell ref="H254:I254"/>
    <mergeCell ref="J254:M254"/>
    <mergeCell ref="N254:Q254"/>
    <mergeCell ref="R254:T254"/>
    <mergeCell ref="U254:V254"/>
    <mergeCell ref="W254:Y254"/>
    <mergeCell ref="Z254"/>
    <mergeCell ref="AA254:AB254"/>
    <mergeCell ref="AC254:AD254"/>
    <mergeCell ref="A251"/>
    <mergeCell ref="B251:C251"/>
    <mergeCell ref="D251:G251"/>
    <mergeCell ref="H251:I251"/>
    <mergeCell ref="J251:M251"/>
    <mergeCell ref="N251:Q251"/>
    <mergeCell ref="R251:T251"/>
    <mergeCell ref="U251:V251"/>
    <mergeCell ref="W251:Y251"/>
    <mergeCell ref="Z251"/>
    <mergeCell ref="AA251:AB251"/>
    <mergeCell ref="AC251:AD251"/>
    <mergeCell ref="A252"/>
    <mergeCell ref="B252:C252"/>
    <mergeCell ref="D252:G252"/>
    <mergeCell ref="H252:I252"/>
    <mergeCell ref="J252:M252"/>
    <mergeCell ref="N252:Q252"/>
    <mergeCell ref="R252:T252"/>
    <mergeCell ref="U252:V252"/>
    <mergeCell ref="W252:Y252"/>
    <mergeCell ref="Z252"/>
    <mergeCell ref="AA252:AB252"/>
    <mergeCell ref="AC252:AD252"/>
    <mergeCell ref="A249"/>
    <mergeCell ref="B249:C249"/>
    <mergeCell ref="D249:G249"/>
    <mergeCell ref="H249:I249"/>
    <mergeCell ref="J249:M249"/>
    <mergeCell ref="N249:Q249"/>
    <mergeCell ref="R249:T249"/>
    <mergeCell ref="U249:V249"/>
    <mergeCell ref="W249:Y249"/>
    <mergeCell ref="Z249"/>
    <mergeCell ref="AA249:AB249"/>
    <mergeCell ref="AC249:AD249"/>
    <mergeCell ref="A250"/>
    <mergeCell ref="B250:C250"/>
    <mergeCell ref="D250:G250"/>
    <mergeCell ref="H250:I250"/>
    <mergeCell ref="J250:M250"/>
    <mergeCell ref="N250:Q250"/>
    <mergeCell ref="R250:T250"/>
    <mergeCell ref="U250:V250"/>
    <mergeCell ref="W250:Y250"/>
    <mergeCell ref="Z250"/>
    <mergeCell ref="AA250:AB250"/>
    <mergeCell ref="AC250:AD250"/>
    <mergeCell ref="A247"/>
    <mergeCell ref="B247:C247"/>
    <mergeCell ref="D247:G247"/>
    <mergeCell ref="H247:I247"/>
    <mergeCell ref="J247:M247"/>
    <mergeCell ref="N247:Q247"/>
    <mergeCell ref="R247:T247"/>
    <mergeCell ref="U247:V247"/>
    <mergeCell ref="W247:Y247"/>
    <mergeCell ref="Z247"/>
    <mergeCell ref="AA247:AB247"/>
    <mergeCell ref="AC247:AD247"/>
    <mergeCell ref="A248"/>
    <mergeCell ref="B248:C248"/>
    <mergeCell ref="D248:G248"/>
    <mergeCell ref="H248:I248"/>
    <mergeCell ref="J248:M248"/>
    <mergeCell ref="N248:Q248"/>
    <mergeCell ref="R248:T248"/>
    <mergeCell ref="U248:V248"/>
    <mergeCell ref="W248:Y248"/>
    <mergeCell ref="Z248"/>
    <mergeCell ref="AA248:AB248"/>
    <mergeCell ref="AC248:AD248"/>
    <mergeCell ref="A245"/>
    <mergeCell ref="B245:C245"/>
    <mergeCell ref="D245:G245"/>
    <mergeCell ref="H245:I245"/>
    <mergeCell ref="J245:M245"/>
    <mergeCell ref="N245:Q245"/>
    <mergeCell ref="R245:T245"/>
    <mergeCell ref="U245:V245"/>
    <mergeCell ref="W245:Y245"/>
    <mergeCell ref="Z245"/>
    <mergeCell ref="AA245:AB245"/>
    <mergeCell ref="AC245:AD245"/>
    <mergeCell ref="A246"/>
    <mergeCell ref="B246:C246"/>
    <mergeCell ref="D246:G246"/>
    <mergeCell ref="H246:I246"/>
    <mergeCell ref="J246:M246"/>
    <mergeCell ref="N246:Q246"/>
    <mergeCell ref="R246:T246"/>
    <mergeCell ref="U246:V246"/>
    <mergeCell ref="W246:Y246"/>
    <mergeCell ref="Z246"/>
    <mergeCell ref="AA246:AB246"/>
    <mergeCell ref="AC246:AD246"/>
    <mergeCell ref="A243"/>
    <mergeCell ref="B243:C243"/>
    <mergeCell ref="D243:G243"/>
    <mergeCell ref="H243:I243"/>
    <mergeCell ref="J243:M243"/>
    <mergeCell ref="N243:Q243"/>
    <mergeCell ref="R243:T243"/>
    <mergeCell ref="U243:V243"/>
    <mergeCell ref="W243:Y243"/>
    <mergeCell ref="Z243"/>
    <mergeCell ref="AA243:AB243"/>
    <mergeCell ref="AC243:AD243"/>
    <mergeCell ref="A244"/>
    <mergeCell ref="B244:C244"/>
    <mergeCell ref="D244:G244"/>
    <mergeCell ref="H244:I244"/>
    <mergeCell ref="J244:M244"/>
    <mergeCell ref="N244:Q244"/>
    <mergeCell ref="R244:T244"/>
    <mergeCell ref="U244:V244"/>
    <mergeCell ref="W244:Y244"/>
    <mergeCell ref="Z244"/>
    <mergeCell ref="AA244:AB244"/>
    <mergeCell ref="AC244:AD244"/>
    <mergeCell ref="A241"/>
    <mergeCell ref="B241:C241"/>
    <mergeCell ref="D241:G241"/>
    <mergeCell ref="H241:I241"/>
    <mergeCell ref="J241:M241"/>
    <mergeCell ref="N241:Q241"/>
    <mergeCell ref="R241:T241"/>
    <mergeCell ref="U241:V241"/>
    <mergeCell ref="W241:Y241"/>
    <mergeCell ref="Z241"/>
    <mergeCell ref="AA241:AB241"/>
    <mergeCell ref="AC241:AD241"/>
    <mergeCell ref="A242"/>
    <mergeCell ref="B242:C242"/>
    <mergeCell ref="D242:G242"/>
    <mergeCell ref="H242:I242"/>
    <mergeCell ref="J242:M242"/>
    <mergeCell ref="N242:Q242"/>
    <mergeCell ref="R242:T242"/>
    <mergeCell ref="U242:V242"/>
    <mergeCell ref="W242:Y242"/>
    <mergeCell ref="Z242"/>
    <mergeCell ref="AA242:AB242"/>
    <mergeCell ref="AC242:AD242"/>
    <mergeCell ref="A239"/>
    <mergeCell ref="B239:C239"/>
    <mergeCell ref="D239:G239"/>
    <mergeCell ref="H239:I239"/>
    <mergeCell ref="J239:M239"/>
    <mergeCell ref="N239:Q239"/>
    <mergeCell ref="R239:T239"/>
    <mergeCell ref="U239:V239"/>
    <mergeCell ref="W239:Y239"/>
    <mergeCell ref="Z239"/>
    <mergeCell ref="AA239:AB239"/>
    <mergeCell ref="AC239:AD239"/>
    <mergeCell ref="A240"/>
    <mergeCell ref="B240:C240"/>
    <mergeCell ref="D240:G240"/>
    <mergeCell ref="H240:I240"/>
    <mergeCell ref="J240:M240"/>
    <mergeCell ref="N240:Q240"/>
    <mergeCell ref="R240:T240"/>
    <mergeCell ref="U240:V240"/>
    <mergeCell ref="W240:Y240"/>
    <mergeCell ref="Z240"/>
    <mergeCell ref="AA240:AB240"/>
    <mergeCell ref="AC240:AD240"/>
    <mergeCell ref="A238"/>
    <mergeCell ref="B238:C238"/>
    <mergeCell ref="D238:G238"/>
    <mergeCell ref="H238:I238"/>
    <mergeCell ref="J238:M238"/>
    <mergeCell ref="N238:Q238"/>
    <mergeCell ref="R238:T238"/>
    <mergeCell ref="U238:V238"/>
    <mergeCell ref="W238:Y238"/>
    <mergeCell ref="Z238"/>
    <mergeCell ref="AA238:AB238"/>
    <mergeCell ref="AC238:AD238"/>
    <mergeCell ref="A237"/>
    <mergeCell ref="B237:C237"/>
    <mergeCell ref="D237:G237"/>
    <mergeCell ref="H237:I237"/>
    <mergeCell ref="J237:M237"/>
    <mergeCell ref="N237:Q237"/>
    <mergeCell ref="R237:T237"/>
    <mergeCell ref="U237:V237"/>
    <mergeCell ref="W237:Y237"/>
    <mergeCell ref="Z237"/>
    <mergeCell ref="AA237:AB237"/>
    <mergeCell ref="AC237:AD237"/>
    <mergeCell ref="A235"/>
    <mergeCell ref="B235:C235"/>
    <mergeCell ref="D235:G235"/>
    <mergeCell ref="H235:I235"/>
    <mergeCell ref="J235:M235"/>
    <mergeCell ref="N235:Q235"/>
    <mergeCell ref="R235:T235"/>
    <mergeCell ref="U235:V235"/>
    <mergeCell ref="W235:Y235"/>
    <mergeCell ref="Z235"/>
    <mergeCell ref="AA235:AB235"/>
    <mergeCell ref="AC235:AD235"/>
    <mergeCell ref="A236"/>
    <mergeCell ref="B236:C236"/>
    <mergeCell ref="D236:G236"/>
    <mergeCell ref="H236:I236"/>
    <mergeCell ref="J236:M236"/>
    <mergeCell ref="N236:Q236"/>
    <mergeCell ref="R236:T236"/>
    <mergeCell ref="U236:V236"/>
    <mergeCell ref="W236:Y236"/>
    <mergeCell ref="Z236"/>
    <mergeCell ref="AA236:AB236"/>
    <mergeCell ref="AC236:AD236"/>
    <mergeCell ref="A233"/>
    <mergeCell ref="B233:C233"/>
    <mergeCell ref="D233:G233"/>
    <mergeCell ref="H233:I233"/>
    <mergeCell ref="J233:M233"/>
    <mergeCell ref="N233:Q233"/>
    <mergeCell ref="R233:T233"/>
    <mergeCell ref="U233:V233"/>
    <mergeCell ref="W233:Y233"/>
    <mergeCell ref="Z233"/>
    <mergeCell ref="AA233:AB233"/>
    <mergeCell ref="AC233:AD233"/>
    <mergeCell ref="A234"/>
    <mergeCell ref="B234:C234"/>
    <mergeCell ref="D234:G234"/>
    <mergeCell ref="H234:I234"/>
    <mergeCell ref="J234:M234"/>
    <mergeCell ref="N234:Q234"/>
    <mergeCell ref="R234:T234"/>
    <mergeCell ref="U234:V234"/>
    <mergeCell ref="W234:Y234"/>
    <mergeCell ref="Z234"/>
    <mergeCell ref="AA234:AB234"/>
    <mergeCell ref="AC234:AD234"/>
    <mergeCell ref="A231"/>
    <mergeCell ref="B231:C231"/>
    <mergeCell ref="D231:G231"/>
    <mergeCell ref="H231:I231"/>
    <mergeCell ref="J231:M231"/>
    <mergeCell ref="N231:Q231"/>
    <mergeCell ref="R231:T231"/>
    <mergeCell ref="U231:V231"/>
    <mergeCell ref="W231:Y231"/>
    <mergeCell ref="Z231"/>
    <mergeCell ref="AA231:AB231"/>
    <mergeCell ref="AC231:AD231"/>
    <mergeCell ref="A232"/>
    <mergeCell ref="B232:C232"/>
    <mergeCell ref="D232:G232"/>
    <mergeCell ref="H232:I232"/>
    <mergeCell ref="J232:M232"/>
    <mergeCell ref="N232:Q232"/>
    <mergeCell ref="R232:T232"/>
    <mergeCell ref="U232:V232"/>
    <mergeCell ref="W232:Y232"/>
    <mergeCell ref="Z232"/>
    <mergeCell ref="AA232:AB232"/>
    <mergeCell ref="AC232:AD232"/>
    <mergeCell ref="A229"/>
    <mergeCell ref="B229:C229"/>
    <mergeCell ref="D229:G229"/>
    <mergeCell ref="H229:I229"/>
    <mergeCell ref="J229:M229"/>
    <mergeCell ref="N229:Q229"/>
    <mergeCell ref="R229:T229"/>
    <mergeCell ref="U229:V229"/>
    <mergeCell ref="W229:Y229"/>
    <mergeCell ref="Z229"/>
    <mergeCell ref="AA229:AB229"/>
    <mergeCell ref="AC229:AD229"/>
    <mergeCell ref="A230"/>
    <mergeCell ref="B230:C230"/>
    <mergeCell ref="D230:G230"/>
    <mergeCell ref="H230:I230"/>
    <mergeCell ref="J230:M230"/>
    <mergeCell ref="N230:Q230"/>
    <mergeCell ref="R230:T230"/>
    <mergeCell ref="U230:V230"/>
    <mergeCell ref="W230:Y230"/>
    <mergeCell ref="Z230"/>
    <mergeCell ref="AA230:AB230"/>
    <mergeCell ref="AC230:AD230"/>
    <mergeCell ref="A227"/>
    <mergeCell ref="B227:C227"/>
    <mergeCell ref="D227:G227"/>
    <mergeCell ref="H227:I227"/>
    <mergeCell ref="J227:M227"/>
    <mergeCell ref="N227:Q227"/>
    <mergeCell ref="R227:T227"/>
    <mergeCell ref="U227:V227"/>
    <mergeCell ref="W227:Y227"/>
    <mergeCell ref="Z227"/>
    <mergeCell ref="AA227:AB227"/>
    <mergeCell ref="AC227:AD227"/>
    <mergeCell ref="A228"/>
    <mergeCell ref="B228:C228"/>
    <mergeCell ref="D228:G228"/>
    <mergeCell ref="H228:I228"/>
    <mergeCell ref="J228:M228"/>
    <mergeCell ref="N228:Q228"/>
    <mergeCell ref="R228:T228"/>
    <mergeCell ref="U228:V228"/>
    <mergeCell ref="W228:Y228"/>
    <mergeCell ref="Z228"/>
    <mergeCell ref="AA228:AB228"/>
    <mergeCell ref="AC228:AD228"/>
    <mergeCell ref="A225"/>
    <mergeCell ref="B225:C225"/>
    <mergeCell ref="D225:G225"/>
    <mergeCell ref="H225:I225"/>
    <mergeCell ref="J225:M225"/>
    <mergeCell ref="N225:Q225"/>
    <mergeCell ref="R225:T225"/>
    <mergeCell ref="U225:V225"/>
    <mergeCell ref="W225:Y225"/>
    <mergeCell ref="Z225"/>
    <mergeCell ref="AA225:AB225"/>
    <mergeCell ref="AC225:AD225"/>
    <mergeCell ref="A226"/>
    <mergeCell ref="B226:C226"/>
    <mergeCell ref="D226:G226"/>
    <mergeCell ref="H226:I226"/>
    <mergeCell ref="J226:M226"/>
    <mergeCell ref="N226:Q226"/>
    <mergeCell ref="R226:T226"/>
    <mergeCell ref="U226:V226"/>
    <mergeCell ref="W226:Y226"/>
    <mergeCell ref="Z226"/>
    <mergeCell ref="AA226:AB226"/>
    <mergeCell ref="AC226:AD226"/>
    <mergeCell ref="A223"/>
    <mergeCell ref="B223:C223"/>
    <mergeCell ref="D223:G223"/>
    <mergeCell ref="H223:I223"/>
    <mergeCell ref="J223:M223"/>
    <mergeCell ref="N223:Q223"/>
    <mergeCell ref="R223:T223"/>
    <mergeCell ref="U223:V223"/>
    <mergeCell ref="W223:Y223"/>
    <mergeCell ref="Z223"/>
    <mergeCell ref="AA223:AB223"/>
    <mergeCell ref="AC223:AD223"/>
    <mergeCell ref="A224"/>
    <mergeCell ref="B224:C224"/>
    <mergeCell ref="D224:G224"/>
    <mergeCell ref="H224:I224"/>
    <mergeCell ref="J224:M224"/>
    <mergeCell ref="N224:Q224"/>
    <mergeCell ref="R224:T224"/>
    <mergeCell ref="U224:V224"/>
    <mergeCell ref="W224:Y224"/>
    <mergeCell ref="Z224"/>
    <mergeCell ref="AA224:AB224"/>
    <mergeCell ref="AC224:AD224"/>
    <mergeCell ref="A221"/>
    <mergeCell ref="B221:C221"/>
    <mergeCell ref="D221:G221"/>
    <mergeCell ref="H221:I221"/>
    <mergeCell ref="J221:M221"/>
    <mergeCell ref="N221:Q221"/>
    <mergeCell ref="R221:T221"/>
    <mergeCell ref="U221:V221"/>
    <mergeCell ref="W221:Y221"/>
    <mergeCell ref="Z221"/>
    <mergeCell ref="AA221:AB221"/>
    <mergeCell ref="AC221:AD221"/>
    <mergeCell ref="A222"/>
    <mergeCell ref="B222:C222"/>
    <mergeCell ref="D222:G222"/>
    <mergeCell ref="H222:I222"/>
    <mergeCell ref="J222:M222"/>
    <mergeCell ref="N222:Q222"/>
    <mergeCell ref="R222:T222"/>
    <mergeCell ref="U222:V222"/>
    <mergeCell ref="W222:Y222"/>
    <mergeCell ref="Z222"/>
    <mergeCell ref="AA222:AB222"/>
    <mergeCell ref="AC222:AD222"/>
    <mergeCell ref="A219"/>
    <mergeCell ref="B219:C219"/>
    <mergeCell ref="D219:G219"/>
    <mergeCell ref="H219:I219"/>
    <mergeCell ref="J219:M219"/>
    <mergeCell ref="N219:Q219"/>
    <mergeCell ref="R219:T219"/>
    <mergeCell ref="U219:V219"/>
    <mergeCell ref="W219:Y219"/>
    <mergeCell ref="Z219"/>
    <mergeCell ref="AA219:AB219"/>
    <mergeCell ref="AC219:AD219"/>
    <mergeCell ref="A220"/>
    <mergeCell ref="B220:C220"/>
    <mergeCell ref="D220:G220"/>
    <mergeCell ref="H220:I220"/>
    <mergeCell ref="J220:M220"/>
    <mergeCell ref="N220:Q220"/>
    <mergeCell ref="R220:T220"/>
    <mergeCell ref="U220:V220"/>
    <mergeCell ref="W220:Y220"/>
    <mergeCell ref="Z220"/>
    <mergeCell ref="AA220:AB220"/>
    <mergeCell ref="AC220:AD220"/>
    <mergeCell ref="A217"/>
    <mergeCell ref="B217:C217"/>
    <mergeCell ref="D217:G217"/>
    <mergeCell ref="H217:I217"/>
    <mergeCell ref="J217:M217"/>
    <mergeCell ref="N217:Q217"/>
    <mergeCell ref="R217:T217"/>
    <mergeCell ref="U217:V217"/>
    <mergeCell ref="W217:Y217"/>
    <mergeCell ref="Z217"/>
    <mergeCell ref="AA217:AB217"/>
    <mergeCell ref="AC217:AD217"/>
    <mergeCell ref="A218"/>
    <mergeCell ref="B218:C218"/>
    <mergeCell ref="D218:G218"/>
    <mergeCell ref="H218:I218"/>
    <mergeCell ref="J218:M218"/>
    <mergeCell ref="N218:Q218"/>
    <mergeCell ref="R218:T218"/>
    <mergeCell ref="U218:V218"/>
    <mergeCell ref="W218:Y218"/>
    <mergeCell ref="Z218"/>
    <mergeCell ref="AA218:AB218"/>
    <mergeCell ref="AC218:AD218"/>
    <mergeCell ref="A215"/>
    <mergeCell ref="B215:C215"/>
    <mergeCell ref="D215:G215"/>
    <mergeCell ref="H215:I215"/>
    <mergeCell ref="J215:M215"/>
    <mergeCell ref="N215:Q215"/>
    <mergeCell ref="R215:T215"/>
    <mergeCell ref="U215:V215"/>
    <mergeCell ref="W215:Y215"/>
    <mergeCell ref="Z215"/>
    <mergeCell ref="AA215:AB215"/>
    <mergeCell ref="AC215:AD215"/>
    <mergeCell ref="A216"/>
    <mergeCell ref="B216:C216"/>
    <mergeCell ref="D216:G216"/>
    <mergeCell ref="H216:I216"/>
    <mergeCell ref="J216:M216"/>
    <mergeCell ref="N216:Q216"/>
    <mergeCell ref="R216:T216"/>
    <mergeCell ref="U216:V216"/>
    <mergeCell ref="W216:Y216"/>
    <mergeCell ref="Z216"/>
    <mergeCell ref="AA216:AB216"/>
    <mergeCell ref="AC216:AD216"/>
    <mergeCell ref="A213"/>
    <mergeCell ref="B213:C213"/>
    <mergeCell ref="D213:G213"/>
    <mergeCell ref="H213:I213"/>
    <mergeCell ref="J213:M213"/>
    <mergeCell ref="N213:Q213"/>
    <mergeCell ref="R213:T213"/>
    <mergeCell ref="U213:V213"/>
    <mergeCell ref="W213:Y213"/>
    <mergeCell ref="Z213"/>
    <mergeCell ref="AA213:AB213"/>
    <mergeCell ref="AC213:AD213"/>
    <mergeCell ref="A214"/>
    <mergeCell ref="B214:C214"/>
    <mergeCell ref="D214:G214"/>
    <mergeCell ref="H214:I214"/>
    <mergeCell ref="J214:M214"/>
    <mergeCell ref="N214:Q214"/>
    <mergeCell ref="R214:T214"/>
    <mergeCell ref="U214:V214"/>
    <mergeCell ref="W214:Y214"/>
    <mergeCell ref="Z214"/>
    <mergeCell ref="AA214:AB214"/>
    <mergeCell ref="AC214:AD214"/>
    <mergeCell ref="A211"/>
    <mergeCell ref="B211:C211"/>
    <mergeCell ref="D211:G211"/>
    <mergeCell ref="H211:I211"/>
    <mergeCell ref="J211:M211"/>
    <mergeCell ref="N211:Q211"/>
    <mergeCell ref="R211:T211"/>
    <mergeCell ref="U211:V211"/>
    <mergeCell ref="W211:Y211"/>
    <mergeCell ref="Z211"/>
    <mergeCell ref="AA211:AB211"/>
    <mergeCell ref="AC211:AD211"/>
    <mergeCell ref="A212"/>
    <mergeCell ref="B212:C212"/>
    <mergeCell ref="D212:G212"/>
    <mergeCell ref="H212:I212"/>
    <mergeCell ref="J212:M212"/>
    <mergeCell ref="N212:Q212"/>
    <mergeCell ref="R212:T212"/>
    <mergeCell ref="U212:V212"/>
    <mergeCell ref="W212:Y212"/>
    <mergeCell ref="Z212"/>
    <mergeCell ref="AA212:AB212"/>
    <mergeCell ref="AC212:AD212"/>
    <mergeCell ref="A209"/>
    <mergeCell ref="B209:C209"/>
    <mergeCell ref="D209:G209"/>
    <mergeCell ref="H209:I209"/>
    <mergeCell ref="J209:M209"/>
    <mergeCell ref="N209:Q209"/>
    <mergeCell ref="R209:T209"/>
    <mergeCell ref="U209:V209"/>
    <mergeCell ref="W209:Y209"/>
    <mergeCell ref="Z209"/>
    <mergeCell ref="AA209:AB209"/>
    <mergeCell ref="AC209:AD209"/>
    <mergeCell ref="A210"/>
    <mergeCell ref="B210:C210"/>
    <mergeCell ref="D210:G210"/>
    <mergeCell ref="H210:I210"/>
    <mergeCell ref="J210:M210"/>
    <mergeCell ref="N210:Q210"/>
    <mergeCell ref="R210:T210"/>
    <mergeCell ref="U210:V210"/>
    <mergeCell ref="W210:Y210"/>
    <mergeCell ref="Z210"/>
    <mergeCell ref="AA210:AB210"/>
    <mergeCell ref="AC210:AD210"/>
    <mergeCell ref="A207"/>
    <mergeCell ref="B207:C207"/>
    <mergeCell ref="D207:G207"/>
    <mergeCell ref="H207:I207"/>
    <mergeCell ref="J207:M207"/>
    <mergeCell ref="N207:Q207"/>
    <mergeCell ref="R207:T207"/>
    <mergeCell ref="U207:V207"/>
    <mergeCell ref="W207:Y207"/>
    <mergeCell ref="Z207"/>
    <mergeCell ref="AA207:AB207"/>
    <mergeCell ref="AC207:AD207"/>
    <mergeCell ref="A208"/>
    <mergeCell ref="B208:C208"/>
    <mergeCell ref="D208:G208"/>
    <mergeCell ref="H208:I208"/>
    <mergeCell ref="J208:M208"/>
    <mergeCell ref="N208:Q208"/>
    <mergeCell ref="R208:T208"/>
    <mergeCell ref="U208:V208"/>
    <mergeCell ref="W208:Y208"/>
    <mergeCell ref="Z208"/>
    <mergeCell ref="AA208:AB208"/>
    <mergeCell ref="AC208:AD208"/>
    <mergeCell ref="A205"/>
    <mergeCell ref="B205:C205"/>
    <mergeCell ref="D205:G205"/>
    <mergeCell ref="H205:I205"/>
    <mergeCell ref="J205:M205"/>
    <mergeCell ref="N205:Q205"/>
    <mergeCell ref="R205:T205"/>
    <mergeCell ref="U205:V205"/>
    <mergeCell ref="W205:Y205"/>
    <mergeCell ref="Z205"/>
    <mergeCell ref="AA205:AB205"/>
    <mergeCell ref="AC205:AD205"/>
    <mergeCell ref="A206"/>
    <mergeCell ref="B206:C206"/>
    <mergeCell ref="D206:G206"/>
    <mergeCell ref="H206:I206"/>
    <mergeCell ref="J206:M206"/>
    <mergeCell ref="N206:Q206"/>
    <mergeCell ref="R206:T206"/>
    <mergeCell ref="U206:V206"/>
    <mergeCell ref="W206:Y206"/>
    <mergeCell ref="Z206"/>
    <mergeCell ref="AA206:AB206"/>
    <mergeCell ref="AC206:AD206"/>
    <mergeCell ref="A203"/>
    <mergeCell ref="B203:C203"/>
    <mergeCell ref="D203:G203"/>
    <mergeCell ref="H203:I203"/>
    <mergeCell ref="J203:M203"/>
    <mergeCell ref="N203:Q203"/>
    <mergeCell ref="R203:T203"/>
    <mergeCell ref="U203:V203"/>
    <mergeCell ref="W203:Y203"/>
    <mergeCell ref="Z203"/>
    <mergeCell ref="AA203:AB203"/>
    <mergeCell ref="AC203:AD203"/>
    <mergeCell ref="A204"/>
    <mergeCell ref="B204:C204"/>
    <mergeCell ref="D204:G204"/>
    <mergeCell ref="H204:I204"/>
    <mergeCell ref="J204:M204"/>
    <mergeCell ref="N204:Q204"/>
    <mergeCell ref="R204:T204"/>
    <mergeCell ref="U204:V204"/>
    <mergeCell ref="W204:Y204"/>
    <mergeCell ref="Z204"/>
    <mergeCell ref="AA204:AB204"/>
    <mergeCell ref="AC204:AD204"/>
    <mergeCell ref="A201"/>
    <mergeCell ref="B201:C201"/>
    <mergeCell ref="D201:G201"/>
    <mergeCell ref="H201:I201"/>
    <mergeCell ref="J201:M201"/>
    <mergeCell ref="N201:Q201"/>
    <mergeCell ref="R201:T201"/>
    <mergeCell ref="U201:V201"/>
    <mergeCell ref="W201:Y201"/>
    <mergeCell ref="Z201"/>
    <mergeCell ref="AA201:AB201"/>
    <mergeCell ref="AC201:AD201"/>
    <mergeCell ref="A202"/>
    <mergeCell ref="B202:C202"/>
    <mergeCell ref="D202:G202"/>
    <mergeCell ref="H202:I202"/>
    <mergeCell ref="J202:M202"/>
    <mergeCell ref="N202:Q202"/>
    <mergeCell ref="R202:T202"/>
    <mergeCell ref="U202:V202"/>
    <mergeCell ref="W202:Y202"/>
    <mergeCell ref="Z202"/>
    <mergeCell ref="AA202:AB202"/>
    <mergeCell ref="AC202:AD202"/>
    <mergeCell ref="A199"/>
    <mergeCell ref="B199:C199"/>
    <mergeCell ref="D199:G199"/>
    <mergeCell ref="H199:I199"/>
    <mergeCell ref="J199:M199"/>
    <mergeCell ref="N199:Q199"/>
    <mergeCell ref="R199:T199"/>
    <mergeCell ref="U199:V199"/>
    <mergeCell ref="W199:Y199"/>
    <mergeCell ref="Z199"/>
    <mergeCell ref="AA199:AB199"/>
    <mergeCell ref="AC199:AD199"/>
    <mergeCell ref="A200"/>
    <mergeCell ref="B200:C200"/>
    <mergeCell ref="D200:G200"/>
    <mergeCell ref="H200:I200"/>
    <mergeCell ref="J200:M200"/>
    <mergeCell ref="N200:Q200"/>
    <mergeCell ref="R200:T200"/>
    <mergeCell ref="U200:V200"/>
    <mergeCell ref="W200:Y200"/>
    <mergeCell ref="Z200"/>
    <mergeCell ref="AA200:AB200"/>
    <mergeCell ref="AC200:AD200"/>
    <mergeCell ref="A197"/>
    <mergeCell ref="B197:C197"/>
    <mergeCell ref="D197:G197"/>
    <mergeCell ref="H197:I197"/>
    <mergeCell ref="J197:M197"/>
    <mergeCell ref="N197:Q197"/>
    <mergeCell ref="R197:T197"/>
    <mergeCell ref="U197:V197"/>
    <mergeCell ref="W197:Y197"/>
    <mergeCell ref="Z197"/>
    <mergeCell ref="AA197:AB197"/>
    <mergeCell ref="AC197:AD197"/>
    <mergeCell ref="A198"/>
    <mergeCell ref="B198:C198"/>
    <mergeCell ref="D198:G198"/>
    <mergeCell ref="H198:I198"/>
    <mergeCell ref="J198:M198"/>
    <mergeCell ref="N198:Q198"/>
    <mergeCell ref="R198:T198"/>
    <mergeCell ref="U198:V198"/>
    <mergeCell ref="W198:Y198"/>
    <mergeCell ref="Z198"/>
    <mergeCell ref="AA198:AB198"/>
    <mergeCell ref="AC198:AD198"/>
    <mergeCell ref="A195"/>
    <mergeCell ref="B195:C195"/>
    <mergeCell ref="D195:G195"/>
    <mergeCell ref="H195:I195"/>
    <mergeCell ref="J195:M195"/>
    <mergeCell ref="N195:Q195"/>
    <mergeCell ref="R195:T195"/>
    <mergeCell ref="U195:V195"/>
    <mergeCell ref="W195:Y195"/>
    <mergeCell ref="Z195"/>
    <mergeCell ref="AA195:AB195"/>
    <mergeCell ref="AC195:AD195"/>
    <mergeCell ref="A196"/>
    <mergeCell ref="B196:C196"/>
    <mergeCell ref="D196:G196"/>
    <mergeCell ref="H196:I196"/>
    <mergeCell ref="J196:M196"/>
    <mergeCell ref="N196:Q196"/>
    <mergeCell ref="R196:T196"/>
    <mergeCell ref="U196:V196"/>
    <mergeCell ref="W196:Y196"/>
    <mergeCell ref="Z196"/>
    <mergeCell ref="AA196:AB196"/>
    <mergeCell ref="AC196:AD196"/>
    <mergeCell ref="A192:AD192"/>
    <mergeCell ref="A193"/>
    <mergeCell ref="B193:C193"/>
    <mergeCell ref="D193:G193"/>
    <mergeCell ref="H193:I193"/>
    <mergeCell ref="J193:M193"/>
    <mergeCell ref="N193:Q193"/>
    <mergeCell ref="R193:T193"/>
    <mergeCell ref="U193:V193"/>
    <mergeCell ref="W193:Y193"/>
    <mergeCell ref="Z193"/>
    <mergeCell ref="AA193:AB193"/>
    <mergeCell ref="AC193:AD193"/>
    <mergeCell ref="A194"/>
    <mergeCell ref="B194:C194"/>
    <mergeCell ref="D194:G194"/>
    <mergeCell ref="H194:I194"/>
    <mergeCell ref="J194:M194"/>
    <mergeCell ref="N194:Q194"/>
    <mergeCell ref="R194:T194"/>
    <mergeCell ref="U194:V194"/>
    <mergeCell ref="W194:Y194"/>
    <mergeCell ref="Z194"/>
    <mergeCell ref="AA194:AB194"/>
    <mergeCell ref="AC194:AD194"/>
    <mergeCell ref="A190"/>
    <mergeCell ref="B190:C190"/>
    <mergeCell ref="D190:G190"/>
    <mergeCell ref="H190:I190"/>
    <mergeCell ref="J190:M190"/>
    <mergeCell ref="N190:Q190"/>
    <mergeCell ref="R190:T190"/>
    <mergeCell ref="U190:V190"/>
    <mergeCell ref="W190:Y190"/>
    <mergeCell ref="Z190"/>
    <mergeCell ref="AA190:AB190"/>
    <mergeCell ref="AC190:AD190"/>
    <mergeCell ref="A191"/>
    <mergeCell ref="B191:C191"/>
    <mergeCell ref="D191:G191"/>
    <mergeCell ref="H191:I191"/>
    <mergeCell ref="J191:M191"/>
    <mergeCell ref="N191:Q191"/>
    <mergeCell ref="R191:T191"/>
    <mergeCell ref="U191:V191"/>
    <mergeCell ref="W191:Y191"/>
    <mergeCell ref="Z191"/>
    <mergeCell ref="AA191:AB191"/>
    <mergeCell ref="AC191:AD191"/>
    <mergeCell ref="A188"/>
    <mergeCell ref="B188:C188"/>
    <mergeCell ref="D188:G188"/>
    <mergeCell ref="H188:I188"/>
    <mergeCell ref="J188:M188"/>
    <mergeCell ref="N188:Q188"/>
    <mergeCell ref="R188:T188"/>
    <mergeCell ref="U188:V188"/>
    <mergeCell ref="W188:Y188"/>
    <mergeCell ref="Z188"/>
    <mergeCell ref="AA188:AB188"/>
    <mergeCell ref="AC188:AD188"/>
    <mergeCell ref="A189"/>
    <mergeCell ref="B189:C189"/>
    <mergeCell ref="D189:G189"/>
    <mergeCell ref="H189:I189"/>
    <mergeCell ref="J189:M189"/>
    <mergeCell ref="N189:Q189"/>
    <mergeCell ref="R189:T189"/>
    <mergeCell ref="U189:V189"/>
    <mergeCell ref="W189:Y189"/>
    <mergeCell ref="Z189"/>
    <mergeCell ref="AA189:AB189"/>
    <mergeCell ref="AC189:AD189"/>
    <mergeCell ref="A186"/>
    <mergeCell ref="B186:C186"/>
    <mergeCell ref="D186:G186"/>
    <mergeCell ref="H186:I186"/>
    <mergeCell ref="J186:M186"/>
    <mergeCell ref="N186:Q186"/>
    <mergeCell ref="R186:T186"/>
    <mergeCell ref="U186:V186"/>
    <mergeCell ref="W186:Y186"/>
    <mergeCell ref="Z186"/>
    <mergeCell ref="AA186:AB186"/>
    <mergeCell ref="AC186:AD186"/>
    <mergeCell ref="A187"/>
    <mergeCell ref="B187:C187"/>
    <mergeCell ref="D187:G187"/>
    <mergeCell ref="H187:I187"/>
    <mergeCell ref="J187:M187"/>
    <mergeCell ref="N187:Q187"/>
    <mergeCell ref="R187:T187"/>
    <mergeCell ref="U187:V187"/>
    <mergeCell ref="W187:Y187"/>
    <mergeCell ref="Z187"/>
    <mergeCell ref="AA187:AB187"/>
    <mergeCell ref="AC187:AD187"/>
    <mergeCell ref="A184"/>
    <mergeCell ref="B184:C184"/>
    <mergeCell ref="D184:G184"/>
    <mergeCell ref="H184:I184"/>
    <mergeCell ref="J184:M184"/>
    <mergeCell ref="N184:Q184"/>
    <mergeCell ref="R184:T184"/>
    <mergeCell ref="U184:V184"/>
    <mergeCell ref="W184:Y184"/>
    <mergeCell ref="Z184"/>
    <mergeCell ref="AA184:AB184"/>
    <mergeCell ref="AC184:AD184"/>
    <mergeCell ref="A185"/>
    <mergeCell ref="B185:C185"/>
    <mergeCell ref="D185:G185"/>
    <mergeCell ref="H185:I185"/>
    <mergeCell ref="J185:M185"/>
    <mergeCell ref="N185:Q185"/>
    <mergeCell ref="R185:T185"/>
    <mergeCell ref="U185:V185"/>
    <mergeCell ref="W185:Y185"/>
    <mergeCell ref="Z185"/>
    <mergeCell ref="AA185:AB185"/>
    <mergeCell ref="AC185:AD185"/>
    <mergeCell ref="A182"/>
    <mergeCell ref="B182:C182"/>
    <mergeCell ref="D182:G182"/>
    <mergeCell ref="H182:I182"/>
    <mergeCell ref="J182:M182"/>
    <mergeCell ref="N182:Q182"/>
    <mergeCell ref="R182:T182"/>
    <mergeCell ref="U182:V182"/>
    <mergeCell ref="W182:Y182"/>
    <mergeCell ref="Z182"/>
    <mergeCell ref="AA182:AB182"/>
    <mergeCell ref="AC182:AD182"/>
    <mergeCell ref="A183"/>
    <mergeCell ref="B183:C183"/>
    <mergeCell ref="D183:G183"/>
    <mergeCell ref="H183:I183"/>
    <mergeCell ref="J183:M183"/>
    <mergeCell ref="N183:Q183"/>
    <mergeCell ref="R183:T183"/>
    <mergeCell ref="U183:V183"/>
    <mergeCell ref="W183:Y183"/>
    <mergeCell ref="Z183"/>
    <mergeCell ref="AA183:AB183"/>
    <mergeCell ref="AC183:AD183"/>
    <mergeCell ref="A180"/>
    <mergeCell ref="B180:C180"/>
    <mergeCell ref="D180:G180"/>
    <mergeCell ref="H180:I180"/>
    <mergeCell ref="J180:M180"/>
    <mergeCell ref="N180:Q180"/>
    <mergeCell ref="R180:T180"/>
    <mergeCell ref="U180:V180"/>
    <mergeCell ref="W180:Y180"/>
    <mergeCell ref="Z180"/>
    <mergeCell ref="AA180:AB180"/>
    <mergeCell ref="AC180:AD180"/>
    <mergeCell ref="A181"/>
    <mergeCell ref="B181:C181"/>
    <mergeCell ref="D181:G181"/>
    <mergeCell ref="H181:I181"/>
    <mergeCell ref="J181:M181"/>
    <mergeCell ref="N181:Q181"/>
    <mergeCell ref="R181:T181"/>
    <mergeCell ref="U181:V181"/>
    <mergeCell ref="W181:Y181"/>
    <mergeCell ref="Z181"/>
    <mergeCell ref="AA181:AB181"/>
    <mergeCell ref="AC181:AD181"/>
    <mergeCell ref="A178"/>
    <mergeCell ref="B178:C178"/>
    <mergeCell ref="D178:G178"/>
    <mergeCell ref="H178:I178"/>
    <mergeCell ref="J178:M178"/>
    <mergeCell ref="N178:Q178"/>
    <mergeCell ref="R178:T178"/>
    <mergeCell ref="U178:V178"/>
    <mergeCell ref="W178:Y178"/>
    <mergeCell ref="Z178"/>
    <mergeCell ref="AA178:AB178"/>
    <mergeCell ref="AC178:AD178"/>
    <mergeCell ref="A179"/>
    <mergeCell ref="B179:C179"/>
    <mergeCell ref="D179:G179"/>
    <mergeCell ref="H179:I179"/>
    <mergeCell ref="J179:M179"/>
    <mergeCell ref="N179:Q179"/>
    <mergeCell ref="R179:T179"/>
    <mergeCell ref="U179:V179"/>
    <mergeCell ref="W179:Y179"/>
    <mergeCell ref="Z179"/>
    <mergeCell ref="AA179:AB179"/>
    <mergeCell ref="AC179:AD179"/>
    <mergeCell ref="A176"/>
    <mergeCell ref="B176:C176"/>
    <mergeCell ref="D176:G176"/>
    <mergeCell ref="H176:I176"/>
    <mergeCell ref="J176:M176"/>
    <mergeCell ref="N176:Q176"/>
    <mergeCell ref="R176:T176"/>
    <mergeCell ref="U176:V176"/>
    <mergeCell ref="W176:Y176"/>
    <mergeCell ref="Z176"/>
    <mergeCell ref="AA176:AB176"/>
    <mergeCell ref="AC176:AD176"/>
    <mergeCell ref="A177"/>
    <mergeCell ref="B177:C177"/>
    <mergeCell ref="D177:G177"/>
    <mergeCell ref="H177:I177"/>
    <mergeCell ref="J177:M177"/>
    <mergeCell ref="N177:Q177"/>
    <mergeCell ref="R177:T177"/>
    <mergeCell ref="U177:V177"/>
    <mergeCell ref="W177:Y177"/>
    <mergeCell ref="Z177"/>
    <mergeCell ref="AA177:AB177"/>
    <mergeCell ref="AC177:AD177"/>
    <mergeCell ref="A175"/>
    <mergeCell ref="B175:C175"/>
    <mergeCell ref="D175:G175"/>
    <mergeCell ref="H175:I175"/>
    <mergeCell ref="J175:M175"/>
    <mergeCell ref="N175:Q175"/>
    <mergeCell ref="R175:T175"/>
    <mergeCell ref="U175:V175"/>
    <mergeCell ref="W175:Y175"/>
    <mergeCell ref="Z175"/>
    <mergeCell ref="AA175:AB175"/>
    <mergeCell ref="AC175:AD175"/>
    <mergeCell ref="A174"/>
    <mergeCell ref="B174:C174"/>
    <mergeCell ref="D174:G174"/>
    <mergeCell ref="H174:I174"/>
    <mergeCell ref="J174:M174"/>
    <mergeCell ref="N174:Q174"/>
    <mergeCell ref="R174:T174"/>
    <mergeCell ref="U174:V174"/>
    <mergeCell ref="W174:Y174"/>
    <mergeCell ref="Z174"/>
    <mergeCell ref="AA174:AB174"/>
    <mergeCell ref="AC174:AD174"/>
    <mergeCell ref="A172"/>
    <mergeCell ref="B172:C172"/>
    <mergeCell ref="D172:G172"/>
    <mergeCell ref="H172:I172"/>
    <mergeCell ref="J172:M172"/>
    <mergeCell ref="N172:Q172"/>
    <mergeCell ref="R172:T172"/>
    <mergeCell ref="U172:V172"/>
    <mergeCell ref="W172:Y172"/>
    <mergeCell ref="Z172"/>
    <mergeCell ref="AA172:AB172"/>
    <mergeCell ref="AC172:AD172"/>
    <mergeCell ref="A173"/>
    <mergeCell ref="B173:C173"/>
    <mergeCell ref="D173:G173"/>
    <mergeCell ref="H173:I173"/>
    <mergeCell ref="J173:M173"/>
    <mergeCell ref="N173:Q173"/>
    <mergeCell ref="R173:T173"/>
    <mergeCell ref="U173:V173"/>
    <mergeCell ref="W173:Y173"/>
    <mergeCell ref="Z173"/>
    <mergeCell ref="AA173:AB173"/>
    <mergeCell ref="AC173:AD173"/>
    <mergeCell ref="A170"/>
    <mergeCell ref="B170:C170"/>
    <mergeCell ref="D170:G170"/>
    <mergeCell ref="H170:I170"/>
    <mergeCell ref="J170:M170"/>
    <mergeCell ref="N170:Q170"/>
    <mergeCell ref="R170:T170"/>
    <mergeCell ref="U170:V170"/>
    <mergeCell ref="W170:Y170"/>
    <mergeCell ref="Z170"/>
    <mergeCell ref="AA170:AB170"/>
    <mergeCell ref="AC170:AD170"/>
    <mergeCell ref="A171"/>
    <mergeCell ref="B171:C171"/>
    <mergeCell ref="D171:G171"/>
    <mergeCell ref="H171:I171"/>
    <mergeCell ref="J171:M171"/>
    <mergeCell ref="N171:Q171"/>
    <mergeCell ref="R171:T171"/>
    <mergeCell ref="U171:V171"/>
    <mergeCell ref="W171:Y171"/>
    <mergeCell ref="Z171"/>
    <mergeCell ref="AA171:AB171"/>
    <mergeCell ref="AC171:AD171"/>
    <mergeCell ref="A168"/>
    <mergeCell ref="B168:C168"/>
    <mergeCell ref="D168:G168"/>
    <mergeCell ref="H168:I168"/>
    <mergeCell ref="J168:M168"/>
    <mergeCell ref="N168:Q168"/>
    <mergeCell ref="R168:T168"/>
    <mergeCell ref="U168:V168"/>
    <mergeCell ref="W168:Y168"/>
    <mergeCell ref="Z168"/>
    <mergeCell ref="AA168:AB168"/>
    <mergeCell ref="AC168:AD168"/>
    <mergeCell ref="A169"/>
    <mergeCell ref="B169:C169"/>
    <mergeCell ref="D169:G169"/>
    <mergeCell ref="H169:I169"/>
    <mergeCell ref="J169:M169"/>
    <mergeCell ref="N169:Q169"/>
    <mergeCell ref="R169:T169"/>
    <mergeCell ref="U169:V169"/>
    <mergeCell ref="W169:Y169"/>
    <mergeCell ref="Z169"/>
    <mergeCell ref="AA169:AB169"/>
    <mergeCell ref="AC169:AD169"/>
    <mergeCell ref="A166"/>
    <mergeCell ref="B166:C166"/>
    <mergeCell ref="D166:G166"/>
    <mergeCell ref="H166:I166"/>
    <mergeCell ref="J166:M166"/>
    <mergeCell ref="N166:Q166"/>
    <mergeCell ref="R166:T166"/>
    <mergeCell ref="U166:V166"/>
    <mergeCell ref="W166:Y166"/>
    <mergeCell ref="Z166"/>
    <mergeCell ref="AA166:AB166"/>
    <mergeCell ref="AC166:AD166"/>
    <mergeCell ref="A167"/>
    <mergeCell ref="B167:C167"/>
    <mergeCell ref="D167:G167"/>
    <mergeCell ref="H167:I167"/>
    <mergeCell ref="J167:M167"/>
    <mergeCell ref="N167:Q167"/>
    <mergeCell ref="R167:T167"/>
    <mergeCell ref="U167:V167"/>
    <mergeCell ref="W167:Y167"/>
    <mergeCell ref="Z167"/>
    <mergeCell ref="AA167:AB167"/>
    <mergeCell ref="AC167:AD167"/>
    <mergeCell ref="A164"/>
    <mergeCell ref="B164:C164"/>
    <mergeCell ref="D164:G164"/>
    <mergeCell ref="H164:I164"/>
    <mergeCell ref="J164:M164"/>
    <mergeCell ref="N164:Q164"/>
    <mergeCell ref="R164:T164"/>
    <mergeCell ref="U164:V164"/>
    <mergeCell ref="W164:Y164"/>
    <mergeCell ref="Z164"/>
    <mergeCell ref="AA164:AB164"/>
    <mergeCell ref="AC164:AD164"/>
    <mergeCell ref="A165"/>
    <mergeCell ref="B165:C165"/>
    <mergeCell ref="D165:G165"/>
    <mergeCell ref="H165:I165"/>
    <mergeCell ref="J165:M165"/>
    <mergeCell ref="N165:Q165"/>
    <mergeCell ref="R165:T165"/>
    <mergeCell ref="U165:V165"/>
    <mergeCell ref="W165:Y165"/>
    <mergeCell ref="Z165"/>
    <mergeCell ref="AA165:AB165"/>
    <mergeCell ref="AC165:AD165"/>
    <mergeCell ref="A162"/>
    <mergeCell ref="B162:C162"/>
    <mergeCell ref="D162:G162"/>
    <mergeCell ref="H162:I162"/>
    <mergeCell ref="J162:M162"/>
    <mergeCell ref="N162:Q162"/>
    <mergeCell ref="R162:T162"/>
    <mergeCell ref="U162:V162"/>
    <mergeCell ref="W162:Y162"/>
    <mergeCell ref="Z162"/>
    <mergeCell ref="AA162:AB162"/>
    <mergeCell ref="AC162:AD162"/>
    <mergeCell ref="A163"/>
    <mergeCell ref="B163:C163"/>
    <mergeCell ref="D163:G163"/>
    <mergeCell ref="H163:I163"/>
    <mergeCell ref="J163:M163"/>
    <mergeCell ref="N163:Q163"/>
    <mergeCell ref="R163:T163"/>
    <mergeCell ref="U163:V163"/>
    <mergeCell ref="W163:Y163"/>
    <mergeCell ref="Z163"/>
    <mergeCell ref="AA163:AB163"/>
    <mergeCell ref="AC163:AD163"/>
    <mergeCell ref="A160"/>
    <mergeCell ref="B160:C160"/>
    <mergeCell ref="D160:G160"/>
    <mergeCell ref="H160:I160"/>
    <mergeCell ref="J160:M160"/>
    <mergeCell ref="N160:Q160"/>
    <mergeCell ref="R160:T160"/>
    <mergeCell ref="U160:V160"/>
    <mergeCell ref="W160:Y160"/>
    <mergeCell ref="Z160"/>
    <mergeCell ref="AA160:AB160"/>
    <mergeCell ref="AC160:AD160"/>
    <mergeCell ref="A161"/>
    <mergeCell ref="B161:C161"/>
    <mergeCell ref="D161:G161"/>
    <mergeCell ref="H161:I161"/>
    <mergeCell ref="J161:M161"/>
    <mergeCell ref="N161:Q161"/>
    <mergeCell ref="R161:T161"/>
    <mergeCell ref="U161:V161"/>
    <mergeCell ref="W161:Y161"/>
    <mergeCell ref="Z161"/>
    <mergeCell ref="AA161:AB161"/>
    <mergeCell ref="AC161:AD161"/>
    <mergeCell ref="A158"/>
    <mergeCell ref="B158:C158"/>
    <mergeCell ref="D158:G158"/>
    <mergeCell ref="H158:I158"/>
    <mergeCell ref="J158:M158"/>
    <mergeCell ref="N158:Q158"/>
    <mergeCell ref="R158:T158"/>
    <mergeCell ref="U158:V158"/>
    <mergeCell ref="W158:Y158"/>
    <mergeCell ref="Z158"/>
    <mergeCell ref="AA158:AB158"/>
    <mergeCell ref="AC158:AD158"/>
    <mergeCell ref="A159"/>
    <mergeCell ref="B159:C159"/>
    <mergeCell ref="D159:G159"/>
    <mergeCell ref="H159:I159"/>
    <mergeCell ref="J159:M159"/>
    <mergeCell ref="N159:Q159"/>
    <mergeCell ref="R159:T159"/>
    <mergeCell ref="U159:V159"/>
    <mergeCell ref="W159:Y159"/>
    <mergeCell ref="Z159"/>
    <mergeCell ref="AA159:AB159"/>
    <mergeCell ref="AC159:AD159"/>
    <mergeCell ref="A156"/>
    <mergeCell ref="B156:C156"/>
    <mergeCell ref="D156:G156"/>
    <mergeCell ref="H156:I156"/>
    <mergeCell ref="J156:M156"/>
    <mergeCell ref="N156:Q156"/>
    <mergeCell ref="R156:T156"/>
    <mergeCell ref="U156:V156"/>
    <mergeCell ref="W156:Y156"/>
    <mergeCell ref="Z156"/>
    <mergeCell ref="AA156:AB156"/>
    <mergeCell ref="AC156:AD156"/>
    <mergeCell ref="A157"/>
    <mergeCell ref="B157:C157"/>
    <mergeCell ref="D157:G157"/>
    <mergeCell ref="H157:I157"/>
    <mergeCell ref="J157:M157"/>
    <mergeCell ref="N157:Q157"/>
    <mergeCell ref="R157:T157"/>
    <mergeCell ref="U157:V157"/>
    <mergeCell ref="W157:Y157"/>
    <mergeCell ref="Z157"/>
    <mergeCell ref="AA157:AB157"/>
    <mergeCell ref="AC157:AD157"/>
    <mergeCell ref="A155"/>
    <mergeCell ref="B155:C155"/>
    <mergeCell ref="D155:G155"/>
    <mergeCell ref="H155:I155"/>
    <mergeCell ref="J155:M155"/>
    <mergeCell ref="N155:Q155"/>
    <mergeCell ref="R155:T155"/>
    <mergeCell ref="U155:V155"/>
    <mergeCell ref="W155:Y155"/>
    <mergeCell ref="Z155"/>
    <mergeCell ref="AA155:AB155"/>
    <mergeCell ref="AC155:AD155"/>
    <mergeCell ref="A153"/>
    <mergeCell ref="B153:C153"/>
    <mergeCell ref="D153:G153"/>
    <mergeCell ref="H153:I153"/>
    <mergeCell ref="J153:M153"/>
    <mergeCell ref="N153:Q153"/>
    <mergeCell ref="R153:T153"/>
    <mergeCell ref="U153:V153"/>
    <mergeCell ref="W153:Y153"/>
    <mergeCell ref="Z153"/>
    <mergeCell ref="AA153:AB153"/>
    <mergeCell ref="AC153:AD153"/>
    <mergeCell ref="A154"/>
    <mergeCell ref="B154:C154"/>
    <mergeCell ref="D154:G154"/>
    <mergeCell ref="H154:I154"/>
    <mergeCell ref="J154:M154"/>
    <mergeCell ref="N154:Q154"/>
    <mergeCell ref="R154:T154"/>
    <mergeCell ref="U154:V154"/>
    <mergeCell ref="W154:Y154"/>
    <mergeCell ref="Z154"/>
    <mergeCell ref="AA154:AB154"/>
    <mergeCell ref="AC154:AD154"/>
    <mergeCell ref="A151"/>
    <mergeCell ref="B151:C151"/>
    <mergeCell ref="D151:G151"/>
    <mergeCell ref="H151:I151"/>
    <mergeCell ref="J151:M151"/>
    <mergeCell ref="N151:Q151"/>
    <mergeCell ref="R151:T151"/>
    <mergeCell ref="U151:V151"/>
    <mergeCell ref="W151:Y151"/>
    <mergeCell ref="Z151"/>
    <mergeCell ref="AA151:AB151"/>
    <mergeCell ref="AC151:AD151"/>
    <mergeCell ref="A152"/>
    <mergeCell ref="B152:C152"/>
    <mergeCell ref="D152:G152"/>
    <mergeCell ref="H152:I152"/>
    <mergeCell ref="J152:M152"/>
    <mergeCell ref="N152:Q152"/>
    <mergeCell ref="R152:T152"/>
    <mergeCell ref="U152:V152"/>
    <mergeCell ref="W152:Y152"/>
    <mergeCell ref="Z152"/>
    <mergeCell ref="AA152:AB152"/>
    <mergeCell ref="AC152:AD152"/>
    <mergeCell ref="A149"/>
    <mergeCell ref="B149:C149"/>
    <mergeCell ref="D149:G149"/>
    <mergeCell ref="H149:I149"/>
    <mergeCell ref="J149:M149"/>
    <mergeCell ref="N149:Q149"/>
    <mergeCell ref="R149:T149"/>
    <mergeCell ref="U149:V149"/>
    <mergeCell ref="W149:Y149"/>
    <mergeCell ref="Z149"/>
    <mergeCell ref="AA149:AB149"/>
    <mergeCell ref="AC149:AD149"/>
    <mergeCell ref="A150"/>
    <mergeCell ref="B150:C150"/>
    <mergeCell ref="D150:G150"/>
    <mergeCell ref="H150:I150"/>
    <mergeCell ref="J150:M150"/>
    <mergeCell ref="N150:Q150"/>
    <mergeCell ref="R150:T150"/>
    <mergeCell ref="U150:V150"/>
    <mergeCell ref="W150:Y150"/>
    <mergeCell ref="Z150"/>
    <mergeCell ref="AA150:AB150"/>
    <mergeCell ref="AC150:AD150"/>
    <mergeCell ref="A147"/>
    <mergeCell ref="B147:C147"/>
    <mergeCell ref="D147:G147"/>
    <mergeCell ref="H147:I147"/>
    <mergeCell ref="J147:M147"/>
    <mergeCell ref="N147:Q147"/>
    <mergeCell ref="R147:T147"/>
    <mergeCell ref="U147:V147"/>
    <mergeCell ref="W147:Y147"/>
    <mergeCell ref="Z147"/>
    <mergeCell ref="AA147:AB147"/>
    <mergeCell ref="AC147:AD147"/>
    <mergeCell ref="A148"/>
    <mergeCell ref="B148:C148"/>
    <mergeCell ref="D148:G148"/>
    <mergeCell ref="H148:I148"/>
    <mergeCell ref="J148:M148"/>
    <mergeCell ref="N148:Q148"/>
    <mergeCell ref="R148:T148"/>
    <mergeCell ref="U148:V148"/>
    <mergeCell ref="W148:Y148"/>
    <mergeCell ref="Z148"/>
    <mergeCell ref="AA148:AB148"/>
    <mergeCell ref="AC148:AD148"/>
    <mergeCell ref="A145"/>
    <mergeCell ref="B145:C145"/>
    <mergeCell ref="D145:G145"/>
    <mergeCell ref="H145:I145"/>
    <mergeCell ref="J145:M145"/>
    <mergeCell ref="N145:Q145"/>
    <mergeCell ref="R145:T145"/>
    <mergeCell ref="U145:V145"/>
    <mergeCell ref="W145:Y145"/>
    <mergeCell ref="Z145"/>
    <mergeCell ref="AA145:AB145"/>
    <mergeCell ref="AC145:AD145"/>
    <mergeCell ref="A146"/>
    <mergeCell ref="B146:C146"/>
    <mergeCell ref="D146:G146"/>
    <mergeCell ref="H146:I146"/>
    <mergeCell ref="J146:M146"/>
    <mergeCell ref="N146:Q146"/>
    <mergeCell ref="R146:T146"/>
    <mergeCell ref="U146:V146"/>
    <mergeCell ref="W146:Y146"/>
    <mergeCell ref="Z146"/>
    <mergeCell ref="AA146:AB146"/>
    <mergeCell ref="AC146:AD146"/>
    <mergeCell ref="A143"/>
    <mergeCell ref="B143:C143"/>
    <mergeCell ref="D143:G143"/>
    <mergeCell ref="H143:I143"/>
    <mergeCell ref="J143:M143"/>
    <mergeCell ref="N143:Q143"/>
    <mergeCell ref="R143:T143"/>
    <mergeCell ref="U143:V143"/>
    <mergeCell ref="W143:Y143"/>
    <mergeCell ref="Z143"/>
    <mergeCell ref="AA143:AB143"/>
    <mergeCell ref="AC143:AD143"/>
    <mergeCell ref="A144"/>
    <mergeCell ref="B144:C144"/>
    <mergeCell ref="D144:G144"/>
    <mergeCell ref="H144:I144"/>
    <mergeCell ref="J144:M144"/>
    <mergeCell ref="N144:Q144"/>
    <mergeCell ref="R144:T144"/>
    <mergeCell ref="U144:V144"/>
    <mergeCell ref="W144:Y144"/>
    <mergeCell ref="Z144"/>
    <mergeCell ref="AA144:AB144"/>
    <mergeCell ref="AC144:AD144"/>
    <mergeCell ref="A141"/>
    <mergeCell ref="B141:C141"/>
    <mergeCell ref="D141:G141"/>
    <mergeCell ref="H141:I141"/>
    <mergeCell ref="J141:M141"/>
    <mergeCell ref="N141:Q141"/>
    <mergeCell ref="R141:T141"/>
    <mergeCell ref="U141:V141"/>
    <mergeCell ref="W141:Y141"/>
    <mergeCell ref="Z141"/>
    <mergeCell ref="AA141:AB141"/>
    <mergeCell ref="AC141:AD141"/>
    <mergeCell ref="A142"/>
    <mergeCell ref="B142:C142"/>
    <mergeCell ref="D142:G142"/>
    <mergeCell ref="H142:I142"/>
    <mergeCell ref="J142:M142"/>
    <mergeCell ref="N142:Q142"/>
    <mergeCell ref="R142:T142"/>
    <mergeCell ref="U142:V142"/>
    <mergeCell ref="W142:Y142"/>
    <mergeCell ref="Z142"/>
    <mergeCell ref="AA142:AB142"/>
    <mergeCell ref="AC142:AD142"/>
    <mergeCell ref="A138:AD138"/>
    <mergeCell ref="A139"/>
    <mergeCell ref="B139:C139"/>
    <mergeCell ref="D139:G139"/>
    <mergeCell ref="H139:I139"/>
    <mergeCell ref="J139:M139"/>
    <mergeCell ref="N139:Q139"/>
    <mergeCell ref="R139:T139"/>
    <mergeCell ref="U139:V139"/>
    <mergeCell ref="W139:Y139"/>
    <mergeCell ref="Z139"/>
    <mergeCell ref="AA139:AB139"/>
    <mergeCell ref="AC139:AD139"/>
    <mergeCell ref="A140"/>
    <mergeCell ref="B140:C140"/>
    <mergeCell ref="D140:G140"/>
    <mergeCell ref="H140:I140"/>
    <mergeCell ref="J140:M140"/>
    <mergeCell ref="N140:Q140"/>
    <mergeCell ref="R140:T140"/>
    <mergeCell ref="U140:V140"/>
    <mergeCell ref="W140:Y140"/>
    <mergeCell ref="Z140"/>
    <mergeCell ref="AA140:AB140"/>
    <mergeCell ref="AC140:AD140"/>
    <mergeCell ref="A136"/>
    <mergeCell ref="B136:C136"/>
    <mergeCell ref="D136:G136"/>
    <mergeCell ref="H136:I136"/>
    <mergeCell ref="J136:M136"/>
    <mergeCell ref="N136:Q136"/>
    <mergeCell ref="R136:T136"/>
    <mergeCell ref="U136:V136"/>
    <mergeCell ref="W136:Y136"/>
    <mergeCell ref="Z136"/>
    <mergeCell ref="AA136:AB136"/>
    <mergeCell ref="AC136:AD136"/>
    <mergeCell ref="A137"/>
    <mergeCell ref="B137:C137"/>
    <mergeCell ref="D137:G137"/>
    <mergeCell ref="H137:I137"/>
    <mergeCell ref="J137:M137"/>
    <mergeCell ref="N137:Q137"/>
    <mergeCell ref="R137:T137"/>
    <mergeCell ref="U137:V137"/>
    <mergeCell ref="W137:Y137"/>
    <mergeCell ref="Z137"/>
    <mergeCell ref="AA137:AB137"/>
    <mergeCell ref="AC137:AD137"/>
    <mergeCell ref="A134"/>
    <mergeCell ref="B134:C134"/>
    <mergeCell ref="D134:G134"/>
    <mergeCell ref="H134:I134"/>
    <mergeCell ref="J134:M134"/>
    <mergeCell ref="N134:Q134"/>
    <mergeCell ref="R134:T134"/>
    <mergeCell ref="U134:V134"/>
    <mergeCell ref="W134:Y134"/>
    <mergeCell ref="Z134"/>
    <mergeCell ref="AA134:AB134"/>
    <mergeCell ref="AC134:AD134"/>
    <mergeCell ref="A135"/>
    <mergeCell ref="B135:C135"/>
    <mergeCell ref="D135:G135"/>
    <mergeCell ref="H135:I135"/>
    <mergeCell ref="J135:M135"/>
    <mergeCell ref="N135:Q135"/>
    <mergeCell ref="R135:T135"/>
    <mergeCell ref="U135:V135"/>
    <mergeCell ref="W135:Y135"/>
    <mergeCell ref="Z135"/>
    <mergeCell ref="AA135:AB135"/>
    <mergeCell ref="AC135:AD135"/>
    <mergeCell ref="A133"/>
    <mergeCell ref="B133:C133"/>
    <mergeCell ref="D133:G133"/>
    <mergeCell ref="H133:I133"/>
    <mergeCell ref="J133:M133"/>
    <mergeCell ref="N133:Q133"/>
    <mergeCell ref="R133:T133"/>
    <mergeCell ref="U133:V133"/>
    <mergeCell ref="W133:Y133"/>
    <mergeCell ref="Z133"/>
    <mergeCell ref="AA133:AB133"/>
    <mergeCell ref="AC133:AD133"/>
    <mergeCell ref="A131"/>
    <mergeCell ref="B131:C131"/>
    <mergeCell ref="D131:G131"/>
    <mergeCell ref="H131:I131"/>
    <mergeCell ref="J131:M131"/>
    <mergeCell ref="N131:Q131"/>
    <mergeCell ref="R131:T131"/>
    <mergeCell ref="U131:V131"/>
    <mergeCell ref="W131:Y131"/>
    <mergeCell ref="Z131"/>
    <mergeCell ref="AA131:AB131"/>
    <mergeCell ref="AC131:AD131"/>
    <mergeCell ref="A132"/>
    <mergeCell ref="B132:C132"/>
    <mergeCell ref="D132:G132"/>
    <mergeCell ref="H132:I132"/>
    <mergeCell ref="J132:M132"/>
    <mergeCell ref="N132:Q132"/>
    <mergeCell ref="R132:T132"/>
    <mergeCell ref="U132:V132"/>
    <mergeCell ref="W132:Y132"/>
    <mergeCell ref="Z132"/>
    <mergeCell ref="AA132:AB132"/>
    <mergeCell ref="AC132:AD132"/>
    <mergeCell ref="A129"/>
    <mergeCell ref="B129:C129"/>
    <mergeCell ref="D129:G129"/>
    <mergeCell ref="H129:I129"/>
    <mergeCell ref="J129:M129"/>
    <mergeCell ref="N129:Q129"/>
    <mergeCell ref="R129:T129"/>
    <mergeCell ref="U129:V129"/>
    <mergeCell ref="W129:Y129"/>
    <mergeCell ref="Z129"/>
    <mergeCell ref="AA129:AB129"/>
    <mergeCell ref="AC129:AD129"/>
    <mergeCell ref="A130"/>
    <mergeCell ref="B130:C130"/>
    <mergeCell ref="D130:G130"/>
    <mergeCell ref="H130:I130"/>
    <mergeCell ref="J130:M130"/>
    <mergeCell ref="N130:Q130"/>
    <mergeCell ref="R130:T130"/>
    <mergeCell ref="U130:V130"/>
    <mergeCell ref="W130:Y130"/>
    <mergeCell ref="Z130"/>
    <mergeCell ref="AA130:AB130"/>
    <mergeCell ref="AC130:AD130"/>
    <mergeCell ref="A127"/>
    <mergeCell ref="B127:C127"/>
    <mergeCell ref="D127:G127"/>
    <mergeCell ref="H127:I127"/>
    <mergeCell ref="J127:M127"/>
    <mergeCell ref="N127:Q127"/>
    <mergeCell ref="R127:T127"/>
    <mergeCell ref="U127:V127"/>
    <mergeCell ref="W127:Y127"/>
    <mergeCell ref="Z127"/>
    <mergeCell ref="AA127:AB127"/>
    <mergeCell ref="AC127:AD127"/>
    <mergeCell ref="A128"/>
    <mergeCell ref="B128:C128"/>
    <mergeCell ref="D128:G128"/>
    <mergeCell ref="H128:I128"/>
    <mergeCell ref="J128:M128"/>
    <mergeCell ref="N128:Q128"/>
    <mergeCell ref="R128:T128"/>
    <mergeCell ref="U128:V128"/>
    <mergeCell ref="W128:Y128"/>
    <mergeCell ref="Z128"/>
    <mergeCell ref="AA128:AB128"/>
    <mergeCell ref="AC128:AD128"/>
    <mergeCell ref="A125"/>
    <mergeCell ref="B125:C125"/>
    <mergeCell ref="D125:G125"/>
    <mergeCell ref="H125:I125"/>
    <mergeCell ref="J125:M125"/>
    <mergeCell ref="N125:Q125"/>
    <mergeCell ref="R125:T125"/>
    <mergeCell ref="U125:V125"/>
    <mergeCell ref="W125:Y125"/>
    <mergeCell ref="Z125"/>
    <mergeCell ref="AA125:AB125"/>
    <mergeCell ref="AC125:AD125"/>
    <mergeCell ref="A126"/>
    <mergeCell ref="B126:C126"/>
    <mergeCell ref="D126:G126"/>
    <mergeCell ref="H126:I126"/>
    <mergeCell ref="J126:M126"/>
    <mergeCell ref="N126:Q126"/>
    <mergeCell ref="R126:T126"/>
    <mergeCell ref="U126:V126"/>
    <mergeCell ref="W126:Y126"/>
    <mergeCell ref="Z126"/>
    <mergeCell ref="AA126:AB126"/>
    <mergeCell ref="AC126:AD126"/>
    <mergeCell ref="A123"/>
    <mergeCell ref="B123:C123"/>
    <mergeCell ref="D123:G123"/>
    <mergeCell ref="H123:I123"/>
    <mergeCell ref="J123:M123"/>
    <mergeCell ref="N123:Q123"/>
    <mergeCell ref="R123:T123"/>
    <mergeCell ref="U123:V123"/>
    <mergeCell ref="W123:Y123"/>
    <mergeCell ref="Z123"/>
    <mergeCell ref="AA123:AB123"/>
    <mergeCell ref="AC123:AD123"/>
    <mergeCell ref="A124"/>
    <mergeCell ref="B124:C124"/>
    <mergeCell ref="D124:G124"/>
    <mergeCell ref="H124:I124"/>
    <mergeCell ref="J124:M124"/>
    <mergeCell ref="N124:Q124"/>
    <mergeCell ref="R124:T124"/>
    <mergeCell ref="U124:V124"/>
    <mergeCell ref="W124:Y124"/>
    <mergeCell ref="Z124"/>
    <mergeCell ref="AA124:AB124"/>
    <mergeCell ref="AC124:AD124"/>
    <mergeCell ref="A121"/>
    <mergeCell ref="B121:C121"/>
    <mergeCell ref="D121:G121"/>
    <mergeCell ref="H121:I121"/>
    <mergeCell ref="J121:M121"/>
    <mergeCell ref="N121:Q121"/>
    <mergeCell ref="R121:T121"/>
    <mergeCell ref="U121:V121"/>
    <mergeCell ref="W121:Y121"/>
    <mergeCell ref="Z121"/>
    <mergeCell ref="AA121:AB121"/>
    <mergeCell ref="AC121:AD121"/>
    <mergeCell ref="A122"/>
    <mergeCell ref="B122:C122"/>
    <mergeCell ref="D122:G122"/>
    <mergeCell ref="H122:I122"/>
    <mergeCell ref="J122:M122"/>
    <mergeCell ref="N122:Q122"/>
    <mergeCell ref="R122:T122"/>
    <mergeCell ref="U122:V122"/>
    <mergeCell ref="W122:Y122"/>
    <mergeCell ref="Z122"/>
    <mergeCell ref="AA122:AB122"/>
    <mergeCell ref="AC122:AD122"/>
    <mergeCell ref="A119"/>
    <mergeCell ref="B119:C119"/>
    <mergeCell ref="D119:G119"/>
    <mergeCell ref="H119:I119"/>
    <mergeCell ref="J119:M119"/>
    <mergeCell ref="N119:Q119"/>
    <mergeCell ref="R119:T119"/>
    <mergeCell ref="U119:V119"/>
    <mergeCell ref="W119:Y119"/>
    <mergeCell ref="Z119"/>
    <mergeCell ref="AA119:AB119"/>
    <mergeCell ref="AC119:AD119"/>
    <mergeCell ref="A120"/>
    <mergeCell ref="B120:C120"/>
    <mergeCell ref="D120:G120"/>
    <mergeCell ref="H120:I120"/>
    <mergeCell ref="J120:M120"/>
    <mergeCell ref="N120:Q120"/>
    <mergeCell ref="R120:T120"/>
    <mergeCell ref="U120:V120"/>
    <mergeCell ref="W120:Y120"/>
    <mergeCell ref="Z120"/>
    <mergeCell ref="AA120:AB120"/>
    <mergeCell ref="AC120:AD120"/>
    <mergeCell ref="A117"/>
    <mergeCell ref="B117:C117"/>
    <mergeCell ref="D117:G117"/>
    <mergeCell ref="H117:I117"/>
    <mergeCell ref="J117:M117"/>
    <mergeCell ref="N117:Q117"/>
    <mergeCell ref="R117:T117"/>
    <mergeCell ref="U117:V117"/>
    <mergeCell ref="W117:Y117"/>
    <mergeCell ref="Z117"/>
    <mergeCell ref="AA117:AB117"/>
    <mergeCell ref="AC117:AD117"/>
    <mergeCell ref="A118"/>
    <mergeCell ref="B118:C118"/>
    <mergeCell ref="D118:G118"/>
    <mergeCell ref="H118:I118"/>
    <mergeCell ref="J118:M118"/>
    <mergeCell ref="N118:Q118"/>
    <mergeCell ref="R118:T118"/>
    <mergeCell ref="U118:V118"/>
    <mergeCell ref="W118:Y118"/>
    <mergeCell ref="Z118"/>
    <mergeCell ref="AA118:AB118"/>
    <mergeCell ref="AC118:AD118"/>
    <mergeCell ref="A115"/>
    <mergeCell ref="B115:C115"/>
    <mergeCell ref="D115:G115"/>
    <mergeCell ref="H115:I115"/>
    <mergeCell ref="J115:M115"/>
    <mergeCell ref="N115:Q115"/>
    <mergeCell ref="R115:T115"/>
    <mergeCell ref="U115:V115"/>
    <mergeCell ref="W115:Y115"/>
    <mergeCell ref="Z115"/>
    <mergeCell ref="AA115:AB115"/>
    <mergeCell ref="AC115:AD115"/>
    <mergeCell ref="A116"/>
    <mergeCell ref="B116:C116"/>
    <mergeCell ref="D116:G116"/>
    <mergeCell ref="H116:I116"/>
    <mergeCell ref="J116:M116"/>
    <mergeCell ref="N116:Q116"/>
    <mergeCell ref="R116:T116"/>
    <mergeCell ref="U116:V116"/>
    <mergeCell ref="W116:Y116"/>
    <mergeCell ref="Z116"/>
    <mergeCell ref="AA116:AB116"/>
    <mergeCell ref="AC116:AD116"/>
    <mergeCell ref="A113"/>
    <mergeCell ref="B113:C113"/>
    <mergeCell ref="D113:G113"/>
    <mergeCell ref="H113:I113"/>
    <mergeCell ref="J113:M113"/>
    <mergeCell ref="N113:Q113"/>
    <mergeCell ref="R113:T113"/>
    <mergeCell ref="U113:V113"/>
    <mergeCell ref="W113:Y113"/>
    <mergeCell ref="Z113"/>
    <mergeCell ref="AA113:AB113"/>
    <mergeCell ref="AC113:AD113"/>
    <mergeCell ref="A114"/>
    <mergeCell ref="B114:C114"/>
    <mergeCell ref="D114:G114"/>
    <mergeCell ref="H114:I114"/>
    <mergeCell ref="J114:M114"/>
    <mergeCell ref="N114:Q114"/>
    <mergeCell ref="R114:T114"/>
    <mergeCell ref="U114:V114"/>
    <mergeCell ref="W114:Y114"/>
    <mergeCell ref="Z114"/>
    <mergeCell ref="AA114:AB114"/>
    <mergeCell ref="AC114:AD114"/>
    <mergeCell ref="A112"/>
    <mergeCell ref="B112:C112"/>
    <mergeCell ref="D112:G112"/>
    <mergeCell ref="H112:I112"/>
    <mergeCell ref="J112:M112"/>
    <mergeCell ref="N112:Q112"/>
    <mergeCell ref="R112:T112"/>
    <mergeCell ref="U112:V112"/>
    <mergeCell ref="W112:Y112"/>
    <mergeCell ref="Z112"/>
    <mergeCell ref="AA112:AB112"/>
    <mergeCell ref="AC112:AD112"/>
    <mergeCell ref="A111"/>
    <mergeCell ref="B111:C111"/>
    <mergeCell ref="D111:G111"/>
    <mergeCell ref="H111:I111"/>
    <mergeCell ref="J111:M111"/>
    <mergeCell ref="N111:Q111"/>
    <mergeCell ref="R111:T111"/>
    <mergeCell ref="U111:V111"/>
    <mergeCell ref="W111:Y111"/>
    <mergeCell ref="Z111"/>
    <mergeCell ref="AA111:AB111"/>
    <mergeCell ref="AC111:AD111"/>
    <mergeCell ref="A109"/>
    <mergeCell ref="B109:C109"/>
    <mergeCell ref="D109:G109"/>
    <mergeCell ref="H109:I109"/>
    <mergeCell ref="J109:M109"/>
    <mergeCell ref="N109:Q109"/>
    <mergeCell ref="R109:T109"/>
    <mergeCell ref="U109:V109"/>
    <mergeCell ref="W109:Y109"/>
    <mergeCell ref="Z109"/>
    <mergeCell ref="AA109:AB109"/>
    <mergeCell ref="AC109:AD109"/>
    <mergeCell ref="A110"/>
    <mergeCell ref="B110:C110"/>
    <mergeCell ref="D110:G110"/>
    <mergeCell ref="H110:I110"/>
    <mergeCell ref="J110:M110"/>
    <mergeCell ref="N110:Q110"/>
    <mergeCell ref="R110:T110"/>
    <mergeCell ref="U110:V110"/>
    <mergeCell ref="W110:Y110"/>
    <mergeCell ref="Z110"/>
    <mergeCell ref="AA110:AB110"/>
    <mergeCell ref="AC110:AD110"/>
    <mergeCell ref="A107"/>
    <mergeCell ref="B107:C107"/>
    <mergeCell ref="D107:G107"/>
    <mergeCell ref="H107:I107"/>
    <mergeCell ref="J107:M107"/>
    <mergeCell ref="N107:Q107"/>
    <mergeCell ref="R107:T107"/>
    <mergeCell ref="U107:V107"/>
    <mergeCell ref="W107:Y107"/>
    <mergeCell ref="Z107"/>
    <mergeCell ref="AA107:AB107"/>
    <mergeCell ref="AC107:AD107"/>
    <mergeCell ref="A108"/>
    <mergeCell ref="B108:C108"/>
    <mergeCell ref="D108:G108"/>
    <mergeCell ref="H108:I108"/>
    <mergeCell ref="J108:M108"/>
    <mergeCell ref="N108:Q108"/>
    <mergeCell ref="R108:T108"/>
    <mergeCell ref="U108:V108"/>
    <mergeCell ref="W108:Y108"/>
    <mergeCell ref="Z108"/>
    <mergeCell ref="AA108:AB108"/>
    <mergeCell ref="AC108:AD108"/>
    <mergeCell ref="A105"/>
    <mergeCell ref="B105:C105"/>
    <mergeCell ref="D105:G105"/>
    <mergeCell ref="H105:I105"/>
    <mergeCell ref="J105:M105"/>
    <mergeCell ref="N105:Q105"/>
    <mergeCell ref="R105:T105"/>
    <mergeCell ref="U105:V105"/>
    <mergeCell ref="W105:Y105"/>
    <mergeCell ref="Z105"/>
    <mergeCell ref="AA105:AB105"/>
    <mergeCell ref="AC105:AD105"/>
    <mergeCell ref="A106"/>
    <mergeCell ref="B106:C106"/>
    <mergeCell ref="D106:G106"/>
    <mergeCell ref="H106:I106"/>
    <mergeCell ref="J106:M106"/>
    <mergeCell ref="N106:Q106"/>
    <mergeCell ref="R106:T106"/>
    <mergeCell ref="U106:V106"/>
    <mergeCell ref="W106:Y106"/>
    <mergeCell ref="Z106"/>
    <mergeCell ref="AA106:AB106"/>
    <mergeCell ref="AC106:AD106"/>
    <mergeCell ref="A103"/>
    <mergeCell ref="B103:C103"/>
    <mergeCell ref="D103:G103"/>
    <mergeCell ref="H103:I103"/>
    <mergeCell ref="J103:M103"/>
    <mergeCell ref="N103:Q103"/>
    <mergeCell ref="R103:T103"/>
    <mergeCell ref="U103:V103"/>
    <mergeCell ref="W103:Y103"/>
    <mergeCell ref="Z103"/>
    <mergeCell ref="AA103:AB103"/>
    <mergeCell ref="AC103:AD103"/>
    <mergeCell ref="A104"/>
    <mergeCell ref="B104:C104"/>
    <mergeCell ref="D104:G104"/>
    <mergeCell ref="H104:I104"/>
    <mergeCell ref="J104:M104"/>
    <mergeCell ref="N104:Q104"/>
    <mergeCell ref="R104:T104"/>
    <mergeCell ref="U104:V104"/>
    <mergeCell ref="W104:Y104"/>
    <mergeCell ref="Z104"/>
    <mergeCell ref="AA104:AB104"/>
    <mergeCell ref="AC104:AD104"/>
    <mergeCell ref="A101"/>
    <mergeCell ref="B101:C101"/>
    <mergeCell ref="D101:G101"/>
    <mergeCell ref="H101:I101"/>
    <mergeCell ref="J101:M101"/>
    <mergeCell ref="N101:Q101"/>
    <mergeCell ref="R101:T101"/>
    <mergeCell ref="U101:V101"/>
    <mergeCell ref="W101:Y101"/>
    <mergeCell ref="Z101"/>
    <mergeCell ref="AA101:AB101"/>
    <mergeCell ref="AC101:AD101"/>
    <mergeCell ref="A102"/>
    <mergeCell ref="B102:C102"/>
    <mergeCell ref="D102:G102"/>
    <mergeCell ref="H102:I102"/>
    <mergeCell ref="J102:M102"/>
    <mergeCell ref="N102:Q102"/>
    <mergeCell ref="R102:T102"/>
    <mergeCell ref="U102:V102"/>
    <mergeCell ref="W102:Y102"/>
    <mergeCell ref="Z102"/>
    <mergeCell ref="AA102:AB102"/>
    <mergeCell ref="AC102:AD102"/>
    <mergeCell ref="A99"/>
    <mergeCell ref="B99:C99"/>
    <mergeCell ref="D99:G99"/>
    <mergeCell ref="H99:I99"/>
    <mergeCell ref="J99:M99"/>
    <mergeCell ref="N99:Q99"/>
    <mergeCell ref="R99:T99"/>
    <mergeCell ref="U99:V99"/>
    <mergeCell ref="W99:Y99"/>
    <mergeCell ref="Z99"/>
    <mergeCell ref="AA99:AB99"/>
    <mergeCell ref="AC99:AD99"/>
    <mergeCell ref="A100"/>
    <mergeCell ref="B100:C100"/>
    <mergeCell ref="D100:G100"/>
    <mergeCell ref="H100:I100"/>
    <mergeCell ref="J100:M100"/>
    <mergeCell ref="N100:Q100"/>
    <mergeCell ref="R100:T100"/>
    <mergeCell ref="U100:V100"/>
    <mergeCell ref="W100:Y100"/>
    <mergeCell ref="Z100"/>
    <mergeCell ref="AA100:AB100"/>
    <mergeCell ref="AC100:AD100"/>
    <mergeCell ref="A97"/>
    <mergeCell ref="B97:C97"/>
    <mergeCell ref="D97:G97"/>
    <mergeCell ref="H97:I97"/>
    <mergeCell ref="J97:M97"/>
    <mergeCell ref="N97:Q97"/>
    <mergeCell ref="R97:T97"/>
    <mergeCell ref="U97:V97"/>
    <mergeCell ref="W97:Y97"/>
    <mergeCell ref="Z97"/>
    <mergeCell ref="AA97:AB97"/>
    <mergeCell ref="AC97:AD97"/>
    <mergeCell ref="A98"/>
    <mergeCell ref="B98:C98"/>
    <mergeCell ref="D98:G98"/>
    <mergeCell ref="H98:I98"/>
    <mergeCell ref="J98:M98"/>
    <mergeCell ref="N98:Q98"/>
    <mergeCell ref="R98:T98"/>
    <mergeCell ref="U98:V98"/>
    <mergeCell ref="W98:Y98"/>
    <mergeCell ref="Z98"/>
    <mergeCell ref="AA98:AB98"/>
    <mergeCell ref="AC98:AD98"/>
    <mergeCell ref="A95"/>
    <mergeCell ref="B95:C95"/>
    <mergeCell ref="D95:G95"/>
    <mergeCell ref="H95:I95"/>
    <mergeCell ref="J95:M95"/>
    <mergeCell ref="N95:Q95"/>
    <mergeCell ref="R95:T95"/>
    <mergeCell ref="U95:V95"/>
    <mergeCell ref="W95:Y95"/>
    <mergeCell ref="Z95"/>
    <mergeCell ref="AA95:AB95"/>
    <mergeCell ref="AC95:AD95"/>
    <mergeCell ref="A96"/>
    <mergeCell ref="B96:C96"/>
    <mergeCell ref="D96:G96"/>
    <mergeCell ref="H96:I96"/>
    <mergeCell ref="J96:M96"/>
    <mergeCell ref="N96:Q96"/>
    <mergeCell ref="R96:T96"/>
    <mergeCell ref="U96:V96"/>
    <mergeCell ref="W96:Y96"/>
    <mergeCell ref="Z96"/>
    <mergeCell ref="AA96:AB96"/>
    <mergeCell ref="AC96:AD96"/>
    <mergeCell ref="A93"/>
    <mergeCell ref="B93:C93"/>
    <mergeCell ref="D93:G93"/>
    <mergeCell ref="H93:I93"/>
    <mergeCell ref="J93:M93"/>
    <mergeCell ref="N93:Q93"/>
    <mergeCell ref="R93:T93"/>
    <mergeCell ref="U93:V93"/>
    <mergeCell ref="W93:Y93"/>
    <mergeCell ref="Z93"/>
    <mergeCell ref="AA93:AB93"/>
    <mergeCell ref="AC93:AD93"/>
    <mergeCell ref="A94"/>
    <mergeCell ref="B94:C94"/>
    <mergeCell ref="D94:G94"/>
    <mergeCell ref="H94:I94"/>
    <mergeCell ref="J94:M94"/>
    <mergeCell ref="N94:Q94"/>
    <mergeCell ref="R94:T94"/>
    <mergeCell ref="U94:V94"/>
    <mergeCell ref="W94:Y94"/>
    <mergeCell ref="Z94"/>
    <mergeCell ref="AA94:AB94"/>
    <mergeCell ref="AC94:AD94"/>
    <mergeCell ref="A91"/>
    <mergeCell ref="B91:C91"/>
    <mergeCell ref="D91:G91"/>
    <mergeCell ref="H91:I91"/>
    <mergeCell ref="J91:M91"/>
    <mergeCell ref="N91:Q91"/>
    <mergeCell ref="R91:T91"/>
    <mergeCell ref="U91:V91"/>
    <mergeCell ref="W91:Y91"/>
    <mergeCell ref="Z91"/>
    <mergeCell ref="AA91:AB91"/>
    <mergeCell ref="AC91:AD91"/>
    <mergeCell ref="A92"/>
    <mergeCell ref="B92:C92"/>
    <mergeCell ref="D92:G92"/>
    <mergeCell ref="H92:I92"/>
    <mergeCell ref="J92:M92"/>
    <mergeCell ref="N92:Q92"/>
    <mergeCell ref="R92:T92"/>
    <mergeCell ref="U92:V92"/>
    <mergeCell ref="W92:Y92"/>
    <mergeCell ref="Z92"/>
    <mergeCell ref="AA92:AB92"/>
    <mergeCell ref="AC92:AD92"/>
    <mergeCell ref="A89"/>
    <mergeCell ref="B89:C89"/>
    <mergeCell ref="D89:G89"/>
    <mergeCell ref="H89:I89"/>
    <mergeCell ref="J89:M89"/>
    <mergeCell ref="N89:Q89"/>
    <mergeCell ref="R89:T89"/>
    <mergeCell ref="U89:V89"/>
    <mergeCell ref="W89:Y89"/>
    <mergeCell ref="Z89"/>
    <mergeCell ref="AA89:AB89"/>
    <mergeCell ref="AC89:AD89"/>
    <mergeCell ref="A90"/>
    <mergeCell ref="B90:C90"/>
    <mergeCell ref="D90:G90"/>
    <mergeCell ref="H90:I90"/>
    <mergeCell ref="J90:M90"/>
    <mergeCell ref="N90:Q90"/>
    <mergeCell ref="R90:T90"/>
    <mergeCell ref="U90:V90"/>
    <mergeCell ref="W90:Y90"/>
    <mergeCell ref="Z90"/>
    <mergeCell ref="AA90:AB90"/>
    <mergeCell ref="AC90:AD90"/>
    <mergeCell ref="A87"/>
    <mergeCell ref="B87:C87"/>
    <mergeCell ref="D87:G87"/>
    <mergeCell ref="H87:I87"/>
    <mergeCell ref="J87:M87"/>
    <mergeCell ref="N87:Q87"/>
    <mergeCell ref="R87:T87"/>
    <mergeCell ref="U87:V87"/>
    <mergeCell ref="W87:Y87"/>
    <mergeCell ref="Z87"/>
    <mergeCell ref="AA87:AB87"/>
    <mergeCell ref="AC87:AD87"/>
    <mergeCell ref="A88"/>
    <mergeCell ref="B88:C88"/>
    <mergeCell ref="D88:G88"/>
    <mergeCell ref="H88:I88"/>
    <mergeCell ref="J88:M88"/>
    <mergeCell ref="N88:Q88"/>
    <mergeCell ref="R88:T88"/>
    <mergeCell ref="U88:V88"/>
    <mergeCell ref="W88:Y88"/>
    <mergeCell ref="Z88"/>
    <mergeCell ref="AA88:AB88"/>
    <mergeCell ref="AC88:AD88"/>
    <mergeCell ref="A85"/>
    <mergeCell ref="B85:C85"/>
    <mergeCell ref="D85:G85"/>
    <mergeCell ref="H85:I85"/>
    <mergeCell ref="J85:M85"/>
    <mergeCell ref="N85:Q85"/>
    <mergeCell ref="R85:T85"/>
    <mergeCell ref="U85:V85"/>
    <mergeCell ref="W85:Y85"/>
    <mergeCell ref="Z85"/>
    <mergeCell ref="AA85:AB85"/>
    <mergeCell ref="AC85:AD85"/>
    <mergeCell ref="A86"/>
    <mergeCell ref="B86:C86"/>
    <mergeCell ref="D86:G86"/>
    <mergeCell ref="H86:I86"/>
    <mergeCell ref="J86:M86"/>
    <mergeCell ref="N86:Q86"/>
    <mergeCell ref="R86:T86"/>
    <mergeCell ref="U86:V86"/>
    <mergeCell ref="W86:Y86"/>
    <mergeCell ref="Z86"/>
    <mergeCell ref="AA86:AB86"/>
    <mergeCell ref="AC86:AD86"/>
    <mergeCell ref="A83"/>
    <mergeCell ref="B83:C83"/>
    <mergeCell ref="D83:G83"/>
    <mergeCell ref="H83:I83"/>
    <mergeCell ref="J83:M83"/>
    <mergeCell ref="N83:Q83"/>
    <mergeCell ref="R83:T83"/>
    <mergeCell ref="U83:V83"/>
    <mergeCell ref="W83:Y83"/>
    <mergeCell ref="Z83"/>
    <mergeCell ref="AA83:AB83"/>
    <mergeCell ref="AC83:AD83"/>
    <mergeCell ref="A84"/>
    <mergeCell ref="B84:C84"/>
    <mergeCell ref="D84:G84"/>
    <mergeCell ref="H84:I84"/>
    <mergeCell ref="J84:M84"/>
    <mergeCell ref="N84:Q84"/>
    <mergeCell ref="R84:T84"/>
    <mergeCell ref="U84:V84"/>
    <mergeCell ref="W84:Y84"/>
    <mergeCell ref="Z84"/>
    <mergeCell ref="AA84:AB84"/>
    <mergeCell ref="AC84:AD84"/>
    <mergeCell ref="A81"/>
    <mergeCell ref="B81:C81"/>
    <mergeCell ref="D81:G81"/>
    <mergeCell ref="H81:I81"/>
    <mergeCell ref="J81:M81"/>
    <mergeCell ref="N81:Q81"/>
    <mergeCell ref="R81:T81"/>
    <mergeCell ref="U81:V81"/>
    <mergeCell ref="W81:Y81"/>
    <mergeCell ref="Z81"/>
    <mergeCell ref="AA81:AB81"/>
    <mergeCell ref="AC81:AD81"/>
    <mergeCell ref="A82"/>
    <mergeCell ref="B82:C82"/>
    <mergeCell ref="D82:G82"/>
    <mergeCell ref="H82:I82"/>
    <mergeCell ref="J82:M82"/>
    <mergeCell ref="N82:Q82"/>
    <mergeCell ref="R82:T82"/>
    <mergeCell ref="U82:V82"/>
    <mergeCell ref="W82:Y82"/>
    <mergeCell ref="Z82"/>
    <mergeCell ref="AA82:AB82"/>
    <mergeCell ref="AC82:AD82"/>
    <mergeCell ref="A79"/>
    <mergeCell ref="B79:C79"/>
    <mergeCell ref="D79:G79"/>
    <mergeCell ref="H79:I79"/>
    <mergeCell ref="J79:M79"/>
    <mergeCell ref="N79:Q79"/>
    <mergeCell ref="R79:T79"/>
    <mergeCell ref="U79:V79"/>
    <mergeCell ref="W79:Y79"/>
    <mergeCell ref="Z79"/>
    <mergeCell ref="AA79:AB79"/>
    <mergeCell ref="AC79:AD79"/>
    <mergeCell ref="A80"/>
    <mergeCell ref="B80:C80"/>
    <mergeCell ref="D80:G80"/>
    <mergeCell ref="H80:I80"/>
    <mergeCell ref="J80:M80"/>
    <mergeCell ref="N80:Q80"/>
    <mergeCell ref="R80:T80"/>
    <mergeCell ref="U80:V80"/>
    <mergeCell ref="W80:Y80"/>
    <mergeCell ref="Z80"/>
    <mergeCell ref="AA80:AB80"/>
    <mergeCell ref="AC80:AD80"/>
    <mergeCell ref="A77"/>
    <mergeCell ref="B77:C77"/>
    <mergeCell ref="D77:G77"/>
    <mergeCell ref="H77:I77"/>
    <mergeCell ref="J77:M77"/>
    <mergeCell ref="N77:Q77"/>
    <mergeCell ref="R77:T77"/>
    <mergeCell ref="U77:V77"/>
    <mergeCell ref="W77:Y77"/>
    <mergeCell ref="Z77"/>
    <mergeCell ref="AA77:AB77"/>
    <mergeCell ref="AC77:AD77"/>
    <mergeCell ref="A78"/>
    <mergeCell ref="B78:C78"/>
    <mergeCell ref="D78:G78"/>
    <mergeCell ref="H78:I78"/>
    <mergeCell ref="J78:M78"/>
    <mergeCell ref="N78:Q78"/>
    <mergeCell ref="R78:T78"/>
    <mergeCell ref="U78:V78"/>
    <mergeCell ref="W78:Y78"/>
    <mergeCell ref="Z78"/>
    <mergeCell ref="AA78:AB78"/>
    <mergeCell ref="AC78:AD78"/>
    <mergeCell ref="A75"/>
    <mergeCell ref="B75:C75"/>
    <mergeCell ref="D75:G75"/>
    <mergeCell ref="H75:I75"/>
    <mergeCell ref="J75:M75"/>
    <mergeCell ref="N75:Q75"/>
    <mergeCell ref="R75:T75"/>
    <mergeCell ref="U75:V75"/>
    <mergeCell ref="W75:Y75"/>
    <mergeCell ref="Z75"/>
    <mergeCell ref="AA75:AB75"/>
    <mergeCell ref="AC75:AD75"/>
    <mergeCell ref="A76"/>
    <mergeCell ref="B76:C76"/>
    <mergeCell ref="D76:G76"/>
    <mergeCell ref="H76:I76"/>
    <mergeCell ref="J76:M76"/>
    <mergeCell ref="N76:Q76"/>
    <mergeCell ref="R76:T76"/>
    <mergeCell ref="U76:V76"/>
    <mergeCell ref="W76:Y76"/>
    <mergeCell ref="Z76"/>
    <mergeCell ref="AA76:AB76"/>
    <mergeCell ref="AC76:AD76"/>
    <mergeCell ref="A73"/>
    <mergeCell ref="B73:C73"/>
    <mergeCell ref="D73:G73"/>
    <mergeCell ref="H73:I73"/>
    <mergeCell ref="J73:M73"/>
    <mergeCell ref="N73:Q73"/>
    <mergeCell ref="R73:T73"/>
    <mergeCell ref="U73:V73"/>
    <mergeCell ref="W73:Y73"/>
    <mergeCell ref="Z73"/>
    <mergeCell ref="AA73:AB73"/>
    <mergeCell ref="AC73:AD73"/>
    <mergeCell ref="A74"/>
    <mergeCell ref="B74:C74"/>
    <mergeCell ref="D74:G74"/>
    <mergeCell ref="H74:I74"/>
    <mergeCell ref="J74:M74"/>
    <mergeCell ref="N74:Q74"/>
    <mergeCell ref="R74:T74"/>
    <mergeCell ref="U74:V74"/>
    <mergeCell ref="W74:Y74"/>
    <mergeCell ref="Z74"/>
    <mergeCell ref="AA74:AB74"/>
    <mergeCell ref="AC74:AD74"/>
    <mergeCell ref="A71"/>
    <mergeCell ref="B71:C71"/>
    <mergeCell ref="D71:G71"/>
    <mergeCell ref="H71:I71"/>
    <mergeCell ref="J71:M71"/>
    <mergeCell ref="N71:Q71"/>
    <mergeCell ref="R71:T71"/>
    <mergeCell ref="U71:V71"/>
    <mergeCell ref="W71:Y71"/>
    <mergeCell ref="Z71"/>
    <mergeCell ref="AA71:AB71"/>
    <mergeCell ref="AC71:AD71"/>
    <mergeCell ref="A72"/>
    <mergeCell ref="B72:C72"/>
    <mergeCell ref="D72:G72"/>
    <mergeCell ref="H72:I72"/>
    <mergeCell ref="J72:M72"/>
    <mergeCell ref="N72:Q72"/>
    <mergeCell ref="R72:T72"/>
    <mergeCell ref="U72:V72"/>
    <mergeCell ref="W72:Y72"/>
    <mergeCell ref="Z72"/>
    <mergeCell ref="AA72:AB72"/>
    <mergeCell ref="AC72:AD72"/>
    <mergeCell ref="A69"/>
    <mergeCell ref="B69:C69"/>
    <mergeCell ref="D69:G69"/>
    <mergeCell ref="H69:I69"/>
    <mergeCell ref="J69:M69"/>
    <mergeCell ref="N69:Q69"/>
    <mergeCell ref="R69:T69"/>
    <mergeCell ref="U69:V69"/>
    <mergeCell ref="W69:Y69"/>
    <mergeCell ref="Z69"/>
    <mergeCell ref="AA69:AB69"/>
    <mergeCell ref="AC69:AD69"/>
    <mergeCell ref="A70"/>
    <mergeCell ref="B70:C70"/>
    <mergeCell ref="D70:G70"/>
    <mergeCell ref="H70:I70"/>
    <mergeCell ref="J70:M70"/>
    <mergeCell ref="N70:Q70"/>
    <mergeCell ref="R70:T70"/>
    <mergeCell ref="U70:V70"/>
    <mergeCell ref="W70:Y70"/>
    <mergeCell ref="Z70"/>
    <mergeCell ref="AA70:AB70"/>
    <mergeCell ref="AC70:AD70"/>
    <mergeCell ref="A67"/>
    <mergeCell ref="B67:C67"/>
    <mergeCell ref="D67:G67"/>
    <mergeCell ref="H67:I67"/>
    <mergeCell ref="J67:M67"/>
    <mergeCell ref="N67:Q67"/>
    <mergeCell ref="R67:T67"/>
    <mergeCell ref="U67:V67"/>
    <mergeCell ref="W67:Y67"/>
    <mergeCell ref="Z67"/>
    <mergeCell ref="AA67:AB67"/>
    <mergeCell ref="AC67:AD67"/>
    <mergeCell ref="A68"/>
    <mergeCell ref="B68:C68"/>
    <mergeCell ref="D68:G68"/>
    <mergeCell ref="H68:I68"/>
    <mergeCell ref="J68:M68"/>
    <mergeCell ref="N68:Q68"/>
    <mergeCell ref="R68:T68"/>
    <mergeCell ref="U68:V68"/>
    <mergeCell ref="W68:Y68"/>
    <mergeCell ref="Z68"/>
    <mergeCell ref="AA68:AB68"/>
    <mergeCell ref="AC68:AD68"/>
    <mergeCell ref="A65"/>
    <mergeCell ref="B65:C65"/>
    <mergeCell ref="D65:G65"/>
    <mergeCell ref="H65:I65"/>
    <mergeCell ref="J65:M65"/>
    <mergeCell ref="N65:Q65"/>
    <mergeCell ref="R65:T65"/>
    <mergeCell ref="U65:V65"/>
    <mergeCell ref="W65:Y65"/>
    <mergeCell ref="Z65"/>
    <mergeCell ref="AA65:AB65"/>
    <mergeCell ref="AC65:AD65"/>
    <mergeCell ref="A66"/>
    <mergeCell ref="B66:C66"/>
    <mergeCell ref="D66:G66"/>
    <mergeCell ref="H66:I66"/>
    <mergeCell ref="J66:M66"/>
    <mergeCell ref="N66:Q66"/>
    <mergeCell ref="R66:T66"/>
    <mergeCell ref="U66:V66"/>
    <mergeCell ref="W66:Y66"/>
    <mergeCell ref="Z66"/>
    <mergeCell ref="AA66:AB66"/>
    <mergeCell ref="AC66:AD66"/>
    <mergeCell ref="A63"/>
    <mergeCell ref="B63:C63"/>
    <mergeCell ref="D63:G63"/>
    <mergeCell ref="H63:I63"/>
    <mergeCell ref="J63:M63"/>
    <mergeCell ref="N63:Q63"/>
    <mergeCell ref="R63:T63"/>
    <mergeCell ref="U63:V63"/>
    <mergeCell ref="W63:Y63"/>
    <mergeCell ref="Z63"/>
    <mergeCell ref="AA63:AB63"/>
    <mergeCell ref="AC63:AD63"/>
    <mergeCell ref="A64"/>
    <mergeCell ref="B64:C64"/>
    <mergeCell ref="D64:G64"/>
    <mergeCell ref="H64:I64"/>
    <mergeCell ref="J64:M64"/>
    <mergeCell ref="N64:Q64"/>
    <mergeCell ref="R64:T64"/>
    <mergeCell ref="U64:V64"/>
    <mergeCell ref="W64:Y64"/>
    <mergeCell ref="Z64"/>
    <mergeCell ref="AA64:AB64"/>
    <mergeCell ref="AC64:AD64"/>
    <mergeCell ref="A61"/>
    <mergeCell ref="B61:C61"/>
    <mergeCell ref="D61:G61"/>
    <mergeCell ref="H61:I61"/>
    <mergeCell ref="J61:M61"/>
    <mergeCell ref="N61:Q61"/>
    <mergeCell ref="R61:T61"/>
    <mergeCell ref="U61:V61"/>
    <mergeCell ref="W61:Y61"/>
    <mergeCell ref="Z61"/>
    <mergeCell ref="AA61:AB61"/>
    <mergeCell ref="AC61:AD61"/>
    <mergeCell ref="A62"/>
    <mergeCell ref="B62:C62"/>
    <mergeCell ref="D62:G62"/>
    <mergeCell ref="H62:I62"/>
    <mergeCell ref="J62:M62"/>
    <mergeCell ref="N62:Q62"/>
    <mergeCell ref="R62:T62"/>
    <mergeCell ref="U62:V62"/>
    <mergeCell ref="W62:Y62"/>
    <mergeCell ref="Z62"/>
    <mergeCell ref="AA62:AB62"/>
    <mergeCell ref="AC62:AD62"/>
    <mergeCell ref="A59"/>
    <mergeCell ref="B59:C59"/>
    <mergeCell ref="D59:G59"/>
    <mergeCell ref="H59:I59"/>
    <mergeCell ref="J59:M59"/>
    <mergeCell ref="N59:Q59"/>
    <mergeCell ref="R59:T59"/>
    <mergeCell ref="U59:V59"/>
    <mergeCell ref="W59:Y59"/>
    <mergeCell ref="Z59"/>
    <mergeCell ref="AA59:AB59"/>
    <mergeCell ref="AC59:AD59"/>
    <mergeCell ref="A60"/>
    <mergeCell ref="B60:C60"/>
    <mergeCell ref="D60:G60"/>
    <mergeCell ref="H60:I60"/>
    <mergeCell ref="J60:M60"/>
    <mergeCell ref="N60:Q60"/>
    <mergeCell ref="R60:T60"/>
    <mergeCell ref="U60:V60"/>
    <mergeCell ref="W60:Y60"/>
    <mergeCell ref="Z60"/>
    <mergeCell ref="AA60:AB60"/>
    <mergeCell ref="AC60:AD60"/>
    <mergeCell ref="A57"/>
    <mergeCell ref="B57:C57"/>
    <mergeCell ref="D57:G57"/>
    <mergeCell ref="H57:I57"/>
    <mergeCell ref="J57:M57"/>
    <mergeCell ref="N57:Q57"/>
    <mergeCell ref="R57:T57"/>
    <mergeCell ref="U57:V57"/>
    <mergeCell ref="W57:Y57"/>
    <mergeCell ref="Z57"/>
    <mergeCell ref="AA57:AB57"/>
    <mergeCell ref="AC57:AD57"/>
    <mergeCell ref="A58"/>
    <mergeCell ref="B58:C58"/>
    <mergeCell ref="D58:G58"/>
    <mergeCell ref="H58:I58"/>
    <mergeCell ref="J58:M58"/>
    <mergeCell ref="N58:Q58"/>
    <mergeCell ref="R58:T58"/>
    <mergeCell ref="U58:V58"/>
    <mergeCell ref="W58:Y58"/>
    <mergeCell ref="Z58"/>
    <mergeCell ref="AA58:AB58"/>
    <mergeCell ref="AC58:AD58"/>
    <mergeCell ref="A55"/>
    <mergeCell ref="B55:C55"/>
    <mergeCell ref="D55:G55"/>
    <mergeCell ref="H55:I55"/>
    <mergeCell ref="J55:M55"/>
    <mergeCell ref="N55:Q55"/>
    <mergeCell ref="R55:T55"/>
    <mergeCell ref="U55:V55"/>
    <mergeCell ref="W55:Y55"/>
    <mergeCell ref="Z55"/>
    <mergeCell ref="AA55:AB55"/>
    <mergeCell ref="AC55:AD55"/>
    <mergeCell ref="A56"/>
    <mergeCell ref="B56:C56"/>
    <mergeCell ref="D56:G56"/>
    <mergeCell ref="H56:I56"/>
    <mergeCell ref="J56:M56"/>
    <mergeCell ref="N56:Q56"/>
    <mergeCell ref="R56:T56"/>
    <mergeCell ref="U56:V56"/>
    <mergeCell ref="W56:Y56"/>
    <mergeCell ref="Z56"/>
    <mergeCell ref="AA56:AB56"/>
    <mergeCell ref="AC56:AD56"/>
    <mergeCell ref="A53"/>
    <mergeCell ref="B53:C53"/>
    <mergeCell ref="D53:G53"/>
    <mergeCell ref="H53:I53"/>
    <mergeCell ref="J53:M53"/>
    <mergeCell ref="N53:Q53"/>
    <mergeCell ref="R53:T53"/>
    <mergeCell ref="U53:V53"/>
    <mergeCell ref="W53:Y53"/>
    <mergeCell ref="Z53"/>
    <mergeCell ref="AA53:AB53"/>
    <mergeCell ref="AC53:AD53"/>
    <mergeCell ref="A54"/>
    <mergeCell ref="B54:C54"/>
    <mergeCell ref="D54:G54"/>
    <mergeCell ref="H54:I54"/>
    <mergeCell ref="J54:M54"/>
    <mergeCell ref="N54:Q54"/>
    <mergeCell ref="R54:T54"/>
    <mergeCell ref="U54:V54"/>
    <mergeCell ref="W54:Y54"/>
    <mergeCell ref="Z54"/>
    <mergeCell ref="AA54:AB54"/>
    <mergeCell ref="AC54:AD54"/>
    <mergeCell ref="A51"/>
    <mergeCell ref="B51:C51"/>
    <mergeCell ref="D51:G51"/>
    <mergeCell ref="H51:I51"/>
    <mergeCell ref="J51:M51"/>
    <mergeCell ref="N51:Q51"/>
    <mergeCell ref="R51:T51"/>
    <mergeCell ref="U51:V51"/>
    <mergeCell ref="W51:Y51"/>
    <mergeCell ref="Z51"/>
    <mergeCell ref="AA51:AB51"/>
    <mergeCell ref="AC51:AD51"/>
    <mergeCell ref="A52"/>
    <mergeCell ref="B52:C52"/>
    <mergeCell ref="D52:G52"/>
    <mergeCell ref="H52:I52"/>
    <mergeCell ref="J52:M52"/>
    <mergeCell ref="N52:Q52"/>
    <mergeCell ref="R52:T52"/>
    <mergeCell ref="U52:V52"/>
    <mergeCell ref="W52:Y52"/>
    <mergeCell ref="Z52"/>
    <mergeCell ref="AA52:AB52"/>
    <mergeCell ref="AC52:AD52"/>
    <mergeCell ref="A49"/>
    <mergeCell ref="B49:C49"/>
    <mergeCell ref="D49:G49"/>
    <mergeCell ref="H49:I49"/>
    <mergeCell ref="J49:M49"/>
    <mergeCell ref="N49:Q49"/>
    <mergeCell ref="R49:T49"/>
    <mergeCell ref="U49:V49"/>
    <mergeCell ref="W49:Y49"/>
    <mergeCell ref="Z49"/>
    <mergeCell ref="AA49:AB49"/>
    <mergeCell ref="AC49:AD49"/>
    <mergeCell ref="A50"/>
    <mergeCell ref="B50:C50"/>
    <mergeCell ref="D50:G50"/>
    <mergeCell ref="H50:I50"/>
    <mergeCell ref="J50:M50"/>
    <mergeCell ref="N50:Q50"/>
    <mergeCell ref="R50:T50"/>
    <mergeCell ref="U50:V50"/>
    <mergeCell ref="W50:Y50"/>
    <mergeCell ref="Z50"/>
    <mergeCell ref="AA50:AB50"/>
    <mergeCell ref="AC50:AD50"/>
    <mergeCell ref="A47"/>
    <mergeCell ref="B47:C47"/>
    <mergeCell ref="D47:G47"/>
    <mergeCell ref="H47:I47"/>
    <mergeCell ref="J47:M47"/>
    <mergeCell ref="N47:Q47"/>
    <mergeCell ref="R47:T47"/>
    <mergeCell ref="U47:V47"/>
    <mergeCell ref="W47:Y47"/>
    <mergeCell ref="Z47"/>
    <mergeCell ref="AA47:AB47"/>
    <mergeCell ref="AC47:AD47"/>
    <mergeCell ref="A48"/>
    <mergeCell ref="B48:C48"/>
    <mergeCell ref="D48:G48"/>
    <mergeCell ref="H48:I48"/>
    <mergeCell ref="J48:M48"/>
    <mergeCell ref="N48:Q48"/>
    <mergeCell ref="R48:T48"/>
    <mergeCell ref="U48:V48"/>
    <mergeCell ref="W48:Y48"/>
    <mergeCell ref="Z48"/>
    <mergeCell ref="AA48:AB48"/>
    <mergeCell ref="AC48:AD48"/>
    <mergeCell ref="A45"/>
    <mergeCell ref="B45:C45"/>
    <mergeCell ref="D45:G45"/>
    <mergeCell ref="H45:I45"/>
    <mergeCell ref="J45:M45"/>
    <mergeCell ref="N45:Q45"/>
    <mergeCell ref="R45:T45"/>
    <mergeCell ref="U45:V45"/>
    <mergeCell ref="W45:Y45"/>
    <mergeCell ref="Z45"/>
    <mergeCell ref="AA45:AB45"/>
    <mergeCell ref="AC45:AD45"/>
    <mergeCell ref="A46"/>
    <mergeCell ref="B46:C46"/>
    <mergeCell ref="D46:G46"/>
    <mergeCell ref="H46:I46"/>
    <mergeCell ref="J46:M46"/>
    <mergeCell ref="N46:Q46"/>
    <mergeCell ref="R46:T46"/>
    <mergeCell ref="U46:V46"/>
    <mergeCell ref="W46:Y46"/>
    <mergeCell ref="Z46"/>
    <mergeCell ref="AA46:AB46"/>
    <mergeCell ref="AC46:AD46"/>
    <mergeCell ref="A43"/>
    <mergeCell ref="B43:C43"/>
    <mergeCell ref="D43:G43"/>
    <mergeCell ref="H43:I43"/>
    <mergeCell ref="J43:M43"/>
    <mergeCell ref="N43:Q43"/>
    <mergeCell ref="R43:T43"/>
    <mergeCell ref="U43:V43"/>
    <mergeCell ref="W43:Y43"/>
    <mergeCell ref="Z43"/>
    <mergeCell ref="AA43:AB43"/>
    <mergeCell ref="AC43:AD43"/>
    <mergeCell ref="A44"/>
    <mergeCell ref="B44:C44"/>
    <mergeCell ref="D44:G44"/>
    <mergeCell ref="H44:I44"/>
    <mergeCell ref="J44:M44"/>
    <mergeCell ref="N44:Q44"/>
    <mergeCell ref="R44:T44"/>
    <mergeCell ref="U44:V44"/>
    <mergeCell ref="W44:Y44"/>
    <mergeCell ref="Z44"/>
    <mergeCell ref="AA44:AB44"/>
    <mergeCell ref="AC44:AD44"/>
    <mergeCell ref="A41"/>
    <mergeCell ref="B41:C41"/>
    <mergeCell ref="D41:G41"/>
    <mergeCell ref="H41:I41"/>
    <mergeCell ref="J41:M41"/>
    <mergeCell ref="N41:Q41"/>
    <mergeCell ref="R41:T41"/>
    <mergeCell ref="U41:V41"/>
    <mergeCell ref="W41:Y41"/>
    <mergeCell ref="Z41"/>
    <mergeCell ref="AA41:AB41"/>
    <mergeCell ref="AC41:AD41"/>
    <mergeCell ref="A42"/>
    <mergeCell ref="B42:C42"/>
    <mergeCell ref="D42:G42"/>
    <mergeCell ref="H42:I42"/>
    <mergeCell ref="J42:M42"/>
    <mergeCell ref="N42:Q42"/>
    <mergeCell ref="R42:T42"/>
    <mergeCell ref="U42:V42"/>
    <mergeCell ref="W42:Y42"/>
    <mergeCell ref="Z42"/>
    <mergeCell ref="AA42:AB42"/>
    <mergeCell ref="AC42:AD42"/>
    <mergeCell ref="A39"/>
    <mergeCell ref="B39:C39"/>
    <mergeCell ref="D39:G39"/>
    <mergeCell ref="H39:I39"/>
    <mergeCell ref="J39:M39"/>
    <mergeCell ref="N39:Q39"/>
    <mergeCell ref="R39:T39"/>
    <mergeCell ref="U39:V39"/>
    <mergeCell ref="W39:Y39"/>
    <mergeCell ref="Z39"/>
    <mergeCell ref="AA39:AB39"/>
    <mergeCell ref="AC39:AD39"/>
    <mergeCell ref="A40"/>
    <mergeCell ref="B40:C40"/>
    <mergeCell ref="D40:G40"/>
    <mergeCell ref="H40:I40"/>
    <mergeCell ref="J40:M40"/>
    <mergeCell ref="N40:Q40"/>
    <mergeCell ref="R40:T40"/>
    <mergeCell ref="U40:V40"/>
    <mergeCell ref="W40:Y40"/>
    <mergeCell ref="Z40"/>
    <mergeCell ref="AA40:AB40"/>
    <mergeCell ref="AC40:AD40"/>
    <mergeCell ref="A37"/>
    <mergeCell ref="B37:C37"/>
    <mergeCell ref="D37:G37"/>
    <mergeCell ref="H37:I37"/>
    <mergeCell ref="J37:M37"/>
    <mergeCell ref="N37:Q37"/>
    <mergeCell ref="R37:T37"/>
    <mergeCell ref="U37:V37"/>
    <mergeCell ref="W37:Y37"/>
    <mergeCell ref="Z37"/>
    <mergeCell ref="AA37:AB37"/>
    <mergeCell ref="AC37:AD37"/>
    <mergeCell ref="A38"/>
    <mergeCell ref="B38:C38"/>
    <mergeCell ref="D38:G38"/>
    <mergeCell ref="H38:I38"/>
    <mergeCell ref="J38:M38"/>
    <mergeCell ref="N38:Q38"/>
    <mergeCell ref="R38:T38"/>
    <mergeCell ref="U38:V38"/>
    <mergeCell ref="W38:Y38"/>
    <mergeCell ref="Z38"/>
    <mergeCell ref="AA38:AB38"/>
    <mergeCell ref="AC38:AD38"/>
    <mergeCell ref="A35"/>
    <mergeCell ref="B35:C35"/>
    <mergeCell ref="D35:G35"/>
    <mergeCell ref="H35:I35"/>
    <mergeCell ref="J35:M35"/>
    <mergeCell ref="N35:Q35"/>
    <mergeCell ref="R35:T35"/>
    <mergeCell ref="U35:V35"/>
    <mergeCell ref="W35:Y35"/>
    <mergeCell ref="Z35"/>
    <mergeCell ref="AA35:AB35"/>
    <mergeCell ref="AC35:AD35"/>
    <mergeCell ref="A36"/>
    <mergeCell ref="B36:C36"/>
    <mergeCell ref="D36:G36"/>
    <mergeCell ref="H36:I36"/>
    <mergeCell ref="J36:M36"/>
    <mergeCell ref="N36:Q36"/>
    <mergeCell ref="R36:T36"/>
    <mergeCell ref="U36:V36"/>
    <mergeCell ref="W36:Y36"/>
    <mergeCell ref="Z36"/>
    <mergeCell ref="AA36:AB36"/>
    <mergeCell ref="AC36:AD36"/>
    <mergeCell ref="A33"/>
    <mergeCell ref="B33:C33"/>
    <mergeCell ref="D33:G33"/>
    <mergeCell ref="H33:I33"/>
    <mergeCell ref="J33:M33"/>
    <mergeCell ref="N33:Q33"/>
    <mergeCell ref="R33:T33"/>
    <mergeCell ref="U33:V33"/>
    <mergeCell ref="W33:Y33"/>
    <mergeCell ref="Z33"/>
    <mergeCell ref="AA33:AB33"/>
    <mergeCell ref="AC33:AD33"/>
    <mergeCell ref="A34"/>
    <mergeCell ref="B34:C34"/>
    <mergeCell ref="D34:G34"/>
    <mergeCell ref="H34:I34"/>
    <mergeCell ref="J34:M34"/>
    <mergeCell ref="N34:Q34"/>
    <mergeCell ref="R34:T34"/>
    <mergeCell ref="U34:V34"/>
    <mergeCell ref="W34:Y34"/>
    <mergeCell ref="Z34"/>
    <mergeCell ref="AA34:AB34"/>
    <mergeCell ref="AC34:AD34"/>
    <mergeCell ref="A31"/>
    <mergeCell ref="B31:C31"/>
    <mergeCell ref="D31:G31"/>
    <mergeCell ref="H31:I31"/>
    <mergeCell ref="J31:M31"/>
    <mergeCell ref="N31:Q31"/>
    <mergeCell ref="R31:T31"/>
    <mergeCell ref="U31:V31"/>
    <mergeCell ref="W31:Y31"/>
    <mergeCell ref="Z31"/>
    <mergeCell ref="AA31:AB31"/>
    <mergeCell ref="AC31:AD31"/>
    <mergeCell ref="A32"/>
    <mergeCell ref="B32:C32"/>
    <mergeCell ref="D32:G32"/>
    <mergeCell ref="H32:I32"/>
    <mergeCell ref="J32:M32"/>
    <mergeCell ref="N32:Q32"/>
    <mergeCell ref="R32:T32"/>
    <mergeCell ref="U32:V32"/>
    <mergeCell ref="W32:Y32"/>
    <mergeCell ref="Z32"/>
    <mergeCell ref="AA32:AB32"/>
    <mergeCell ref="AC32:AD32"/>
    <mergeCell ref="A26:AD26"/>
    <mergeCell ref="A27:A28"/>
    <mergeCell ref="B27:C28"/>
    <mergeCell ref="D27:G28"/>
    <mergeCell ref="H27:I28"/>
    <mergeCell ref="J27:T27"/>
    <mergeCell ref="J28:M28"/>
    <mergeCell ref="N28:Q28"/>
    <mergeCell ref="R28:T28"/>
    <mergeCell ref="U27:AD27"/>
    <mergeCell ref="U28:V28"/>
    <mergeCell ref="W28:Y28"/>
    <mergeCell ref="Z28"/>
    <mergeCell ref="AA28:AB28"/>
    <mergeCell ref="AC28:AD28"/>
    <mergeCell ref="A29:AD29"/>
    <mergeCell ref="A30"/>
    <mergeCell ref="B30:C30"/>
    <mergeCell ref="D30:G30"/>
    <mergeCell ref="H30:I30"/>
    <mergeCell ref="J30:M30"/>
    <mergeCell ref="N30:Q30"/>
    <mergeCell ref="R30:T30"/>
    <mergeCell ref="U30:V30"/>
    <mergeCell ref="W30:Y30"/>
    <mergeCell ref="Z30"/>
    <mergeCell ref="AA30:AB30"/>
    <mergeCell ref="AC30:AD30"/>
    <mergeCell ref="A23:E23"/>
    <mergeCell ref="F23:K23"/>
    <mergeCell ref="L23:P23"/>
    <mergeCell ref="Q23:X23"/>
    <mergeCell ref="Y23:AA23"/>
    <mergeCell ref="AB23:AD23"/>
    <mergeCell ref="A24:E24"/>
    <mergeCell ref="F24:K24"/>
    <mergeCell ref="L24:P24"/>
    <mergeCell ref="Q24:X24"/>
    <mergeCell ref="Y24:AA24"/>
    <mergeCell ref="AB24:AD24"/>
    <mergeCell ref="A25:E25"/>
    <mergeCell ref="F25:K25"/>
    <mergeCell ref="L25:P25"/>
    <mergeCell ref="Q25:X25"/>
    <mergeCell ref="Y25:AA25"/>
    <mergeCell ref="AB25:AD25"/>
    <mergeCell ref="A20:E20"/>
    <mergeCell ref="F20:K20"/>
    <mergeCell ref="L20:P20"/>
    <mergeCell ref="Q20:X20"/>
    <mergeCell ref="Y20:AA20"/>
    <mergeCell ref="AB20:AD20"/>
    <mergeCell ref="A21:E21"/>
    <mergeCell ref="F21:K21"/>
    <mergeCell ref="L21:P21"/>
    <mergeCell ref="Q21:X21"/>
    <mergeCell ref="Y21:AA21"/>
    <mergeCell ref="AB21:AD21"/>
    <mergeCell ref="A22:E22"/>
    <mergeCell ref="F22:K22"/>
    <mergeCell ref="L22:P22"/>
    <mergeCell ref="Q22:X22"/>
    <mergeCell ref="Y22:AA22"/>
    <mergeCell ref="AB22:AD22"/>
    <mergeCell ref="A10:AD10"/>
    <mergeCell ref="A11:AD11"/>
    <mergeCell ref="A12:AD12"/>
    <mergeCell ref="A13:O13"/>
    <mergeCell ref="P13:R13"/>
    <mergeCell ref="S13:AD13"/>
    <mergeCell ref="A14:AD14"/>
    <mergeCell ref="A15:AD15"/>
    <mergeCell ref="A16:B16"/>
    <mergeCell ref="C16:F16"/>
    <mergeCell ref="G16:AD16"/>
    <mergeCell ref="A17:B18"/>
    <mergeCell ref="C17:AD17"/>
    <mergeCell ref="C18:AD18"/>
    <mergeCell ref="A19:E19"/>
    <mergeCell ref="F19:K19"/>
    <mergeCell ref="L19:AD19"/>
    <mergeCell ref="A1:L1"/>
    <mergeCell ref="M1:AD1"/>
    <mergeCell ref="A2:L2"/>
    <mergeCell ref="M2:AD2"/>
    <mergeCell ref="A3:L3"/>
    <mergeCell ref="M3:AD3"/>
    <mergeCell ref="A4:L4"/>
    <mergeCell ref="M4:AD4"/>
    <mergeCell ref="A5:L5"/>
    <mergeCell ref="M5:AD5"/>
    <mergeCell ref="A6:L6"/>
    <mergeCell ref="M6:AD6"/>
    <mergeCell ref="A7:L7"/>
    <mergeCell ref="M7:AD7"/>
    <mergeCell ref="A8:L8"/>
    <mergeCell ref="M8:AD8"/>
    <mergeCell ref="A9:AD9"/>
  </mergeCells>
  <pageMargins left="0.78740157480314954" right="0.39370078740157483" top="0.78740157480314954" bottom="0.78740157480314954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7"/>
  <sheetViews>
    <sheetView topLeftCell="A154" workbookViewId="0">
      <selection activeCell="W179" sqref="W179:X179"/>
    </sheetView>
  </sheetViews>
  <sheetFormatPr defaultRowHeight="15" x14ac:dyDescent="0.25"/>
  <cols>
    <col min="1" max="1" width="6.42578125" style="1" customWidth="1"/>
    <col min="2" max="2" width="8.28515625" style="1" customWidth="1"/>
    <col min="3" max="3" width="7" style="1" customWidth="1"/>
    <col min="4" max="4" width="0.85546875" style="1" customWidth="1"/>
    <col min="5" max="5" width="12.7109375" style="1" customWidth="1"/>
    <col min="6" max="6" width="2" style="1" customWidth="1"/>
    <col min="7" max="7" width="13" style="1" customWidth="1"/>
    <col min="8" max="8" width="9.5703125" style="1" customWidth="1"/>
    <col min="9" max="9" width="0.140625" style="1" customWidth="1"/>
    <col min="10" max="10" width="3.140625" style="1" customWidth="1"/>
    <col min="11" max="11" width="3.85546875" style="1" customWidth="1"/>
    <col min="12" max="12" width="5.28515625" style="1" customWidth="1"/>
    <col min="13" max="13" width="2.85546875" style="1" customWidth="1"/>
    <col min="14" max="14" width="1.5703125" style="1" customWidth="1"/>
    <col min="15" max="15" width="7.7109375" style="1" customWidth="1"/>
    <col min="16" max="16" width="9.5703125" style="1" customWidth="1"/>
    <col min="17" max="17" width="2" style="1" customWidth="1"/>
    <col min="18" max="18" width="9.42578125" style="1" customWidth="1"/>
    <col min="19" max="19" width="2" style="1" customWidth="1"/>
    <col min="20" max="20" width="7.42578125" style="1" customWidth="1"/>
    <col min="21" max="21" width="2.5703125" style="1" customWidth="1"/>
    <col min="22" max="22" width="10.7109375" style="1" customWidth="1"/>
    <col min="23" max="23" width="10.140625" style="1" customWidth="1"/>
    <col min="24" max="24" width="1.140625" style="1" customWidth="1"/>
    <col min="25" max="25" width="10.7109375" style="1" customWidth="1"/>
    <col min="26" max="26" width="9.140625" style="1"/>
  </cols>
  <sheetData>
    <row r="1" spans="1:25" ht="13.7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 t="s">
        <v>1</v>
      </c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36.75" customHeight="1" x14ac:dyDescent="0.25">
      <c r="A2" s="83" t="s">
        <v>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 t="s">
        <v>3</v>
      </c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151.69999999999999" customHeight="1" x14ac:dyDescent="0.25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4" t="s">
        <v>5</v>
      </c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ht="93.6" customHeight="1" x14ac:dyDescent="0.25">
      <c r="A4" s="83" t="s">
        <v>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 t="s">
        <v>7</v>
      </c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</row>
    <row r="5" spans="1:25" ht="47.65" customHeight="1" x14ac:dyDescent="0.25">
      <c r="A5" s="83" t="s">
        <v>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 t="s">
        <v>9</v>
      </c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5" ht="13.7" customHeight="1" x14ac:dyDescent="0.25">
      <c r="A6" s="83" t="s">
        <v>10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4" t="s">
        <v>11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spans="1:25" ht="13.7" customHeight="1" x14ac:dyDescent="0.2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4" t="s">
        <v>13</v>
      </c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spans="1:25" ht="12.75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spans="1:25" ht="12.7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</row>
    <row r="10" spans="1:25" ht="12.75" customHeight="1" x14ac:dyDescent="0.25">
      <c r="A10" s="86" t="s">
        <v>14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</row>
    <row r="11" spans="1:25" ht="13.7" customHeight="1" x14ac:dyDescent="0.25">
      <c r="A11" s="85" t="s">
        <v>15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</row>
    <row r="12" spans="1:25" ht="12.75" customHeight="1" x14ac:dyDescent="0.25">
      <c r="A12" s="86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</row>
    <row r="13" spans="1:25" ht="13.7" customHeight="1" x14ac:dyDescent="0.25">
      <c r="A13" s="87" t="s">
        <v>17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4" t="s">
        <v>1079</v>
      </c>
      <c r="O13" s="84"/>
      <c r="P13" s="84"/>
      <c r="Q13" s="83"/>
      <c r="R13" s="83"/>
      <c r="S13" s="83"/>
      <c r="T13" s="83"/>
      <c r="U13" s="83"/>
      <c r="V13" s="83"/>
      <c r="W13" s="83"/>
      <c r="X13" s="83"/>
      <c r="Y13" s="83"/>
    </row>
    <row r="14" spans="1:25" ht="13.7" customHeight="1" x14ac:dyDescent="0.25">
      <c r="A14" s="85" t="s">
        <v>1080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</row>
    <row r="15" spans="1:25" ht="12.75" customHeight="1" x14ac:dyDescent="0.25">
      <c r="A15" s="86" t="s">
        <v>20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</row>
    <row r="16" spans="1:25" ht="13.7" customHeight="1" x14ac:dyDescent="0.25">
      <c r="A16" s="83" t="s">
        <v>21</v>
      </c>
      <c r="B16" s="83"/>
      <c r="C16" s="85" t="s">
        <v>22</v>
      </c>
      <c r="D16" s="85"/>
      <c r="E16" s="85"/>
      <c r="F16" s="85"/>
      <c r="G16" s="83" t="s">
        <v>23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</row>
    <row r="17" spans="1:25" ht="12.75" customHeight="1" x14ac:dyDescent="0.25">
      <c r="A17" s="83" t="s">
        <v>24</v>
      </c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</row>
    <row r="18" spans="1:25" ht="12.75" customHeight="1" x14ac:dyDescent="0.25">
      <c r="A18" s="83"/>
      <c r="B18" s="83"/>
      <c r="C18" s="86" t="s">
        <v>25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</row>
    <row r="19" spans="1:25" ht="13.7" customHeight="1" x14ac:dyDescent="0.25">
      <c r="A19" s="88" t="s">
        <v>26</v>
      </c>
      <c r="B19" s="88"/>
      <c r="C19" s="88"/>
      <c r="D19" s="88"/>
      <c r="E19" s="88"/>
      <c r="F19" s="89" t="s">
        <v>27</v>
      </c>
      <c r="G19" s="89"/>
      <c r="H19" s="89"/>
      <c r="I19" s="89"/>
      <c r="J19" s="89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</row>
    <row r="20" spans="1:25" ht="13.7" customHeight="1" x14ac:dyDescent="0.25">
      <c r="A20" s="88" t="s">
        <v>28</v>
      </c>
      <c r="B20" s="88"/>
      <c r="C20" s="88"/>
      <c r="D20" s="88"/>
      <c r="E20" s="88"/>
      <c r="F20" s="89" t="s">
        <v>1081</v>
      </c>
      <c r="G20" s="89"/>
      <c r="H20" s="89"/>
      <c r="I20" s="89"/>
      <c r="J20" s="89"/>
      <c r="K20" s="83" t="s">
        <v>30</v>
      </c>
      <c r="L20" s="83"/>
      <c r="M20" s="83"/>
      <c r="N20" s="83"/>
      <c r="O20" s="83" t="s">
        <v>31</v>
      </c>
      <c r="P20" s="83"/>
      <c r="Q20" s="83"/>
      <c r="R20" s="83"/>
      <c r="S20" s="83"/>
      <c r="T20" s="83"/>
      <c r="U20" s="89" t="s">
        <v>1082</v>
      </c>
      <c r="V20" s="89"/>
      <c r="W20" s="89"/>
      <c r="X20" s="83" t="s">
        <v>30</v>
      </c>
      <c r="Y20" s="83"/>
    </row>
    <row r="21" spans="1:25" ht="13.7" customHeight="1" x14ac:dyDescent="0.25">
      <c r="A21" s="90" t="s">
        <v>33</v>
      </c>
      <c r="B21" s="90"/>
      <c r="C21" s="90"/>
      <c r="D21" s="90"/>
      <c r="E21" s="90"/>
      <c r="F21" s="91"/>
      <c r="G21" s="91"/>
      <c r="H21" s="91"/>
      <c r="I21" s="91"/>
      <c r="J21" s="91"/>
      <c r="K21" s="83"/>
      <c r="L21" s="83"/>
      <c r="M21" s="83"/>
      <c r="N21" s="83"/>
      <c r="O21" s="83" t="s">
        <v>34</v>
      </c>
      <c r="P21" s="83"/>
      <c r="Q21" s="83"/>
      <c r="R21" s="83"/>
      <c r="S21" s="83"/>
      <c r="T21" s="83"/>
      <c r="U21" s="89" t="s">
        <v>1083</v>
      </c>
      <c r="V21" s="89"/>
      <c r="W21" s="89"/>
      <c r="X21" s="83" t="s">
        <v>30</v>
      </c>
      <c r="Y21" s="83"/>
    </row>
    <row r="22" spans="1:25" ht="13.7" customHeight="1" x14ac:dyDescent="0.25">
      <c r="A22" s="88" t="s">
        <v>36</v>
      </c>
      <c r="B22" s="88"/>
      <c r="C22" s="88"/>
      <c r="D22" s="88"/>
      <c r="E22" s="88"/>
      <c r="F22" s="89" t="s">
        <v>1081</v>
      </c>
      <c r="G22" s="89"/>
      <c r="H22" s="89"/>
      <c r="I22" s="89"/>
      <c r="J22" s="89"/>
      <c r="K22" s="83" t="s">
        <v>30</v>
      </c>
      <c r="L22" s="83"/>
      <c r="M22" s="83"/>
      <c r="N22" s="83"/>
      <c r="O22" s="83" t="s">
        <v>38</v>
      </c>
      <c r="P22" s="83"/>
      <c r="Q22" s="83"/>
      <c r="R22" s="83"/>
      <c r="S22" s="83"/>
      <c r="T22" s="83"/>
      <c r="U22" s="89" t="s">
        <v>1084</v>
      </c>
      <c r="V22" s="89"/>
      <c r="W22" s="89"/>
      <c r="X22" s="83" t="s">
        <v>40</v>
      </c>
      <c r="Y22" s="83"/>
    </row>
    <row r="23" spans="1:25" ht="13.7" customHeight="1" x14ac:dyDescent="0.25">
      <c r="A23" s="88" t="s">
        <v>41</v>
      </c>
      <c r="B23" s="88"/>
      <c r="C23" s="88"/>
      <c r="D23" s="88"/>
      <c r="E23" s="88"/>
      <c r="F23" s="89" t="s">
        <v>46</v>
      </c>
      <c r="G23" s="89"/>
      <c r="H23" s="89"/>
      <c r="I23" s="89"/>
      <c r="J23" s="89"/>
      <c r="K23" s="83" t="s">
        <v>30</v>
      </c>
      <c r="L23" s="83"/>
      <c r="M23" s="83"/>
      <c r="N23" s="83"/>
      <c r="O23" s="83" t="s">
        <v>43</v>
      </c>
      <c r="P23" s="83"/>
      <c r="Q23" s="83"/>
      <c r="R23" s="83"/>
      <c r="S23" s="83"/>
      <c r="T23" s="83"/>
      <c r="U23" s="89" t="s">
        <v>1085</v>
      </c>
      <c r="V23" s="89"/>
      <c r="W23" s="89"/>
      <c r="X23" s="83" t="s">
        <v>40</v>
      </c>
      <c r="Y23" s="83"/>
    </row>
    <row r="24" spans="1:25" ht="13.7" customHeight="1" x14ac:dyDescent="0.25">
      <c r="A24" s="88" t="s">
        <v>45</v>
      </c>
      <c r="B24" s="88"/>
      <c r="C24" s="88"/>
      <c r="D24" s="88"/>
      <c r="E24" s="88"/>
      <c r="F24" s="89" t="s">
        <v>46</v>
      </c>
      <c r="G24" s="89"/>
      <c r="H24" s="89"/>
      <c r="I24" s="89"/>
      <c r="J24" s="89"/>
      <c r="K24" s="83" t="s">
        <v>30</v>
      </c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1:25" ht="13.7" customHeight="1" x14ac:dyDescent="0.25">
      <c r="A25" s="88" t="s">
        <v>47</v>
      </c>
      <c r="B25" s="88"/>
      <c r="C25" s="88"/>
      <c r="D25" s="88"/>
      <c r="E25" s="88"/>
      <c r="F25" s="89" t="s">
        <v>46</v>
      </c>
      <c r="G25" s="89"/>
      <c r="H25" s="89"/>
      <c r="I25" s="89"/>
      <c r="J25" s="89"/>
      <c r="K25" s="83" t="s">
        <v>30</v>
      </c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</row>
    <row r="26" spans="1:25" ht="12.75" customHeight="1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</row>
    <row r="27" spans="1:25" ht="14.85" customHeight="1" x14ac:dyDescent="0.25">
      <c r="A27" s="92" t="s">
        <v>48</v>
      </c>
      <c r="B27" s="92" t="s">
        <v>49</v>
      </c>
      <c r="C27" s="92"/>
      <c r="D27" s="92" t="s">
        <v>50</v>
      </c>
      <c r="E27" s="92"/>
      <c r="F27" s="92"/>
      <c r="G27" s="92"/>
      <c r="H27" s="92" t="s">
        <v>51</v>
      </c>
      <c r="I27" s="92" t="s">
        <v>52</v>
      </c>
      <c r="J27" s="92"/>
      <c r="K27" s="92"/>
      <c r="L27" s="92"/>
      <c r="M27" s="92"/>
      <c r="N27" s="92"/>
      <c r="O27" s="92"/>
      <c r="P27" s="92"/>
      <c r="Q27" s="92"/>
      <c r="R27" s="92" t="s">
        <v>56</v>
      </c>
      <c r="S27" s="92"/>
      <c r="T27" s="92"/>
      <c r="U27" s="92"/>
      <c r="V27" s="92"/>
      <c r="W27" s="92"/>
      <c r="X27" s="92"/>
      <c r="Y27" s="92"/>
    </row>
    <row r="28" spans="1:25" ht="60.95" customHeight="1" x14ac:dyDescent="0.25">
      <c r="A28" s="92"/>
      <c r="B28" s="92"/>
      <c r="C28" s="92"/>
      <c r="D28" s="92"/>
      <c r="E28" s="92"/>
      <c r="F28" s="92"/>
      <c r="G28" s="92"/>
      <c r="H28" s="92"/>
      <c r="I28" s="92" t="s">
        <v>53</v>
      </c>
      <c r="J28" s="92"/>
      <c r="K28" s="92"/>
      <c r="L28" s="92"/>
      <c r="M28" s="92" t="s">
        <v>54</v>
      </c>
      <c r="N28" s="92"/>
      <c r="O28" s="92"/>
      <c r="P28" s="92" t="s">
        <v>55</v>
      </c>
      <c r="Q28" s="92"/>
      <c r="R28" s="92" t="s">
        <v>57</v>
      </c>
      <c r="S28" s="92"/>
      <c r="T28" s="92" t="s">
        <v>58</v>
      </c>
      <c r="U28" s="92"/>
      <c r="V28" s="92" t="s">
        <v>59</v>
      </c>
      <c r="W28" s="92" t="s">
        <v>54</v>
      </c>
      <c r="X28" s="92"/>
      <c r="Y28" s="92" t="s">
        <v>60</v>
      </c>
    </row>
    <row r="29" spans="1:25" ht="14.1" customHeight="1" x14ac:dyDescent="0.25">
      <c r="A29" s="93" t="s">
        <v>61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</row>
    <row r="30" spans="1:25" ht="14.1" customHeight="1" x14ac:dyDescent="0.25">
      <c r="A30" s="94" t="s">
        <v>62</v>
      </c>
      <c r="B30" s="94" t="s">
        <v>63</v>
      </c>
      <c r="C30" s="94"/>
      <c r="D30" s="94" t="s">
        <v>64</v>
      </c>
      <c r="E30" s="94"/>
      <c r="F30" s="94"/>
      <c r="G30" s="94"/>
      <c r="H30" s="94" t="s">
        <v>65</v>
      </c>
      <c r="I30" s="94" t="s">
        <v>66</v>
      </c>
      <c r="J30" s="94"/>
      <c r="K30" s="94"/>
      <c r="L30" s="94"/>
      <c r="M30" s="94" t="s">
        <v>67</v>
      </c>
      <c r="N30" s="94"/>
      <c r="O30" s="94"/>
      <c r="P30" s="94" t="s">
        <v>68</v>
      </c>
      <c r="Q30" s="94"/>
      <c r="R30" s="94" t="s">
        <v>69</v>
      </c>
      <c r="S30" s="94"/>
      <c r="T30" s="94" t="s">
        <v>70</v>
      </c>
      <c r="U30" s="94"/>
      <c r="V30" s="94" t="s">
        <v>71</v>
      </c>
      <c r="W30" s="94" t="s">
        <v>72</v>
      </c>
      <c r="X30" s="94"/>
      <c r="Y30" s="94" t="s">
        <v>73</v>
      </c>
    </row>
    <row r="31" spans="1:25" ht="25.5" customHeight="1" x14ac:dyDescent="0.25">
      <c r="A31" s="94" t="s">
        <v>62</v>
      </c>
      <c r="B31" s="94" t="s">
        <v>1086</v>
      </c>
      <c r="C31" s="94"/>
      <c r="D31" s="95" t="s">
        <v>1087</v>
      </c>
      <c r="E31" s="95"/>
      <c r="F31" s="95"/>
      <c r="G31" s="95"/>
      <c r="H31" s="94" t="s">
        <v>153</v>
      </c>
      <c r="I31" s="94" t="s">
        <v>64</v>
      </c>
      <c r="J31" s="94"/>
      <c r="K31" s="94"/>
      <c r="L31" s="94"/>
      <c r="M31" s="94"/>
      <c r="N31" s="94"/>
      <c r="O31" s="94"/>
      <c r="P31" s="94" t="s">
        <v>64</v>
      </c>
      <c r="Q31" s="94"/>
      <c r="R31" s="94"/>
      <c r="S31" s="94"/>
      <c r="T31" s="94"/>
      <c r="U31" s="94"/>
      <c r="V31" s="94"/>
      <c r="W31" s="94"/>
      <c r="X31" s="94"/>
      <c r="Y31" s="94"/>
    </row>
    <row r="32" spans="1:25" ht="140.25" customHeight="1" x14ac:dyDescent="0.25">
      <c r="A32" s="94"/>
      <c r="B32" s="94" t="s">
        <v>1088</v>
      </c>
      <c r="C32" s="94"/>
      <c r="D32" s="103" t="s">
        <v>1089</v>
      </c>
      <c r="E32" s="103"/>
      <c r="F32" s="103"/>
      <c r="G32" s="103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</row>
    <row r="33" spans="1:25" ht="14.1" customHeight="1" x14ac:dyDescent="0.25">
      <c r="A33" s="94"/>
      <c r="B33" s="96" t="s">
        <v>62</v>
      </c>
      <c r="C33" s="96"/>
      <c r="D33" s="95" t="s">
        <v>80</v>
      </c>
      <c r="E33" s="95"/>
      <c r="F33" s="95"/>
      <c r="G33" s="95"/>
      <c r="H33" s="94" t="s">
        <v>40</v>
      </c>
      <c r="I33" s="94"/>
      <c r="J33" s="94"/>
      <c r="K33" s="94"/>
      <c r="L33" s="94"/>
      <c r="M33" s="94"/>
      <c r="N33" s="94"/>
      <c r="O33" s="94"/>
      <c r="P33" s="94" t="s">
        <v>1090</v>
      </c>
      <c r="Q33" s="94"/>
      <c r="R33" s="94"/>
      <c r="S33" s="94"/>
      <c r="T33" s="94"/>
      <c r="U33" s="94"/>
      <c r="V33" s="94"/>
      <c r="W33" s="94"/>
      <c r="X33" s="94"/>
      <c r="Y33" s="94" t="s">
        <v>1091</v>
      </c>
    </row>
    <row r="34" spans="1:25" ht="14.1" customHeight="1" x14ac:dyDescent="0.25">
      <c r="A34" s="94"/>
      <c r="B34" s="94" t="s">
        <v>1092</v>
      </c>
      <c r="C34" s="94"/>
      <c r="D34" s="95" t="s">
        <v>1093</v>
      </c>
      <c r="E34" s="95"/>
      <c r="F34" s="95"/>
      <c r="G34" s="95"/>
      <c r="H34" s="94" t="s">
        <v>40</v>
      </c>
      <c r="I34" s="94" t="s">
        <v>500</v>
      </c>
      <c r="J34" s="94"/>
      <c r="K34" s="94"/>
      <c r="L34" s="94"/>
      <c r="M34" s="94" t="s">
        <v>1094</v>
      </c>
      <c r="N34" s="94"/>
      <c r="O34" s="94"/>
      <c r="P34" s="94" t="s">
        <v>1090</v>
      </c>
      <c r="Q34" s="94"/>
      <c r="R34" s="94"/>
      <c r="S34" s="94"/>
      <c r="T34" s="94"/>
      <c r="U34" s="94"/>
      <c r="V34" s="94" t="s">
        <v>1095</v>
      </c>
      <c r="W34" s="94"/>
      <c r="X34" s="94"/>
      <c r="Y34" s="94" t="s">
        <v>1091</v>
      </c>
    </row>
    <row r="35" spans="1:25" ht="14.1" customHeight="1" x14ac:dyDescent="0.25">
      <c r="A35" s="94"/>
      <c r="B35" s="96" t="s">
        <v>63</v>
      </c>
      <c r="C35" s="96"/>
      <c r="D35" s="95" t="s">
        <v>106</v>
      </c>
      <c r="E35" s="95"/>
      <c r="F35" s="95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 t="s">
        <v>1096</v>
      </c>
    </row>
    <row r="36" spans="1:25" ht="14.1" customHeight="1" x14ac:dyDescent="0.25">
      <c r="A36" s="94"/>
      <c r="B36" s="96"/>
      <c r="C36" s="96"/>
      <c r="D36" s="95" t="s">
        <v>108</v>
      </c>
      <c r="E36" s="95"/>
      <c r="F36" s="95"/>
      <c r="G36" s="95"/>
      <c r="H36" s="94" t="s">
        <v>40</v>
      </c>
      <c r="I36" s="94"/>
      <c r="J36" s="94"/>
      <c r="K36" s="94"/>
      <c r="L36" s="94"/>
      <c r="M36" s="94"/>
      <c r="N36" s="94"/>
      <c r="O36" s="94"/>
      <c r="P36" s="94" t="s">
        <v>1097</v>
      </c>
      <c r="Q36" s="94"/>
      <c r="R36" s="94"/>
      <c r="S36" s="94"/>
      <c r="T36" s="94"/>
      <c r="U36" s="94"/>
      <c r="V36" s="94"/>
      <c r="W36" s="94"/>
      <c r="X36" s="94"/>
      <c r="Y36" s="94" t="s">
        <v>1098</v>
      </c>
    </row>
    <row r="37" spans="1:25" ht="25.5" customHeight="1" x14ac:dyDescent="0.25">
      <c r="A37" s="94"/>
      <c r="B37" s="94" t="s">
        <v>129</v>
      </c>
      <c r="C37" s="94"/>
      <c r="D37" s="95" t="s">
        <v>130</v>
      </c>
      <c r="E37" s="95"/>
      <c r="F37" s="95"/>
      <c r="G37" s="95"/>
      <c r="H37" s="94" t="s">
        <v>113</v>
      </c>
      <c r="I37" s="94" t="s">
        <v>1099</v>
      </c>
      <c r="J37" s="94"/>
      <c r="K37" s="94"/>
      <c r="L37" s="94"/>
      <c r="M37" s="94" t="s">
        <v>1094</v>
      </c>
      <c r="N37" s="94"/>
      <c r="O37" s="94"/>
      <c r="P37" s="94" t="s">
        <v>1100</v>
      </c>
      <c r="Q37" s="94"/>
      <c r="R37" s="94" t="s">
        <v>133</v>
      </c>
      <c r="S37" s="94"/>
      <c r="T37" s="94" t="s">
        <v>134</v>
      </c>
      <c r="U37" s="94"/>
      <c r="V37" s="94" t="s">
        <v>135</v>
      </c>
      <c r="W37" s="94"/>
      <c r="X37" s="94"/>
      <c r="Y37" s="94" t="s">
        <v>1101</v>
      </c>
    </row>
    <row r="38" spans="1:25" ht="25.5" customHeight="1" x14ac:dyDescent="0.25">
      <c r="A38" s="94"/>
      <c r="B38" s="94" t="s">
        <v>137</v>
      </c>
      <c r="C38" s="94"/>
      <c r="D38" s="95" t="s">
        <v>1316</v>
      </c>
      <c r="E38" s="95"/>
      <c r="F38" s="95"/>
      <c r="G38" s="95"/>
      <c r="H38" s="94" t="s">
        <v>40</v>
      </c>
      <c r="I38" s="94" t="s">
        <v>1099</v>
      </c>
      <c r="J38" s="94"/>
      <c r="K38" s="94"/>
      <c r="L38" s="94"/>
      <c r="M38" s="94" t="s">
        <v>1094</v>
      </c>
      <c r="N38" s="94"/>
      <c r="O38" s="94"/>
      <c r="P38" s="94" t="s">
        <v>1100</v>
      </c>
      <c r="Q38" s="94"/>
      <c r="R38" s="94"/>
      <c r="S38" s="94"/>
      <c r="T38" s="94"/>
      <c r="U38" s="94"/>
      <c r="V38" s="94" t="s">
        <v>100</v>
      </c>
      <c r="W38" s="94"/>
      <c r="X38" s="94"/>
      <c r="Y38" s="94" t="s">
        <v>1102</v>
      </c>
    </row>
    <row r="39" spans="1:25" ht="25.5" customHeight="1" x14ac:dyDescent="0.25">
      <c r="A39" s="94"/>
      <c r="B39" s="94" t="s">
        <v>139</v>
      </c>
      <c r="C39" s="94"/>
      <c r="D39" s="95" t="s">
        <v>140</v>
      </c>
      <c r="E39" s="95"/>
      <c r="F39" s="95"/>
      <c r="G39" s="95"/>
      <c r="H39" s="94" t="s">
        <v>113</v>
      </c>
      <c r="I39" s="94" t="s">
        <v>311</v>
      </c>
      <c r="J39" s="94"/>
      <c r="K39" s="94"/>
      <c r="L39" s="94"/>
      <c r="M39" s="94" t="s">
        <v>1094</v>
      </c>
      <c r="N39" s="94"/>
      <c r="O39" s="94"/>
      <c r="P39" s="94" t="s">
        <v>1103</v>
      </c>
      <c r="Q39" s="94"/>
      <c r="R39" s="94"/>
      <c r="S39" s="94"/>
      <c r="T39" s="94"/>
      <c r="U39" s="94"/>
      <c r="V39" s="94" t="s">
        <v>143</v>
      </c>
      <c r="W39" s="94"/>
      <c r="X39" s="94"/>
      <c r="Y39" s="94" t="s">
        <v>1104</v>
      </c>
    </row>
    <row r="40" spans="1:25" ht="25.5" customHeight="1" x14ac:dyDescent="0.25">
      <c r="A40" s="94"/>
      <c r="B40" s="94" t="s">
        <v>137</v>
      </c>
      <c r="C40" s="94"/>
      <c r="D40" s="95" t="s">
        <v>1316</v>
      </c>
      <c r="E40" s="95"/>
      <c r="F40" s="95"/>
      <c r="G40" s="95"/>
      <c r="H40" s="94" t="s">
        <v>40</v>
      </c>
      <c r="I40" s="94" t="s">
        <v>311</v>
      </c>
      <c r="J40" s="94"/>
      <c r="K40" s="94"/>
      <c r="L40" s="94"/>
      <c r="M40" s="94" t="s">
        <v>1094</v>
      </c>
      <c r="N40" s="94"/>
      <c r="O40" s="94"/>
      <c r="P40" s="94" t="s">
        <v>1103</v>
      </c>
      <c r="Q40" s="94"/>
      <c r="R40" s="94"/>
      <c r="S40" s="94"/>
      <c r="T40" s="94"/>
      <c r="U40" s="94"/>
      <c r="V40" s="94" t="s">
        <v>100</v>
      </c>
      <c r="W40" s="94"/>
      <c r="X40" s="94"/>
      <c r="Y40" s="94" t="s">
        <v>1105</v>
      </c>
    </row>
    <row r="41" spans="1:25" ht="14.1" customHeight="1" x14ac:dyDescent="0.25">
      <c r="A41" s="94"/>
      <c r="B41" s="94"/>
      <c r="C41" s="94"/>
      <c r="D41" s="95" t="s">
        <v>158</v>
      </c>
      <c r="E41" s="95"/>
      <c r="F41" s="95"/>
      <c r="G41" s="95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 t="s">
        <v>1106</v>
      </c>
    </row>
    <row r="42" spans="1:25" ht="14.1" customHeight="1" x14ac:dyDescent="0.25">
      <c r="A42" s="94"/>
      <c r="B42" s="94"/>
      <c r="C42" s="94"/>
      <c r="D42" s="95" t="s">
        <v>160</v>
      </c>
      <c r="E42" s="95"/>
      <c r="F42" s="95"/>
      <c r="G42" s="95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 t="s">
        <v>1107</v>
      </c>
    </row>
    <row r="43" spans="1:25" ht="14.1" customHeight="1" x14ac:dyDescent="0.25">
      <c r="A43" s="94"/>
      <c r="B43" s="94" t="s">
        <v>219</v>
      </c>
      <c r="C43" s="94"/>
      <c r="D43" s="95" t="s">
        <v>163</v>
      </c>
      <c r="E43" s="95"/>
      <c r="F43" s="95"/>
      <c r="G43" s="95"/>
      <c r="H43" s="94" t="s">
        <v>164</v>
      </c>
      <c r="I43" s="94" t="s">
        <v>165</v>
      </c>
      <c r="J43" s="94"/>
      <c r="K43" s="94"/>
      <c r="L43" s="94"/>
      <c r="M43" s="94"/>
      <c r="N43" s="94"/>
      <c r="O43" s="94"/>
      <c r="P43" s="94" t="s">
        <v>165</v>
      </c>
      <c r="Q43" s="94"/>
      <c r="R43" s="94"/>
      <c r="S43" s="94"/>
      <c r="T43" s="94"/>
      <c r="U43" s="94"/>
      <c r="V43" s="94"/>
      <c r="W43" s="94"/>
      <c r="X43" s="94"/>
      <c r="Y43" s="94" t="s">
        <v>1108</v>
      </c>
    </row>
    <row r="44" spans="1:25" ht="14.1" customHeight="1" x14ac:dyDescent="0.25">
      <c r="A44" s="94"/>
      <c r="B44" s="94" t="s">
        <v>221</v>
      </c>
      <c r="C44" s="94"/>
      <c r="D44" s="95" t="s">
        <v>168</v>
      </c>
      <c r="E44" s="95"/>
      <c r="F44" s="95"/>
      <c r="G44" s="95"/>
      <c r="H44" s="94" t="s">
        <v>164</v>
      </c>
      <c r="I44" s="94" t="s">
        <v>169</v>
      </c>
      <c r="J44" s="94"/>
      <c r="K44" s="94"/>
      <c r="L44" s="94"/>
      <c r="M44" s="94"/>
      <c r="N44" s="94"/>
      <c r="O44" s="94"/>
      <c r="P44" s="94" t="s">
        <v>169</v>
      </c>
      <c r="Q44" s="94"/>
      <c r="R44" s="94"/>
      <c r="S44" s="94"/>
      <c r="T44" s="94"/>
      <c r="U44" s="94"/>
      <c r="V44" s="94"/>
      <c r="W44" s="94"/>
      <c r="X44" s="94"/>
      <c r="Y44" s="94" t="s">
        <v>1109</v>
      </c>
    </row>
    <row r="45" spans="1:25" ht="14.1" customHeight="1" x14ac:dyDescent="0.25">
      <c r="A45" s="94"/>
      <c r="B45" s="94"/>
      <c r="C45" s="94"/>
      <c r="D45" s="97" t="s">
        <v>171</v>
      </c>
      <c r="E45" s="97"/>
      <c r="F45" s="97"/>
      <c r="G45" s="97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 t="s">
        <v>1110</v>
      </c>
      <c r="W45" s="94"/>
      <c r="X45" s="94"/>
      <c r="Y45" s="94" t="s">
        <v>1111</v>
      </c>
    </row>
    <row r="46" spans="1:25" ht="36.950000000000003" customHeight="1" x14ac:dyDescent="0.25">
      <c r="A46" s="94" t="s">
        <v>63</v>
      </c>
      <c r="B46" s="94" t="s">
        <v>1112</v>
      </c>
      <c r="C46" s="94"/>
      <c r="D46" s="95" t="s">
        <v>1113</v>
      </c>
      <c r="E46" s="95"/>
      <c r="F46" s="95"/>
      <c r="G46" s="95"/>
      <c r="H46" s="94" t="s">
        <v>153</v>
      </c>
      <c r="I46" s="94" t="s">
        <v>64</v>
      </c>
      <c r="J46" s="94"/>
      <c r="K46" s="94"/>
      <c r="L46" s="94"/>
      <c r="M46" s="94"/>
      <c r="N46" s="94"/>
      <c r="O46" s="94"/>
      <c r="P46" s="94" t="s">
        <v>64</v>
      </c>
      <c r="Q46" s="94"/>
      <c r="R46" s="94"/>
      <c r="S46" s="94"/>
      <c r="T46" s="94"/>
      <c r="U46" s="94"/>
      <c r="V46" s="94"/>
      <c r="W46" s="94"/>
      <c r="X46" s="94"/>
      <c r="Y46" s="94"/>
    </row>
    <row r="47" spans="1:25" ht="138" customHeight="1" x14ac:dyDescent="0.25">
      <c r="A47" s="94"/>
      <c r="B47" s="94" t="s">
        <v>1088</v>
      </c>
      <c r="C47" s="94"/>
      <c r="D47" s="103" t="s">
        <v>1089</v>
      </c>
      <c r="E47" s="103"/>
      <c r="F47" s="103"/>
      <c r="G47" s="103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25" ht="36.950000000000003" customHeight="1" x14ac:dyDescent="0.25">
      <c r="A48" s="94"/>
      <c r="B48" s="94"/>
      <c r="C48" s="94"/>
      <c r="D48" s="95" t="s">
        <v>1114</v>
      </c>
      <c r="E48" s="95"/>
      <c r="F48" s="95"/>
      <c r="G48" s="95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ht="14.1" customHeight="1" x14ac:dyDescent="0.25">
      <c r="A49" s="94"/>
      <c r="B49" s="96" t="s">
        <v>62</v>
      </c>
      <c r="C49" s="96"/>
      <c r="D49" s="95" t="s">
        <v>80</v>
      </c>
      <c r="E49" s="95"/>
      <c r="F49" s="95"/>
      <c r="G49" s="95"/>
      <c r="H49" s="94" t="s">
        <v>40</v>
      </c>
      <c r="I49" s="94"/>
      <c r="J49" s="94"/>
      <c r="K49" s="94"/>
      <c r="L49" s="94"/>
      <c r="M49" s="94"/>
      <c r="N49" s="94"/>
      <c r="O49" s="94"/>
      <c r="P49" s="94" t="s">
        <v>1115</v>
      </c>
      <c r="Q49" s="94"/>
      <c r="R49" s="94"/>
      <c r="S49" s="94"/>
      <c r="T49" s="94"/>
      <c r="U49" s="94"/>
      <c r="V49" s="94"/>
      <c r="W49" s="94"/>
      <c r="X49" s="94"/>
      <c r="Y49" s="94" t="s">
        <v>1116</v>
      </c>
    </row>
    <row r="50" spans="1:25" ht="14.1" customHeight="1" x14ac:dyDescent="0.25">
      <c r="A50" s="94"/>
      <c r="B50" s="94" t="s">
        <v>1117</v>
      </c>
      <c r="C50" s="94"/>
      <c r="D50" s="95" t="s">
        <v>1118</v>
      </c>
      <c r="E50" s="95"/>
      <c r="F50" s="95"/>
      <c r="G50" s="95"/>
      <c r="H50" s="94" t="s">
        <v>40</v>
      </c>
      <c r="I50" s="94" t="s">
        <v>282</v>
      </c>
      <c r="J50" s="94"/>
      <c r="K50" s="94"/>
      <c r="L50" s="94"/>
      <c r="M50" s="94" t="s">
        <v>1119</v>
      </c>
      <c r="N50" s="94"/>
      <c r="O50" s="94"/>
      <c r="P50" s="94" t="s">
        <v>1115</v>
      </c>
      <c r="Q50" s="94"/>
      <c r="R50" s="94"/>
      <c r="S50" s="94"/>
      <c r="T50" s="94"/>
      <c r="U50" s="94"/>
      <c r="V50" s="94" t="s">
        <v>1120</v>
      </c>
      <c r="W50" s="94"/>
      <c r="X50" s="94"/>
      <c r="Y50" s="94" t="s">
        <v>1116</v>
      </c>
    </row>
    <row r="51" spans="1:25" ht="14.1" customHeight="1" x14ac:dyDescent="0.25">
      <c r="A51" s="94"/>
      <c r="B51" s="96" t="s">
        <v>63</v>
      </c>
      <c r="C51" s="96"/>
      <c r="D51" s="95" t="s">
        <v>106</v>
      </c>
      <c r="E51" s="95"/>
      <c r="F51" s="95"/>
      <c r="G51" s="95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 t="s">
        <v>1121</v>
      </c>
    </row>
    <row r="52" spans="1:25" ht="14.1" customHeight="1" x14ac:dyDescent="0.25">
      <c r="A52" s="94"/>
      <c r="B52" s="96"/>
      <c r="C52" s="96"/>
      <c r="D52" s="95" t="s">
        <v>108</v>
      </c>
      <c r="E52" s="95"/>
      <c r="F52" s="95"/>
      <c r="G52" s="95"/>
      <c r="H52" s="94" t="s">
        <v>40</v>
      </c>
      <c r="I52" s="94"/>
      <c r="J52" s="94"/>
      <c r="K52" s="94"/>
      <c r="L52" s="94"/>
      <c r="M52" s="94"/>
      <c r="N52" s="94"/>
      <c r="O52" s="94"/>
      <c r="P52" s="94" t="s">
        <v>1122</v>
      </c>
      <c r="Q52" s="94"/>
      <c r="R52" s="94"/>
      <c r="S52" s="94"/>
      <c r="T52" s="94"/>
      <c r="U52" s="94"/>
      <c r="V52" s="94"/>
      <c r="W52" s="94"/>
      <c r="X52" s="94"/>
      <c r="Y52" s="94" t="s">
        <v>1123</v>
      </c>
    </row>
    <row r="53" spans="1:25" ht="25.5" customHeight="1" x14ac:dyDescent="0.25">
      <c r="A53" s="94"/>
      <c r="B53" s="94" t="s">
        <v>129</v>
      </c>
      <c r="C53" s="94"/>
      <c r="D53" s="95" t="s">
        <v>130</v>
      </c>
      <c r="E53" s="95"/>
      <c r="F53" s="95"/>
      <c r="G53" s="95"/>
      <c r="H53" s="94" t="s">
        <v>113</v>
      </c>
      <c r="I53" s="94" t="s">
        <v>508</v>
      </c>
      <c r="J53" s="94"/>
      <c r="K53" s="94"/>
      <c r="L53" s="94"/>
      <c r="M53" s="94" t="s">
        <v>1119</v>
      </c>
      <c r="N53" s="94"/>
      <c r="O53" s="94"/>
      <c r="P53" s="94" t="s">
        <v>1124</v>
      </c>
      <c r="Q53" s="94"/>
      <c r="R53" s="94" t="s">
        <v>133</v>
      </c>
      <c r="S53" s="94"/>
      <c r="T53" s="94" t="s">
        <v>134</v>
      </c>
      <c r="U53" s="94"/>
      <c r="V53" s="94" t="s">
        <v>135</v>
      </c>
      <c r="W53" s="94"/>
      <c r="X53" s="94"/>
      <c r="Y53" s="94" t="s">
        <v>1125</v>
      </c>
    </row>
    <row r="54" spans="1:25" ht="25.5" customHeight="1" x14ac:dyDescent="0.25">
      <c r="A54" s="94"/>
      <c r="B54" s="94" t="s">
        <v>137</v>
      </c>
      <c r="C54" s="94"/>
      <c r="D54" s="95" t="s">
        <v>1316</v>
      </c>
      <c r="E54" s="95"/>
      <c r="F54" s="95"/>
      <c r="G54" s="95"/>
      <c r="H54" s="94" t="s">
        <v>40</v>
      </c>
      <c r="I54" s="94" t="s">
        <v>508</v>
      </c>
      <c r="J54" s="94"/>
      <c r="K54" s="94"/>
      <c r="L54" s="94"/>
      <c r="M54" s="94" t="s">
        <v>1119</v>
      </c>
      <c r="N54" s="94"/>
      <c r="O54" s="94"/>
      <c r="P54" s="94" t="s">
        <v>1124</v>
      </c>
      <c r="Q54" s="94"/>
      <c r="R54" s="94"/>
      <c r="S54" s="94"/>
      <c r="T54" s="94"/>
      <c r="U54" s="94"/>
      <c r="V54" s="94" t="s">
        <v>100</v>
      </c>
      <c r="W54" s="94"/>
      <c r="X54" s="94"/>
      <c r="Y54" s="94" t="s">
        <v>1126</v>
      </c>
    </row>
    <row r="55" spans="1:25" ht="25.5" customHeight="1" x14ac:dyDescent="0.25">
      <c r="A55" s="94"/>
      <c r="B55" s="94" t="s">
        <v>139</v>
      </c>
      <c r="C55" s="94"/>
      <c r="D55" s="95" t="s">
        <v>140</v>
      </c>
      <c r="E55" s="95"/>
      <c r="F55" s="95"/>
      <c r="G55" s="95"/>
      <c r="H55" s="94" t="s">
        <v>113</v>
      </c>
      <c r="I55" s="94" t="s">
        <v>357</v>
      </c>
      <c r="J55" s="94"/>
      <c r="K55" s="94"/>
      <c r="L55" s="94"/>
      <c r="M55" s="94" t="s">
        <v>1119</v>
      </c>
      <c r="N55" s="94"/>
      <c r="O55" s="94"/>
      <c r="P55" s="94" t="s">
        <v>1127</v>
      </c>
      <c r="Q55" s="94"/>
      <c r="R55" s="94"/>
      <c r="S55" s="94"/>
      <c r="T55" s="94"/>
      <c r="U55" s="94"/>
      <c r="V55" s="94" t="s">
        <v>143</v>
      </c>
      <c r="W55" s="94"/>
      <c r="X55" s="94"/>
      <c r="Y55" s="94" t="s">
        <v>1128</v>
      </c>
    </row>
    <row r="56" spans="1:25" ht="25.5" customHeight="1" x14ac:dyDescent="0.25">
      <c r="A56" s="94"/>
      <c r="B56" s="94" t="s">
        <v>137</v>
      </c>
      <c r="C56" s="94"/>
      <c r="D56" s="95" t="s">
        <v>1316</v>
      </c>
      <c r="E56" s="95"/>
      <c r="F56" s="95"/>
      <c r="G56" s="95"/>
      <c r="H56" s="94" t="s">
        <v>40</v>
      </c>
      <c r="I56" s="94" t="s">
        <v>357</v>
      </c>
      <c r="J56" s="94"/>
      <c r="K56" s="94"/>
      <c r="L56" s="94"/>
      <c r="M56" s="94" t="s">
        <v>1119</v>
      </c>
      <c r="N56" s="94"/>
      <c r="O56" s="94"/>
      <c r="P56" s="94" t="s">
        <v>1127</v>
      </c>
      <c r="Q56" s="94"/>
      <c r="R56" s="94"/>
      <c r="S56" s="94"/>
      <c r="T56" s="94"/>
      <c r="U56" s="94"/>
      <c r="V56" s="94" t="s">
        <v>100</v>
      </c>
      <c r="W56" s="94"/>
      <c r="X56" s="94"/>
      <c r="Y56" s="94" t="s">
        <v>1129</v>
      </c>
    </row>
    <row r="57" spans="1:25" ht="14.1" customHeight="1" x14ac:dyDescent="0.25">
      <c r="A57" s="94"/>
      <c r="B57" s="94"/>
      <c r="C57" s="94"/>
      <c r="D57" s="95" t="s">
        <v>158</v>
      </c>
      <c r="E57" s="95"/>
      <c r="F57" s="95"/>
      <c r="G57" s="9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 t="s">
        <v>1130</v>
      </c>
    </row>
    <row r="58" spans="1:25" ht="14.1" customHeight="1" x14ac:dyDescent="0.25">
      <c r="A58" s="94"/>
      <c r="B58" s="94"/>
      <c r="C58" s="94"/>
      <c r="D58" s="95" t="s">
        <v>160</v>
      </c>
      <c r="E58" s="95"/>
      <c r="F58" s="95"/>
      <c r="G58" s="95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 t="s">
        <v>1131</v>
      </c>
    </row>
    <row r="59" spans="1:25" ht="14.1" customHeight="1" x14ac:dyDescent="0.25">
      <c r="A59" s="94"/>
      <c r="B59" s="94" t="s">
        <v>219</v>
      </c>
      <c r="C59" s="94"/>
      <c r="D59" s="95" t="s">
        <v>163</v>
      </c>
      <c r="E59" s="95"/>
      <c r="F59" s="95"/>
      <c r="G59" s="95"/>
      <c r="H59" s="94" t="s">
        <v>164</v>
      </c>
      <c r="I59" s="94" t="s">
        <v>165</v>
      </c>
      <c r="J59" s="94"/>
      <c r="K59" s="94"/>
      <c r="L59" s="94"/>
      <c r="M59" s="94"/>
      <c r="N59" s="94"/>
      <c r="O59" s="94"/>
      <c r="P59" s="94" t="s">
        <v>165</v>
      </c>
      <c r="Q59" s="94"/>
      <c r="R59" s="94"/>
      <c r="S59" s="94"/>
      <c r="T59" s="94"/>
      <c r="U59" s="94"/>
      <c r="V59" s="94"/>
      <c r="W59" s="94"/>
      <c r="X59" s="94"/>
      <c r="Y59" s="94" t="s">
        <v>1132</v>
      </c>
    </row>
    <row r="60" spans="1:25" ht="14.1" customHeight="1" x14ac:dyDescent="0.25">
      <c r="A60" s="94"/>
      <c r="B60" s="94" t="s">
        <v>221</v>
      </c>
      <c r="C60" s="94"/>
      <c r="D60" s="95" t="s">
        <v>168</v>
      </c>
      <c r="E60" s="95"/>
      <c r="F60" s="95"/>
      <c r="G60" s="95"/>
      <c r="H60" s="94" t="s">
        <v>164</v>
      </c>
      <c r="I60" s="94" t="s">
        <v>169</v>
      </c>
      <c r="J60" s="94"/>
      <c r="K60" s="94"/>
      <c r="L60" s="94"/>
      <c r="M60" s="94"/>
      <c r="N60" s="94"/>
      <c r="O60" s="94"/>
      <c r="P60" s="94" t="s">
        <v>169</v>
      </c>
      <c r="Q60" s="94"/>
      <c r="R60" s="94"/>
      <c r="S60" s="94"/>
      <c r="T60" s="94"/>
      <c r="U60" s="94"/>
      <c r="V60" s="94"/>
      <c r="W60" s="94"/>
      <c r="X60" s="94"/>
      <c r="Y60" s="94" t="s">
        <v>1133</v>
      </c>
    </row>
    <row r="61" spans="1:25" ht="14.1" customHeight="1" x14ac:dyDescent="0.25">
      <c r="A61" s="94"/>
      <c r="B61" s="94"/>
      <c r="C61" s="94"/>
      <c r="D61" s="97" t="s">
        <v>171</v>
      </c>
      <c r="E61" s="97"/>
      <c r="F61" s="97"/>
      <c r="G61" s="97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 t="s">
        <v>1134</v>
      </c>
      <c r="W61" s="94"/>
      <c r="X61" s="94"/>
      <c r="Y61" s="94" t="s">
        <v>1135</v>
      </c>
    </row>
    <row r="62" spans="1:25" ht="25.5" customHeight="1" x14ac:dyDescent="0.25">
      <c r="A62" s="94" t="s">
        <v>64</v>
      </c>
      <c r="B62" s="94" t="s">
        <v>1136</v>
      </c>
      <c r="C62" s="94"/>
      <c r="D62" s="95" t="s">
        <v>1137</v>
      </c>
      <c r="E62" s="95"/>
      <c r="F62" s="95"/>
      <c r="G62" s="95"/>
      <c r="H62" s="94" t="s">
        <v>153</v>
      </c>
      <c r="I62" s="94" t="s">
        <v>63</v>
      </c>
      <c r="J62" s="94"/>
      <c r="K62" s="94"/>
      <c r="L62" s="94"/>
      <c r="M62" s="94"/>
      <c r="N62" s="94"/>
      <c r="O62" s="94"/>
      <c r="P62" s="94" t="s">
        <v>63</v>
      </c>
      <c r="Q62" s="94"/>
      <c r="R62" s="94"/>
      <c r="S62" s="94"/>
      <c r="T62" s="94"/>
      <c r="U62" s="94"/>
      <c r="V62" s="94"/>
      <c r="W62" s="94"/>
      <c r="X62" s="94"/>
      <c r="Y62" s="94"/>
    </row>
    <row r="63" spans="1:25" s="2" customFormat="1" ht="140.25" customHeight="1" x14ac:dyDescent="0.2">
      <c r="A63" s="104"/>
      <c r="B63" s="104" t="s">
        <v>1088</v>
      </c>
      <c r="C63" s="104"/>
      <c r="D63" s="103" t="s">
        <v>1089</v>
      </c>
      <c r="E63" s="103"/>
      <c r="F63" s="103"/>
      <c r="G63" s="103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</row>
    <row r="64" spans="1:25" ht="14.1" customHeight="1" x14ac:dyDescent="0.25">
      <c r="A64" s="94"/>
      <c r="B64" s="96" t="s">
        <v>62</v>
      </c>
      <c r="C64" s="96"/>
      <c r="D64" s="95" t="s">
        <v>80</v>
      </c>
      <c r="E64" s="95"/>
      <c r="F64" s="95"/>
      <c r="G64" s="95"/>
      <c r="H64" s="94" t="s">
        <v>40</v>
      </c>
      <c r="I64" s="94"/>
      <c r="J64" s="94"/>
      <c r="K64" s="94"/>
      <c r="L64" s="94"/>
      <c r="M64" s="94"/>
      <c r="N64" s="94"/>
      <c r="O64" s="94"/>
      <c r="P64" s="94" t="s">
        <v>1138</v>
      </c>
      <c r="Q64" s="94"/>
      <c r="R64" s="94"/>
      <c r="S64" s="94"/>
      <c r="T64" s="94"/>
      <c r="U64" s="94"/>
      <c r="V64" s="94"/>
      <c r="W64" s="94"/>
      <c r="X64" s="94"/>
      <c r="Y64" s="94" t="s">
        <v>1139</v>
      </c>
    </row>
    <row r="65" spans="1:25" ht="14.1" customHeight="1" x14ac:dyDescent="0.25">
      <c r="A65" s="94"/>
      <c r="B65" s="94" t="s">
        <v>498</v>
      </c>
      <c r="C65" s="94"/>
      <c r="D65" s="95" t="s">
        <v>499</v>
      </c>
      <c r="E65" s="95"/>
      <c r="F65" s="95"/>
      <c r="G65" s="95"/>
      <c r="H65" s="94" t="s">
        <v>40</v>
      </c>
      <c r="I65" s="94" t="s">
        <v>123</v>
      </c>
      <c r="J65" s="94"/>
      <c r="K65" s="94"/>
      <c r="L65" s="94"/>
      <c r="M65" s="94" t="s">
        <v>1094</v>
      </c>
      <c r="N65" s="94"/>
      <c r="O65" s="94"/>
      <c r="P65" s="94" t="s">
        <v>1138</v>
      </c>
      <c r="Q65" s="94"/>
      <c r="R65" s="94"/>
      <c r="S65" s="94"/>
      <c r="T65" s="94"/>
      <c r="U65" s="94"/>
      <c r="V65" s="94" t="s">
        <v>501</v>
      </c>
      <c r="W65" s="94"/>
      <c r="X65" s="94"/>
      <c r="Y65" s="94" t="s">
        <v>1139</v>
      </c>
    </row>
    <row r="66" spans="1:25" ht="14.1" customHeight="1" x14ac:dyDescent="0.25">
      <c r="A66" s="94"/>
      <c r="B66" s="96" t="s">
        <v>63</v>
      </c>
      <c r="C66" s="96"/>
      <c r="D66" s="95" t="s">
        <v>106</v>
      </c>
      <c r="E66" s="95"/>
      <c r="F66" s="95"/>
      <c r="G66" s="95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 t="s">
        <v>1140</v>
      </c>
    </row>
    <row r="67" spans="1:25" ht="14.1" customHeight="1" x14ac:dyDescent="0.25">
      <c r="A67" s="94"/>
      <c r="B67" s="96"/>
      <c r="C67" s="96"/>
      <c r="D67" s="95" t="s">
        <v>108</v>
      </c>
      <c r="E67" s="95"/>
      <c r="F67" s="95"/>
      <c r="G67" s="95"/>
      <c r="H67" s="94" t="s">
        <v>40</v>
      </c>
      <c r="I67" s="94"/>
      <c r="J67" s="94"/>
      <c r="K67" s="94"/>
      <c r="L67" s="94"/>
      <c r="M67" s="94"/>
      <c r="N67" s="94"/>
      <c r="O67" s="94"/>
      <c r="P67" s="94" t="s">
        <v>1122</v>
      </c>
      <c r="Q67" s="94"/>
      <c r="R67" s="94"/>
      <c r="S67" s="94"/>
      <c r="T67" s="94"/>
      <c r="U67" s="94"/>
      <c r="V67" s="94"/>
      <c r="W67" s="94"/>
      <c r="X67" s="94"/>
      <c r="Y67" s="94" t="s">
        <v>1141</v>
      </c>
    </row>
    <row r="68" spans="1:25" ht="48.6" customHeight="1" x14ac:dyDescent="0.25">
      <c r="A68" s="94"/>
      <c r="B68" s="94" t="s">
        <v>253</v>
      </c>
      <c r="C68" s="94"/>
      <c r="D68" s="95" t="s">
        <v>254</v>
      </c>
      <c r="E68" s="95"/>
      <c r="F68" s="95"/>
      <c r="G68" s="95"/>
      <c r="H68" s="94" t="s">
        <v>113</v>
      </c>
      <c r="I68" s="94" t="s">
        <v>174</v>
      </c>
      <c r="J68" s="94"/>
      <c r="K68" s="94"/>
      <c r="L68" s="94"/>
      <c r="M68" s="94" t="s">
        <v>1094</v>
      </c>
      <c r="N68" s="94"/>
      <c r="O68" s="94"/>
      <c r="P68" s="94" t="s">
        <v>1142</v>
      </c>
      <c r="Q68" s="94"/>
      <c r="R68" s="94" t="s">
        <v>257</v>
      </c>
      <c r="S68" s="94"/>
      <c r="T68" s="94" t="s">
        <v>258</v>
      </c>
      <c r="U68" s="94"/>
      <c r="V68" s="94" t="s">
        <v>259</v>
      </c>
      <c r="W68" s="94"/>
      <c r="X68" s="94"/>
      <c r="Y68" s="94" t="s">
        <v>1143</v>
      </c>
    </row>
    <row r="69" spans="1:25" ht="25.5" customHeight="1" x14ac:dyDescent="0.25">
      <c r="A69" s="94"/>
      <c r="B69" s="94" t="s">
        <v>261</v>
      </c>
      <c r="C69" s="94"/>
      <c r="D69" s="95" t="s">
        <v>1317</v>
      </c>
      <c r="E69" s="95"/>
      <c r="F69" s="95"/>
      <c r="G69" s="95"/>
      <c r="H69" s="94" t="s">
        <v>40</v>
      </c>
      <c r="I69" s="94" t="s">
        <v>174</v>
      </c>
      <c r="J69" s="94"/>
      <c r="K69" s="94"/>
      <c r="L69" s="94"/>
      <c r="M69" s="94" t="s">
        <v>1094</v>
      </c>
      <c r="N69" s="94"/>
      <c r="O69" s="94"/>
      <c r="P69" s="94" t="s">
        <v>1142</v>
      </c>
      <c r="Q69" s="94"/>
      <c r="R69" s="94"/>
      <c r="S69" s="94"/>
      <c r="T69" s="94"/>
      <c r="U69" s="94"/>
      <c r="V69" s="94" t="s">
        <v>104</v>
      </c>
      <c r="W69" s="94"/>
      <c r="X69" s="94"/>
      <c r="Y69" s="94" t="s">
        <v>1144</v>
      </c>
    </row>
    <row r="70" spans="1:25" ht="25.5" customHeight="1" x14ac:dyDescent="0.25">
      <c r="A70" s="94"/>
      <c r="B70" s="94" t="s">
        <v>139</v>
      </c>
      <c r="C70" s="94"/>
      <c r="D70" s="95" t="s">
        <v>140</v>
      </c>
      <c r="E70" s="95"/>
      <c r="F70" s="95"/>
      <c r="G70" s="95"/>
      <c r="H70" s="94" t="s">
        <v>113</v>
      </c>
      <c r="I70" s="94" t="s">
        <v>1145</v>
      </c>
      <c r="J70" s="94"/>
      <c r="K70" s="94"/>
      <c r="L70" s="94"/>
      <c r="M70" s="94" t="s">
        <v>1094</v>
      </c>
      <c r="N70" s="94"/>
      <c r="O70" s="94"/>
      <c r="P70" s="94" t="s">
        <v>1146</v>
      </c>
      <c r="Q70" s="94"/>
      <c r="R70" s="94"/>
      <c r="S70" s="94"/>
      <c r="T70" s="94"/>
      <c r="U70" s="94"/>
      <c r="V70" s="94" t="s">
        <v>143</v>
      </c>
      <c r="W70" s="94"/>
      <c r="X70" s="94"/>
      <c r="Y70" s="94" t="s">
        <v>1147</v>
      </c>
    </row>
    <row r="71" spans="1:25" ht="25.5" customHeight="1" x14ac:dyDescent="0.25">
      <c r="A71" s="94"/>
      <c r="B71" s="94" t="s">
        <v>137</v>
      </c>
      <c r="C71" s="94"/>
      <c r="D71" s="95" t="s">
        <v>1316</v>
      </c>
      <c r="E71" s="95"/>
      <c r="F71" s="95"/>
      <c r="G71" s="95"/>
      <c r="H71" s="94" t="s">
        <v>40</v>
      </c>
      <c r="I71" s="94" t="s">
        <v>1145</v>
      </c>
      <c r="J71" s="94"/>
      <c r="K71" s="94"/>
      <c r="L71" s="94"/>
      <c r="M71" s="94" t="s">
        <v>1094</v>
      </c>
      <c r="N71" s="94"/>
      <c r="O71" s="94"/>
      <c r="P71" s="94" t="s">
        <v>1146</v>
      </c>
      <c r="Q71" s="94"/>
      <c r="R71" s="94"/>
      <c r="S71" s="94"/>
      <c r="T71" s="94"/>
      <c r="U71" s="94"/>
      <c r="V71" s="94" t="s">
        <v>100</v>
      </c>
      <c r="W71" s="94"/>
      <c r="X71" s="94"/>
      <c r="Y71" s="94" t="s">
        <v>1148</v>
      </c>
    </row>
    <row r="72" spans="1:25" ht="14.1" customHeight="1" x14ac:dyDescent="0.25">
      <c r="A72" s="94"/>
      <c r="B72" s="94"/>
      <c r="C72" s="94"/>
      <c r="D72" s="95" t="s">
        <v>158</v>
      </c>
      <c r="E72" s="95"/>
      <c r="F72" s="95"/>
      <c r="G72" s="95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 t="s">
        <v>1149</v>
      </c>
    </row>
    <row r="73" spans="1:25" ht="14.1" customHeight="1" x14ac:dyDescent="0.25">
      <c r="A73" s="94"/>
      <c r="B73" s="94"/>
      <c r="C73" s="94"/>
      <c r="D73" s="95" t="s">
        <v>160</v>
      </c>
      <c r="E73" s="95"/>
      <c r="F73" s="95"/>
      <c r="G73" s="95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 t="s">
        <v>1150</v>
      </c>
    </row>
    <row r="74" spans="1:25" ht="14.1" customHeight="1" x14ac:dyDescent="0.25">
      <c r="A74" s="94"/>
      <c r="B74" s="94" t="s">
        <v>219</v>
      </c>
      <c r="C74" s="94"/>
      <c r="D74" s="95" t="s">
        <v>163</v>
      </c>
      <c r="E74" s="95"/>
      <c r="F74" s="95"/>
      <c r="G74" s="95"/>
      <c r="H74" s="94" t="s">
        <v>164</v>
      </c>
      <c r="I74" s="94" t="s">
        <v>165</v>
      </c>
      <c r="J74" s="94"/>
      <c r="K74" s="94"/>
      <c r="L74" s="94"/>
      <c r="M74" s="94"/>
      <c r="N74" s="94"/>
      <c r="O74" s="94"/>
      <c r="P74" s="94" t="s">
        <v>165</v>
      </c>
      <c r="Q74" s="94"/>
      <c r="R74" s="94"/>
      <c r="S74" s="94"/>
      <c r="T74" s="94"/>
      <c r="U74" s="94"/>
      <c r="V74" s="94"/>
      <c r="W74" s="94"/>
      <c r="X74" s="94"/>
      <c r="Y74" s="94" t="s">
        <v>1151</v>
      </c>
    </row>
    <row r="75" spans="1:25" ht="14.1" customHeight="1" x14ac:dyDescent="0.25">
      <c r="A75" s="94"/>
      <c r="B75" s="94" t="s">
        <v>221</v>
      </c>
      <c r="C75" s="94"/>
      <c r="D75" s="95" t="s">
        <v>168</v>
      </c>
      <c r="E75" s="95"/>
      <c r="F75" s="95"/>
      <c r="G75" s="95"/>
      <c r="H75" s="94" t="s">
        <v>164</v>
      </c>
      <c r="I75" s="94" t="s">
        <v>169</v>
      </c>
      <c r="J75" s="94"/>
      <c r="K75" s="94"/>
      <c r="L75" s="94"/>
      <c r="M75" s="94"/>
      <c r="N75" s="94"/>
      <c r="O75" s="94"/>
      <c r="P75" s="94" t="s">
        <v>169</v>
      </c>
      <c r="Q75" s="94"/>
      <c r="R75" s="94"/>
      <c r="S75" s="94"/>
      <c r="T75" s="94"/>
      <c r="U75" s="94"/>
      <c r="V75" s="94"/>
      <c r="W75" s="94"/>
      <c r="X75" s="94"/>
      <c r="Y75" s="94" t="s">
        <v>1152</v>
      </c>
    </row>
    <row r="76" spans="1:25" ht="14.1" customHeight="1" x14ac:dyDescent="0.25">
      <c r="A76" s="94"/>
      <c r="B76" s="94"/>
      <c r="C76" s="94"/>
      <c r="D76" s="97" t="s">
        <v>171</v>
      </c>
      <c r="E76" s="97"/>
      <c r="F76" s="97"/>
      <c r="G76" s="97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 t="s">
        <v>1153</v>
      </c>
      <c r="W76" s="94"/>
      <c r="X76" s="94"/>
      <c r="Y76" s="94" t="s">
        <v>1154</v>
      </c>
    </row>
    <row r="77" spans="1:25" ht="36.950000000000003" customHeight="1" x14ac:dyDescent="0.25">
      <c r="A77" s="94" t="s">
        <v>65</v>
      </c>
      <c r="B77" s="94" t="s">
        <v>1155</v>
      </c>
      <c r="C77" s="94"/>
      <c r="D77" s="95" t="s">
        <v>1156</v>
      </c>
      <c r="E77" s="95"/>
      <c r="F77" s="95"/>
      <c r="G77" s="95"/>
      <c r="H77" s="94" t="s">
        <v>153</v>
      </c>
      <c r="I77" s="94" t="s">
        <v>62</v>
      </c>
      <c r="J77" s="94"/>
      <c r="K77" s="94"/>
      <c r="L77" s="94"/>
      <c r="M77" s="94"/>
      <c r="N77" s="94"/>
      <c r="O77" s="94"/>
      <c r="P77" s="94" t="s">
        <v>62</v>
      </c>
      <c r="Q77" s="94"/>
      <c r="R77" s="94"/>
      <c r="S77" s="94"/>
      <c r="T77" s="94"/>
      <c r="U77" s="94"/>
      <c r="V77" s="94"/>
      <c r="W77" s="94"/>
      <c r="X77" s="94"/>
      <c r="Y77" s="94"/>
    </row>
    <row r="78" spans="1:25" s="2" customFormat="1" ht="138.75" customHeight="1" x14ac:dyDescent="0.2">
      <c r="A78" s="104"/>
      <c r="B78" s="104" t="s">
        <v>1088</v>
      </c>
      <c r="C78" s="104"/>
      <c r="D78" s="103" t="s">
        <v>1089</v>
      </c>
      <c r="E78" s="103"/>
      <c r="F78" s="103"/>
      <c r="G78" s="103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</row>
    <row r="79" spans="1:25" ht="14.1" customHeight="1" x14ac:dyDescent="0.25">
      <c r="A79" s="94"/>
      <c r="B79" s="96" t="s">
        <v>62</v>
      </c>
      <c r="C79" s="96"/>
      <c r="D79" s="95" t="s">
        <v>80</v>
      </c>
      <c r="E79" s="95"/>
      <c r="F79" s="95"/>
      <c r="G79" s="95"/>
      <c r="H79" s="94" t="s">
        <v>40</v>
      </c>
      <c r="I79" s="94"/>
      <c r="J79" s="94"/>
      <c r="K79" s="94"/>
      <c r="L79" s="94"/>
      <c r="M79" s="94"/>
      <c r="N79" s="94"/>
      <c r="O79" s="94"/>
      <c r="P79" s="94" t="s">
        <v>1157</v>
      </c>
      <c r="Q79" s="94"/>
      <c r="R79" s="94"/>
      <c r="S79" s="94"/>
      <c r="T79" s="94"/>
      <c r="U79" s="94"/>
      <c r="V79" s="94"/>
      <c r="W79" s="94"/>
      <c r="X79" s="94"/>
      <c r="Y79" s="94" t="s">
        <v>1158</v>
      </c>
    </row>
    <row r="80" spans="1:25" ht="14.1" customHeight="1" x14ac:dyDescent="0.25">
      <c r="A80" s="94"/>
      <c r="B80" s="94" t="s">
        <v>498</v>
      </c>
      <c r="C80" s="94"/>
      <c r="D80" s="95" t="s">
        <v>499</v>
      </c>
      <c r="E80" s="95"/>
      <c r="F80" s="95"/>
      <c r="G80" s="95"/>
      <c r="H80" s="94" t="s">
        <v>40</v>
      </c>
      <c r="I80" s="94" t="s">
        <v>588</v>
      </c>
      <c r="J80" s="94"/>
      <c r="K80" s="94"/>
      <c r="L80" s="94"/>
      <c r="M80" s="94" t="s">
        <v>1094</v>
      </c>
      <c r="N80" s="94"/>
      <c r="O80" s="94"/>
      <c r="P80" s="94" t="s">
        <v>1157</v>
      </c>
      <c r="Q80" s="94"/>
      <c r="R80" s="94"/>
      <c r="S80" s="94"/>
      <c r="T80" s="94"/>
      <c r="U80" s="94"/>
      <c r="V80" s="94" t="s">
        <v>501</v>
      </c>
      <c r="W80" s="94"/>
      <c r="X80" s="94"/>
      <c r="Y80" s="94" t="s">
        <v>1158</v>
      </c>
    </row>
    <row r="81" spans="1:25" ht="14.1" customHeight="1" x14ac:dyDescent="0.25">
      <c r="A81" s="94"/>
      <c r="B81" s="96" t="s">
        <v>63</v>
      </c>
      <c r="C81" s="96"/>
      <c r="D81" s="95" t="s">
        <v>106</v>
      </c>
      <c r="E81" s="95"/>
      <c r="F81" s="95"/>
      <c r="G81" s="9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 t="s">
        <v>1159</v>
      </c>
    </row>
    <row r="82" spans="1:25" ht="14.1" customHeight="1" x14ac:dyDescent="0.25">
      <c r="A82" s="94"/>
      <c r="B82" s="96"/>
      <c r="C82" s="96"/>
      <c r="D82" s="95" t="s">
        <v>108</v>
      </c>
      <c r="E82" s="95"/>
      <c r="F82" s="95"/>
      <c r="G82" s="95"/>
      <c r="H82" s="94" t="s">
        <v>40</v>
      </c>
      <c r="I82" s="94"/>
      <c r="J82" s="94"/>
      <c r="K82" s="94"/>
      <c r="L82" s="94"/>
      <c r="M82" s="94"/>
      <c r="N82" s="94"/>
      <c r="O82" s="94"/>
      <c r="P82" s="94" t="s">
        <v>1160</v>
      </c>
      <c r="Q82" s="94"/>
      <c r="R82" s="94"/>
      <c r="S82" s="94"/>
      <c r="T82" s="94"/>
      <c r="U82" s="94"/>
      <c r="V82" s="94"/>
      <c r="W82" s="94"/>
      <c r="X82" s="94"/>
      <c r="Y82" s="94" t="s">
        <v>1161</v>
      </c>
    </row>
    <row r="83" spans="1:25" ht="48.6" customHeight="1" x14ac:dyDescent="0.25">
      <c r="A83" s="94"/>
      <c r="B83" s="94" t="s">
        <v>253</v>
      </c>
      <c r="C83" s="94"/>
      <c r="D83" s="95" t="s">
        <v>254</v>
      </c>
      <c r="E83" s="95"/>
      <c r="F83" s="95"/>
      <c r="G83" s="95"/>
      <c r="H83" s="94" t="s">
        <v>113</v>
      </c>
      <c r="I83" s="94" t="s">
        <v>1162</v>
      </c>
      <c r="J83" s="94"/>
      <c r="K83" s="94"/>
      <c r="L83" s="94"/>
      <c r="M83" s="94" t="s">
        <v>1094</v>
      </c>
      <c r="N83" s="94"/>
      <c r="O83" s="94"/>
      <c r="P83" s="94" t="s">
        <v>1122</v>
      </c>
      <c r="Q83" s="94"/>
      <c r="R83" s="94" t="s">
        <v>257</v>
      </c>
      <c r="S83" s="94"/>
      <c r="T83" s="94" t="s">
        <v>258</v>
      </c>
      <c r="U83" s="94"/>
      <c r="V83" s="94" t="s">
        <v>259</v>
      </c>
      <c r="W83" s="94"/>
      <c r="X83" s="94"/>
      <c r="Y83" s="94" t="s">
        <v>1163</v>
      </c>
    </row>
    <row r="84" spans="1:25" ht="25.5" customHeight="1" x14ac:dyDescent="0.25">
      <c r="A84" s="94"/>
      <c r="B84" s="94" t="s">
        <v>261</v>
      </c>
      <c r="C84" s="94"/>
      <c r="D84" s="95" t="s">
        <v>1317</v>
      </c>
      <c r="E84" s="95"/>
      <c r="F84" s="95"/>
      <c r="G84" s="95"/>
      <c r="H84" s="94" t="s">
        <v>40</v>
      </c>
      <c r="I84" s="94" t="s">
        <v>1162</v>
      </c>
      <c r="J84" s="94"/>
      <c r="K84" s="94"/>
      <c r="L84" s="94"/>
      <c r="M84" s="94" t="s">
        <v>1094</v>
      </c>
      <c r="N84" s="94"/>
      <c r="O84" s="94"/>
      <c r="P84" s="94" t="s">
        <v>1122</v>
      </c>
      <c r="Q84" s="94"/>
      <c r="R84" s="94"/>
      <c r="S84" s="94"/>
      <c r="T84" s="94"/>
      <c r="U84" s="94"/>
      <c r="V84" s="94" t="s">
        <v>104</v>
      </c>
      <c r="W84" s="94"/>
      <c r="X84" s="94"/>
      <c r="Y84" s="94" t="s">
        <v>1164</v>
      </c>
    </row>
    <row r="85" spans="1:25" ht="25.5" customHeight="1" x14ac:dyDescent="0.25">
      <c r="A85" s="94"/>
      <c r="B85" s="94" t="s">
        <v>129</v>
      </c>
      <c r="C85" s="94"/>
      <c r="D85" s="95" t="s">
        <v>130</v>
      </c>
      <c r="E85" s="95"/>
      <c r="F85" s="95"/>
      <c r="G85" s="95"/>
      <c r="H85" s="94" t="s">
        <v>113</v>
      </c>
      <c r="I85" s="94" t="s">
        <v>1165</v>
      </c>
      <c r="J85" s="94"/>
      <c r="K85" s="94"/>
      <c r="L85" s="94"/>
      <c r="M85" s="94" t="s">
        <v>1094</v>
      </c>
      <c r="N85" s="94"/>
      <c r="O85" s="94"/>
      <c r="P85" s="94" t="s">
        <v>1124</v>
      </c>
      <c r="Q85" s="94"/>
      <c r="R85" s="94" t="s">
        <v>133</v>
      </c>
      <c r="S85" s="94"/>
      <c r="T85" s="94" t="s">
        <v>134</v>
      </c>
      <c r="U85" s="94"/>
      <c r="V85" s="94" t="s">
        <v>135</v>
      </c>
      <c r="W85" s="94"/>
      <c r="X85" s="94"/>
      <c r="Y85" s="94" t="s">
        <v>1125</v>
      </c>
    </row>
    <row r="86" spans="1:25" ht="25.5" customHeight="1" x14ac:dyDescent="0.25">
      <c r="A86" s="94"/>
      <c r="B86" s="94" t="s">
        <v>137</v>
      </c>
      <c r="C86" s="94"/>
      <c r="D86" s="95" t="s">
        <v>1316</v>
      </c>
      <c r="E86" s="95"/>
      <c r="F86" s="95"/>
      <c r="G86" s="95"/>
      <c r="H86" s="94" t="s">
        <v>40</v>
      </c>
      <c r="I86" s="94" t="s">
        <v>1165</v>
      </c>
      <c r="J86" s="94"/>
      <c r="K86" s="94"/>
      <c r="L86" s="94"/>
      <c r="M86" s="94" t="s">
        <v>1094</v>
      </c>
      <c r="N86" s="94"/>
      <c r="O86" s="94"/>
      <c r="P86" s="94" t="s">
        <v>1124</v>
      </c>
      <c r="Q86" s="94"/>
      <c r="R86" s="94"/>
      <c r="S86" s="94"/>
      <c r="T86" s="94"/>
      <c r="U86" s="94"/>
      <c r="V86" s="94" t="s">
        <v>100</v>
      </c>
      <c r="W86" s="94"/>
      <c r="X86" s="94"/>
      <c r="Y86" s="94" t="s">
        <v>1126</v>
      </c>
    </row>
    <row r="87" spans="1:25" ht="25.5" customHeight="1" x14ac:dyDescent="0.25">
      <c r="A87" s="94"/>
      <c r="B87" s="94" t="s">
        <v>139</v>
      </c>
      <c r="C87" s="94"/>
      <c r="D87" s="95" t="s">
        <v>140</v>
      </c>
      <c r="E87" s="95"/>
      <c r="F87" s="95"/>
      <c r="G87" s="95"/>
      <c r="H87" s="94" t="s">
        <v>113</v>
      </c>
      <c r="I87" s="94" t="s">
        <v>1166</v>
      </c>
      <c r="J87" s="94"/>
      <c r="K87" s="94"/>
      <c r="L87" s="94"/>
      <c r="M87" s="94" t="s">
        <v>1094</v>
      </c>
      <c r="N87" s="94"/>
      <c r="O87" s="94"/>
      <c r="P87" s="94" t="s">
        <v>1167</v>
      </c>
      <c r="Q87" s="94"/>
      <c r="R87" s="94"/>
      <c r="S87" s="94"/>
      <c r="T87" s="94"/>
      <c r="U87" s="94"/>
      <c r="V87" s="94" t="s">
        <v>143</v>
      </c>
      <c r="W87" s="94"/>
      <c r="X87" s="94"/>
      <c r="Y87" s="94" t="s">
        <v>1168</v>
      </c>
    </row>
    <row r="88" spans="1:25" ht="25.5" customHeight="1" x14ac:dyDescent="0.25">
      <c r="A88" s="94"/>
      <c r="B88" s="94" t="s">
        <v>137</v>
      </c>
      <c r="C88" s="94"/>
      <c r="D88" s="95" t="s">
        <v>1316</v>
      </c>
      <c r="E88" s="95"/>
      <c r="F88" s="95"/>
      <c r="G88" s="95"/>
      <c r="H88" s="94" t="s">
        <v>40</v>
      </c>
      <c r="I88" s="94" t="s">
        <v>1166</v>
      </c>
      <c r="J88" s="94"/>
      <c r="K88" s="94"/>
      <c r="L88" s="94"/>
      <c r="M88" s="94" t="s">
        <v>1094</v>
      </c>
      <c r="N88" s="94"/>
      <c r="O88" s="94"/>
      <c r="P88" s="94" t="s">
        <v>1167</v>
      </c>
      <c r="Q88" s="94"/>
      <c r="R88" s="94"/>
      <c r="S88" s="94"/>
      <c r="T88" s="94"/>
      <c r="U88" s="94"/>
      <c r="V88" s="94" t="s">
        <v>100</v>
      </c>
      <c r="W88" s="94"/>
      <c r="X88" s="94"/>
      <c r="Y88" s="94" t="s">
        <v>1169</v>
      </c>
    </row>
    <row r="89" spans="1:25" ht="14.1" customHeight="1" x14ac:dyDescent="0.25">
      <c r="A89" s="94"/>
      <c r="B89" s="94"/>
      <c r="C89" s="94"/>
      <c r="D89" s="95" t="s">
        <v>158</v>
      </c>
      <c r="E89" s="95"/>
      <c r="F89" s="95"/>
      <c r="G89" s="9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 t="s">
        <v>1170</v>
      </c>
    </row>
    <row r="90" spans="1:25" ht="14.1" customHeight="1" x14ac:dyDescent="0.25">
      <c r="A90" s="94"/>
      <c r="B90" s="94"/>
      <c r="C90" s="94"/>
      <c r="D90" s="95" t="s">
        <v>160</v>
      </c>
      <c r="E90" s="95"/>
      <c r="F90" s="95"/>
      <c r="G90" s="95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 t="s">
        <v>1171</v>
      </c>
    </row>
    <row r="91" spans="1:25" ht="14.1" customHeight="1" x14ac:dyDescent="0.25">
      <c r="A91" s="94"/>
      <c r="B91" s="94" t="s">
        <v>219</v>
      </c>
      <c r="C91" s="94"/>
      <c r="D91" s="95" t="s">
        <v>163</v>
      </c>
      <c r="E91" s="95"/>
      <c r="F91" s="95"/>
      <c r="G91" s="95"/>
      <c r="H91" s="94" t="s">
        <v>164</v>
      </c>
      <c r="I91" s="94" t="s">
        <v>165</v>
      </c>
      <c r="J91" s="94"/>
      <c r="K91" s="94"/>
      <c r="L91" s="94"/>
      <c r="M91" s="94"/>
      <c r="N91" s="94"/>
      <c r="O91" s="94"/>
      <c r="P91" s="94" t="s">
        <v>165</v>
      </c>
      <c r="Q91" s="94"/>
      <c r="R91" s="94"/>
      <c r="S91" s="94"/>
      <c r="T91" s="94"/>
      <c r="U91" s="94"/>
      <c r="V91" s="94"/>
      <c r="W91" s="94"/>
      <c r="X91" s="94"/>
      <c r="Y91" s="94" t="s">
        <v>1172</v>
      </c>
    </row>
    <row r="92" spans="1:25" ht="14.1" customHeight="1" x14ac:dyDescent="0.25">
      <c r="A92" s="94"/>
      <c r="B92" s="94" t="s">
        <v>221</v>
      </c>
      <c r="C92" s="94"/>
      <c r="D92" s="95" t="s">
        <v>168</v>
      </c>
      <c r="E92" s="95"/>
      <c r="F92" s="95"/>
      <c r="G92" s="95"/>
      <c r="H92" s="94" t="s">
        <v>164</v>
      </c>
      <c r="I92" s="94" t="s">
        <v>169</v>
      </c>
      <c r="J92" s="94"/>
      <c r="K92" s="94"/>
      <c r="L92" s="94"/>
      <c r="M92" s="94"/>
      <c r="N92" s="94"/>
      <c r="O92" s="94"/>
      <c r="P92" s="94" t="s">
        <v>169</v>
      </c>
      <c r="Q92" s="94"/>
      <c r="R92" s="94"/>
      <c r="S92" s="94"/>
      <c r="T92" s="94"/>
      <c r="U92" s="94"/>
      <c r="V92" s="94"/>
      <c r="W92" s="94"/>
      <c r="X92" s="94"/>
      <c r="Y92" s="94" t="s">
        <v>1173</v>
      </c>
    </row>
    <row r="93" spans="1:25" ht="14.1" customHeight="1" x14ac:dyDescent="0.25">
      <c r="A93" s="94"/>
      <c r="B93" s="94"/>
      <c r="C93" s="94"/>
      <c r="D93" s="97" t="s">
        <v>171</v>
      </c>
      <c r="E93" s="97"/>
      <c r="F93" s="97"/>
      <c r="G93" s="97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 t="s">
        <v>1174</v>
      </c>
      <c r="W93" s="94"/>
      <c r="X93" s="94"/>
      <c r="Y93" s="94" t="s">
        <v>1174</v>
      </c>
    </row>
    <row r="94" spans="1:25" ht="60" customHeight="1" x14ac:dyDescent="0.25">
      <c r="A94" s="94" t="s">
        <v>66</v>
      </c>
      <c r="B94" s="94" t="s">
        <v>571</v>
      </c>
      <c r="C94" s="94"/>
      <c r="D94" s="95" t="s">
        <v>1175</v>
      </c>
      <c r="E94" s="95"/>
      <c r="F94" s="95"/>
      <c r="G94" s="95"/>
      <c r="H94" s="94" t="s">
        <v>573</v>
      </c>
      <c r="I94" s="94" t="s">
        <v>1176</v>
      </c>
      <c r="J94" s="94"/>
      <c r="K94" s="94"/>
      <c r="L94" s="94"/>
      <c r="M94" s="94"/>
      <c r="N94" s="94"/>
      <c r="O94" s="94"/>
      <c r="P94" s="94" t="s">
        <v>1176</v>
      </c>
      <c r="Q94" s="94"/>
      <c r="R94" s="94"/>
      <c r="S94" s="94"/>
      <c r="T94" s="94"/>
      <c r="U94" s="94"/>
      <c r="V94" s="94"/>
      <c r="W94" s="94"/>
      <c r="X94" s="94"/>
      <c r="Y94" s="94"/>
    </row>
    <row r="95" spans="1:25" s="2" customFormat="1" ht="135.75" customHeight="1" x14ac:dyDescent="0.2">
      <c r="A95" s="104"/>
      <c r="B95" s="104" t="s">
        <v>1088</v>
      </c>
      <c r="C95" s="104"/>
      <c r="D95" s="103" t="s">
        <v>1089</v>
      </c>
      <c r="E95" s="103"/>
      <c r="F95" s="103"/>
      <c r="G95" s="103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</row>
    <row r="96" spans="1:25" s="2" customFormat="1" ht="99.75" customHeight="1" x14ac:dyDescent="0.2">
      <c r="A96" s="104"/>
      <c r="B96" s="104" t="s">
        <v>519</v>
      </c>
      <c r="C96" s="104"/>
      <c r="D96" s="103" t="s">
        <v>520</v>
      </c>
      <c r="E96" s="103"/>
      <c r="F96" s="103"/>
      <c r="G96" s="103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</row>
    <row r="97" spans="1:25" ht="14.1" customHeight="1" x14ac:dyDescent="0.25">
      <c r="A97" s="94"/>
      <c r="B97" s="96" t="s">
        <v>62</v>
      </c>
      <c r="C97" s="96"/>
      <c r="D97" s="95" t="s">
        <v>80</v>
      </c>
      <c r="E97" s="95"/>
      <c r="F97" s="95"/>
      <c r="G97" s="95"/>
      <c r="H97" s="94" t="s">
        <v>40</v>
      </c>
      <c r="I97" s="94"/>
      <c r="J97" s="94"/>
      <c r="K97" s="94"/>
      <c r="L97" s="94"/>
      <c r="M97" s="94"/>
      <c r="N97" s="94"/>
      <c r="O97" s="94"/>
      <c r="P97" s="94" t="s">
        <v>1177</v>
      </c>
      <c r="Q97" s="94"/>
      <c r="R97" s="94"/>
      <c r="S97" s="94"/>
      <c r="T97" s="94"/>
      <c r="U97" s="94"/>
      <c r="V97" s="94"/>
      <c r="W97" s="94"/>
      <c r="X97" s="94"/>
      <c r="Y97" s="94" t="s">
        <v>1178</v>
      </c>
    </row>
    <row r="98" spans="1:25" ht="14.1" customHeight="1" x14ac:dyDescent="0.25">
      <c r="A98" s="94"/>
      <c r="B98" s="94" t="s">
        <v>577</v>
      </c>
      <c r="C98" s="94"/>
      <c r="D98" s="95" t="s">
        <v>578</v>
      </c>
      <c r="E98" s="95"/>
      <c r="F98" s="95"/>
      <c r="G98" s="95"/>
      <c r="H98" s="94" t="s">
        <v>40</v>
      </c>
      <c r="I98" s="94" t="s">
        <v>579</v>
      </c>
      <c r="J98" s="94"/>
      <c r="K98" s="94"/>
      <c r="L98" s="94"/>
      <c r="M98" s="94" t="s">
        <v>1179</v>
      </c>
      <c r="N98" s="94"/>
      <c r="O98" s="94"/>
      <c r="P98" s="94" t="s">
        <v>1177</v>
      </c>
      <c r="Q98" s="94"/>
      <c r="R98" s="94"/>
      <c r="S98" s="94"/>
      <c r="T98" s="94"/>
      <c r="U98" s="94"/>
      <c r="V98" s="94" t="s">
        <v>580</v>
      </c>
      <c r="W98" s="94"/>
      <c r="X98" s="94"/>
      <c r="Y98" s="94" t="s">
        <v>1178</v>
      </c>
    </row>
    <row r="99" spans="1:25" ht="14.1" customHeight="1" x14ac:dyDescent="0.25">
      <c r="A99" s="94"/>
      <c r="B99" s="96" t="s">
        <v>63</v>
      </c>
      <c r="C99" s="96"/>
      <c r="D99" s="95" t="s">
        <v>106</v>
      </c>
      <c r="E99" s="95"/>
      <c r="F99" s="95"/>
      <c r="G99" s="95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 t="s">
        <v>1180</v>
      </c>
    </row>
    <row r="100" spans="1:25" ht="14.1" customHeight="1" x14ac:dyDescent="0.25">
      <c r="A100" s="94"/>
      <c r="B100" s="96"/>
      <c r="C100" s="96"/>
      <c r="D100" s="95" t="s">
        <v>108</v>
      </c>
      <c r="E100" s="95"/>
      <c r="F100" s="95"/>
      <c r="G100" s="95"/>
      <c r="H100" s="94" t="s">
        <v>40</v>
      </c>
      <c r="I100" s="94"/>
      <c r="J100" s="94"/>
      <c r="K100" s="94"/>
      <c r="L100" s="94"/>
      <c r="M100" s="94"/>
      <c r="N100" s="94"/>
      <c r="O100" s="94"/>
      <c r="P100" s="94" t="s">
        <v>1181</v>
      </c>
      <c r="Q100" s="94"/>
      <c r="R100" s="94"/>
      <c r="S100" s="94"/>
      <c r="T100" s="94"/>
      <c r="U100" s="94"/>
      <c r="V100" s="94"/>
      <c r="W100" s="94"/>
      <c r="X100" s="94"/>
      <c r="Y100" s="94" t="s">
        <v>1182</v>
      </c>
    </row>
    <row r="101" spans="1:25" ht="25.5" customHeight="1" x14ac:dyDescent="0.25">
      <c r="A101" s="94"/>
      <c r="B101" s="94" t="s">
        <v>129</v>
      </c>
      <c r="C101" s="94"/>
      <c r="D101" s="95" t="s">
        <v>130</v>
      </c>
      <c r="E101" s="95"/>
      <c r="F101" s="95"/>
      <c r="G101" s="95"/>
      <c r="H101" s="94" t="s">
        <v>113</v>
      </c>
      <c r="I101" s="94" t="s">
        <v>584</v>
      </c>
      <c r="J101" s="94"/>
      <c r="K101" s="94"/>
      <c r="L101" s="94"/>
      <c r="M101" s="94" t="s">
        <v>1179</v>
      </c>
      <c r="N101" s="94"/>
      <c r="O101" s="94"/>
      <c r="P101" s="94" t="s">
        <v>1183</v>
      </c>
      <c r="Q101" s="94"/>
      <c r="R101" s="94" t="s">
        <v>133</v>
      </c>
      <c r="S101" s="94"/>
      <c r="T101" s="94" t="s">
        <v>134</v>
      </c>
      <c r="U101" s="94"/>
      <c r="V101" s="94" t="s">
        <v>135</v>
      </c>
      <c r="W101" s="94"/>
      <c r="X101" s="94"/>
      <c r="Y101" s="94" t="s">
        <v>1184</v>
      </c>
    </row>
    <row r="102" spans="1:25" ht="25.5" customHeight="1" x14ac:dyDescent="0.25">
      <c r="A102" s="94"/>
      <c r="B102" s="94" t="s">
        <v>137</v>
      </c>
      <c r="C102" s="94"/>
      <c r="D102" s="95" t="s">
        <v>1316</v>
      </c>
      <c r="E102" s="95"/>
      <c r="F102" s="95"/>
      <c r="G102" s="95"/>
      <c r="H102" s="94" t="s">
        <v>40</v>
      </c>
      <c r="I102" s="94" t="s">
        <v>584</v>
      </c>
      <c r="J102" s="94"/>
      <c r="K102" s="94"/>
      <c r="L102" s="94"/>
      <c r="M102" s="94" t="s">
        <v>1179</v>
      </c>
      <c r="N102" s="94"/>
      <c r="O102" s="94"/>
      <c r="P102" s="94" t="s">
        <v>1183</v>
      </c>
      <c r="Q102" s="94"/>
      <c r="R102" s="94"/>
      <c r="S102" s="94"/>
      <c r="T102" s="94"/>
      <c r="U102" s="94"/>
      <c r="V102" s="94" t="s">
        <v>100</v>
      </c>
      <c r="W102" s="94"/>
      <c r="X102" s="94"/>
      <c r="Y102" s="94" t="s">
        <v>1185</v>
      </c>
    </row>
    <row r="103" spans="1:25" ht="25.5" customHeight="1" x14ac:dyDescent="0.25">
      <c r="A103" s="94"/>
      <c r="B103" s="94" t="s">
        <v>139</v>
      </c>
      <c r="C103" s="94"/>
      <c r="D103" s="95" t="s">
        <v>140</v>
      </c>
      <c r="E103" s="95"/>
      <c r="F103" s="95"/>
      <c r="G103" s="95"/>
      <c r="H103" s="94" t="s">
        <v>113</v>
      </c>
      <c r="I103" s="94" t="s">
        <v>588</v>
      </c>
      <c r="J103" s="94"/>
      <c r="K103" s="94"/>
      <c r="L103" s="94"/>
      <c r="M103" s="94" t="s">
        <v>1179</v>
      </c>
      <c r="N103" s="94"/>
      <c r="O103" s="94"/>
      <c r="P103" s="94" t="s">
        <v>1186</v>
      </c>
      <c r="Q103" s="94"/>
      <c r="R103" s="94"/>
      <c r="S103" s="94"/>
      <c r="T103" s="94"/>
      <c r="U103" s="94"/>
      <c r="V103" s="94" t="s">
        <v>143</v>
      </c>
      <c r="W103" s="94"/>
      <c r="X103" s="94"/>
      <c r="Y103" s="94" t="s">
        <v>1187</v>
      </c>
    </row>
    <row r="104" spans="1:25" ht="25.5" customHeight="1" x14ac:dyDescent="0.25">
      <c r="A104" s="94"/>
      <c r="B104" s="94" t="s">
        <v>137</v>
      </c>
      <c r="C104" s="94"/>
      <c r="D104" s="95" t="s">
        <v>1316</v>
      </c>
      <c r="E104" s="95"/>
      <c r="F104" s="95"/>
      <c r="G104" s="95"/>
      <c r="H104" s="94" t="s">
        <v>40</v>
      </c>
      <c r="I104" s="94" t="s">
        <v>588</v>
      </c>
      <c r="J104" s="94"/>
      <c r="K104" s="94"/>
      <c r="L104" s="94"/>
      <c r="M104" s="94" t="s">
        <v>1179</v>
      </c>
      <c r="N104" s="94"/>
      <c r="O104" s="94"/>
      <c r="P104" s="94" t="s">
        <v>1186</v>
      </c>
      <c r="Q104" s="94"/>
      <c r="R104" s="94"/>
      <c r="S104" s="94"/>
      <c r="T104" s="94"/>
      <c r="U104" s="94"/>
      <c r="V104" s="94" t="s">
        <v>100</v>
      </c>
      <c r="W104" s="94"/>
      <c r="X104" s="94"/>
      <c r="Y104" s="94" t="s">
        <v>1188</v>
      </c>
    </row>
    <row r="105" spans="1:25" ht="25.5" customHeight="1" x14ac:dyDescent="0.25">
      <c r="A105" s="94"/>
      <c r="B105" s="94" t="s">
        <v>193</v>
      </c>
      <c r="C105" s="94"/>
      <c r="D105" s="95" t="s">
        <v>194</v>
      </c>
      <c r="E105" s="95"/>
      <c r="F105" s="95"/>
      <c r="G105" s="95"/>
      <c r="H105" s="94" t="s">
        <v>113</v>
      </c>
      <c r="I105" s="94" t="s">
        <v>592</v>
      </c>
      <c r="J105" s="94"/>
      <c r="K105" s="94"/>
      <c r="L105" s="94"/>
      <c r="M105" s="94" t="s">
        <v>1179</v>
      </c>
      <c r="N105" s="94"/>
      <c r="O105" s="94"/>
      <c r="P105" s="94" t="s">
        <v>1189</v>
      </c>
      <c r="Q105" s="94"/>
      <c r="R105" s="94" t="s">
        <v>195</v>
      </c>
      <c r="S105" s="94"/>
      <c r="T105" s="94" t="s">
        <v>196</v>
      </c>
      <c r="U105" s="94"/>
      <c r="V105" s="94" t="s">
        <v>197</v>
      </c>
      <c r="W105" s="94"/>
      <c r="X105" s="94"/>
      <c r="Y105" s="94" t="s">
        <v>1190</v>
      </c>
    </row>
    <row r="106" spans="1:25" ht="25.5" customHeight="1" x14ac:dyDescent="0.25">
      <c r="A106" s="94"/>
      <c r="B106" s="94" t="s">
        <v>137</v>
      </c>
      <c r="C106" s="94"/>
      <c r="D106" s="95" t="s">
        <v>1316</v>
      </c>
      <c r="E106" s="95"/>
      <c r="F106" s="95"/>
      <c r="G106" s="95"/>
      <c r="H106" s="94" t="s">
        <v>40</v>
      </c>
      <c r="I106" s="94" t="s">
        <v>592</v>
      </c>
      <c r="J106" s="94"/>
      <c r="K106" s="94"/>
      <c r="L106" s="94"/>
      <c r="M106" s="94" t="s">
        <v>1179</v>
      </c>
      <c r="N106" s="94"/>
      <c r="O106" s="94"/>
      <c r="P106" s="94" t="s">
        <v>1189</v>
      </c>
      <c r="Q106" s="94"/>
      <c r="R106" s="94"/>
      <c r="S106" s="94"/>
      <c r="T106" s="94"/>
      <c r="U106" s="94"/>
      <c r="V106" s="94" t="s">
        <v>100</v>
      </c>
      <c r="W106" s="94"/>
      <c r="X106" s="94"/>
      <c r="Y106" s="94" t="s">
        <v>1191</v>
      </c>
    </row>
    <row r="107" spans="1:25" ht="25.5" customHeight="1" x14ac:dyDescent="0.25">
      <c r="A107" s="94"/>
      <c r="B107" s="94" t="s">
        <v>156</v>
      </c>
      <c r="C107" s="94"/>
      <c r="D107" s="95" t="s">
        <v>542</v>
      </c>
      <c r="E107" s="95"/>
      <c r="F107" s="95"/>
      <c r="G107" s="95"/>
      <c r="H107" s="94" t="s">
        <v>270</v>
      </c>
      <c r="I107" s="94" t="s">
        <v>46</v>
      </c>
      <c r="J107" s="94"/>
      <c r="K107" s="94"/>
      <c r="L107" s="94"/>
      <c r="M107" s="94" t="s">
        <v>46</v>
      </c>
      <c r="N107" s="94"/>
      <c r="O107" s="94"/>
      <c r="P107" s="94" t="s">
        <v>46</v>
      </c>
      <c r="Q107" s="94"/>
      <c r="R107" s="94"/>
      <c r="S107" s="94"/>
      <c r="T107" s="94"/>
      <c r="U107" s="94"/>
      <c r="V107" s="94"/>
      <c r="W107" s="94"/>
      <c r="X107" s="94"/>
      <c r="Y107" s="94"/>
    </row>
    <row r="108" spans="1:25" ht="14.1" customHeight="1" x14ac:dyDescent="0.25">
      <c r="A108" s="94"/>
      <c r="B108" s="94"/>
      <c r="C108" s="94"/>
      <c r="D108" s="95" t="s">
        <v>158</v>
      </c>
      <c r="E108" s="95"/>
      <c r="F108" s="95"/>
      <c r="G108" s="95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 t="s">
        <v>1192</v>
      </c>
    </row>
    <row r="109" spans="1:25" ht="14.1" customHeight="1" x14ac:dyDescent="0.25">
      <c r="A109" s="94"/>
      <c r="B109" s="94"/>
      <c r="C109" s="94"/>
      <c r="D109" s="95" t="s">
        <v>160</v>
      </c>
      <c r="E109" s="95"/>
      <c r="F109" s="95"/>
      <c r="G109" s="95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 t="s">
        <v>1193</v>
      </c>
    </row>
    <row r="110" spans="1:25" ht="14.1" customHeight="1" x14ac:dyDescent="0.25">
      <c r="A110" s="94"/>
      <c r="B110" s="94" t="s">
        <v>219</v>
      </c>
      <c r="C110" s="94"/>
      <c r="D110" s="95" t="s">
        <v>163</v>
      </c>
      <c r="E110" s="95"/>
      <c r="F110" s="95"/>
      <c r="G110" s="95"/>
      <c r="H110" s="94" t="s">
        <v>164</v>
      </c>
      <c r="I110" s="94" t="s">
        <v>165</v>
      </c>
      <c r="J110" s="94"/>
      <c r="K110" s="94"/>
      <c r="L110" s="94"/>
      <c r="M110" s="94"/>
      <c r="N110" s="94"/>
      <c r="O110" s="94"/>
      <c r="P110" s="94" t="s">
        <v>165</v>
      </c>
      <c r="Q110" s="94"/>
      <c r="R110" s="94"/>
      <c r="S110" s="94"/>
      <c r="T110" s="94"/>
      <c r="U110" s="94"/>
      <c r="V110" s="94"/>
      <c r="W110" s="94"/>
      <c r="X110" s="94"/>
      <c r="Y110" s="94" t="s">
        <v>1194</v>
      </c>
    </row>
    <row r="111" spans="1:25" ht="14.1" customHeight="1" x14ac:dyDescent="0.25">
      <c r="A111" s="94"/>
      <c r="B111" s="94" t="s">
        <v>221</v>
      </c>
      <c r="C111" s="94"/>
      <c r="D111" s="95" t="s">
        <v>168</v>
      </c>
      <c r="E111" s="95"/>
      <c r="F111" s="95"/>
      <c r="G111" s="95"/>
      <c r="H111" s="94" t="s">
        <v>164</v>
      </c>
      <c r="I111" s="94" t="s">
        <v>169</v>
      </c>
      <c r="J111" s="94"/>
      <c r="K111" s="94"/>
      <c r="L111" s="94"/>
      <c r="M111" s="94"/>
      <c r="N111" s="94"/>
      <c r="O111" s="94"/>
      <c r="P111" s="94" t="s">
        <v>169</v>
      </c>
      <c r="Q111" s="94"/>
      <c r="R111" s="94"/>
      <c r="S111" s="94"/>
      <c r="T111" s="94"/>
      <c r="U111" s="94"/>
      <c r="V111" s="94"/>
      <c r="W111" s="94"/>
      <c r="X111" s="94"/>
      <c r="Y111" s="94" t="s">
        <v>1195</v>
      </c>
    </row>
    <row r="112" spans="1:25" ht="14.1" customHeight="1" x14ac:dyDescent="0.25">
      <c r="A112" s="94"/>
      <c r="B112" s="94"/>
      <c r="C112" s="94"/>
      <c r="D112" s="97" t="s">
        <v>171</v>
      </c>
      <c r="E112" s="97"/>
      <c r="F112" s="97"/>
      <c r="G112" s="97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 t="s">
        <v>1196</v>
      </c>
      <c r="W112" s="94"/>
      <c r="X112" s="94"/>
      <c r="Y112" s="94" t="s">
        <v>1197</v>
      </c>
    </row>
    <row r="113" spans="1:25" ht="39" customHeight="1" x14ac:dyDescent="0.25">
      <c r="A113" s="94" t="s">
        <v>67</v>
      </c>
      <c r="B113" s="94" t="s">
        <v>1198</v>
      </c>
      <c r="C113" s="94"/>
      <c r="D113" s="95" t="s">
        <v>1199</v>
      </c>
      <c r="E113" s="95"/>
      <c r="F113" s="95"/>
      <c r="G113" s="95"/>
      <c r="H113" s="94" t="s">
        <v>495</v>
      </c>
      <c r="I113" s="94" t="s">
        <v>71</v>
      </c>
      <c r="J113" s="94"/>
      <c r="K113" s="94"/>
      <c r="L113" s="94"/>
      <c r="M113" s="94"/>
      <c r="N113" s="94"/>
      <c r="O113" s="94"/>
      <c r="P113" s="94" t="s">
        <v>71</v>
      </c>
      <c r="Q113" s="94"/>
      <c r="R113" s="94"/>
      <c r="S113" s="94"/>
      <c r="T113" s="94"/>
      <c r="U113" s="94"/>
      <c r="V113" s="94"/>
      <c r="W113" s="94"/>
      <c r="X113" s="94"/>
      <c r="Y113" s="94"/>
    </row>
    <row r="114" spans="1:25" ht="141" customHeight="1" x14ac:dyDescent="0.25">
      <c r="A114" s="94"/>
      <c r="B114" s="94" t="s">
        <v>1088</v>
      </c>
      <c r="C114" s="94"/>
      <c r="D114" s="103" t="s">
        <v>1089</v>
      </c>
      <c r="E114" s="103"/>
      <c r="F114" s="103"/>
      <c r="G114" s="103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</row>
    <row r="115" spans="1:25" ht="14.1" customHeight="1" x14ac:dyDescent="0.25">
      <c r="A115" s="94"/>
      <c r="B115" s="96" t="s">
        <v>62</v>
      </c>
      <c r="C115" s="96"/>
      <c r="D115" s="95" t="s">
        <v>80</v>
      </c>
      <c r="E115" s="95"/>
      <c r="F115" s="95"/>
      <c r="G115" s="95"/>
      <c r="H115" s="94" t="s">
        <v>40</v>
      </c>
      <c r="I115" s="94"/>
      <c r="J115" s="94"/>
      <c r="K115" s="94"/>
      <c r="L115" s="94"/>
      <c r="M115" s="94"/>
      <c r="N115" s="94"/>
      <c r="O115" s="94"/>
      <c r="P115" s="94" t="s">
        <v>1200</v>
      </c>
      <c r="Q115" s="94"/>
      <c r="R115" s="94"/>
      <c r="S115" s="94"/>
      <c r="T115" s="94"/>
      <c r="U115" s="94"/>
      <c r="V115" s="94"/>
      <c r="W115" s="94"/>
      <c r="X115" s="94"/>
      <c r="Y115" s="94" t="s">
        <v>1201</v>
      </c>
    </row>
    <row r="116" spans="1:25" ht="14.1" customHeight="1" x14ac:dyDescent="0.25">
      <c r="A116" s="94"/>
      <c r="B116" s="94" t="s">
        <v>179</v>
      </c>
      <c r="C116" s="94"/>
      <c r="D116" s="95" t="s">
        <v>180</v>
      </c>
      <c r="E116" s="95"/>
      <c r="F116" s="95"/>
      <c r="G116" s="95"/>
      <c r="H116" s="94" t="s">
        <v>40</v>
      </c>
      <c r="I116" s="94" t="s">
        <v>1202</v>
      </c>
      <c r="J116" s="94"/>
      <c r="K116" s="94"/>
      <c r="L116" s="94"/>
      <c r="M116" s="94" t="s">
        <v>1094</v>
      </c>
      <c r="N116" s="94"/>
      <c r="O116" s="94"/>
      <c r="P116" s="94" t="s">
        <v>1200</v>
      </c>
      <c r="Q116" s="94"/>
      <c r="R116" s="94"/>
      <c r="S116" s="94"/>
      <c r="T116" s="94"/>
      <c r="U116" s="94"/>
      <c r="V116" s="94" t="s">
        <v>181</v>
      </c>
      <c r="W116" s="94"/>
      <c r="X116" s="94"/>
      <c r="Y116" s="94" t="s">
        <v>1201</v>
      </c>
    </row>
    <row r="117" spans="1:25" ht="14.1" customHeight="1" x14ac:dyDescent="0.25">
      <c r="A117" s="94"/>
      <c r="B117" s="96" t="s">
        <v>63</v>
      </c>
      <c r="C117" s="96"/>
      <c r="D117" s="95" t="s">
        <v>106</v>
      </c>
      <c r="E117" s="95"/>
      <c r="F117" s="95"/>
      <c r="G117" s="95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 t="s">
        <v>1203</v>
      </c>
    </row>
    <row r="118" spans="1:25" ht="14.1" customHeight="1" x14ac:dyDescent="0.25">
      <c r="A118" s="94"/>
      <c r="B118" s="96"/>
      <c r="C118" s="96"/>
      <c r="D118" s="95" t="s">
        <v>108</v>
      </c>
      <c r="E118" s="95"/>
      <c r="F118" s="95"/>
      <c r="G118" s="95"/>
      <c r="H118" s="94" t="s">
        <v>40</v>
      </c>
      <c r="I118" s="94"/>
      <c r="J118" s="94"/>
      <c r="K118" s="94"/>
      <c r="L118" s="94"/>
      <c r="M118" s="94"/>
      <c r="N118" s="94"/>
      <c r="O118" s="94"/>
      <c r="P118" s="94" t="s">
        <v>765</v>
      </c>
      <c r="Q118" s="94"/>
      <c r="R118" s="94"/>
      <c r="S118" s="94"/>
      <c r="T118" s="94"/>
      <c r="U118" s="94"/>
      <c r="V118" s="94"/>
      <c r="W118" s="94"/>
      <c r="X118" s="94"/>
      <c r="Y118" s="94" t="s">
        <v>1204</v>
      </c>
    </row>
    <row r="119" spans="1:25" ht="25.5" customHeight="1" x14ac:dyDescent="0.25">
      <c r="A119" s="94"/>
      <c r="B119" s="94" t="s">
        <v>139</v>
      </c>
      <c r="C119" s="94"/>
      <c r="D119" s="95" t="s">
        <v>140</v>
      </c>
      <c r="E119" s="95"/>
      <c r="F119" s="95"/>
      <c r="G119" s="95"/>
      <c r="H119" s="94" t="s">
        <v>113</v>
      </c>
      <c r="I119" s="94" t="s">
        <v>281</v>
      </c>
      <c r="J119" s="94"/>
      <c r="K119" s="94"/>
      <c r="L119" s="94"/>
      <c r="M119" s="94" t="s">
        <v>1094</v>
      </c>
      <c r="N119" s="94"/>
      <c r="O119" s="94"/>
      <c r="P119" s="94" t="s">
        <v>765</v>
      </c>
      <c r="Q119" s="94"/>
      <c r="R119" s="94"/>
      <c r="S119" s="94"/>
      <c r="T119" s="94"/>
      <c r="U119" s="94"/>
      <c r="V119" s="94" t="s">
        <v>143</v>
      </c>
      <c r="W119" s="94"/>
      <c r="X119" s="94"/>
      <c r="Y119" s="94" t="s">
        <v>1203</v>
      </c>
    </row>
    <row r="120" spans="1:25" ht="25.5" customHeight="1" x14ac:dyDescent="0.25">
      <c r="A120" s="94"/>
      <c r="B120" s="94" t="s">
        <v>137</v>
      </c>
      <c r="C120" s="94"/>
      <c r="D120" s="95" t="s">
        <v>1316</v>
      </c>
      <c r="E120" s="95"/>
      <c r="F120" s="95"/>
      <c r="G120" s="95"/>
      <c r="H120" s="94" t="s">
        <v>40</v>
      </c>
      <c r="I120" s="94" t="s">
        <v>281</v>
      </c>
      <c r="J120" s="94"/>
      <c r="K120" s="94"/>
      <c r="L120" s="94"/>
      <c r="M120" s="94" t="s">
        <v>1094</v>
      </c>
      <c r="N120" s="94"/>
      <c r="O120" s="94"/>
      <c r="P120" s="94" t="s">
        <v>765</v>
      </c>
      <c r="Q120" s="94"/>
      <c r="R120" s="94"/>
      <c r="S120" s="94"/>
      <c r="T120" s="94"/>
      <c r="U120" s="94"/>
      <c r="V120" s="94" t="s">
        <v>100</v>
      </c>
      <c r="W120" s="94"/>
      <c r="X120" s="94"/>
      <c r="Y120" s="94" t="s">
        <v>1204</v>
      </c>
    </row>
    <row r="121" spans="1:25" ht="14.1" customHeight="1" x14ac:dyDescent="0.25">
      <c r="A121" s="94"/>
      <c r="B121" s="94"/>
      <c r="C121" s="94"/>
      <c r="D121" s="95" t="s">
        <v>158</v>
      </c>
      <c r="E121" s="95"/>
      <c r="F121" s="95"/>
      <c r="G121" s="95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 t="s">
        <v>1205</v>
      </c>
    </row>
    <row r="122" spans="1:25" ht="14.1" customHeight="1" x14ac:dyDescent="0.25">
      <c r="A122" s="94"/>
      <c r="B122" s="94"/>
      <c r="C122" s="94"/>
      <c r="D122" s="95" t="s">
        <v>160</v>
      </c>
      <c r="E122" s="95"/>
      <c r="F122" s="95"/>
      <c r="G122" s="95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 t="s">
        <v>1206</v>
      </c>
    </row>
    <row r="123" spans="1:25" ht="14.1" customHeight="1" x14ac:dyDescent="0.25">
      <c r="A123" s="94"/>
      <c r="B123" s="94" t="s">
        <v>219</v>
      </c>
      <c r="C123" s="94"/>
      <c r="D123" s="95" t="s">
        <v>163</v>
      </c>
      <c r="E123" s="95"/>
      <c r="F123" s="95"/>
      <c r="G123" s="95"/>
      <c r="H123" s="94" t="s">
        <v>164</v>
      </c>
      <c r="I123" s="94" t="s">
        <v>165</v>
      </c>
      <c r="J123" s="94"/>
      <c r="K123" s="94"/>
      <c r="L123" s="94"/>
      <c r="M123" s="94"/>
      <c r="N123" s="94"/>
      <c r="O123" s="94"/>
      <c r="P123" s="94" t="s">
        <v>165</v>
      </c>
      <c r="Q123" s="94"/>
      <c r="R123" s="94"/>
      <c r="S123" s="94"/>
      <c r="T123" s="94"/>
      <c r="U123" s="94"/>
      <c r="V123" s="94"/>
      <c r="W123" s="94"/>
      <c r="X123" s="94"/>
      <c r="Y123" s="94" t="s">
        <v>1207</v>
      </c>
    </row>
    <row r="124" spans="1:25" ht="14.1" customHeight="1" x14ac:dyDescent="0.25">
      <c r="A124" s="94"/>
      <c r="B124" s="94" t="s">
        <v>221</v>
      </c>
      <c r="C124" s="94"/>
      <c r="D124" s="95" t="s">
        <v>168</v>
      </c>
      <c r="E124" s="95"/>
      <c r="F124" s="95"/>
      <c r="G124" s="95"/>
      <c r="H124" s="94" t="s">
        <v>164</v>
      </c>
      <c r="I124" s="94" t="s">
        <v>169</v>
      </c>
      <c r="J124" s="94"/>
      <c r="K124" s="94"/>
      <c r="L124" s="94"/>
      <c r="M124" s="94"/>
      <c r="N124" s="94"/>
      <c r="O124" s="94"/>
      <c r="P124" s="94" t="s">
        <v>169</v>
      </c>
      <c r="Q124" s="94"/>
      <c r="R124" s="94"/>
      <c r="S124" s="94"/>
      <c r="T124" s="94"/>
      <c r="U124" s="94"/>
      <c r="V124" s="94"/>
      <c r="W124" s="94"/>
      <c r="X124" s="94"/>
      <c r="Y124" s="94" t="s">
        <v>1208</v>
      </c>
    </row>
    <row r="125" spans="1:25" ht="14.1" customHeight="1" x14ac:dyDescent="0.25">
      <c r="A125" s="94"/>
      <c r="B125" s="94"/>
      <c r="C125" s="94"/>
      <c r="D125" s="97" t="s">
        <v>171</v>
      </c>
      <c r="E125" s="97"/>
      <c r="F125" s="97"/>
      <c r="G125" s="97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 t="s">
        <v>1209</v>
      </c>
      <c r="W125" s="94"/>
      <c r="X125" s="94"/>
      <c r="Y125" s="94" t="s">
        <v>1210</v>
      </c>
    </row>
    <row r="126" spans="1:25" ht="48.6" customHeight="1" x14ac:dyDescent="0.25">
      <c r="A126" s="94" t="s">
        <v>68</v>
      </c>
      <c r="B126" s="94" t="s">
        <v>1211</v>
      </c>
      <c r="C126" s="94"/>
      <c r="D126" s="95" t="s">
        <v>1212</v>
      </c>
      <c r="E126" s="95"/>
      <c r="F126" s="95"/>
      <c r="G126" s="95"/>
      <c r="H126" s="94" t="s">
        <v>153</v>
      </c>
      <c r="I126" s="94" t="s">
        <v>66</v>
      </c>
      <c r="J126" s="94"/>
      <c r="K126" s="94"/>
      <c r="L126" s="94"/>
      <c r="M126" s="94"/>
      <c r="N126" s="94"/>
      <c r="O126" s="94"/>
      <c r="P126" s="94" t="s">
        <v>66</v>
      </c>
      <c r="Q126" s="94"/>
      <c r="R126" s="94"/>
      <c r="S126" s="94"/>
      <c r="T126" s="94"/>
      <c r="U126" s="94"/>
      <c r="V126" s="94"/>
      <c r="W126" s="94"/>
      <c r="X126" s="94"/>
      <c r="Y126" s="94"/>
    </row>
    <row r="127" spans="1:25" ht="138" customHeight="1" x14ac:dyDescent="0.25">
      <c r="A127" s="94"/>
      <c r="B127" s="94" t="s">
        <v>1088</v>
      </c>
      <c r="C127" s="94"/>
      <c r="D127" s="103" t="s">
        <v>1089</v>
      </c>
      <c r="E127" s="103"/>
      <c r="F127" s="103"/>
      <c r="G127" s="103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</row>
    <row r="128" spans="1:25" ht="14.1" customHeight="1" x14ac:dyDescent="0.25">
      <c r="A128" s="94"/>
      <c r="B128" s="96" t="s">
        <v>62</v>
      </c>
      <c r="C128" s="96"/>
      <c r="D128" s="95" t="s">
        <v>80</v>
      </c>
      <c r="E128" s="95"/>
      <c r="F128" s="95"/>
      <c r="G128" s="95"/>
      <c r="H128" s="94" t="s">
        <v>40</v>
      </c>
      <c r="I128" s="94"/>
      <c r="J128" s="94"/>
      <c r="K128" s="94"/>
      <c r="L128" s="94"/>
      <c r="M128" s="94"/>
      <c r="N128" s="94"/>
      <c r="O128" s="94"/>
      <c r="P128" s="94" t="s">
        <v>1213</v>
      </c>
      <c r="Q128" s="94"/>
      <c r="R128" s="94"/>
      <c r="S128" s="94"/>
      <c r="T128" s="94"/>
      <c r="U128" s="94"/>
      <c r="V128" s="94"/>
      <c r="W128" s="94"/>
      <c r="X128" s="94"/>
      <c r="Y128" s="94" t="s">
        <v>1214</v>
      </c>
    </row>
    <row r="129" spans="1:25" ht="14.1" customHeight="1" x14ac:dyDescent="0.25">
      <c r="A129" s="94"/>
      <c r="B129" s="94" t="s">
        <v>1215</v>
      </c>
      <c r="C129" s="94"/>
      <c r="D129" s="95" t="s">
        <v>1216</v>
      </c>
      <c r="E129" s="95"/>
      <c r="F129" s="95"/>
      <c r="G129" s="95"/>
      <c r="H129" s="94" t="s">
        <v>40</v>
      </c>
      <c r="I129" s="94" t="s">
        <v>1217</v>
      </c>
      <c r="J129" s="94"/>
      <c r="K129" s="94"/>
      <c r="L129" s="94"/>
      <c r="M129" s="94" t="s">
        <v>1094</v>
      </c>
      <c r="N129" s="94"/>
      <c r="O129" s="94"/>
      <c r="P129" s="94" t="s">
        <v>1213</v>
      </c>
      <c r="Q129" s="94"/>
      <c r="R129" s="94"/>
      <c r="S129" s="94"/>
      <c r="T129" s="94"/>
      <c r="U129" s="94"/>
      <c r="V129" s="94" t="s">
        <v>104</v>
      </c>
      <c r="W129" s="94"/>
      <c r="X129" s="94"/>
      <c r="Y129" s="94" t="s">
        <v>1214</v>
      </c>
    </row>
    <row r="130" spans="1:25" ht="14.1" customHeight="1" x14ac:dyDescent="0.25">
      <c r="A130" s="94"/>
      <c r="B130" s="96" t="s">
        <v>63</v>
      </c>
      <c r="C130" s="96"/>
      <c r="D130" s="95" t="s">
        <v>106</v>
      </c>
      <c r="E130" s="95"/>
      <c r="F130" s="95"/>
      <c r="G130" s="95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 t="s">
        <v>1218</v>
      </c>
    </row>
    <row r="131" spans="1:25" ht="14.1" customHeight="1" x14ac:dyDescent="0.25">
      <c r="A131" s="94"/>
      <c r="B131" s="96"/>
      <c r="C131" s="96"/>
      <c r="D131" s="95" t="s">
        <v>108</v>
      </c>
      <c r="E131" s="95"/>
      <c r="F131" s="95"/>
      <c r="G131" s="95"/>
      <c r="H131" s="94" t="s">
        <v>40</v>
      </c>
      <c r="I131" s="94"/>
      <c r="J131" s="94"/>
      <c r="K131" s="94"/>
      <c r="L131" s="94"/>
      <c r="M131" s="94"/>
      <c r="N131" s="94"/>
      <c r="O131" s="94"/>
      <c r="P131" s="94" t="s">
        <v>1219</v>
      </c>
      <c r="Q131" s="94"/>
      <c r="R131" s="94"/>
      <c r="S131" s="94"/>
      <c r="T131" s="94"/>
      <c r="U131" s="94"/>
      <c r="V131" s="94"/>
      <c r="W131" s="94"/>
      <c r="X131" s="94"/>
      <c r="Y131" s="94" t="s">
        <v>1220</v>
      </c>
    </row>
    <row r="132" spans="1:25" ht="25.5" customHeight="1" x14ac:dyDescent="0.25">
      <c r="A132" s="94"/>
      <c r="B132" s="94" t="s">
        <v>1221</v>
      </c>
      <c r="C132" s="94"/>
      <c r="D132" s="95" t="s">
        <v>1222</v>
      </c>
      <c r="E132" s="95"/>
      <c r="F132" s="95"/>
      <c r="G132" s="95"/>
      <c r="H132" s="94" t="s">
        <v>113</v>
      </c>
      <c r="I132" s="94" t="s">
        <v>1223</v>
      </c>
      <c r="J132" s="94"/>
      <c r="K132" s="94"/>
      <c r="L132" s="94"/>
      <c r="M132" s="94" t="s">
        <v>1094</v>
      </c>
      <c r="N132" s="94"/>
      <c r="O132" s="94"/>
      <c r="P132" s="94" t="s">
        <v>1219</v>
      </c>
      <c r="Q132" s="94"/>
      <c r="R132" s="94"/>
      <c r="S132" s="94"/>
      <c r="T132" s="94"/>
      <c r="U132" s="94"/>
      <c r="V132" s="94" t="s">
        <v>1224</v>
      </c>
      <c r="W132" s="94"/>
      <c r="X132" s="94"/>
      <c r="Y132" s="94" t="s">
        <v>1218</v>
      </c>
    </row>
    <row r="133" spans="1:25" ht="25.5" customHeight="1" x14ac:dyDescent="0.25">
      <c r="A133" s="94"/>
      <c r="B133" s="94" t="s">
        <v>261</v>
      </c>
      <c r="C133" s="94"/>
      <c r="D133" s="95" t="s">
        <v>1317</v>
      </c>
      <c r="E133" s="95"/>
      <c r="F133" s="95"/>
      <c r="G133" s="95"/>
      <c r="H133" s="94" t="s">
        <v>40</v>
      </c>
      <c r="I133" s="94" t="s">
        <v>1223</v>
      </c>
      <c r="J133" s="94"/>
      <c r="K133" s="94"/>
      <c r="L133" s="94"/>
      <c r="M133" s="94" t="s">
        <v>1094</v>
      </c>
      <c r="N133" s="94"/>
      <c r="O133" s="94"/>
      <c r="P133" s="94" t="s">
        <v>1219</v>
      </c>
      <c r="Q133" s="94"/>
      <c r="R133" s="94"/>
      <c r="S133" s="94"/>
      <c r="T133" s="94"/>
      <c r="U133" s="94"/>
      <c r="V133" s="94" t="s">
        <v>104</v>
      </c>
      <c r="W133" s="94"/>
      <c r="X133" s="94"/>
      <c r="Y133" s="94" t="s">
        <v>1220</v>
      </c>
    </row>
    <row r="134" spans="1:25" ht="14.1" customHeight="1" x14ac:dyDescent="0.25">
      <c r="A134" s="94"/>
      <c r="B134" s="94" t="s">
        <v>369</v>
      </c>
      <c r="C134" s="94"/>
      <c r="D134" s="95" t="s">
        <v>1225</v>
      </c>
      <c r="E134" s="95"/>
      <c r="F134" s="95"/>
      <c r="G134" s="95"/>
      <c r="H134" s="94" t="s">
        <v>269</v>
      </c>
      <c r="I134" s="94" t="s">
        <v>281</v>
      </c>
      <c r="J134" s="94"/>
      <c r="K134" s="94"/>
      <c r="L134" s="94"/>
      <c r="M134" s="94"/>
      <c r="N134" s="94"/>
      <c r="O134" s="94"/>
      <c r="P134" s="94" t="s">
        <v>282</v>
      </c>
      <c r="Q134" s="94"/>
      <c r="R134" s="94"/>
      <c r="S134" s="94"/>
      <c r="T134" s="94"/>
      <c r="U134" s="94"/>
      <c r="V134" s="94"/>
      <c r="W134" s="94"/>
      <c r="X134" s="94"/>
      <c r="Y134" s="94"/>
    </row>
    <row r="135" spans="1:25" ht="14.1" customHeight="1" x14ac:dyDescent="0.25">
      <c r="A135" s="94"/>
      <c r="B135" s="94"/>
      <c r="C135" s="94"/>
      <c r="D135" s="95" t="s">
        <v>158</v>
      </c>
      <c r="E135" s="95"/>
      <c r="F135" s="95"/>
      <c r="G135" s="95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 t="s">
        <v>1226</v>
      </c>
    </row>
    <row r="136" spans="1:25" ht="14.1" customHeight="1" x14ac:dyDescent="0.25">
      <c r="A136" s="94"/>
      <c r="B136" s="94"/>
      <c r="C136" s="94"/>
      <c r="D136" s="95" t="s">
        <v>160</v>
      </c>
      <c r="E136" s="95"/>
      <c r="F136" s="95"/>
      <c r="G136" s="95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 t="s">
        <v>1227</v>
      </c>
    </row>
    <row r="137" spans="1:25" ht="25.5" customHeight="1" x14ac:dyDescent="0.25">
      <c r="A137" s="94"/>
      <c r="B137" s="94" t="s">
        <v>1228</v>
      </c>
      <c r="C137" s="94"/>
      <c r="D137" s="95" t="s">
        <v>1229</v>
      </c>
      <c r="E137" s="95"/>
      <c r="F137" s="95"/>
      <c r="G137" s="95"/>
      <c r="H137" s="94" t="s">
        <v>164</v>
      </c>
      <c r="I137" s="94" t="s">
        <v>165</v>
      </c>
      <c r="J137" s="94"/>
      <c r="K137" s="94"/>
      <c r="L137" s="94"/>
      <c r="M137" s="94"/>
      <c r="N137" s="94"/>
      <c r="O137" s="94"/>
      <c r="P137" s="94" t="s">
        <v>165</v>
      </c>
      <c r="Q137" s="94"/>
      <c r="R137" s="94"/>
      <c r="S137" s="94"/>
      <c r="T137" s="94"/>
      <c r="U137" s="94"/>
      <c r="V137" s="94"/>
      <c r="W137" s="94"/>
      <c r="X137" s="94"/>
      <c r="Y137" s="94" t="s">
        <v>1230</v>
      </c>
    </row>
    <row r="138" spans="1:25" ht="25.5" customHeight="1" x14ac:dyDescent="0.25">
      <c r="A138" s="94"/>
      <c r="B138" s="94" t="s">
        <v>1231</v>
      </c>
      <c r="C138" s="94"/>
      <c r="D138" s="95" t="s">
        <v>1232</v>
      </c>
      <c r="E138" s="95"/>
      <c r="F138" s="95"/>
      <c r="G138" s="95"/>
      <c r="H138" s="94" t="s">
        <v>164</v>
      </c>
      <c r="I138" s="94" t="s">
        <v>1233</v>
      </c>
      <c r="J138" s="94"/>
      <c r="K138" s="94"/>
      <c r="L138" s="94"/>
      <c r="M138" s="94"/>
      <c r="N138" s="94"/>
      <c r="O138" s="94"/>
      <c r="P138" s="94" t="s">
        <v>1233</v>
      </c>
      <c r="Q138" s="94"/>
      <c r="R138" s="94"/>
      <c r="S138" s="94"/>
      <c r="T138" s="94"/>
      <c r="U138" s="94"/>
      <c r="V138" s="94"/>
      <c r="W138" s="94"/>
      <c r="X138" s="94"/>
      <c r="Y138" s="94" t="s">
        <v>1234</v>
      </c>
    </row>
    <row r="139" spans="1:25" ht="14.1" customHeight="1" x14ac:dyDescent="0.25">
      <c r="A139" s="94"/>
      <c r="B139" s="94"/>
      <c r="C139" s="94"/>
      <c r="D139" s="97" t="s">
        <v>171</v>
      </c>
      <c r="E139" s="97"/>
      <c r="F139" s="97"/>
      <c r="G139" s="97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 t="s">
        <v>1235</v>
      </c>
      <c r="W139" s="94"/>
      <c r="X139" s="94"/>
      <c r="Y139" s="94" t="s">
        <v>1236</v>
      </c>
    </row>
    <row r="140" spans="1:25" ht="25.5" customHeight="1" x14ac:dyDescent="0.25">
      <c r="A140" s="94"/>
      <c r="B140" s="94"/>
      <c r="C140" s="94"/>
      <c r="D140" s="97" t="s">
        <v>656</v>
      </c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4"/>
      <c r="X140" s="94"/>
      <c r="Y140" s="93" t="s">
        <v>1237</v>
      </c>
    </row>
    <row r="141" spans="1:25" ht="14.1" customHeight="1" x14ac:dyDescent="0.25">
      <c r="A141" s="94"/>
      <c r="B141" s="94"/>
      <c r="C141" s="94"/>
      <c r="D141" s="98" t="s">
        <v>658</v>
      </c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4"/>
    </row>
    <row r="142" spans="1:25" ht="14.1" customHeight="1" x14ac:dyDescent="0.25">
      <c r="A142" s="94"/>
      <c r="B142" s="94"/>
      <c r="C142" s="94"/>
      <c r="D142" s="95" t="s">
        <v>659</v>
      </c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4"/>
      <c r="X142" s="94"/>
      <c r="Y142" s="94" t="s">
        <v>1238</v>
      </c>
    </row>
    <row r="143" spans="1:25" ht="14.1" customHeight="1" x14ac:dyDescent="0.25">
      <c r="A143" s="94"/>
      <c r="B143" s="94"/>
      <c r="C143" s="94"/>
      <c r="D143" s="95" t="s">
        <v>661</v>
      </c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4"/>
      <c r="X143" s="94"/>
      <c r="Y143" s="94" t="s">
        <v>1239</v>
      </c>
    </row>
    <row r="144" spans="1:25" ht="14.1" customHeight="1" x14ac:dyDescent="0.25">
      <c r="A144" s="94"/>
      <c r="B144" s="94"/>
      <c r="C144" s="94"/>
      <c r="D144" s="95" t="s">
        <v>663</v>
      </c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4"/>
      <c r="X144" s="94"/>
      <c r="Y144" s="94" t="s">
        <v>1240</v>
      </c>
    </row>
    <row r="145" spans="1:25" ht="14.1" customHeight="1" x14ac:dyDescent="0.25">
      <c r="A145" s="94"/>
      <c r="B145" s="94"/>
      <c r="C145" s="94"/>
      <c r="D145" s="95" t="s">
        <v>665</v>
      </c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4"/>
      <c r="X145" s="94"/>
      <c r="Y145" s="94" t="s">
        <v>46</v>
      </c>
    </row>
    <row r="146" spans="1:25" ht="14.1" customHeight="1" x14ac:dyDescent="0.25">
      <c r="A146" s="94"/>
      <c r="B146" s="94"/>
      <c r="C146" s="94"/>
      <c r="D146" s="95" t="s">
        <v>667</v>
      </c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4"/>
      <c r="X146" s="94"/>
      <c r="Y146" s="94" t="s">
        <v>46</v>
      </c>
    </row>
    <row r="147" spans="1:25" ht="14.1" customHeight="1" x14ac:dyDescent="0.25">
      <c r="A147" s="94"/>
      <c r="B147" s="94"/>
      <c r="C147" s="94"/>
      <c r="D147" s="95" t="s">
        <v>1319</v>
      </c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4"/>
      <c r="X147" s="94"/>
      <c r="Y147" s="94" t="s">
        <v>1241</v>
      </c>
    </row>
    <row r="148" spans="1:25" ht="14.1" customHeight="1" x14ac:dyDescent="0.25">
      <c r="A148" s="94"/>
      <c r="B148" s="94"/>
      <c r="C148" s="94"/>
      <c r="D148" s="95" t="s">
        <v>669</v>
      </c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4"/>
      <c r="X148" s="94"/>
      <c r="Y148" s="94" t="s">
        <v>1242</v>
      </c>
    </row>
    <row r="149" spans="1:25" ht="14.1" customHeight="1" x14ac:dyDescent="0.25">
      <c r="A149" s="94"/>
      <c r="B149" s="94"/>
      <c r="C149" s="94"/>
      <c r="D149" s="95" t="s">
        <v>671</v>
      </c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4"/>
      <c r="X149" s="94"/>
      <c r="Y149" s="94" t="s">
        <v>1243</v>
      </c>
    </row>
    <row r="150" spans="1:25" ht="14.1" customHeight="1" x14ac:dyDescent="0.25">
      <c r="A150" s="94"/>
      <c r="B150" s="94"/>
      <c r="C150" s="94"/>
      <c r="D150" s="95" t="s">
        <v>673</v>
      </c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4"/>
      <c r="X150" s="94"/>
      <c r="Y150" s="94" t="s">
        <v>46</v>
      </c>
    </row>
    <row r="151" spans="1:25" ht="14.1" customHeight="1" x14ac:dyDescent="0.25">
      <c r="A151" s="94"/>
      <c r="B151" s="94"/>
      <c r="C151" s="94"/>
      <c r="D151" s="95" t="s">
        <v>674</v>
      </c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4"/>
      <c r="X151" s="94"/>
      <c r="Y151" s="94" t="s">
        <v>46</v>
      </c>
    </row>
    <row r="152" spans="1:25" ht="25.5" customHeight="1" x14ac:dyDescent="0.25">
      <c r="A152" s="94"/>
      <c r="B152" s="94"/>
      <c r="C152" s="94"/>
      <c r="D152" s="97" t="s">
        <v>675</v>
      </c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4"/>
      <c r="X152" s="94"/>
      <c r="Y152" s="93" t="s">
        <v>1244</v>
      </c>
    </row>
    <row r="153" spans="1:25" ht="14.1" customHeight="1" x14ac:dyDescent="0.25">
      <c r="A153" s="94"/>
      <c r="B153" s="94"/>
      <c r="C153" s="94"/>
      <c r="D153" s="98" t="s">
        <v>658</v>
      </c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4"/>
    </row>
    <row r="154" spans="1:25" ht="25.5" customHeight="1" x14ac:dyDescent="0.25">
      <c r="A154" s="94"/>
      <c r="B154" s="94"/>
      <c r="C154" s="94"/>
      <c r="D154" s="95" t="s">
        <v>677</v>
      </c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4"/>
      <c r="X154" s="94"/>
      <c r="Y154" s="94" t="s">
        <v>46</v>
      </c>
    </row>
    <row r="155" spans="1:25" ht="14.1" customHeight="1" x14ac:dyDescent="0.25">
      <c r="A155" s="94"/>
      <c r="B155" s="94"/>
      <c r="C155" s="94"/>
      <c r="D155" s="95" t="s">
        <v>678</v>
      </c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4"/>
      <c r="X155" s="94"/>
      <c r="Y155" s="94" t="s">
        <v>46</v>
      </c>
    </row>
    <row r="156" spans="1:25" ht="14.1" customHeight="1" x14ac:dyDescent="0.25">
      <c r="A156" s="94"/>
      <c r="B156" s="94"/>
      <c r="C156" s="94"/>
      <c r="D156" s="98" t="s">
        <v>679</v>
      </c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4"/>
    </row>
    <row r="157" spans="1:25" ht="14.1" customHeight="1" x14ac:dyDescent="0.25">
      <c r="A157" s="94"/>
      <c r="B157" s="94"/>
      <c r="C157" s="94"/>
      <c r="D157" s="95" t="s">
        <v>680</v>
      </c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4"/>
      <c r="X157" s="94"/>
      <c r="Y157" s="94" t="s">
        <v>1084</v>
      </c>
    </row>
    <row r="158" spans="1:25" ht="14.1" customHeight="1" x14ac:dyDescent="0.25">
      <c r="A158" s="94"/>
      <c r="B158" s="94"/>
      <c r="C158" s="94"/>
      <c r="D158" s="95" t="s">
        <v>682</v>
      </c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4"/>
      <c r="X158" s="94"/>
      <c r="Y158" s="94" t="s">
        <v>1085</v>
      </c>
    </row>
    <row r="159" spans="1:25" ht="14.1" customHeight="1" x14ac:dyDescent="0.25">
      <c r="A159" s="94"/>
      <c r="B159" s="94"/>
      <c r="C159" s="94"/>
      <c r="D159" s="94"/>
      <c r="E159" s="97" t="s">
        <v>1048</v>
      </c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4"/>
    </row>
    <row r="160" spans="1:25" ht="12.75" customHeight="1" x14ac:dyDescent="0.25">
      <c r="A160" s="94"/>
      <c r="B160" s="94"/>
      <c r="C160" s="94"/>
      <c r="D160" s="94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4"/>
    </row>
    <row r="161" spans="1:25" ht="14.1" customHeight="1" x14ac:dyDescent="0.25">
      <c r="A161" s="94"/>
      <c r="B161" s="94"/>
      <c r="C161" s="94"/>
      <c r="D161" s="94"/>
      <c r="E161" s="97" t="s">
        <v>1049</v>
      </c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4"/>
      <c r="X161" s="94"/>
      <c r="Y161" s="93" t="s">
        <v>1244</v>
      </c>
    </row>
    <row r="162" spans="1:25" ht="14.1" customHeight="1" x14ac:dyDescent="0.25">
      <c r="A162" s="94"/>
      <c r="B162" s="94"/>
      <c r="C162" s="94"/>
      <c r="D162" s="94"/>
      <c r="E162" s="98" t="s">
        <v>658</v>
      </c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4"/>
    </row>
    <row r="163" spans="1:25" ht="14.1" customHeight="1" x14ac:dyDescent="0.25">
      <c r="A163" s="94"/>
      <c r="B163" s="94"/>
      <c r="C163" s="94"/>
      <c r="D163" s="94"/>
      <c r="E163" s="95" t="s">
        <v>1050</v>
      </c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4"/>
      <c r="X163" s="94"/>
      <c r="Y163" s="94" t="s">
        <v>1237</v>
      </c>
    </row>
    <row r="164" spans="1:25" ht="14.1" customHeight="1" x14ac:dyDescent="0.25">
      <c r="A164" s="94"/>
      <c r="B164" s="94"/>
      <c r="C164" s="94"/>
      <c r="D164" s="94"/>
      <c r="E164" s="98" t="s">
        <v>1052</v>
      </c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4"/>
    </row>
    <row r="165" spans="1:25" ht="14.1" customHeight="1" x14ac:dyDescent="0.25">
      <c r="A165" s="94"/>
      <c r="B165" s="94"/>
      <c r="C165" s="94"/>
      <c r="D165" s="94"/>
      <c r="E165" s="95" t="s">
        <v>1053</v>
      </c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4"/>
      <c r="X165" s="94"/>
      <c r="Y165" s="94" t="s">
        <v>1238</v>
      </c>
    </row>
    <row r="166" spans="1:25" ht="14.1" customHeight="1" x14ac:dyDescent="0.25">
      <c r="A166" s="94"/>
      <c r="B166" s="94"/>
      <c r="C166" s="94"/>
      <c r="D166" s="94"/>
      <c r="E166" s="95" t="s">
        <v>1054</v>
      </c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4"/>
      <c r="X166" s="94"/>
      <c r="Y166" s="94" t="s">
        <v>1239</v>
      </c>
    </row>
    <row r="167" spans="1:25" ht="14.1" customHeight="1" x14ac:dyDescent="0.25">
      <c r="A167" s="94"/>
      <c r="B167" s="94"/>
      <c r="C167" s="94"/>
      <c r="D167" s="94"/>
      <c r="E167" s="95" t="s">
        <v>1055</v>
      </c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4"/>
      <c r="X167" s="94"/>
      <c r="Y167" s="94" t="s">
        <v>1240</v>
      </c>
    </row>
    <row r="168" spans="1:25" ht="14.1" customHeight="1" x14ac:dyDescent="0.25">
      <c r="A168" s="94"/>
      <c r="B168" s="94"/>
      <c r="C168" s="94"/>
      <c r="D168" s="94"/>
      <c r="E168" s="95" t="s">
        <v>1320</v>
      </c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4"/>
      <c r="X168" s="94"/>
      <c r="Y168" s="94" t="s">
        <v>1241</v>
      </c>
    </row>
    <row r="169" spans="1:25" ht="14.1" customHeight="1" x14ac:dyDescent="0.25">
      <c r="A169" s="94"/>
      <c r="B169" s="94"/>
      <c r="C169" s="94"/>
      <c r="D169" s="94"/>
      <c r="E169" s="95" t="s">
        <v>1058</v>
      </c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4"/>
      <c r="X169" s="94"/>
      <c r="Y169" s="94" t="s">
        <v>1242</v>
      </c>
    </row>
    <row r="170" spans="1:25" ht="14.1" customHeight="1" x14ac:dyDescent="0.25">
      <c r="A170" s="94"/>
      <c r="B170" s="94"/>
      <c r="C170" s="94"/>
      <c r="D170" s="94"/>
      <c r="E170" s="95" t="s">
        <v>1059</v>
      </c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4"/>
      <c r="X170" s="94"/>
      <c r="Y170" s="94" t="s">
        <v>1243</v>
      </c>
    </row>
    <row r="171" spans="1:25" ht="12.75" customHeight="1" x14ac:dyDescent="0.25">
      <c r="A171" s="94"/>
      <c r="B171" s="94"/>
      <c r="C171" s="94"/>
      <c r="D171" s="94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4"/>
    </row>
    <row r="172" spans="1:25" ht="14.1" customHeight="1" x14ac:dyDescent="0.25">
      <c r="A172" s="94"/>
      <c r="B172" s="94"/>
      <c r="C172" s="94"/>
      <c r="D172" s="94"/>
      <c r="E172" s="97" t="s">
        <v>1061</v>
      </c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4"/>
      <c r="X172" s="94"/>
      <c r="Y172" s="101">
        <v>104311.2</v>
      </c>
    </row>
    <row r="173" spans="1:25" ht="14.1" customHeight="1" x14ac:dyDescent="0.25">
      <c r="A173" s="94"/>
      <c r="B173" s="94"/>
      <c r="C173" s="94"/>
      <c r="D173" s="94"/>
      <c r="E173" s="98" t="s">
        <v>658</v>
      </c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4"/>
    </row>
    <row r="174" spans="1:25" ht="14.1" customHeight="1" x14ac:dyDescent="0.25">
      <c r="A174" s="94"/>
      <c r="B174" s="94"/>
      <c r="C174" s="94"/>
      <c r="D174" s="94"/>
      <c r="E174" s="95" t="s">
        <v>1050</v>
      </c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4"/>
      <c r="X174" s="94"/>
      <c r="Y174" s="94" t="s">
        <v>1237</v>
      </c>
    </row>
    <row r="175" spans="1:25" ht="14.1" customHeight="1" x14ac:dyDescent="0.25">
      <c r="A175" s="94"/>
      <c r="B175" s="94"/>
      <c r="C175" s="94"/>
      <c r="D175" s="94"/>
      <c r="E175" s="98" t="s">
        <v>1052</v>
      </c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4"/>
    </row>
    <row r="176" spans="1:25" ht="14.1" customHeight="1" x14ac:dyDescent="0.25">
      <c r="A176" s="94"/>
      <c r="B176" s="94"/>
      <c r="C176" s="94"/>
      <c r="D176" s="94"/>
      <c r="E176" s="95" t="s">
        <v>1053</v>
      </c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4"/>
      <c r="X176" s="94"/>
      <c r="Y176" s="94" t="s">
        <v>1238</v>
      </c>
    </row>
    <row r="177" spans="1:25" ht="14.1" customHeight="1" x14ac:dyDescent="0.25">
      <c r="A177" s="94"/>
      <c r="B177" s="94"/>
      <c r="C177" s="94"/>
      <c r="D177" s="94"/>
      <c r="E177" s="95" t="s">
        <v>1054</v>
      </c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4"/>
      <c r="X177" s="94"/>
      <c r="Y177" s="94" t="s">
        <v>1239</v>
      </c>
    </row>
    <row r="178" spans="1:25" ht="14.1" customHeight="1" x14ac:dyDescent="0.25">
      <c r="A178" s="94"/>
      <c r="B178" s="94"/>
      <c r="C178" s="94"/>
      <c r="D178" s="94"/>
      <c r="E178" s="95" t="s">
        <v>1055</v>
      </c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4"/>
      <c r="X178" s="94"/>
      <c r="Y178" s="94" t="s">
        <v>1240</v>
      </c>
    </row>
    <row r="179" spans="1:25" ht="14.1" customHeight="1" x14ac:dyDescent="0.25">
      <c r="A179" s="94"/>
      <c r="B179" s="94"/>
      <c r="C179" s="94"/>
      <c r="D179" s="94"/>
      <c r="E179" s="95" t="s">
        <v>1056</v>
      </c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4"/>
      <c r="X179" s="94"/>
      <c r="Y179" s="94" t="s">
        <v>46</v>
      </c>
    </row>
    <row r="180" spans="1:25" ht="14.1" customHeight="1" x14ac:dyDescent="0.25">
      <c r="A180" s="94"/>
      <c r="B180" s="94"/>
      <c r="C180" s="94"/>
      <c r="D180" s="94"/>
      <c r="E180" s="95" t="s">
        <v>1068</v>
      </c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4"/>
      <c r="X180" s="94"/>
      <c r="Y180" s="94" t="s">
        <v>46</v>
      </c>
    </row>
    <row r="181" spans="1:25" ht="14.1" customHeight="1" x14ac:dyDescent="0.25">
      <c r="A181" s="94"/>
      <c r="B181" s="94"/>
      <c r="C181" s="94"/>
      <c r="D181" s="94"/>
      <c r="E181" s="95" t="s">
        <v>1320</v>
      </c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4"/>
      <c r="X181" s="94"/>
      <c r="Y181" s="94" t="s">
        <v>1241</v>
      </c>
    </row>
    <row r="182" spans="1:25" ht="14.1" customHeight="1" x14ac:dyDescent="0.25">
      <c r="A182" s="94"/>
      <c r="B182" s="94"/>
      <c r="C182" s="94"/>
      <c r="D182" s="94"/>
      <c r="E182" s="95" t="s">
        <v>1058</v>
      </c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4"/>
      <c r="X182" s="94"/>
      <c r="Y182" s="94" t="s">
        <v>1242</v>
      </c>
    </row>
    <row r="183" spans="1:25" ht="14.1" customHeight="1" x14ac:dyDescent="0.25">
      <c r="A183" s="94"/>
      <c r="B183" s="94"/>
      <c r="C183" s="94"/>
      <c r="D183" s="94"/>
      <c r="E183" s="95" t="s">
        <v>1059</v>
      </c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4"/>
      <c r="X183" s="94"/>
      <c r="Y183" s="94" t="s">
        <v>1243</v>
      </c>
    </row>
    <row r="184" spans="1:25" ht="14.1" customHeight="1" x14ac:dyDescent="0.25">
      <c r="A184" s="94"/>
      <c r="B184" s="94"/>
      <c r="C184" s="94"/>
      <c r="D184" s="94"/>
      <c r="E184" s="95" t="s">
        <v>1072</v>
      </c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4"/>
      <c r="X184" s="94"/>
      <c r="Y184" s="94" t="s">
        <v>46</v>
      </c>
    </row>
    <row r="185" spans="1:25" ht="14.1" customHeight="1" x14ac:dyDescent="0.25">
      <c r="A185" s="94"/>
      <c r="B185" s="94"/>
      <c r="C185" s="94"/>
      <c r="D185" s="94"/>
      <c r="E185" s="95" t="s">
        <v>1073</v>
      </c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4"/>
      <c r="X185" s="94"/>
      <c r="Y185" s="94" t="s">
        <v>46</v>
      </c>
    </row>
    <row r="186" spans="1:25" ht="12.75" customHeight="1" x14ac:dyDescent="0.25">
      <c r="A186" s="94"/>
      <c r="B186" s="94"/>
      <c r="C186" s="94"/>
      <c r="D186" s="94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4"/>
    </row>
    <row r="187" spans="1:25" ht="14.1" customHeight="1" x14ac:dyDescent="0.25">
      <c r="A187" s="94"/>
      <c r="B187" s="94"/>
      <c r="C187" s="94"/>
      <c r="D187" s="94"/>
      <c r="E187" s="102" t="s">
        <v>1074</v>
      </c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4"/>
    </row>
    <row r="188" spans="1:25" ht="25.5" customHeight="1" x14ac:dyDescent="0.25">
      <c r="A188" s="94"/>
      <c r="B188" s="94"/>
      <c r="C188" s="94"/>
      <c r="D188" s="94"/>
      <c r="E188" s="95" t="s">
        <v>677</v>
      </c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4"/>
      <c r="X188" s="94"/>
      <c r="Y188" s="94" t="s">
        <v>46</v>
      </c>
    </row>
    <row r="189" spans="1:25" ht="14.1" customHeight="1" x14ac:dyDescent="0.25">
      <c r="A189" s="94"/>
      <c r="B189" s="94"/>
      <c r="C189" s="94"/>
      <c r="D189" s="94"/>
      <c r="E189" s="95" t="s">
        <v>678</v>
      </c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4"/>
      <c r="X189" s="94"/>
      <c r="Y189" s="94" t="s">
        <v>46</v>
      </c>
    </row>
    <row r="190" spans="1:25" ht="14.1" customHeight="1" x14ac:dyDescent="0.25">
      <c r="A190" s="94"/>
      <c r="B190" s="94"/>
      <c r="C190" s="94"/>
      <c r="D190" s="94"/>
      <c r="E190" s="95" t="s">
        <v>680</v>
      </c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4"/>
      <c r="X190" s="94"/>
      <c r="Y190" s="94" t="s">
        <v>1084</v>
      </c>
    </row>
    <row r="191" spans="1:25" ht="14.1" customHeight="1" x14ac:dyDescent="0.25">
      <c r="A191" s="94"/>
      <c r="B191" s="94"/>
      <c r="C191" s="94"/>
      <c r="D191" s="94"/>
      <c r="E191" s="95" t="s">
        <v>682</v>
      </c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4"/>
      <c r="X191" s="94"/>
      <c r="Y191" s="94" t="s">
        <v>1085</v>
      </c>
    </row>
    <row r="192" spans="1:25" ht="12.75" customHeight="1" x14ac:dyDescent="0.25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</row>
    <row r="193" spans="1:25" ht="13.7" customHeight="1" x14ac:dyDescent="0.25">
      <c r="A193" s="83" t="s">
        <v>1075</v>
      </c>
      <c r="B193" s="83"/>
      <c r="C193" s="84" t="s">
        <v>1076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3"/>
      <c r="T193" s="83"/>
      <c r="U193" s="83"/>
      <c r="V193" s="83"/>
      <c r="W193" s="83"/>
      <c r="X193" s="83"/>
      <c r="Y193" s="83"/>
    </row>
    <row r="194" spans="1:25" ht="12.75" customHeight="1" x14ac:dyDescent="0.25">
      <c r="A194" s="83"/>
      <c r="B194" s="83"/>
      <c r="C194" s="86" t="s">
        <v>1077</v>
      </c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3"/>
      <c r="T194" s="83"/>
      <c r="U194" s="83"/>
      <c r="V194" s="83"/>
      <c r="W194" s="83"/>
      <c r="X194" s="83"/>
      <c r="Y194" s="83"/>
    </row>
    <row r="195" spans="1:25" ht="13.7" customHeight="1" x14ac:dyDescent="0.25">
      <c r="A195" s="83" t="s">
        <v>1078</v>
      </c>
      <c r="B195" s="83"/>
      <c r="C195" s="84" t="s">
        <v>1076</v>
      </c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3"/>
      <c r="T195" s="83"/>
      <c r="U195" s="83"/>
      <c r="V195" s="83"/>
      <c r="W195" s="83"/>
      <c r="X195" s="83"/>
      <c r="Y195" s="83"/>
    </row>
    <row r="196" spans="1:25" ht="12.75" customHeight="1" x14ac:dyDescent="0.25">
      <c r="A196" s="83"/>
      <c r="B196" s="83"/>
      <c r="C196" s="86" t="s">
        <v>1077</v>
      </c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3"/>
      <c r="T196" s="83"/>
      <c r="U196" s="83"/>
      <c r="V196" s="83"/>
      <c r="W196" s="83"/>
      <c r="X196" s="83"/>
      <c r="Y196" s="83"/>
    </row>
    <row r="197" spans="1:25" ht="12.75" customHeight="1" x14ac:dyDescent="0.25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</row>
  </sheetData>
  <mergeCells count="1704">
    <mergeCell ref="A191"/>
    <mergeCell ref="B191:D191"/>
    <mergeCell ref="E191:I191"/>
    <mergeCell ref="J191:V191"/>
    <mergeCell ref="W191:X191"/>
    <mergeCell ref="Y191"/>
    <mergeCell ref="A192:Y192"/>
    <mergeCell ref="A193:B194"/>
    <mergeCell ref="C193:R193"/>
    <mergeCell ref="C194:R194"/>
    <mergeCell ref="S193:Y194"/>
    <mergeCell ref="A195:B196"/>
    <mergeCell ref="C195:R195"/>
    <mergeCell ref="C196:R196"/>
    <mergeCell ref="S195:Y196"/>
    <mergeCell ref="A197:Y197"/>
    <mergeCell ref="A188"/>
    <mergeCell ref="B188:D188"/>
    <mergeCell ref="E188:I188"/>
    <mergeCell ref="J188:V188"/>
    <mergeCell ref="W188:X188"/>
    <mergeCell ref="Y188"/>
    <mergeCell ref="A189"/>
    <mergeCell ref="B189:D189"/>
    <mergeCell ref="E189:I189"/>
    <mergeCell ref="J189:V189"/>
    <mergeCell ref="W189:X189"/>
    <mergeCell ref="Y189"/>
    <mergeCell ref="A190"/>
    <mergeCell ref="B190:D190"/>
    <mergeCell ref="E190:I190"/>
    <mergeCell ref="J190:V190"/>
    <mergeCell ref="W190:X190"/>
    <mergeCell ref="Y190"/>
    <mergeCell ref="A184"/>
    <mergeCell ref="B184:D184"/>
    <mergeCell ref="E184:I184"/>
    <mergeCell ref="J184:V184"/>
    <mergeCell ref="W184:X184"/>
    <mergeCell ref="Y184"/>
    <mergeCell ref="A185"/>
    <mergeCell ref="B185:D185"/>
    <mergeCell ref="E185:I185"/>
    <mergeCell ref="J185:V185"/>
    <mergeCell ref="W185:X185"/>
    <mergeCell ref="Y185"/>
    <mergeCell ref="A186"/>
    <mergeCell ref="B186:D186"/>
    <mergeCell ref="E186:X186"/>
    <mergeCell ref="Y186"/>
    <mergeCell ref="A187"/>
    <mergeCell ref="B187:D187"/>
    <mergeCell ref="E187:X187"/>
    <mergeCell ref="Y187"/>
    <mergeCell ref="A181"/>
    <mergeCell ref="B181:D181"/>
    <mergeCell ref="E181:I181"/>
    <mergeCell ref="J181:V181"/>
    <mergeCell ref="W181:X181"/>
    <mergeCell ref="Y181"/>
    <mergeCell ref="A182"/>
    <mergeCell ref="B182:D182"/>
    <mergeCell ref="E182:I182"/>
    <mergeCell ref="J182:V182"/>
    <mergeCell ref="W182:X182"/>
    <mergeCell ref="Y182"/>
    <mergeCell ref="A183"/>
    <mergeCell ref="B183:D183"/>
    <mergeCell ref="E183:I183"/>
    <mergeCell ref="J183:V183"/>
    <mergeCell ref="W183:X183"/>
    <mergeCell ref="Y183"/>
    <mergeCell ref="A178"/>
    <mergeCell ref="B178:D178"/>
    <mergeCell ref="E178:I178"/>
    <mergeCell ref="J178:V178"/>
    <mergeCell ref="W178:X178"/>
    <mergeCell ref="Y178"/>
    <mergeCell ref="A179"/>
    <mergeCell ref="B179:D179"/>
    <mergeCell ref="E179:I179"/>
    <mergeCell ref="J179:V179"/>
    <mergeCell ref="W179:X179"/>
    <mergeCell ref="Y179"/>
    <mergeCell ref="A180"/>
    <mergeCell ref="B180:D180"/>
    <mergeCell ref="E180:I180"/>
    <mergeCell ref="J180:V180"/>
    <mergeCell ref="W180:X180"/>
    <mergeCell ref="Y180"/>
    <mergeCell ref="A174"/>
    <mergeCell ref="B174:D174"/>
    <mergeCell ref="E174:I174"/>
    <mergeCell ref="J174:V174"/>
    <mergeCell ref="W174:X174"/>
    <mergeCell ref="Y174"/>
    <mergeCell ref="A175"/>
    <mergeCell ref="B175:D175"/>
    <mergeCell ref="E175:X175"/>
    <mergeCell ref="Y175"/>
    <mergeCell ref="A176"/>
    <mergeCell ref="B176:D176"/>
    <mergeCell ref="E176:I176"/>
    <mergeCell ref="J176:V176"/>
    <mergeCell ref="W176:X176"/>
    <mergeCell ref="Y176"/>
    <mergeCell ref="A177"/>
    <mergeCell ref="B177:D177"/>
    <mergeCell ref="E177:I177"/>
    <mergeCell ref="J177:V177"/>
    <mergeCell ref="W177:X177"/>
    <mergeCell ref="Y177"/>
    <mergeCell ref="A170"/>
    <mergeCell ref="B170:D170"/>
    <mergeCell ref="E170:I170"/>
    <mergeCell ref="J170:V170"/>
    <mergeCell ref="W170:X170"/>
    <mergeCell ref="Y170"/>
    <mergeCell ref="A171"/>
    <mergeCell ref="B171:D171"/>
    <mergeCell ref="E171:X171"/>
    <mergeCell ref="Y171"/>
    <mergeCell ref="A172"/>
    <mergeCell ref="B172:D172"/>
    <mergeCell ref="E172:I172"/>
    <mergeCell ref="J172:V172"/>
    <mergeCell ref="W172:X172"/>
    <mergeCell ref="Y172"/>
    <mergeCell ref="A173"/>
    <mergeCell ref="B173:D173"/>
    <mergeCell ref="E173:X173"/>
    <mergeCell ref="Y173"/>
    <mergeCell ref="A167"/>
    <mergeCell ref="B167:D167"/>
    <mergeCell ref="E167:I167"/>
    <mergeCell ref="J167:V167"/>
    <mergeCell ref="W167:X167"/>
    <mergeCell ref="Y167"/>
    <mergeCell ref="A168"/>
    <mergeCell ref="B168:D168"/>
    <mergeCell ref="E168:I168"/>
    <mergeCell ref="J168:V168"/>
    <mergeCell ref="W168:X168"/>
    <mergeCell ref="Y168"/>
    <mergeCell ref="A169"/>
    <mergeCell ref="B169:D169"/>
    <mergeCell ref="E169:I169"/>
    <mergeCell ref="J169:V169"/>
    <mergeCell ref="W169:X169"/>
    <mergeCell ref="Y169"/>
    <mergeCell ref="A163"/>
    <mergeCell ref="B163:D163"/>
    <mergeCell ref="E163:I163"/>
    <mergeCell ref="J163:V163"/>
    <mergeCell ref="W163:X163"/>
    <mergeCell ref="Y163"/>
    <mergeCell ref="A164"/>
    <mergeCell ref="B164:D164"/>
    <mergeCell ref="E164:X164"/>
    <mergeCell ref="Y164"/>
    <mergeCell ref="A165"/>
    <mergeCell ref="B165:D165"/>
    <mergeCell ref="E165:I165"/>
    <mergeCell ref="J165:V165"/>
    <mergeCell ref="W165:X165"/>
    <mergeCell ref="Y165"/>
    <mergeCell ref="A166"/>
    <mergeCell ref="B166:D166"/>
    <mergeCell ref="E166:I166"/>
    <mergeCell ref="J166:V166"/>
    <mergeCell ref="W166:X166"/>
    <mergeCell ref="Y166"/>
    <mergeCell ref="A159"/>
    <mergeCell ref="B159:D159"/>
    <mergeCell ref="E159:X159"/>
    <mergeCell ref="Y159"/>
    <mergeCell ref="A160"/>
    <mergeCell ref="B160:D160"/>
    <mergeCell ref="E160:X160"/>
    <mergeCell ref="Y160"/>
    <mergeCell ref="A161"/>
    <mergeCell ref="B161:D161"/>
    <mergeCell ref="E161:I161"/>
    <mergeCell ref="J161:V161"/>
    <mergeCell ref="W161:X161"/>
    <mergeCell ref="Y161"/>
    <mergeCell ref="A162"/>
    <mergeCell ref="B162:D162"/>
    <mergeCell ref="E162:X162"/>
    <mergeCell ref="Y162"/>
    <mergeCell ref="A155"/>
    <mergeCell ref="B155:C155"/>
    <mergeCell ref="D155:H155"/>
    <mergeCell ref="I155:V155"/>
    <mergeCell ref="W155:X155"/>
    <mergeCell ref="Y155"/>
    <mergeCell ref="A156"/>
    <mergeCell ref="B156:C156"/>
    <mergeCell ref="D156:X156"/>
    <mergeCell ref="Y156"/>
    <mergeCell ref="A157"/>
    <mergeCell ref="B157:C157"/>
    <mergeCell ref="D157:H157"/>
    <mergeCell ref="I157:V157"/>
    <mergeCell ref="W157:X157"/>
    <mergeCell ref="Y157"/>
    <mergeCell ref="A158"/>
    <mergeCell ref="B158:C158"/>
    <mergeCell ref="D158:H158"/>
    <mergeCell ref="I158:V158"/>
    <mergeCell ref="W158:X158"/>
    <mergeCell ref="Y158"/>
    <mergeCell ref="A151"/>
    <mergeCell ref="B151:C151"/>
    <mergeCell ref="D151:H151"/>
    <mergeCell ref="I151:V151"/>
    <mergeCell ref="W151:X151"/>
    <mergeCell ref="Y151"/>
    <mergeCell ref="A152"/>
    <mergeCell ref="B152:C152"/>
    <mergeCell ref="D152:H152"/>
    <mergeCell ref="I152:V152"/>
    <mergeCell ref="W152:X152"/>
    <mergeCell ref="Y152"/>
    <mergeCell ref="A153"/>
    <mergeCell ref="B153:C153"/>
    <mergeCell ref="D153:X153"/>
    <mergeCell ref="Y153"/>
    <mergeCell ref="A154"/>
    <mergeCell ref="B154:C154"/>
    <mergeCell ref="D154:H154"/>
    <mergeCell ref="I154:V154"/>
    <mergeCell ref="W154:X154"/>
    <mergeCell ref="Y154"/>
    <mergeCell ref="A148"/>
    <mergeCell ref="B148:C148"/>
    <mergeCell ref="D148:H148"/>
    <mergeCell ref="I148:V148"/>
    <mergeCell ref="W148:X148"/>
    <mergeCell ref="Y148"/>
    <mergeCell ref="A149"/>
    <mergeCell ref="B149:C149"/>
    <mergeCell ref="D149:H149"/>
    <mergeCell ref="I149:V149"/>
    <mergeCell ref="W149:X149"/>
    <mergeCell ref="Y149"/>
    <mergeCell ref="A150"/>
    <mergeCell ref="B150:C150"/>
    <mergeCell ref="D150:H150"/>
    <mergeCell ref="I150:V150"/>
    <mergeCell ref="W150:X150"/>
    <mergeCell ref="Y150"/>
    <mergeCell ref="A145"/>
    <mergeCell ref="B145:C145"/>
    <mergeCell ref="D145:H145"/>
    <mergeCell ref="I145:V145"/>
    <mergeCell ref="W145:X145"/>
    <mergeCell ref="Y145"/>
    <mergeCell ref="A146"/>
    <mergeCell ref="B146:C146"/>
    <mergeCell ref="D146:H146"/>
    <mergeCell ref="I146:V146"/>
    <mergeCell ref="W146:X146"/>
    <mergeCell ref="Y146"/>
    <mergeCell ref="A147"/>
    <mergeCell ref="B147:C147"/>
    <mergeCell ref="D147:H147"/>
    <mergeCell ref="I147:V147"/>
    <mergeCell ref="W147:X147"/>
    <mergeCell ref="Y147"/>
    <mergeCell ref="A141"/>
    <mergeCell ref="B141:C141"/>
    <mergeCell ref="D141:X141"/>
    <mergeCell ref="Y141"/>
    <mergeCell ref="A142"/>
    <mergeCell ref="B142:C142"/>
    <mergeCell ref="D142:H142"/>
    <mergeCell ref="I142:V142"/>
    <mergeCell ref="W142:X142"/>
    <mergeCell ref="Y142"/>
    <mergeCell ref="A143"/>
    <mergeCell ref="B143:C143"/>
    <mergeCell ref="D143:H143"/>
    <mergeCell ref="I143:V143"/>
    <mergeCell ref="W143:X143"/>
    <mergeCell ref="Y143"/>
    <mergeCell ref="A144"/>
    <mergeCell ref="B144:C144"/>
    <mergeCell ref="D144:H144"/>
    <mergeCell ref="I144:V144"/>
    <mergeCell ref="W144:X144"/>
    <mergeCell ref="Y144"/>
    <mergeCell ref="A139"/>
    <mergeCell ref="B139:C139"/>
    <mergeCell ref="D139:G139"/>
    <mergeCell ref="H139"/>
    <mergeCell ref="I139:L139"/>
    <mergeCell ref="M139:O139"/>
    <mergeCell ref="P139:Q139"/>
    <mergeCell ref="R139:S139"/>
    <mergeCell ref="T139:U139"/>
    <mergeCell ref="V139"/>
    <mergeCell ref="W139:X139"/>
    <mergeCell ref="Y139"/>
    <mergeCell ref="A140"/>
    <mergeCell ref="B140:C140"/>
    <mergeCell ref="D140:H140"/>
    <mergeCell ref="I140:V140"/>
    <mergeCell ref="W140:X140"/>
    <mergeCell ref="Y140"/>
    <mergeCell ref="A137"/>
    <mergeCell ref="B137:C137"/>
    <mergeCell ref="D137:G137"/>
    <mergeCell ref="H137"/>
    <mergeCell ref="I137:L137"/>
    <mergeCell ref="M137:O137"/>
    <mergeCell ref="P137:Q137"/>
    <mergeCell ref="R137:S137"/>
    <mergeCell ref="T137:U137"/>
    <mergeCell ref="V137"/>
    <mergeCell ref="W137:X137"/>
    <mergeCell ref="Y137"/>
    <mergeCell ref="A138"/>
    <mergeCell ref="B138:C138"/>
    <mergeCell ref="D138:G138"/>
    <mergeCell ref="H138"/>
    <mergeCell ref="I138:L138"/>
    <mergeCell ref="M138:O138"/>
    <mergeCell ref="P138:Q138"/>
    <mergeCell ref="R138:S138"/>
    <mergeCell ref="T138:U138"/>
    <mergeCell ref="V138"/>
    <mergeCell ref="W138:X138"/>
    <mergeCell ref="Y138"/>
    <mergeCell ref="A135"/>
    <mergeCell ref="B135:C135"/>
    <mergeCell ref="D135:G135"/>
    <mergeCell ref="H135"/>
    <mergeCell ref="I135:L135"/>
    <mergeCell ref="M135:O135"/>
    <mergeCell ref="P135:Q135"/>
    <mergeCell ref="R135:S135"/>
    <mergeCell ref="T135:U135"/>
    <mergeCell ref="V135"/>
    <mergeCell ref="W135:X135"/>
    <mergeCell ref="Y135"/>
    <mergeCell ref="A136"/>
    <mergeCell ref="B136:C136"/>
    <mergeCell ref="D136:G136"/>
    <mergeCell ref="H136"/>
    <mergeCell ref="I136:L136"/>
    <mergeCell ref="M136:O136"/>
    <mergeCell ref="P136:Q136"/>
    <mergeCell ref="R136:S136"/>
    <mergeCell ref="T136:U136"/>
    <mergeCell ref="V136"/>
    <mergeCell ref="W136:X136"/>
    <mergeCell ref="Y136"/>
    <mergeCell ref="A133"/>
    <mergeCell ref="B133:C133"/>
    <mergeCell ref="D133:G133"/>
    <mergeCell ref="H133"/>
    <mergeCell ref="I133:L133"/>
    <mergeCell ref="M133:O133"/>
    <mergeCell ref="P133:Q133"/>
    <mergeCell ref="R133:S133"/>
    <mergeCell ref="T133:U133"/>
    <mergeCell ref="V133"/>
    <mergeCell ref="W133:X133"/>
    <mergeCell ref="Y133"/>
    <mergeCell ref="A134"/>
    <mergeCell ref="B134:C134"/>
    <mergeCell ref="D134:G134"/>
    <mergeCell ref="H134"/>
    <mergeCell ref="I134:L134"/>
    <mergeCell ref="M134:O134"/>
    <mergeCell ref="P134:Q134"/>
    <mergeCell ref="R134:S134"/>
    <mergeCell ref="T134:U134"/>
    <mergeCell ref="V134"/>
    <mergeCell ref="W134:X134"/>
    <mergeCell ref="Y134"/>
    <mergeCell ref="A131"/>
    <mergeCell ref="B131:C131"/>
    <mergeCell ref="D131:G131"/>
    <mergeCell ref="H131"/>
    <mergeCell ref="I131:L131"/>
    <mergeCell ref="M131:O131"/>
    <mergeCell ref="P131:Q131"/>
    <mergeCell ref="R131:S131"/>
    <mergeCell ref="T131:U131"/>
    <mergeCell ref="V131"/>
    <mergeCell ref="W131:X131"/>
    <mergeCell ref="Y131"/>
    <mergeCell ref="A132"/>
    <mergeCell ref="B132:C132"/>
    <mergeCell ref="D132:G132"/>
    <mergeCell ref="H132"/>
    <mergeCell ref="I132:L132"/>
    <mergeCell ref="M132:O132"/>
    <mergeCell ref="P132:Q132"/>
    <mergeCell ref="R132:S132"/>
    <mergeCell ref="T132:U132"/>
    <mergeCell ref="V132"/>
    <mergeCell ref="W132:X132"/>
    <mergeCell ref="Y132"/>
    <mergeCell ref="A129"/>
    <mergeCell ref="B129:C129"/>
    <mergeCell ref="D129:G129"/>
    <mergeCell ref="H129"/>
    <mergeCell ref="I129:L129"/>
    <mergeCell ref="M129:O129"/>
    <mergeCell ref="P129:Q129"/>
    <mergeCell ref="R129:S129"/>
    <mergeCell ref="T129:U129"/>
    <mergeCell ref="V129"/>
    <mergeCell ref="W129:X129"/>
    <mergeCell ref="Y129"/>
    <mergeCell ref="A130"/>
    <mergeCell ref="B130:C130"/>
    <mergeCell ref="D130:G130"/>
    <mergeCell ref="H130"/>
    <mergeCell ref="I130:L130"/>
    <mergeCell ref="M130:O130"/>
    <mergeCell ref="P130:Q130"/>
    <mergeCell ref="R130:S130"/>
    <mergeCell ref="T130:U130"/>
    <mergeCell ref="V130"/>
    <mergeCell ref="W130:X130"/>
    <mergeCell ref="Y130"/>
    <mergeCell ref="A127"/>
    <mergeCell ref="B127:C127"/>
    <mergeCell ref="D127:G127"/>
    <mergeCell ref="H127"/>
    <mergeCell ref="I127:L127"/>
    <mergeCell ref="M127:O127"/>
    <mergeCell ref="P127:Q127"/>
    <mergeCell ref="R127:S127"/>
    <mergeCell ref="T127:U127"/>
    <mergeCell ref="V127"/>
    <mergeCell ref="W127:X127"/>
    <mergeCell ref="Y127"/>
    <mergeCell ref="A128"/>
    <mergeCell ref="B128:C128"/>
    <mergeCell ref="D128:G128"/>
    <mergeCell ref="H128"/>
    <mergeCell ref="I128:L128"/>
    <mergeCell ref="M128:O128"/>
    <mergeCell ref="P128:Q128"/>
    <mergeCell ref="R128:S128"/>
    <mergeCell ref="T128:U128"/>
    <mergeCell ref="V128"/>
    <mergeCell ref="W128:X128"/>
    <mergeCell ref="Y128"/>
    <mergeCell ref="A125"/>
    <mergeCell ref="B125:C125"/>
    <mergeCell ref="D125:G125"/>
    <mergeCell ref="H125"/>
    <mergeCell ref="I125:L125"/>
    <mergeCell ref="M125:O125"/>
    <mergeCell ref="P125:Q125"/>
    <mergeCell ref="R125:S125"/>
    <mergeCell ref="T125:U125"/>
    <mergeCell ref="V125"/>
    <mergeCell ref="W125:X125"/>
    <mergeCell ref="Y125"/>
    <mergeCell ref="A126"/>
    <mergeCell ref="B126:C126"/>
    <mergeCell ref="D126:G126"/>
    <mergeCell ref="H126"/>
    <mergeCell ref="I126:L126"/>
    <mergeCell ref="M126:O126"/>
    <mergeCell ref="P126:Q126"/>
    <mergeCell ref="R126:S126"/>
    <mergeCell ref="T126:U126"/>
    <mergeCell ref="V126"/>
    <mergeCell ref="W126:X126"/>
    <mergeCell ref="Y126"/>
    <mergeCell ref="A123"/>
    <mergeCell ref="B123:C123"/>
    <mergeCell ref="D123:G123"/>
    <mergeCell ref="H123"/>
    <mergeCell ref="I123:L123"/>
    <mergeCell ref="M123:O123"/>
    <mergeCell ref="P123:Q123"/>
    <mergeCell ref="R123:S123"/>
    <mergeCell ref="T123:U123"/>
    <mergeCell ref="V123"/>
    <mergeCell ref="W123:X123"/>
    <mergeCell ref="Y123"/>
    <mergeCell ref="A124"/>
    <mergeCell ref="B124:C124"/>
    <mergeCell ref="D124:G124"/>
    <mergeCell ref="H124"/>
    <mergeCell ref="I124:L124"/>
    <mergeCell ref="M124:O124"/>
    <mergeCell ref="P124:Q124"/>
    <mergeCell ref="R124:S124"/>
    <mergeCell ref="T124:U124"/>
    <mergeCell ref="V124"/>
    <mergeCell ref="W124:X124"/>
    <mergeCell ref="Y124"/>
    <mergeCell ref="A121"/>
    <mergeCell ref="B121:C121"/>
    <mergeCell ref="D121:G121"/>
    <mergeCell ref="H121"/>
    <mergeCell ref="I121:L121"/>
    <mergeCell ref="M121:O121"/>
    <mergeCell ref="P121:Q121"/>
    <mergeCell ref="R121:S121"/>
    <mergeCell ref="T121:U121"/>
    <mergeCell ref="V121"/>
    <mergeCell ref="W121:X121"/>
    <mergeCell ref="Y121"/>
    <mergeCell ref="A122"/>
    <mergeCell ref="B122:C122"/>
    <mergeCell ref="D122:G122"/>
    <mergeCell ref="H122"/>
    <mergeCell ref="I122:L122"/>
    <mergeCell ref="M122:O122"/>
    <mergeCell ref="P122:Q122"/>
    <mergeCell ref="R122:S122"/>
    <mergeCell ref="T122:U122"/>
    <mergeCell ref="V122"/>
    <mergeCell ref="W122:X122"/>
    <mergeCell ref="Y122"/>
    <mergeCell ref="A119"/>
    <mergeCell ref="B119:C119"/>
    <mergeCell ref="D119:G119"/>
    <mergeCell ref="H119"/>
    <mergeCell ref="I119:L119"/>
    <mergeCell ref="M119:O119"/>
    <mergeCell ref="P119:Q119"/>
    <mergeCell ref="R119:S119"/>
    <mergeCell ref="T119:U119"/>
    <mergeCell ref="V119"/>
    <mergeCell ref="W119:X119"/>
    <mergeCell ref="Y119"/>
    <mergeCell ref="A120"/>
    <mergeCell ref="B120:C120"/>
    <mergeCell ref="D120:G120"/>
    <mergeCell ref="H120"/>
    <mergeCell ref="I120:L120"/>
    <mergeCell ref="M120:O120"/>
    <mergeCell ref="P120:Q120"/>
    <mergeCell ref="R120:S120"/>
    <mergeCell ref="T120:U120"/>
    <mergeCell ref="V120"/>
    <mergeCell ref="W120:X120"/>
    <mergeCell ref="Y120"/>
    <mergeCell ref="A117"/>
    <mergeCell ref="B117:C117"/>
    <mergeCell ref="D117:G117"/>
    <mergeCell ref="H117"/>
    <mergeCell ref="I117:L117"/>
    <mergeCell ref="M117:O117"/>
    <mergeCell ref="P117:Q117"/>
    <mergeCell ref="R117:S117"/>
    <mergeCell ref="T117:U117"/>
    <mergeCell ref="V117"/>
    <mergeCell ref="W117:X117"/>
    <mergeCell ref="Y117"/>
    <mergeCell ref="A118"/>
    <mergeCell ref="B118:C118"/>
    <mergeCell ref="D118:G118"/>
    <mergeCell ref="H118"/>
    <mergeCell ref="I118:L118"/>
    <mergeCell ref="M118:O118"/>
    <mergeCell ref="P118:Q118"/>
    <mergeCell ref="R118:S118"/>
    <mergeCell ref="T118:U118"/>
    <mergeCell ref="V118"/>
    <mergeCell ref="W118:X118"/>
    <mergeCell ref="Y118"/>
    <mergeCell ref="A115"/>
    <mergeCell ref="B115:C115"/>
    <mergeCell ref="D115:G115"/>
    <mergeCell ref="H115"/>
    <mergeCell ref="I115:L115"/>
    <mergeCell ref="M115:O115"/>
    <mergeCell ref="P115:Q115"/>
    <mergeCell ref="R115:S115"/>
    <mergeCell ref="T115:U115"/>
    <mergeCell ref="V115"/>
    <mergeCell ref="W115:X115"/>
    <mergeCell ref="Y115"/>
    <mergeCell ref="A116"/>
    <mergeCell ref="B116:C116"/>
    <mergeCell ref="D116:G116"/>
    <mergeCell ref="H116"/>
    <mergeCell ref="I116:L116"/>
    <mergeCell ref="M116:O116"/>
    <mergeCell ref="P116:Q116"/>
    <mergeCell ref="R116:S116"/>
    <mergeCell ref="T116:U116"/>
    <mergeCell ref="V116"/>
    <mergeCell ref="W116:X116"/>
    <mergeCell ref="Y116"/>
    <mergeCell ref="A113"/>
    <mergeCell ref="B113:C113"/>
    <mergeCell ref="D113:G113"/>
    <mergeCell ref="H113"/>
    <mergeCell ref="I113:L113"/>
    <mergeCell ref="M113:O113"/>
    <mergeCell ref="P113:Q113"/>
    <mergeCell ref="R113:S113"/>
    <mergeCell ref="T113:U113"/>
    <mergeCell ref="V113"/>
    <mergeCell ref="W113:X113"/>
    <mergeCell ref="Y113"/>
    <mergeCell ref="A114"/>
    <mergeCell ref="B114:C114"/>
    <mergeCell ref="D114:G114"/>
    <mergeCell ref="H114"/>
    <mergeCell ref="I114:L114"/>
    <mergeCell ref="M114:O114"/>
    <mergeCell ref="P114:Q114"/>
    <mergeCell ref="R114:S114"/>
    <mergeCell ref="T114:U114"/>
    <mergeCell ref="V114"/>
    <mergeCell ref="W114:X114"/>
    <mergeCell ref="Y114"/>
    <mergeCell ref="A111"/>
    <mergeCell ref="B111:C111"/>
    <mergeCell ref="D111:G111"/>
    <mergeCell ref="H111"/>
    <mergeCell ref="I111:L111"/>
    <mergeCell ref="M111:O111"/>
    <mergeCell ref="P111:Q111"/>
    <mergeCell ref="R111:S111"/>
    <mergeCell ref="T111:U111"/>
    <mergeCell ref="V111"/>
    <mergeCell ref="W111:X111"/>
    <mergeCell ref="Y111"/>
    <mergeCell ref="A112"/>
    <mergeCell ref="B112:C112"/>
    <mergeCell ref="D112:G112"/>
    <mergeCell ref="H112"/>
    <mergeCell ref="I112:L112"/>
    <mergeCell ref="M112:O112"/>
    <mergeCell ref="P112:Q112"/>
    <mergeCell ref="R112:S112"/>
    <mergeCell ref="T112:U112"/>
    <mergeCell ref="V112"/>
    <mergeCell ref="W112:X112"/>
    <mergeCell ref="Y112"/>
    <mergeCell ref="A109"/>
    <mergeCell ref="B109:C109"/>
    <mergeCell ref="D109:G109"/>
    <mergeCell ref="H109"/>
    <mergeCell ref="I109:L109"/>
    <mergeCell ref="M109:O109"/>
    <mergeCell ref="P109:Q109"/>
    <mergeCell ref="R109:S109"/>
    <mergeCell ref="T109:U109"/>
    <mergeCell ref="V109"/>
    <mergeCell ref="W109:X109"/>
    <mergeCell ref="Y109"/>
    <mergeCell ref="A110"/>
    <mergeCell ref="B110:C110"/>
    <mergeCell ref="D110:G110"/>
    <mergeCell ref="H110"/>
    <mergeCell ref="I110:L110"/>
    <mergeCell ref="M110:O110"/>
    <mergeCell ref="P110:Q110"/>
    <mergeCell ref="R110:S110"/>
    <mergeCell ref="T110:U110"/>
    <mergeCell ref="V110"/>
    <mergeCell ref="W110:X110"/>
    <mergeCell ref="Y110"/>
    <mergeCell ref="A107"/>
    <mergeCell ref="B107:C107"/>
    <mergeCell ref="D107:G107"/>
    <mergeCell ref="H107"/>
    <mergeCell ref="I107:L107"/>
    <mergeCell ref="M107:O107"/>
    <mergeCell ref="P107:Q107"/>
    <mergeCell ref="R107:S107"/>
    <mergeCell ref="T107:U107"/>
    <mergeCell ref="V107"/>
    <mergeCell ref="W107:X107"/>
    <mergeCell ref="Y107"/>
    <mergeCell ref="A108"/>
    <mergeCell ref="B108:C108"/>
    <mergeCell ref="D108:G108"/>
    <mergeCell ref="H108"/>
    <mergeCell ref="I108:L108"/>
    <mergeCell ref="M108:O108"/>
    <mergeCell ref="P108:Q108"/>
    <mergeCell ref="R108:S108"/>
    <mergeCell ref="T108:U108"/>
    <mergeCell ref="V108"/>
    <mergeCell ref="W108:X108"/>
    <mergeCell ref="Y108"/>
    <mergeCell ref="A105"/>
    <mergeCell ref="B105:C105"/>
    <mergeCell ref="D105:G105"/>
    <mergeCell ref="H105"/>
    <mergeCell ref="I105:L105"/>
    <mergeCell ref="M105:O105"/>
    <mergeCell ref="P105:Q105"/>
    <mergeCell ref="R105:S105"/>
    <mergeCell ref="T105:U105"/>
    <mergeCell ref="V105"/>
    <mergeCell ref="W105:X105"/>
    <mergeCell ref="Y105"/>
    <mergeCell ref="A106"/>
    <mergeCell ref="B106:C106"/>
    <mergeCell ref="D106:G106"/>
    <mergeCell ref="H106"/>
    <mergeCell ref="I106:L106"/>
    <mergeCell ref="M106:O106"/>
    <mergeCell ref="P106:Q106"/>
    <mergeCell ref="R106:S106"/>
    <mergeCell ref="T106:U106"/>
    <mergeCell ref="V106"/>
    <mergeCell ref="W106:X106"/>
    <mergeCell ref="Y106"/>
    <mergeCell ref="A103"/>
    <mergeCell ref="B103:C103"/>
    <mergeCell ref="D103:G103"/>
    <mergeCell ref="H103"/>
    <mergeCell ref="I103:L103"/>
    <mergeCell ref="M103:O103"/>
    <mergeCell ref="P103:Q103"/>
    <mergeCell ref="R103:S103"/>
    <mergeCell ref="T103:U103"/>
    <mergeCell ref="V103"/>
    <mergeCell ref="W103:X103"/>
    <mergeCell ref="Y103"/>
    <mergeCell ref="A104"/>
    <mergeCell ref="B104:C104"/>
    <mergeCell ref="D104:G104"/>
    <mergeCell ref="H104"/>
    <mergeCell ref="I104:L104"/>
    <mergeCell ref="M104:O104"/>
    <mergeCell ref="P104:Q104"/>
    <mergeCell ref="R104:S104"/>
    <mergeCell ref="T104:U104"/>
    <mergeCell ref="V104"/>
    <mergeCell ref="W104:X104"/>
    <mergeCell ref="Y104"/>
    <mergeCell ref="A101"/>
    <mergeCell ref="B101:C101"/>
    <mergeCell ref="D101:G101"/>
    <mergeCell ref="H101"/>
    <mergeCell ref="I101:L101"/>
    <mergeCell ref="M101:O101"/>
    <mergeCell ref="P101:Q101"/>
    <mergeCell ref="R101:S101"/>
    <mergeCell ref="T101:U101"/>
    <mergeCell ref="V101"/>
    <mergeCell ref="W101:X101"/>
    <mergeCell ref="Y101"/>
    <mergeCell ref="A102"/>
    <mergeCell ref="B102:C102"/>
    <mergeCell ref="D102:G102"/>
    <mergeCell ref="H102"/>
    <mergeCell ref="I102:L102"/>
    <mergeCell ref="M102:O102"/>
    <mergeCell ref="P102:Q102"/>
    <mergeCell ref="R102:S102"/>
    <mergeCell ref="T102:U102"/>
    <mergeCell ref="V102"/>
    <mergeCell ref="W102:X102"/>
    <mergeCell ref="Y102"/>
    <mergeCell ref="A99"/>
    <mergeCell ref="B99:C99"/>
    <mergeCell ref="D99:G99"/>
    <mergeCell ref="H99"/>
    <mergeCell ref="I99:L99"/>
    <mergeCell ref="M99:O99"/>
    <mergeCell ref="P99:Q99"/>
    <mergeCell ref="R99:S99"/>
    <mergeCell ref="T99:U99"/>
    <mergeCell ref="V99"/>
    <mergeCell ref="W99:X99"/>
    <mergeCell ref="Y99"/>
    <mergeCell ref="A100"/>
    <mergeCell ref="B100:C100"/>
    <mergeCell ref="D100:G100"/>
    <mergeCell ref="H100"/>
    <mergeCell ref="I100:L100"/>
    <mergeCell ref="M100:O100"/>
    <mergeCell ref="P100:Q100"/>
    <mergeCell ref="R100:S100"/>
    <mergeCell ref="T100:U100"/>
    <mergeCell ref="V100"/>
    <mergeCell ref="W100:X100"/>
    <mergeCell ref="Y100"/>
    <mergeCell ref="A97"/>
    <mergeCell ref="B97:C97"/>
    <mergeCell ref="D97:G97"/>
    <mergeCell ref="H97"/>
    <mergeCell ref="I97:L97"/>
    <mergeCell ref="M97:O97"/>
    <mergeCell ref="P97:Q97"/>
    <mergeCell ref="R97:S97"/>
    <mergeCell ref="T97:U97"/>
    <mergeCell ref="V97"/>
    <mergeCell ref="W97:X97"/>
    <mergeCell ref="Y97"/>
    <mergeCell ref="A98"/>
    <mergeCell ref="B98:C98"/>
    <mergeCell ref="D98:G98"/>
    <mergeCell ref="H98"/>
    <mergeCell ref="I98:L98"/>
    <mergeCell ref="M98:O98"/>
    <mergeCell ref="P98:Q98"/>
    <mergeCell ref="R98:S98"/>
    <mergeCell ref="T98:U98"/>
    <mergeCell ref="V98"/>
    <mergeCell ref="W98:X98"/>
    <mergeCell ref="Y98"/>
    <mergeCell ref="A95"/>
    <mergeCell ref="B95:C95"/>
    <mergeCell ref="D95:G95"/>
    <mergeCell ref="H95"/>
    <mergeCell ref="I95:L95"/>
    <mergeCell ref="M95:O95"/>
    <mergeCell ref="P95:Q95"/>
    <mergeCell ref="R95:S95"/>
    <mergeCell ref="T95:U95"/>
    <mergeCell ref="V95"/>
    <mergeCell ref="W95:X95"/>
    <mergeCell ref="Y95"/>
    <mergeCell ref="A96"/>
    <mergeCell ref="B96:C96"/>
    <mergeCell ref="D96:G96"/>
    <mergeCell ref="H96"/>
    <mergeCell ref="I96:L96"/>
    <mergeCell ref="M96:O96"/>
    <mergeCell ref="P96:Q96"/>
    <mergeCell ref="R96:S96"/>
    <mergeCell ref="T96:U96"/>
    <mergeCell ref="V96"/>
    <mergeCell ref="W96:X96"/>
    <mergeCell ref="Y96"/>
    <mergeCell ref="A93"/>
    <mergeCell ref="B93:C93"/>
    <mergeCell ref="D93:G93"/>
    <mergeCell ref="H93"/>
    <mergeCell ref="I93:L93"/>
    <mergeCell ref="M93:O93"/>
    <mergeCell ref="P93:Q93"/>
    <mergeCell ref="R93:S93"/>
    <mergeCell ref="T93:U93"/>
    <mergeCell ref="V93"/>
    <mergeCell ref="W93:X93"/>
    <mergeCell ref="Y93"/>
    <mergeCell ref="A94"/>
    <mergeCell ref="B94:C94"/>
    <mergeCell ref="D94:G94"/>
    <mergeCell ref="H94"/>
    <mergeCell ref="I94:L94"/>
    <mergeCell ref="M94:O94"/>
    <mergeCell ref="P94:Q94"/>
    <mergeCell ref="R94:S94"/>
    <mergeCell ref="T94:U94"/>
    <mergeCell ref="V94"/>
    <mergeCell ref="W94:X94"/>
    <mergeCell ref="Y94"/>
    <mergeCell ref="A91"/>
    <mergeCell ref="B91:C91"/>
    <mergeCell ref="D91:G91"/>
    <mergeCell ref="H91"/>
    <mergeCell ref="I91:L91"/>
    <mergeCell ref="M91:O91"/>
    <mergeCell ref="P91:Q91"/>
    <mergeCell ref="R91:S91"/>
    <mergeCell ref="T91:U91"/>
    <mergeCell ref="V91"/>
    <mergeCell ref="W91:X91"/>
    <mergeCell ref="Y91"/>
    <mergeCell ref="A92"/>
    <mergeCell ref="B92:C92"/>
    <mergeCell ref="D92:G92"/>
    <mergeCell ref="H92"/>
    <mergeCell ref="I92:L92"/>
    <mergeCell ref="M92:O92"/>
    <mergeCell ref="P92:Q92"/>
    <mergeCell ref="R92:S92"/>
    <mergeCell ref="T92:U92"/>
    <mergeCell ref="V92"/>
    <mergeCell ref="W92:X92"/>
    <mergeCell ref="Y92"/>
    <mergeCell ref="A89"/>
    <mergeCell ref="B89:C89"/>
    <mergeCell ref="D89:G89"/>
    <mergeCell ref="H89"/>
    <mergeCell ref="I89:L89"/>
    <mergeCell ref="M89:O89"/>
    <mergeCell ref="P89:Q89"/>
    <mergeCell ref="R89:S89"/>
    <mergeCell ref="T89:U89"/>
    <mergeCell ref="V89"/>
    <mergeCell ref="W89:X89"/>
    <mergeCell ref="Y89"/>
    <mergeCell ref="A90"/>
    <mergeCell ref="B90:C90"/>
    <mergeCell ref="D90:G90"/>
    <mergeCell ref="H90"/>
    <mergeCell ref="I90:L90"/>
    <mergeCell ref="M90:O90"/>
    <mergeCell ref="P90:Q90"/>
    <mergeCell ref="R90:S90"/>
    <mergeCell ref="T90:U90"/>
    <mergeCell ref="V90"/>
    <mergeCell ref="W90:X90"/>
    <mergeCell ref="Y90"/>
    <mergeCell ref="A87"/>
    <mergeCell ref="B87:C87"/>
    <mergeCell ref="D87:G87"/>
    <mergeCell ref="H87"/>
    <mergeCell ref="I87:L87"/>
    <mergeCell ref="M87:O87"/>
    <mergeCell ref="P87:Q87"/>
    <mergeCell ref="R87:S87"/>
    <mergeCell ref="T87:U87"/>
    <mergeCell ref="V87"/>
    <mergeCell ref="W87:X87"/>
    <mergeCell ref="Y87"/>
    <mergeCell ref="A88"/>
    <mergeCell ref="B88:C88"/>
    <mergeCell ref="D88:G88"/>
    <mergeCell ref="H88"/>
    <mergeCell ref="I88:L88"/>
    <mergeCell ref="M88:O88"/>
    <mergeCell ref="P88:Q88"/>
    <mergeCell ref="R88:S88"/>
    <mergeCell ref="T88:U88"/>
    <mergeCell ref="V88"/>
    <mergeCell ref="W88:X88"/>
    <mergeCell ref="Y88"/>
    <mergeCell ref="A85"/>
    <mergeCell ref="B85:C85"/>
    <mergeCell ref="D85:G85"/>
    <mergeCell ref="H85"/>
    <mergeCell ref="I85:L85"/>
    <mergeCell ref="M85:O85"/>
    <mergeCell ref="P85:Q85"/>
    <mergeCell ref="R85:S85"/>
    <mergeCell ref="T85:U85"/>
    <mergeCell ref="V85"/>
    <mergeCell ref="W85:X85"/>
    <mergeCell ref="Y85"/>
    <mergeCell ref="A86"/>
    <mergeCell ref="B86:C86"/>
    <mergeCell ref="D86:G86"/>
    <mergeCell ref="H86"/>
    <mergeCell ref="I86:L86"/>
    <mergeCell ref="M86:O86"/>
    <mergeCell ref="P86:Q86"/>
    <mergeCell ref="R86:S86"/>
    <mergeCell ref="T86:U86"/>
    <mergeCell ref="V86"/>
    <mergeCell ref="W86:X86"/>
    <mergeCell ref="Y86"/>
    <mergeCell ref="A83"/>
    <mergeCell ref="B83:C83"/>
    <mergeCell ref="D83:G83"/>
    <mergeCell ref="H83"/>
    <mergeCell ref="I83:L83"/>
    <mergeCell ref="M83:O83"/>
    <mergeCell ref="P83:Q83"/>
    <mergeCell ref="R83:S83"/>
    <mergeCell ref="T83:U83"/>
    <mergeCell ref="V83"/>
    <mergeCell ref="W83:X83"/>
    <mergeCell ref="Y83"/>
    <mergeCell ref="A84"/>
    <mergeCell ref="B84:C84"/>
    <mergeCell ref="D84:G84"/>
    <mergeCell ref="H84"/>
    <mergeCell ref="I84:L84"/>
    <mergeCell ref="M84:O84"/>
    <mergeCell ref="P84:Q84"/>
    <mergeCell ref="R84:S84"/>
    <mergeCell ref="T84:U84"/>
    <mergeCell ref="V84"/>
    <mergeCell ref="W84:X84"/>
    <mergeCell ref="Y84"/>
    <mergeCell ref="A81"/>
    <mergeCell ref="B81:C81"/>
    <mergeCell ref="D81:G81"/>
    <mergeCell ref="H81"/>
    <mergeCell ref="I81:L81"/>
    <mergeCell ref="M81:O81"/>
    <mergeCell ref="P81:Q81"/>
    <mergeCell ref="R81:S81"/>
    <mergeCell ref="T81:U81"/>
    <mergeCell ref="V81"/>
    <mergeCell ref="W81:X81"/>
    <mergeCell ref="Y81"/>
    <mergeCell ref="A82"/>
    <mergeCell ref="B82:C82"/>
    <mergeCell ref="D82:G82"/>
    <mergeCell ref="H82"/>
    <mergeCell ref="I82:L82"/>
    <mergeCell ref="M82:O82"/>
    <mergeCell ref="P82:Q82"/>
    <mergeCell ref="R82:S82"/>
    <mergeCell ref="T82:U82"/>
    <mergeCell ref="V82"/>
    <mergeCell ref="W82:X82"/>
    <mergeCell ref="Y82"/>
    <mergeCell ref="A79"/>
    <mergeCell ref="B79:C79"/>
    <mergeCell ref="D79:G79"/>
    <mergeCell ref="H79"/>
    <mergeCell ref="I79:L79"/>
    <mergeCell ref="M79:O79"/>
    <mergeCell ref="P79:Q79"/>
    <mergeCell ref="R79:S79"/>
    <mergeCell ref="T79:U79"/>
    <mergeCell ref="V79"/>
    <mergeCell ref="W79:X79"/>
    <mergeCell ref="Y79"/>
    <mergeCell ref="A80"/>
    <mergeCell ref="B80:C80"/>
    <mergeCell ref="D80:G80"/>
    <mergeCell ref="H80"/>
    <mergeCell ref="I80:L80"/>
    <mergeCell ref="M80:O80"/>
    <mergeCell ref="P80:Q80"/>
    <mergeCell ref="R80:S80"/>
    <mergeCell ref="T80:U80"/>
    <mergeCell ref="V80"/>
    <mergeCell ref="W80:X80"/>
    <mergeCell ref="Y80"/>
    <mergeCell ref="A77"/>
    <mergeCell ref="B77:C77"/>
    <mergeCell ref="D77:G77"/>
    <mergeCell ref="H77"/>
    <mergeCell ref="I77:L77"/>
    <mergeCell ref="M77:O77"/>
    <mergeCell ref="P77:Q77"/>
    <mergeCell ref="R77:S77"/>
    <mergeCell ref="T77:U77"/>
    <mergeCell ref="V77"/>
    <mergeCell ref="W77:X77"/>
    <mergeCell ref="Y77"/>
    <mergeCell ref="A78"/>
    <mergeCell ref="B78:C78"/>
    <mergeCell ref="D78:G78"/>
    <mergeCell ref="H78"/>
    <mergeCell ref="I78:L78"/>
    <mergeCell ref="M78:O78"/>
    <mergeCell ref="P78:Q78"/>
    <mergeCell ref="R78:S78"/>
    <mergeCell ref="T78:U78"/>
    <mergeCell ref="V78"/>
    <mergeCell ref="W78:X78"/>
    <mergeCell ref="Y78"/>
    <mergeCell ref="A75"/>
    <mergeCell ref="B75:C75"/>
    <mergeCell ref="D75:G75"/>
    <mergeCell ref="H75"/>
    <mergeCell ref="I75:L75"/>
    <mergeCell ref="M75:O75"/>
    <mergeCell ref="P75:Q75"/>
    <mergeCell ref="R75:S75"/>
    <mergeCell ref="T75:U75"/>
    <mergeCell ref="V75"/>
    <mergeCell ref="W75:X75"/>
    <mergeCell ref="Y75"/>
    <mergeCell ref="A76"/>
    <mergeCell ref="B76:C76"/>
    <mergeCell ref="D76:G76"/>
    <mergeCell ref="H76"/>
    <mergeCell ref="I76:L76"/>
    <mergeCell ref="M76:O76"/>
    <mergeCell ref="P76:Q76"/>
    <mergeCell ref="R76:S76"/>
    <mergeCell ref="T76:U76"/>
    <mergeCell ref="V76"/>
    <mergeCell ref="W76:X76"/>
    <mergeCell ref="Y76"/>
    <mergeCell ref="A73"/>
    <mergeCell ref="B73:C73"/>
    <mergeCell ref="D73:G73"/>
    <mergeCell ref="H73"/>
    <mergeCell ref="I73:L73"/>
    <mergeCell ref="M73:O73"/>
    <mergeCell ref="P73:Q73"/>
    <mergeCell ref="R73:S73"/>
    <mergeCell ref="T73:U73"/>
    <mergeCell ref="V73"/>
    <mergeCell ref="W73:X73"/>
    <mergeCell ref="Y73"/>
    <mergeCell ref="A74"/>
    <mergeCell ref="B74:C74"/>
    <mergeCell ref="D74:G74"/>
    <mergeCell ref="H74"/>
    <mergeCell ref="I74:L74"/>
    <mergeCell ref="M74:O74"/>
    <mergeCell ref="P74:Q74"/>
    <mergeCell ref="R74:S74"/>
    <mergeCell ref="T74:U74"/>
    <mergeCell ref="V74"/>
    <mergeCell ref="W74:X74"/>
    <mergeCell ref="Y74"/>
    <mergeCell ref="A71"/>
    <mergeCell ref="B71:C71"/>
    <mergeCell ref="D71:G71"/>
    <mergeCell ref="H71"/>
    <mergeCell ref="I71:L71"/>
    <mergeCell ref="M71:O71"/>
    <mergeCell ref="P71:Q71"/>
    <mergeCell ref="R71:S71"/>
    <mergeCell ref="T71:U71"/>
    <mergeCell ref="V71"/>
    <mergeCell ref="W71:X71"/>
    <mergeCell ref="Y71"/>
    <mergeCell ref="A72"/>
    <mergeCell ref="B72:C72"/>
    <mergeCell ref="D72:G72"/>
    <mergeCell ref="H72"/>
    <mergeCell ref="I72:L72"/>
    <mergeCell ref="M72:O72"/>
    <mergeCell ref="P72:Q72"/>
    <mergeCell ref="R72:S72"/>
    <mergeCell ref="T72:U72"/>
    <mergeCell ref="V72"/>
    <mergeCell ref="W72:X72"/>
    <mergeCell ref="Y72"/>
    <mergeCell ref="A69"/>
    <mergeCell ref="B69:C69"/>
    <mergeCell ref="D69:G69"/>
    <mergeCell ref="H69"/>
    <mergeCell ref="I69:L69"/>
    <mergeCell ref="M69:O69"/>
    <mergeCell ref="P69:Q69"/>
    <mergeCell ref="R69:S69"/>
    <mergeCell ref="T69:U69"/>
    <mergeCell ref="V69"/>
    <mergeCell ref="W69:X69"/>
    <mergeCell ref="Y69"/>
    <mergeCell ref="A70"/>
    <mergeCell ref="B70:C70"/>
    <mergeCell ref="D70:G70"/>
    <mergeCell ref="H70"/>
    <mergeCell ref="I70:L70"/>
    <mergeCell ref="M70:O70"/>
    <mergeCell ref="P70:Q70"/>
    <mergeCell ref="R70:S70"/>
    <mergeCell ref="T70:U70"/>
    <mergeCell ref="V70"/>
    <mergeCell ref="W70:X70"/>
    <mergeCell ref="Y70"/>
    <mergeCell ref="A67"/>
    <mergeCell ref="B67:C67"/>
    <mergeCell ref="D67:G67"/>
    <mergeCell ref="H67"/>
    <mergeCell ref="I67:L67"/>
    <mergeCell ref="M67:O67"/>
    <mergeCell ref="P67:Q67"/>
    <mergeCell ref="R67:S67"/>
    <mergeCell ref="T67:U67"/>
    <mergeCell ref="V67"/>
    <mergeCell ref="W67:X67"/>
    <mergeCell ref="Y67"/>
    <mergeCell ref="A68"/>
    <mergeCell ref="B68:C68"/>
    <mergeCell ref="D68:G68"/>
    <mergeCell ref="H68"/>
    <mergeCell ref="I68:L68"/>
    <mergeCell ref="M68:O68"/>
    <mergeCell ref="P68:Q68"/>
    <mergeCell ref="R68:S68"/>
    <mergeCell ref="T68:U68"/>
    <mergeCell ref="V68"/>
    <mergeCell ref="W68:X68"/>
    <mergeCell ref="Y68"/>
    <mergeCell ref="A65"/>
    <mergeCell ref="B65:C65"/>
    <mergeCell ref="D65:G65"/>
    <mergeCell ref="H65"/>
    <mergeCell ref="I65:L65"/>
    <mergeCell ref="M65:O65"/>
    <mergeCell ref="P65:Q65"/>
    <mergeCell ref="R65:S65"/>
    <mergeCell ref="T65:U65"/>
    <mergeCell ref="V65"/>
    <mergeCell ref="W65:X65"/>
    <mergeCell ref="Y65"/>
    <mergeCell ref="A66"/>
    <mergeCell ref="B66:C66"/>
    <mergeCell ref="D66:G66"/>
    <mergeCell ref="H66"/>
    <mergeCell ref="I66:L66"/>
    <mergeCell ref="M66:O66"/>
    <mergeCell ref="P66:Q66"/>
    <mergeCell ref="R66:S66"/>
    <mergeCell ref="T66:U66"/>
    <mergeCell ref="V66"/>
    <mergeCell ref="W66:X66"/>
    <mergeCell ref="Y66"/>
    <mergeCell ref="A63"/>
    <mergeCell ref="B63:C63"/>
    <mergeCell ref="D63:G63"/>
    <mergeCell ref="H63"/>
    <mergeCell ref="I63:L63"/>
    <mergeCell ref="M63:O63"/>
    <mergeCell ref="P63:Q63"/>
    <mergeCell ref="R63:S63"/>
    <mergeCell ref="T63:U63"/>
    <mergeCell ref="V63"/>
    <mergeCell ref="W63:X63"/>
    <mergeCell ref="Y63"/>
    <mergeCell ref="A64"/>
    <mergeCell ref="B64:C64"/>
    <mergeCell ref="D64:G64"/>
    <mergeCell ref="H64"/>
    <mergeCell ref="I64:L64"/>
    <mergeCell ref="M64:O64"/>
    <mergeCell ref="P64:Q64"/>
    <mergeCell ref="R64:S64"/>
    <mergeCell ref="T64:U64"/>
    <mergeCell ref="V64"/>
    <mergeCell ref="W64:X64"/>
    <mergeCell ref="Y64"/>
    <mergeCell ref="A61"/>
    <mergeCell ref="B61:C61"/>
    <mergeCell ref="D61:G61"/>
    <mergeCell ref="H61"/>
    <mergeCell ref="I61:L61"/>
    <mergeCell ref="M61:O61"/>
    <mergeCell ref="P61:Q61"/>
    <mergeCell ref="R61:S61"/>
    <mergeCell ref="T61:U61"/>
    <mergeCell ref="V61"/>
    <mergeCell ref="W61:X61"/>
    <mergeCell ref="Y61"/>
    <mergeCell ref="A62"/>
    <mergeCell ref="B62:C62"/>
    <mergeCell ref="D62:G62"/>
    <mergeCell ref="H62"/>
    <mergeCell ref="I62:L62"/>
    <mergeCell ref="M62:O62"/>
    <mergeCell ref="P62:Q62"/>
    <mergeCell ref="R62:S62"/>
    <mergeCell ref="T62:U62"/>
    <mergeCell ref="V62"/>
    <mergeCell ref="W62:X62"/>
    <mergeCell ref="Y62"/>
    <mergeCell ref="A59"/>
    <mergeCell ref="B59:C59"/>
    <mergeCell ref="D59:G59"/>
    <mergeCell ref="H59"/>
    <mergeCell ref="I59:L59"/>
    <mergeCell ref="M59:O59"/>
    <mergeCell ref="P59:Q59"/>
    <mergeCell ref="R59:S59"/>
    <mergeCell ref="T59:U59"/>
    <mergeCell ref="V59"/>
    <mergeCell ref="W59:X59"/>
    <mergeCell ref="Y59"/>
    <mergeCell ref="A60"/>
    <mergeCell ref="B60:C60"/>
    <mergeCell ref="D60:G60"/>
    <mergeCell ref="H60"/>
    <mergeCell ref="I60:L60"/>
    <mergeCell ref="M60:O60"/>
    <mergeCell ref="P60:Q60"/>
    <mergeCell ref="R60:S60"/>
    <mergeCell ref="T60:U60"/>
    <mergeCell ref="V60"/>
    <mergeCell ref="W60:X60"/>
    <mergeCell ref="Y60"/>
    <mergeCell ref="A57"/>
    <mergeCell ref="B57:C57"/>
    <mergeCell ref="D57:G57"/>
    <mergeCell ref="H57"/>
    <mergeCell ref="I57:L57"/>
    <mergeCell ref="M57:O57"/>
    <mergeCell ref="P57:Q57"/>
    <mergeCell ref="R57:S57"/>
    <mergeCell ref="T57:U57"/>
    <mergeCell ref="V57"/>
    <mergeCell ref="W57:X57"/>
    <mergeCell ref="Y57"/>
    <mergeCell ref="A58"/>
    <mergeCell ref="B58:C58"/>
    <mergeCell ref="D58:G58"/>
    <mergeCell ref="H58"/>
    <mergeCell ref="I58:L58"/>
    <mergeCell ref="M58:O58"/>
    <mergeCell ref="P58:Q58"/>
    <mergeCell ref="R58:S58"/>
    <mergeCell ref="T58:U58"/>
    <mergeCell ref="V58"/>
    <mergeCell ref="W58:X58"/>
    <mergeCell ref="Y58"/>
    <mergeCell ref="A55"/>
    <mergeCell ref="B55:C55"/>
    <mergeCell ref="D55:G55"/>
    <mergeCell ref="H55"/>
    <mergeCell ref="I55:L55"/>
    <mergeCell ref="M55:O55"/>
    <mergeCell ref="P55:Q55"/>
    <mergeCell ref="R55:S55"/>
    <mergeCell ref="T55:U55"/>
    <mergeCell ref="V55"/>
    <mergeCell ref="W55:X55"/>
    <mergeCell ref="Y55"/>
    <mergeCell ref="A56"/>
    <mergeCell ref="B56:C56"/>
    <mergeCell ref="D56:G56"/>
    <mergeCell ref="H56"/>
    <mergeCell ref="I56:L56"/>
    <mergeCell ref="M56:O56"/>
    <mergeCell ref="P56:Q56"/>
    <mergeCell ref="R56:S56"/>
    <mergeCell ref="T56:U56"/>
    <mergeCell ref="V56"/>
    <mergeCell ref="W56:X56"/>
    <mergeCell ref="Y56"/>
    <mergeCell ref="A53"/>
    <mergeCell ref="B53:C53"/>
    <mergeCell ref="D53:G53"/>
    <mergeCell ref="H53"/>
    <mergeCell ref="I53:L53"/>
    <mergeCell ref="M53:O53"/>
    <mergeCell ref="P53:Q53"/>
    <mergeCell ref="R53:S53"/>
    <mergeCell ref="T53:U53"/>
    <mergeCell ref="V53"/>
    <mergeCell ref="W53:X53"/>
    <mergeCell ref="Y53"/>
    <mergeCell ref="A54"/>
    <mergeCell ref="B54:C54"/>
    <mergeCell ref="D54:G54"/>
    <mergeCell ref="H54"/>
    <mergeCell ref="I54:L54"/>
    <mergeCell ref="M54:O54"/>
    <mergeCell ref="P54:Q54"/>
    <mergeCell ref="R54:S54"/>
    <mergeCell ref="T54:U54"/>
    <mergeCell ref="V54"/>
    <mergeCell ref="W54:X54"/>
    <mergeCell ref="Y54"/>
    <mergeCell ref="A51"/>
    <mergeCell ref="B51:C51"/>
    <mergeCell ref="D51:G51"/>
    <mergeCell ref="H51"/>
    <mergeCell ref="I51:L51"/>
    <mergeCell ref="M51:O51"/>
    <mergeCell ref="P51:Q51"/>
    <mergeCell ref="R51:S51"/>
    <mergeCell ref="T51:U51"/>
    <mergeCell ref="V51"/>
    <mergeCell ref="W51:X51"/>
    <mergeCell ref="Y51"/>
    <mergeCell ref="A52"/>
    <mergeCell ref="B52:C52"/>
    <mergeCell ref="D52:G52"/>
    <mergeCell ref="H52"/>
    <mergeCell ref="I52:L52"/>
    <mergeCell ref="M52:O52"/>
    <mergeCell ref="P52:Q52"/>
    <mergeCell ref="R52:S52"/>
    <mergeCell ref="T52:U52"/>
    <mergeCell ref="V52"/>
    <mergeCell ref="W52:X52"/>
    <mergeCell ref="Y52"/>
    <mergeCell ref="A49"/>
    <mergeCell ref="B49:C49"/>
    <mergeCell ref="D49:G49"/>
    <mergeCell ref="H49"/>
    <mergeCell ref="I49:L49"/>
    <mergeCell ref="M49:O49"/>
    <mergeCell ref="P49:Q49"/>
    <mergeCell ref="R49:S49"/>
    <mergeCell ref="T49:U49"/>
    <mergeCell ref="V49"/>
    <mergeCell ref="W49:X49"/>
    <mergeCell ref="Y49"/>
    <mergeCell ref="A50"/>
    <mergeCell ref="B50:C50"/>
    <mergeCell ref="D50:G50"/>
    <mergeCell ref="H50"/>
    <mergeCell ref="I50:L50"/>
    <mergeCell ref="M50:O50"/>
    <mergeCell ref="P50:Q50"/>
    <mergeCell ref="R50:S50"/>
    <mergeCell ref="T50:U50"/>
    <mergeCell ref="V50"/>
    <mergeCell ref="W50:X50"/>
    <mergeCell ref="Y50"/>
    <mergeCell ref="A47"/>
    <mergeCell ref="B47:C47"/>
    <mergeCell ref="D47:G47"/>
    <mergeCell ref="H47"/>
    <mergeCell ref="I47:L47"/>
    <mergeCell ref="M47:O47"/>
    <mergeCell ref="P47:Q47"/>
    <mergeCell ref="R47:S47"/>
    <mergeCell ref="T47:U47"/>
    <mergeCell ref="V47"/>
    <mergeCell ref="W47:X47"/>
    <mergeCell ref="Y47"/>
    <mergeCell ref="A48"/>
    <mergeCell ref="B48:C48"/>
    <mergeCell ref="D48:G48"/>
    <mergeCell ref="H48"/>
    <mergeCell ref="I48:L48"/>
    <mergeCell ref="M48:O48"/>
    <mergeCell ref="P48:Q48"/>
    <mergeCell ref="R48:S48"/>
    <mergeCell ref="T48:U48"/>
    <mergeCell ref="V48"/>
    <mergeCell ref="W48:X48"/>
    <mergeCell ref="Y48"/>
    <mergeCell ref="A45"/>
    <mergeCell ref="B45:C45"/>
    <mergeCell ref="D45:G45"/>
    <mergeCell ref="H45"/>
    <mergeCell ref="I45:L45"/>
    <mergeCell ref="M45:O45"/>
    <mergeCell ref="P45:Q45"/>
    <mergeCell ref="R45:S45"/>
    <mergeCell ref="T45:U45"/>
    <mergeCell ref="V45"/>
    <mergeCell ref="W45:X45"/>
    <mergeCell ref="Y45"/>
    <mergeCell ref="A46"/>
    <mergeCell ref="B46:C46"/>
    <mergeCell ref="D46:G46"/>
    <mergeCell ref="H46"/>
    <mergeCell ref="I46:L46"/>
    <mergeCell ref="M46:O46"/>
    <mergeCell ref="P46:Q46"/>
    <mergeCell ref="R46:S46"/>
    <mergeCell ref="T46:U46"/>
    <mergeCell ref="V46"/>
    <mergeCell ref="W46:X46"/>
    <mergeCell ref="Y46"/>
    <mergeCell ref="A43"/>
    <mergeCell ref="B43:C43"/>
    <mergeCell ref="D43:G43"/>
    <mergeCell ref="H43"/>
    <mergeCell ref="I43:L43"/>
    <mergeCell ref="M43:O43"/>
    <mergeCell ref="P43:Q43"/>
    <mergeCell ref="R43:S43"/>
    <mergeCell ref="T43:U43"/>
    <mergeCell ref="V43"/>
    <mergeCell ref="W43:X43"/>
    <mergeCell ref="Y43"/>
    <mergeCell ref="A44"/>
    <mergeCell ref="B44:C44"/>
    <mergeCell ref="D44:G44"/>
    <mergeCell ref="H44"/>
    <mergeCell ref="I44:L44"/>
    <mergeCell ref="M44:O44"/>
    <mergeCell ref="P44:Q44"/>
    <mergeCell ref="R44:S44"/>
    <mergeCell ref="T44:U44"/>
    <mergeCell ref="V44"/>
    <mergeCell ref="W44:X44"/>
    <mergeCell ref="Y44"/>
    <mergeCell ref="A41"/>
    <mergeCell ref="B41:C41"/>
    <mergeCell ref="D41:G41"/>
    <mergeCell ref="H41"/>
    <mergeCell ref="I41:L41"/>
    <mergeCell ref="M41:O41"/>
    <mergeCell ref="P41:Q41"/>
    <mergeCell ref="R41:S41"/>
    <mergeCell ref="T41:U41"/>
    <mergeCell ref="V41"/>
    <mergeCell ref="W41:X41"/>
    <mergeCell ref="Y41"/>
    <mergeCell ref="A42"/>
    <mergeCell ref="B42:C42"/>
    <mergeCell ref="D42:G42"/>
    <mergeCell ref="H42"/>
    <mergeCell ref="I42:L42"/>
    <mergeCell ref="M42:O42"/>
    <mergeCell ref="P42:Q42"/>
    <mergeCell ref="R42:S42"/>
    <mergeCell ref="T42:U42"/>
    <mergeCell ref="V42"/>
    <mergeCell ref="W42:X42"/>
    <mergeCell ref="Y42"/>
    <mergeCell ref="A39"/>
    <mergeCell ref="B39:C39"/>
    <mergeCell ref="D39:G39"/>
    <mergeCell ref="H39"/>
    <mergeCell ref="I39:L39"/>
    <mergeCell ref="M39:O39"/>
    <mergeCell ref="P39:Q39"/>
    <mergeCell ref="R39:S39"/>
    <mergeCell ref="T39:U39"/>
    <mergeCell ref="V39"/>
    <mergeCell ref="W39:X39"/>
    <mergeCell ref="Y39"/>
    <mergeCell ref="A40"/>
    <mergeCell ref="B40:C40"/>
    <mergeCell ref="D40:G40"/>
    <mergeCell ref="H40"/>
    <mergeCell ref="I40:L40"/>
    <mergeCell ref="M40:O40"/>
    <mergeCell ref="P40:Q40"/>
    <mergeCell ref="R40:S40"/>
    <mergeCell ref="T40:U40"/>
    <mergeCell ref="V40"/>
    <mergeCell ref="W40:X40"/>
    <mergeCell ref="Y40"/>
    <mergeCell ref="A37"/>
    <mergeCell ref="B37:C37"/>
    <mergeCell ref="D37:G37"/>
    <mergeCell ref="H37"/>
    <mergeCell ref="I37:L37"/>
    <mergeCell ref="M37:O37"/>
    <mergeCell ref="P37:Q37"/>
    <mergeCell ref="R37:S37"/>
    <mergeCell ref="T37:U37"/>
    <mergeCell ref="V37"/>
    <mergeCell ref="W37:X37"/>
    <mergeCell ref="Y37"/>
    <mergeCell ref="A38"/>
    <mergeCell ref="B38:C38"/>
    <mergeCell ref="D38:G38"/>
    <mergeCell ref="H38"/>
    <mergeCell ref="I38:L38"/>
    <mergeCell ref="M38:O38"/>
    <mergeCell ref="P38:Q38"/>
    <mergeCell ref="R38:S38"/>
    <mergeCell ref="T38:U38"/>
    <mergeCell ref="V38"/>
    <mergeCell ref="W38:X38"/>
    <mergeCell ref="Y38"/>
    <mergeCell ref="A35"/>
    <mergeCell ref="B35:C35"/>
    <mergeCell ref="D35:G35"/>
    <mergeCell ref="H35"/>
    <mergeCell ref="I35:L35"/>
    <mergeCell ref="M35:O35"/>
    <mergeCell ref="P35:Q35"/>
    <mergeCell ref="R35:S35"/>
    <mergeCell ref="T35:U35"/>
    <mergeCell ref="V35"/>
    <mergeCell ref="W35:X35"/>
    <mergeCell ref="Y35"/>
    <mergeCell ref="A36"/>
    <mergeCell ref="B36:C36"/>
    <mergeCell ref="D36:G36"/>
    <mergeCell ref="H36"/>
    <mergeCell ref="I36:L36"/>
    <mergeCell ref="M36:O36"/>
    <mergeCell ref="P36:Q36"/>
    <mergeCell ref="R36:S36"/>
    <mergeCell ref="T36:U36"/>
    <mergeCell ref="V36"/>
    <mergeCell ref="W36:X36"/>
    <mergeCell ref="Y36"/>
    <mergeCell ref="A33"/>
    <mergeCell ref="B33:C33"/>
    <mergeCell ref="D33:G33"/>
    <mergeCell ref="H33"/>
    <mergeCell ref="I33:L33"/>
    <mergeCell ref="M33:O33"/>
    <mergeCell ref="P33:Q33"/>
    <mergeCell ref="R33:S33"/>
    <mergeCell ref="T33:U33"/>
    <mergeCell ref="V33"/>
    <mergeCell ref="W33:X33"/>
    <mergeCell ref="Y33"/>
    <mergeCell ref="A34"/>
    <mergeCell ref="B34:C34"/>
    <mergeCell ref="D34:G34"/>
    <mergeCell ref="H34"/>
    <mergeCell ref="I34:L34"/>
    <mergeCell ref="M34:O34"/>
    <mergeCell ref="P34:Q34"/>
    <mergeCell ref="R34:S34"/>
    <mergeCell ref="T34:U34"/>
    <mergeCell ref="V34"/>
    <mergeCell ref="W34:X34"/>
    <mergeCell ref="Y34"/>
    <mergeCell ref="A31"/>
    <mergeCell ref="B31:C31"/>
    <mergeCell ref="D31:G31"/>
    <mergeCell ref="H31"/>
    <mergeCell ref="I31:L31"/>
    <mergeCell ref="M31:O31"/>
    <mergeCell ref="P31:Q31"/>
    <mergeCell ref="R31:S31"/>
    <mergeCell ref="T31:U31"/>
    <mergeCell ref="V31"/>
    <mergeCell ref="W31:X31"/>
    <mergeCell ref="Y31"/>
    <mergeCell ref="A32"/>
    <mergeCell ref="B32:C32"/>
    <mergeCell ref="D32:G32"/>
    <mergeCell ref="H32"/>
    <mergeCell ref="I32:L32"/>
    <mergeCell ref="M32:O32"/>
    <mergeCell ref="P32:Q32"/>
    <mergeCell ref="R32:S32"/>
    <mergeCell ref="T32:U32"/>
    <mergeCell ref="V32"/>
    <mergeCell ref="W32:X32"/>
    <mergeCell ref="Y32"/>
    <mergeCell ref="A26:Y26"/>
    <mergeCell ref="A27:A28"/>
    <mergeCell ref="B27:C28"/>
    <mergeCell ref="D27:G28"/>
    <mergeCell ref="H27:H28"/>
    <mergeCell ref="I27:Q27"/>
    <mergeCell ref="I28:L28"/>
    <mergeCell ref="M28:O28"/>
    <mergeCell ref="P28:Q28"/>
    <mergeCell ref="R27:Y27"/>
    <mergeCell ref="R28:S28"/>
    <mergeCell ref="T28:U28"/>
    <mergeCell ref="V28"/>
    <mergeCell ref="W28:X28"/>
    <mergeCell ref="Y28"/>
    <mergeCell ref="A29:Y29"/>
    <mergeCell ref="A30"/>
    <mergeCell ref="B30:C30"/>
    <mergeCell ref="D30:G30"/>
    <mergeCell ref="H30"/>
    <mergeCell ref="I30:L30"/>
    <mergeCell ref="M30:O30"/>
    <mergeCell ref="P30:Q30"/>
    <mergeCell ref="R30:S30"/>
    <mergeCell ref="T30:U30"/>
    <mergeCell ref="V30"/>
    <mergeCell ref="W30:X30"/>
    <mergeCell ref="Y30"/>
    <mergeCell ref="A23:E23"/>
    <mergeCell ref="F23:J23"/>
    <mergeCell ref="K23:N23"/>
    <mergeCell ref="O23:T23"/>
    <mergeCell ref="U23:W23"/>
    <mergeCell ref="X23:Y23"/>
    <mergeCell ref="A24:E24"/>
    <mergeCell ref="F24:J24"/>
    <mergeCell ref="K24:N24"/>
    <mergeCell ref="O24:T24"/>
    <mergeCell ref="U24:W24"/>
    <mergeCell ref="X24:Y24"/>
    <mergeCell ref="A25:E25"/>
    <mergeCell ref="F25:J25"/>
    <mergeCell ref="K25:N25"/>
    <mergeCell ref="O25:T25"/>
    <mergeCell ref="U25:W25"/>
    <mergeCell ref="X25:Y25"/>
    <mergeCell ref="A20:E20"/>
    <mergeCell ref="F20:J20"/>
    <mergeCell ref="K20:N20"/>
    <mergeCell ref="O20:T20"/>
    <mergeCell ref="U20:W20"/>
    <mergeCell ref="X20:Y20"/>
    <mergeCell ref="A21:E21"/>
    <mergeCell ref="F21:J21"/>
    <mergeCell ref="K21:N21"/>
    <mergeCell ref="O21:T21"/>
    <mergeCell ref="U21:W21"/>
    <mergeCell ref="X21:Y21"/>
    <mergeCell ref="A22:E22"/>
    <mergeCell ref="F22:J22"/>
    <mergeCell ref="K22:N22"/>
    <mergeCell ref="O22:T22"/>
    <mergeCell ref="U22:W22"/>
    <mergeCell ref="X22:Y22"/>
    <mergeCell ref="A10:Y10"/>
    <mergeCell ref="A11:Y11"/>
    <mergeCell ref="A12:Y12"/>
    <mergeCell ref="A13:M13"/>
    <mergeCell ref="N13:P13"/>
    <mergeCell ref="Q13:Y13"/>
    <mergeCell ref="A14:Y14"/>
    <mergeCell ref="A15:Y15"/>
    <mergeCell ref="A16:B16"/>
    <mergeCell ref="C16:F16"/>
    <mergeCell ref="G16:Y16"/>
    <mergeCell ref="A17:B18"/>
    <mergeCell ref="C17:Y17"/>
    <mergeCell ref="C18:Y18"/>
    <mergeCell ref="A19:E19"/>
    <mergeCell ref="F19:J19"/>
    <mergeCell ref="K19:Y19"/>
    <mergeCell ref="A1:K1"/>
    <mergeCell ref="L1:Y1"/>
    <mergeCell ref="A2:K2"/>
    <mergeCell ref="L2:Y2"/>
    <mergeCell ref="A3:K3"/>
    <mergeCell ref="L3:Y3"/>
    <mergeCell ref="A4:K4"/>
    <mergeCell ref="L4:Y4"/>
    <mergeCell ref="A5:K5"/>
    <mergeCell ref="L5:Y5"/>
    <mergeCell ref="A6:K6"/>
    <mergeCell ref="L6:Y6"/>
    <mergeCell ref="A7:K7"/>
    <mergeCell ref="L7:Y7"/>
    <mergeCell ref="A8:K8"/>
    <mergeCell ref="L8:Y8"/>
    <mergeCell ref="A9:Y9"/>
  </mergeCells>
  <pageMargins left="0.78740157480314954" right="0.39370078740157483" top="0.78740157480314954" bottom="0.78740157480314954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topLeftCell="A70" workbookViewId="0">
      <selection activeCell="A9" sqref="A9:X9"/>
    </sheetView>
  </sheetViews>
  <sheetFormatPr defaultRowHeight="15" x14ac:dyDescent="0.25"/>
  <cols>
    <col min="1" max="1" width="6.42578125" style="1" customWidth="1"/>
    <col min="2" max="2" width="8.28515625" style="1" customWidth="1"/>
    <col min="3" max="3" width="7" style="1" customWidth="1"/>
    <col min="4" max="4" width="0.85546875" style="1" customWidth="1"/>
    <col min="5" max="5" width="12.7109375" style="1" customWidth="1"/>
    <col min="6" max="6" width="2" style="1" customWidth="1"/>
    <col min="7" max="7" width="13.28515625" style="1" customWidth="1"/>
    <col min="8" max="8" width="9.28515625" style="1" customWidth="1"/>
    <col min="9" max="9" width="3.140625" style="1" customWidth="1"/>
    <col min="10" max="10" width="3.85546875" style="1" customWidth="1"/>
    <col min="11" max="11" width="5.28515625" style="1" customWidth="1"/>
    <col min="12" max="12" width="2.85546875" style="1" customWidth="1"/>
    <col min="13" max="13" width="1.5703125" style="1" customWidth="1"/>
    <col min="14" max="14" width="7.7109375" style="1" customWidth="1"/>
    <col min="15" max="15" width="9.5703125" style="1" customWidth="1"/>
    <col min="16" max="16" width="2" style="1" customWidth="1"/>
    <col min="17" max="17" width="9.42578125" style="1" customWidth="1"/>
    <col min="18" max="18" width="2" style="1" customWidth="1"/>
    <col min="19" max="19" width="7.42578125" style="1" customWidth="1"/>
    <col min="20" max="20" width="2.5703125" style="1" customWidth="1"/>
    <col min="21" max="21" width="10.7109375" style="1" customWidth="1"/>
    <col min="22" max="22" width="10.140625" style="1" customWidth="1"/>
    <col min="23" max="23" width="1.140625" style="1" customWidth="1"/>
    <col min="24" max="24" width="10.7109375" style="1" customWidth="1"/>
    <col min="25" max="25" width="9.140625" style="1"/>
  </cols>
  <sheetData>
    <row r="1" spans="1:24" ht="13.7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4" t="s">
        <v>1</v>
      </c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36.75" customHeight="1" x14ac:dyDescent="0.25">
      <c r="A2" s="83" t="s">
        <v>2</v>
      </c>
      <c r="B2" s="83"/>
      <c r="C2" s="83"/>
      <c r="D2" s="83"/>
      <c r="E2" s="83"/>
      <c r="F2" s="83"/>
      <c r="G2" s="83"/>
      <c r="H2" s="83"/>
      <c r="I2" s="83"/>
      <c r="J2" s="83"/>
      <c r="K2" s="84" t="s">
        <v>3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1:24" ht="151.69999999999999" customHeight="1" x14ac:dyDescent="0.25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4" t="s">
        <v>5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ht="93.6" customHeight="1" x14ac:dyDescent="0.25">
      <c r="A4" s="83" t="s">
        <v>6</v>
      </c>
      <c r="B4" s="83"/>
      <c r="C4" s="83"/>
      <c r="D4" s="83"/>
      <c r="E4" s="83"/>
      <c r="F4" s="83"/>
      <c r="G4" s="83"/>
      <c r="H4" s="83"/>
      <c r="I4" s="83"/>
      <c r="J4" s="83"/>
      <c r="K4" s="84" t="s">
        <v>7</v>
      </c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ht="47.65" customHeight="1" x14ac:dyDescent="0.25">
      <c r="A5" s="83" t="s">
        <v>8</v>
      </c>
      <c r="B5" s="83"/>
      <c r="C5" s="83"/>
      <c r="D5" s="83"/>
      <c r="E5" s="83"/>
      <c r="F5" s="83"/>
      <c r="G5" s="83"/>
      <c r="H5" s="83"/>
      <c r="I5" s="83"/>
      <c r="J5" s="83"/>
      <c r="K5" s="84" t="s">
        <v>9</v>
      </c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</row>
    <row r="6" spans="1:24" ht="13.7" customHeight="1" x14ac:dyDescent="0.25">
      <c r="A6" s="83" t="s">
        <v>10</v>
      </c>
      <c r="B6" s="83"/>
      <c r="C6" s="83"/>
      <c r="D6" s="83"/>
      <c r="E6" s="83"/>
      <c r="F6" s="83"/>
      <c r="G6" s="83"/>
      <c r="H6" s="83"/>
      <c r="I6" s="83"/>
      <c r="J6" s="83"/>
      <c r="K6" s="84" t="s">
        <v>11</v>
      </c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ht="13.7" customHeight="1" x14ac:dyDescent="0.25">
      <c r="A7" s="83" t="s">
        <v>12</v>
      </c>
      <c r="B7" s="83"/>
      <c r="C7" s="83"/>
      <c r="D7" s="83"/>
      <c r="E7" s="83"/>
      <c r="F7" s="83"/>
      <c r="G7" s="83"/>
      <c r="H7" s="83"/>
      <c r="I7" s="83"/>
      <c r="J7" s="83"/>
      <c r="K7" s="84" t="s">
        <v>13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</row>
    <row r="8" spans="1:24" ht="13.15" customHeight="1" x14ac:dyDescent="0.25">
      <c r="A8" s="83" t="s">
        <v>1245</v>
      </c>
      <c r="B8" s="83"/>
      <c r="C8" s="83"/>
      <c r="D8" s="83"/>
      <c r="E8" s="83"/>
      <c r="F8" s="83"/>
      <c r="G8" s="83"/>
      <c r="H8" s="83"/>
      <c r="I8" s="83"/>
      <c r="J8" s="83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</row>
    <row r="9" spans="1:24" ht="13.7" customHeight="1" x14ac:dyDescent="0.25">
      <c r="A9" s="85" t="s">
        <v>15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</row>
    <row r="10" spans="1:24" ht="12.75" customHeight="1" x14ac:dyDescent="0.25">
      <c r="A10" s="86" t="s">
        <v>14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</row>
    <row r="11" spans="1:24" ht="12.75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</row>
    <row r="12" spans="1:24" ht="12.75" customHeight="1" x14ac:dyDescent="0.25">
      <c r="A12" s="86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</row>
    <row r="13" spans="1:24" ht="13.7" customHeight="1" x14ac:dyDescent="0.25">
      <c r="A13" s="87" t="s">
        <v>17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4" t="s">
        <v>1246</v>
      </c>
      <c r="N13" s="84"/>
      <c r="O13" s="84"/>
      <c r="P13" s="83"/>
      <c r="Q13" s="83"/>
      <c r="R13" s="83"/>
      <c r="S13" s="83"/>
      <c r="T13" s="83"/>
      <c r="U13" s="83"/>
      <c r="V13" s="83"/>
      <c r="W13" s="83"/>
      <c r="X13" s="83"/>
    </row>
    <row r="14" spans="1:24" ht="13.7" customHeight="1" x14ac:dyDescent="0.25">
      <c r="A14" s="85" t="s">
        <v>1247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</row>
    <row r="15" spans="1:24" ht="12.75" customHeight="1" x14ac:dyDescent="0.25">
      <c r="A15" s="86" t="s">
        <v>20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4" ht="13.7" customHeight="1" x14ac:dyDescent="0.25">
      <c r="A16" s="83" t="s">
        <v>21</v>
      </c>
      <c r="B16" s="83"/>
      <c r="C16" s="85" t="s">
        <v>22</v>
      </c>
      <c r="D16" s="85"/>
      <c r="E16" s="85"/>
      <c r="F16" s="85"/>
      <c r="G16" s="83" t="s">
        <v>23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  <row r="17" spans="1:24" ht="12.75" customHeight="1" x14ac:dyDescent="0.25">
      <c r="A17" s="83" t="s">
        <v>24</v>
      </c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</row>
    <row r="18" spans="1:24" ht="12.75" customHeight="1" x14ac:dyDescent="0.25">
      <c r="A18" s="83"/>
      <c r="B18" s="83"/>
      <c r="C18" s="86" t="s">
        <v>25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</row>
    <row r="19" spans="1:24" ht="13.7" customHeight="1" x14ac:dyDescent="0.25">
      <c r="A19" s="88" t="s">
        <v>26</v>
      </c>
      <c r="B19" s="88"/>
      <c r="C19" s="88"/>
      <c r="D19" s="88"/>
      <c r="E19" s="88"/>
      <c r="F19" s="89" t="s">
        <v>27</v>
      </c>
      <c r="G19" s="89"/>
      <c r="H19" s="89"/>
      <c r="I19" s="89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</row>
    <row r="20" spans="1:24" ht="13.7" customHeight="1" x14ac:dyDescent="0.25">
      <c r="A20" s="88" t="s">
        <v>28</v>
      </c>
      <c r="B20" s="88"/>
      <c r="C20" s="88"/>
      <c r="D20" s="88"/>
      <c r="E20" s="88"/>
      <c r="F20" s="89" t="s">
        <v>1248</v>
      </c>
      <c r="G20" s="89"/>
      <c r="H20" s="89"/>
      <c r="I20" s="89"/>
      <c r="J20" s="83" t="s">
        <v>30</v>
      </c>
      <c r="K20" s="83"/>
      <c r="L20" s="83"/>
      <c r="M20" s="83"/>
      <c r="N20" s="83" t="s">
        <v>31</v>
      </c>
      <c r="O20" s="83"/>
      <c r="P20" s="83"/>
      <c r="Q20" s="83"/>
      <c r="R20" s="83"/>
      <c r="S20" s="83"/>
      <c r="T20" s="89" t="s">
        <v>66</v>
      </c>
      <c r="U20" s="89"/>
      <c r="V20" s="89"/>
      <c r="W20" s="83" t="s">
        <v>30</v>
      </c>
      <c r="X20" s="83"/>
    </row>
    <row r="21" spans="1:24" ht="13.7" customHeight="1" x14ac:dyDescent="0.25">
      <c r="A21" s="90" t="s">
        <v>33</v>
      </c>
      <c r="B21" s="90"/>
      <c r="C21" s="90"/>
      <c r="D21" s="90"/>
      <c r="E21" s="90"/>
      <c r="F21" s="91"/>
      <c r="G21" s="91"/>
      <c r="H21" s="91"/>
      <c r="I21" s="91"/>
      <c r="J21" s="83"/>
      <c r="K21" s="83"/>
      <c r="L21" s="83"/>
      <c r="M21" s="83"/>
      <c r="N21" s="83" t="s">
        <v>34</v>
      </c>
      <c r="O21" s="83"/>
      <c r="P21" s="83"/>
      <c r="Q21" s="83"/>
      <c r="R21" s="83"/>
      <c r="S21" s="83"/>
      <c r="T21" s="89" t="s">
        <v>46</v>
      </c>
      <c r="U21" s="89"/>
      <c r="V21" s="89"/>
      <c r="W21" s="83" t="s">
        <v>30</v>
      </c>
      <c r="X21" s="83"/>
    </row>
    <row r="22" spans="1:24" ht="13.7" customHeight="1" x14ac:dyDescent="0.25">
      <c r="A22" s="88" t="s">
        <v>36</v>
      </c>
      <c r="B22" s="88"/>
      <c r="C22" s="88"/>
      <c r="D22" s="88"/>
      <c r="E22" s="88"/>
      <c r="F22" s="89" t="s">
        <v>46</v>
      </c>
      <c r="G22" s="89"/>
      <c r="H22" s="89"/>
      <c r="I22" s="89"/>
      <c r="J22" s="83" t="s">
        <v>30</v>
      </c>
      <c r="K22" s="83"/>
      <c r="L22" s="83"/>
      <c r="M22" s="83"/>
      <c r="N22" s="83" t="s">
        <v>38</v>
      </c>
      <c r="O22" s="83"/>
      <c r="P22" s="83"/>
      <c r="Q22" s="83"/>
      <c r="R22" s="83"/>
      <c r="S22" s="83"/>
      <c r="T22" s="89" t="s">
        <v>1249</v>
      </c>
      <c r="U22" s="89"/>
      <c r="V22" s="89"/>
      <c r="W22" s="83" t="s">
        <v>40</v>
      </c>
      <c r="X22" s="83"/>
    </row>
    <row r="23" spans="1:24" ht="13.7" customHeight="1" x14ac:dyDescent="0.25">
      <c r="A23" s="88" t="s">
        <v>41</v>
      </c>
      <c r="B23" s="88"/>
      <c r="C23" s="88"/>
      <c r="D23" s="88"/>
      <c r="E23" s="88"/>
      <c r="F23" s="89" t="s">
        <v>46</v>
      </c>
      <c r="G23" s="89"/>
      <c r="H23" s="89"/>
      <c r="I23" s="89"/>
      <c r="J23" s="83" t="s">
        <v>30</v>
      </c>
      <c r="K23" s="83"/>
      <c r="L23" s="83"/>
      <c r="M23" s="83"/>
      <c r="N23" s="83" t="s">
        <v>43</v>
      </c>
      <c r="O23" s="83"/>
      <c r="P23" s="83"/>
      <c r="Q23" s="83"/>
      <c r="R23" s="83"/>
      <c r="S23" s="83"/>
      <c r="T23" s="89" t="s">
        <v>46</v>
      </c>
      <c r="U23" s="89"/>
      <c r="V23" s="89"/>
      <c r="W23" s="83" t="s">
        <v>40</v>
      </c>
      <c r="X23" s="83"/>
    </row>
    <row r="24" spans="1:24" ht="13.7" customHeight="1" x14ac:dyDescent="0.25">
      <c r="A24" s="88" t="s">
        <v>45</v>
      </c>
      <c r="B24" s="88"/>
      <c r="C24" s="88"/>
      <c r="D24" s="88"/>
      <c r="E24" s="88"/>
      <c r="F24" s="89" t="s">
        <v>46</v>
      </c>
      <c r="G24" s="89"/>
      <c r="H24" s="89"/>
      <c r="I24" s="89"/>
      <c r="J24" s="83" t="s">
        <v>30</v>
      </c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</row>
    <row r="25" spans="1:24" ht="13.7" customHeight="1" x14ac:dyDescent="0.25">
      <c r="A25" s="88" t="s">
        <v>47</v>
      </c>
      <c r="B25" s="88"/>
      <c r="C25" s="88"/>
      <c r="D25" s="88"/>
      <c r="E25" s="88"/>
      <c r="F25" s="89" t="s">
        <v>1248</v>
      </c>
      <c r="G25" s="89"/>
      <c r="H25" s="89"/>
      <c r="I25" s="89"/>
      <c r="J25" s="83" t="s">
        <v>30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</row>
    <row r="26" spans="1:24" ht="12.75" customHeight="1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1:24" ht="14.85" customHeight="1" x14ac:dyDescent="0.25">
      <c r="A27" s="92" t="s">
        <v>48</v>
      </c>
      <c r="B27" s="92" t="s">
        <v>49</v>
      </c>
      <c r="C27" s="92"/>
      <c r="D27" s="92" t="s">
        <v>50</v>
      </c>
      <c r="E27" s="92"/>
      <c r="F27" s="92"/>
      <c r="G27" s="92"/>
      <c r="H27" s="92" t="s">
        <v>51</v>
      </c>
      <c r="I27" s="92" t="s">
        <v>52</v>
      </c>
      <c r="J27" s="92"/>
      <c r="K27" s="92"/>
      <c r="L27" s="92"/>
      <c r="M27" s="92"/>
      <c r="N27" s="92"/>
      <c r="O27" s="92"/>
      <c r="P27" s="92"/>
      <c r="Q27" s="92" t="s">
        <v>56</v>
      </c>
      <c r="R27" s="92"/>
      <c r="S27" s="92"/>
      <c r="T27" s="92"/>
      <c r="U27" s="92"/>
      <c r="V27" s="92"/>
      <c r="W27" s="92"/>
      <c r="X27" s="92"/>
    </row>
    <row r="28" spans="1:24" ht="60.95" customHeight="1" x14ac:dyDescent="0.25">
      <c r="A28" s="92"/>
      <c r="B28" s="92"/>
      <c r="C28" s="92"/>
      <c r="D28" s="92"/>
      <c r="E28" s="92"/>
      <c r="F28" s="92"/>
      <c r="G28" s="92"/>
      <c r="H28" s="92"/>
      <c r="I28" s="92" t="s">
        <v>53</v>
      </c>
      <c r="J28" s="92"/>
      <c r="K28" s="92"/>
      <c r="L28" s="92" t="s">
        <v>54</v>
      </c>
      <c r="M28" s="92"/>
      <c r="N28" s="92"/>
      <c r="O28" s="92" t="s">
        <v>55</v>
      </c>
      <c r="P28" s="92"/>
      <c r="Q28" s="92" t="s">
        <v>57</v>
      </c>
      <c r="R28" s="92"/>
      <c r="S28" s="92" t="s">
        <v>58</v>
      </c>
      <c r="T28" s="92"/>
      <c r="U28" s="92" t="s">
        <v>59</v>
      </c>
      <c r="V28" s="92" t="s">
        <v>54</v>
      </c>
      <c r="W28" s="92"/>
      <c r="X28" s="92" t="s">
        <v>60</v>
      </c>
    </row>
    <row r="29" spans="1:24" ht="14.1" customHeight="1" x14ac:dyDescent="0.25">
      <c r="A29" s="93" t="s">
        <v>1250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</row>
    <row r="30" spans="1:24" ht="14.1" customHeight="1" x14ac:dyDescent="0.25">
      <c r="A30" s="94" t="s">
        <v>62</v>
      </c>
      <c r="B30" s="94" t="s">
        <v>63</v>
      </c>
      <c r="C30" s="94"/>
      <c r="D30" s="94" t="s">
        <v>64</v>
      </c>
      <c r="E30" s="94"/>
      <c r="F30" s="94"/>
      <c r="G30" s="94"/>
      <c r="H30" s="94" t="s">
        <v>65</v>
      </c>
      <c r="I30" s="94" t="s">
        <v>66</v>
      </c>
      <c r="J30" s="94"/>
      <c r="K30" s="94"/>
      <c r="L30" s="94" t="s">
        <v>67</v>
      </c>
      <c r="M30" s="94"/>
      <c r="N30" s="94"/>
      <c r="O30" s="94" t="s">
        <v>68</v>
      </c>
      <c r="P30" s="94"/>
      <c r="Q30" s="94" t="s">
        <v>69</v>
      </c>
      <c r="R30" s="94"/>
      <c r="S30" s="94" t="s">
        <v>70</v>
      </c>
      <c r="T30" s="94"/>
      <c r="U30" s="94" t="s">
        <v>71</v>
      </c>
      <c r="V30" s="94" t="s">
        <v>72</v>
      </c>
      <c r="W30" s="94"/>
      <c r="X30" s="94" t="s">
        <v>73</v>
      </c>
    </row>
    <row r="31" spans="1:24" ht="36.950000000000003" customHeight="1" x14ac:dyDescent="0.25">
      <c r="A31" s="94" t="s">
        <v>62</v>
      </c>
      <c r="B31" s="94" t="s">
        <v>1251</v>
      </c>
      <c r="C31" s="94"/>
      <c r="D31" s="95" t="s">
        <v>1252</v>
      </c>
      <c r="E31" s="95"/>
      <c r="F31" s="95"/>
      <c r="G31" s="95"/>
      <c r="H31" s="94" t="s">
        <v>153</v>
      </c>
      <c r="I31" s="94" t="s">
        <v>64</v>
      </c>
      <c r="J31" s="94"/>
      <c r="K31" s="94"/>
      <c r="L31" s="94"/>
      <c r="M31" s="94"/>
      <c r="N31" s="94"/>
      <c r="O31" s="94" t="s">
        <v>64</v>
      </c>
      <c r="P31" s="94"/>
      <c r="Q31" s="94"/>
      <c r="R31" s="94"/>
      <c r="S31" s="94"/>
      <c r="T31" s="94"/>
      <c r="U31" s="94"/>
      <c r="V31" s="94"/>
      <c r="W31" s="94"/>
      <c r="X31" s="94"/>
    </row>
    <row r="32" spans="1:24" ht="14.1" customHeight="1" x14ac:dyDescent="0.25">
      <c r="A32" s="94"/>
      <c r="B32" s="96" t="s">
        <v>62</v>
      </c>
      <c r="C32" s="96"/>
      <c r="D32" s="95" t="s">
        <v>80</v>
      </c>
      <c r="E32" s="95"/>
      <c r="F32" s="95"/>
      <c r="G32" s="95"/>
      <c r="H32" s="94" t="s">
        <v>40</v>
      </c>
      <c r="I32" s="94"/>
      <c r="J32" s="94"/>
      <c r="K32" s="94"/>
      <c r="L32" s="94"/>
      <c r="M32" s="94"/>
      <c r="N32" s="94"/>
      <c r="O32" s="94" t="s">
        <v>1253</v>
      </c>
      <c r="P32" s="94"/>
      <c r="Q32" s="94"/>
      <c r="R32" s="94"/>
      <c r="S32" s="94"/>
      <c r="T32" s="94"/>
      <c r="U32" s="94"/>
      <c r="V32" s="94"/>
      <c r="W32" s="94"/>
      <c r="X32" s="94" t="s">
        <v>1254</v>
      </c>
    </row>
    <row r="33" spans="1:24" ht="14.1" customHeight="1" x14ac:dyDescent="0.25">
      <c r="A33" s="94"/>
      <c r="B33" s="94" t="s">
        <v>1255</v>
      </c>
      <c r="C33" s="94"/>
      <c r="D33" s="95" t="s">
        <v>1256</v>
      </c>
      <c r="E33" s="95"/>
      <c r="F33" s="95"/>
      <c r="G33" s="95"/>
      <c r="H33" s="94" t="s">
        <v>40</v>
      </c>
      <c r="I33" s="94" t="s">
        <v>1257</v>
      </c>
      <c r="J33" s="94"/>
      <c r="K33" s="94"/>
      <c r="L33" s="94"/>
      <c r="M33" s="94"/>
      <c r="N33" s="94"/>
      <c r="O33" s="94" t="s">
        <v>1258</v>
      </c>
      <c r="P33" s="94"/>
      <c r="Q33" s="94"/>
      <c r="R33" s="94"/>
      <c r="S33" s="94"/>
      <c r="T33" s="94"/>
      <c r="U33" s="94" t="s">
        <v>119</v>
      </c>
      <c r="V33" s="94"/>
      <c r="W33" s="94"/>
      <c r="X33" s="94" t="s">
        <v>1259</v>
      </c>
    </row>
    <row r="34" spans="1:24" ht="14.1" customHeight="1" x14ac:dyDescent="0.25">
      <c r="A34" s="94"/>
      <c r="B34" s="94" t="s">
        <v>1260</v>
      </c>
      <c r="C34" s="94"/>
      <c r="D34" s="95" t="s">
        <v>1261</v>
      </c>
      <c r="E34" s="95"/>
      <c r="F34" s="95"/>
      <c r="G34" s="95"/>
      <c r="H34" s="94" t="s">
        <v>40</v>
      </c>
      <c r="I34" s="94" t="s">
        <v>1257</v>
      </c>
      <c r="J34" s="94"/>
      <c r="K34" s="94"/>
      <c r="L34" s="94"/>
      <c r="M34" s="94"/>
      <c r="N34" s="94"/>
      <c r="O34" s="94" t="s">
        <v>1258</v>
      </c>
      <c r="P34" s="94"/>
      <c r="Q34" s="94"/>
      <c r="R34" s="94"/>
      <c r="S34" s="94"/>
      <c r="T34" s="94"/>
      <c r="U34" s="94" t="s">
        <v>1262</v>
      </c>
      <c r="V34" s="94"/>
      <c r="W34" s="94"/>
      <c r="X34" s="94" t="s">
        <v>1263</v>
      </c>
    </row>
    <row r="35" spans="1:24" ht="14.1" customHeight="1" x14ac:dyDescent="0.25">
      <c r="A35" s="94"/>
      <c r="B35" s="94"/>
      <c r="C35" s="94"/>
      <c r="D35" s="95" t="s">
        <v>158</v>
      </c>
      <c r="E35" s="95"/>
      <c r="F35" s="95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 t="s">
        <v>1254</v>
      </c>
    </row>
    <row r="36" spans="1:24" ht="14.1" customHeight="1" x14ac:dyDescent="0.25">
      <c r="A36" s="94"/>
      <c r="B36" s="94"/>
      <c r="C36" s="94"/>
      <c r="D36" s="95" t="s">
        <v>160</v>
      </c>
      <c r="E36" s="95"/>
      <c r="F36" s="95"/>
      <c r="G36" s="95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 t="s">
        <v>1254</v>
      </c>
    </row>
    <row r="37" spans="1:24" ht="14.1" customHeight="1" x14ac:dyDescent="0.25">
      <c r="A37" s="94"/>
      <c r="B37" s="94" t="s">
        <v>1264</v>
      </c>
      <c r="C37" s="94"/>
      <c r="D37" s="95" t="s">
        <v>1265</v>
      </c>
      <c r="E37" s="95"/>
      <c r="F37" s="95"/>
      <c r="G37" s="95"/>
      <c r="H37" s="94" t="s">
        <v>164</v>
      </c>
      <c r="I37" s="94" t="s">
        <v>1266</v>
      </c>
      <c r="J37" s="94"/>
      <c r="K37" s="94"/>
      <c r="L37" s="94"/>
      <c r="M37" s="94"/>
      <c r="N37" s="94"/>
      <c r="O37" s="94" t="s">
        <v>1266</v>
      </c>
      <c r="P37" s="94"/>
      <c r="Q37" s="94"/>
      <c r="R37" s="94"/>
      <c r="S37" s="94"/>
      <c r="T37" s="94"/>
      <c r="U37" s="94"/>
      <c r="V37" s="94"/>
      <c r="W37" s="94"/>
      <c r="X37" s="94" t="s">
        <v>1267</v>
      </c>
    </row>
    <row r="38" spans="1:24" ht="14.1" customHeight="1" x14ac:dyDescent="0.25">
      <c r="A38" s="94"/>
      <c r="B38" s="94" t="s">
        <v>1268</v>
      </c>
      <c r="C38" s="94"/>
      <c r="D38" s="95" t="s">
        <v>1269</v>
      </c>
      <c r="E38" s="95"/>
      <c r="F38" s="95"/>
      <c r="G38" s="95"/>
      <c r="H38" s="94" t="s">
        <v>164</v>
      </c>
      <c r="I38" s="94" t="s">
        <v>1270</v>
      </c>
      <c r="J38" s="94"/>
      <c r="K38" s="94"/>
      <c r="L38" s="94"/>
      <c r="M38" s="94"/>
      <c r="N38" s="94"/>
      <c r="O38" s="94" t="s">
        <v>1270</v>
      </c>
      <c r="P38" s="94"/>
      <c r="Q38" s="94"/>
      <c r="R38" s="94"/>
      <c r="S38" s="94"/>
      <c r="T38" s="94"/>
      <c r="U38" s="94"/>
      <c r="V38" s="94"/>
      <c r="W38" s="94"/>
      <c r="X38" s="94" t="s">
        <v>1271</v>
      </c>
    </row>
    <row r="39" spans="1:24" ht="14.1" customHeight="1" x14ac:dyDescent="0.25">
      <c r="A39" s="94"/>
      <c r="B39" s="94"/>
      <c r="C39" s="94"/>
      <c r="D39" s="97" t="s">
        <v>171</v>
      </c>
      <c r="E39" s="97"/>
      <c r="F39" s="97"/>
      <c r="G39" s="97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 t="s">
        <v>1272</v>
      </c>
      <c r="V39" s="94"/>
      <c r="W39" s="94"/>
      <c r="X39" s="94" t="s">
        <v>1273</v>
      </c>
    </row>
    <row r="40" spans="1:24" ht="36.950000000000003" customHeight="1" x14ac:dyDescent="0.25">
      <c r="A40" s="94" t="s">
        <v>63</v>
      </c>
      <c r="B40" s="94" t="s">
        <v>1274</v>
      </c>
      <c r="C40" s="94"/>
      <c r="D40" s="95" t="s">
        <v>1275</v>
      </c>
      <c r="E40" s="95"/>
      <c r="F40" s="95"/>
      <c r="G40" s="95"/>
      <c r="H40" s="94" t="s">
        <v>1276</v>
      </c>
      <c r="I40" s="94" t="s">
        <v>1145</v>
      </c>
      <c r="J40" s="94"/>
      <c r="K40" s="94"/>
      <c r="L40" s="94"/>
      <c r="M40" s="94"/>
      <c r="N40" s="94"/>
      <c r="O40" s="94" t="s">
        <v>1145</v>
      </c>
      <c r="P40" s="94"/>
      <c r="Q40" s="94"/>
      <c r="R40" s="94"/>
      <c r="S40" s="94"/>
      <c r="T40" s="94"/>
      <c r="U40" s="94"/>
      <c r="V40" s="94"/>
      <c r="W40" s="94"/>
      <c r="X40" s="94"/>
    </row>
    <row r="41" spans="1:24" ht="14.1" customHeight="1" x14ac:dyDescent="0.25">
      <c r="A41" s="94"/>
      <c r="B41" s="96" t="s">
        <v>62</v>
      </c>
      <c r="C41" s="96"/>
      <c r="D41" s="95" t="s">
        <v>80</v>
      </c>
      <c r="E41" s="95"/>
      <c r="F41" s="95"/>
      <c r="G41" s="95"/>
      <c r="H41" s="94" t="s">
        <v>40</v>
      </c>
      <c r="I41" s="94"/>
      <c r="J41" s="94"/>
      <c r="K41" s="94"/>
      <c r="L41" s="94"/>
      <c r="M41" s="94"/>
      <c r="N41" s="94"/>
      <c r="O41" s="94" t="s">
        <v>1277</v>
      </c>
      <c r="P41" s="94"/>
      <c r="Q41" s="94"/>
      <c r="R41" s="94"/>
      <c r="S41" s="94"/>
      <c r="T41" s="94"/>
      <c r="U41" s="94"/>
      <c r="V41" s="94"/>
      <c r="W41" s="94"/>
      <c r="X41" s="94" t="s">
        <v>1278</v>
      </c>
    </row>
    <row r="42" spans="1:24" ht="14.1" customHeight="1" x14ac:dyDescent="0.25">
      <c r="A42" s="94"/>
      <c r="B42" s="94" t="s">
        <v>1255</v>
      </c>
      <c r="C42" s="94"/>
      <c r="D42" s="95" t="s">
        <v>1256</v>
      </c>
      <c r="E42" s="95"/>
      <c r="F42" s="95"/>
      <c r="G42" s="95"/>
      <c r="H42" s="94" t="s">
        <v>40</v>
      </c>
      <c r="I42" s="94" t="s">
        <v>1279</v>
      </c>
      <c r="J42" s="94"/>
      <c r="K42" s="94"/>
      <c r="L42" s="94"/>
      <c r="M42" s="94"/>
      <c r="N42" s="94"/>
      <c r="O42" s="94" t="s">
        <v>1280</v>
      </c>
      <c r="P42" s="94"/>
      <c r="Q42" s="94"/>
      <c r="R42" s="94"/>
      <c r="S42" s="94"/>
      <c r="T42" s="94"/>
      <c r="U42" s="94" t="s">
        <v>119</v>
      </c>
      <c r="V42" s="94"/>
      <c r="W42" s="94"/>
      <c r="X42" s="94" t="s">
        <v>1030</v>
      </c>
    </row>
    <row r="43" spans="1:24" ht="14.1" customHeight="1" x14ac:dyDescent="0.25">
      <c r="A43" s="94"/>
      <c r="B43" s="94" t="s">
        <v>1260</v>
      </c>
      <c r="C43" s="94"/>
      <c r="D43" s="95" t="s">
        <v>1261</v>
      </c>
      <c r="E43" s="95"/>
      <c r="F43" s="95"/>
      <c r="G43" s="95"/>
      <c r="H43" s="94" t="s">
        <v>40</v>
      </c>
      <c r="I43" s="94" t="s">
        <v>1279</v>
      </c>
      <c r="J43" s="94"/>
      <c r="K43" s="94"/>
      <c r="L43" s="94"/>
      <c r="M43" s="94"/>
      <c r="N43" s="94"/>
      <c r="O43" s="94" t="s">
        <v>1280</v>
      </c>
      <c r="P43" s="94"/>
      <c r="Q43" s="94"/>
      <c r="R43" s="94"/>
      <c r="S43" s="94"/>
      <c r="T43" s="94"/>
      <c r="U43" s="94" t="s">
        <v>1262</v>
      </c>
      <c r="V43" s="94"/>
      <c r="W43" s="94"/>
      <c r="X43" s="94" t="s">
        <v>1281</v>
      </c>
    </row>
    <row r="44" spans="1:24" ht="14.1" customHeight="1" x14ac:dyDescent="0.25">
      <c r="A44" s="94"/>
      <c r="B44" s="94"/>
      <c r="C44" s="94"/>
      <c r="D44" s="95" t="s">
        <v>158</v>
      </c>
      <c r="E44" s="95"/>
      <c r="F44" s="95"/>
      <c r="G44" s="95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 t="s">
        <v>1278</v>
      </c>
    </row>
    <row r="45" spans="1:24" ht="14.1" customHeight="1" x14ac:dyDescent="0.25">
      <c r="A45" s="94"/>
      <c r="B45" s="94"/>
      <c r="C45" s="94"/>
      <c r="D45" s="95" t="s">
        <v>160</v>
      </c>
      <c r="E45" s="95"/>
      <c r="F45" s="95"/>
      <c r="G45" s="95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 t="s">
        <v>1278</v>
      </c>
    </row>
    <row r="46" spans="1:24" ht="36.950000000000003" customHeight="1" x14ac:dyDescent="0.25">
      <c r="A46" s="94"/>
      <c r="B46" s="94" t="s">
        <v>1282</v>
      </c>
      <c r="C46" s="94"/>
      <c r="D46" s="95" t="s">
        <v>1265</v>
      </c>
      <c r="E46" s="95"/>
      <c r="F46" s="95"/>
      <c r="G46" s="95"/>
      <c r="H46" s="94" t="s">
        <v>164</v>
      </c>
      <c r="I46" s="94" t="s">
        <v>1266</v>
      </c>
      <c r="J46" s="94"/>
      <c r="K46" s="94"/>
      <c r="L46" s="94"/>
      <c r="M46" s="94"/>
      <c r="N46" s="94"/>
      <c r="O46" s="94" t="s">
        <v>1266</v>
      </c>
      <c r="P46" s="94"/>
      <c r="Q46" s="94"/>
      <c r="R46" s="94"/>
      <c r="S46" s="94"/>
      <c r="T46" s="94"/>
      <c r="U46" s="94"/>
      <c r="V46" s="94"/>
      <c r="W46" s="94"/>
      <c r="X46" s="94" t="s">
        <v>1283</v>
      </c>
    </row>
    <row r="47" spans="1:24" ht="36.950000000000003" customHeight="1" x14ac:dyDescent="0.25">
      <c r="A47" s="94"/>
      <c r="B47" s="94" t="s">
        <v>1284</v>
      </c>
      <c r="C47" s="94"/>
      <c r="D47" s="95" t="s">
        <v>1269</v>
      </c>
      <c r="E47" s="95"/>
      <c r="F47" s="95"/>
      <c r="G47" s="95"/>
      <c r="H47" s="94" t="s">
        <v>164</v>
      </c>
      <c r="I47" s="94" t="s">
        <v>1270</v>
      </c>
      <c r="J47" s="94"/>
      <c r="K47" s="94"/>
      <c r="L47" s="94"/>
      <c r="M47" s="94"/>
      <c r="N47" s="94"/>
      <c r="O47" s="94" t="s">
        <v>1270</v>
      </c>
      <c r="P47" s="94"/>
      <c r="Q47" s="94"/>
      <c r="R47" s="94"/>
      <c r="S47" s="94"/>
      <c r="T47" s="94"/>
      <c r="U47" s="94"/>
      <c r="V47" s="94"/>
      <c r="W47" s="94"/>
      <c r="X47" s="94" t="s">
        <v>1285</v>
      </c>
    </row>
    <row r="48" spans="1:24" ht="14.1" customHeight="1" x14ac:dyDescent="0.25">
      <c r="A48" s="94"/>
      <c r="B48" s="94"/>
      <c r="C48" s="94"/>
      <c r="D48" s="97" t="s">
        <v>171</v>
      </c>
      <c r="E48" s="97"/>
      <c r="F48" s="97"/>
      <c r="G48" s="97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 t="s">
        <v>1286</v>
      </c>
      <c r="V48" s="94"/>
      <c r="W48" s="94"/>
      <c r="X48" s="94" t="s">
        <v>1287</v>
      </c>
    </row>
    <row r="49" spans="1:24" ht="25.5" customHeight="1" x14ac:dyDescent="0.25">
      <c r="A49" s="94" t="s">
        <v>64</v>
      </c>
      <c r="B49" s="94" t="s">
        <v>1288</v>
      </c>
      <c r="C49" s="94"/>
      <c r="D49" s="95" t="s">
        <v>1289</v>
      </c>
      <c r="E49" s="95"/>
      <c r="F49" s="95"/>
      <c r="G49" s="95"/>
      <c r="H49" s="94" t="s">
        <v>1290</v>
      </c>
      <c r="I49" s="94" t="s">
        <v>65</v>
      </c>
      <c r="J49" s="94"/>
      <c r="K49" s="94"/>
      <c r="L49" s="94"/>
      <c r="M49" s="94"/>
      <c r="N49" s="94"/>
      <c r="O49" s="94" t="s">
        <v>65</v>
      </c>
      <c r="P49" s="94"/>
      <c r="Q49" s="94"/>
      <c r="R49" s="94"/>
      <c r="S49" s="94"/>
      <c r="T49" s="94"/>
      <c r="U49" s="94"/>
      <c r="V49" s="94"/>
      <c r="W49" s="94"/>
      <c r="X49" s="94"/>
    </row>
    <row r="50" spans="1:24" ht="14.1" customHeight="1" x14ac:dyDescent="0.25">
      <c r="A50" s="94"/>
      <c r="B50" s="96" t="s">
        <v>62</v>
      </c>
      <c r="C50" s="96"/>
      <c r="D50" s="95" t="s">
        <v>80</v>
      </c>
      <c r="E50" s="95"/>
      <c r="F50" s="95"/>
      <c r="G50" s="95"/>
      <c r="H50" s="94" t="s">
        <v>40</v>
      </c>
      <c r="I50" s="94"/>
      <c r="J50" s="94"/>
      <c r="K50" s="94"/>
      <c r="L50" s="94"/>
      <c r="M50" s="94"/>
      <c r="N50" s="94"/>
      <c r="O50" s="94" t="s">
        <v>65</v>
      </c>
      <c r="P50" s="94"/>
      <c r="Q50" s="94"/>
      <c r="R50" s="94"/>
      <c r="S50" s="94"/>
      <c r="T50" s="94"/>
      <c r="U50" s="94"/>
      <c r="V50" s="94"/>
      <c r="W50" s="94"/>
      <c r="X50" s="94" t="s">
        <v>1291</v>
      </c>
    </row>
    <row r="51" spans="1:24" ht="14.1" customHeight="1" x14ac:dyDescent="0.25">
      <c r="A51" s="94"/>
      <c r="B51" s="94" t="s">
        <v>1255</v>
      </c>
      <c r="C51" s="94"/>
      <c r="D51" s="95" t="s">
        <v>1256</v>
      </c>
      <c r="E51" s="95"/>
      <c r="F51" s="95"/>
      <c r="G51" s="95"/>
      <c r="H51" s="94" t="s">
        <v>40</v>
      </c>
      <c r="I51" s="94" t="s">
        <v>274</v>
      </c>
      <c r="J51" s="94"/>
      <c r="K51" s="94"/>
      <c r="L51" s="94"/>
      <c r="M51" s="94"/>
      <c r="N51" s="94"/>
      <c r="O51" s="94" t="s">
        <v>63</v>
      </c>
      <c r="P51" s="94"/>
      <c r="Q51" s="94"/>
      <c r="R51" s="94"/>
      <c r="S51" s="94"/>
      <c r="T51" s="94"/>
      <c r="U51" s="94" t="s">
        <v>119</v>
      </c>
      <c r="V51" s="94"/>
      <c r="W51" s="94"/>
      <c r="X51" s="94" t="s">
        <v>1292</v>
      </c>
    </row>
    <row r="52" spans="1:24" ht="14.1" customHeight="1" x14ac:dyDescent="0.25">
      <c r="A52" s="94"/>
      <c r="B52" s="94" t="s">
        <v>1260</v>
      </c>
      <c r="C52" s="94"/>
      <c r="D52" s="95" t="s">
        <v>1261</v>
      </c>
      <c r="E52" s="95"/>
      <c r="F52" s="95"/>
      <c r="G52" s="95"/>
      <c r="H52" s="94" t="s">
        <v>40</v>
      </c>
      <c r="I52" s="94" t="s">
        <v>274</v>
      </c>
      <c r="J52" s="94"/>
      <c r="K52" s="94"/>
      <c r="L52" s="94"/>
      <c r="M52" s="94"/>
      <c r="N52" s="94"/>
      <c r="O52" s="94" t="s">
        <v>63</v>
      </c>
      <c r="P52" s="94"/>
      <c r="Q52" s="94"/>
      <c r="R52" s="94"/>
      <c r="S52" s="94"/>
      <c r="T52" s="94"/>
      <c r="U52" s="94" t="s">
        <v>1262</v>
      </c>
      <c r="V52" s="94"/>
      <c r="W52" s="94"/>
      <c r="X52" s="94" t="s">
        <v>1293</v>
      </c>
    </row>
    <row r="53" spans="1:24" ht="14.1" customHeight="1" x14ac:dyDescent="0.25">
      <c r="A53" s="94"/>
      <c r="B53" s="94"/>
      <c r="C53" s="94"/>
      <c r="D53" s="95" t="s">
        <v>158</v>
      </c>
      <c r="E53" s="95"/>
      <c r="F53" s="95"/>
      <c r="G53" s="9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 t="s">
        <v>1291</v>
      </c>
    </row>
    <row r="54" spans="1:24" ht="14.1" customHeight="1" x14ac:dyDescent="0.25">
      <c r="A54" s="94"/>
      <c r="B54" s="94"/>
      <c r="C54" s="94"/>
      <c r="D54" s="95" t="s">
        <v>160</v>
      </c>
      <c r="E54" s="95"/>
      <c r="F54" s="95"/>
      <c r="G54" s="95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 t="s">
        <v>1291</v>
      </c>
    </row>
    <row r="55" spans="1:24" ht="36.950000000000003" customHeight="1" x14ac:dyDescent="0.25">
      <c r="A55" s="94"/>
      <c r="B55" s="94" t="s">
        <v>1282</v>
      </c>
      <c r="C55" s="94"/>
      <c r="D55" s="95" t="s">
        <v>1265</v>
      </c>
      <c r="E55" s="95"/>
      <c r="F55" s="95"/>
      <c r="G55" s="95"/>
      <c r="H55" s="94" t="s">
        <v>164</v>
      </c>
      <c r="I55" s="94" t="s">
        <v>1266</v>
      </c>
      <c r="J55" s="94"/>
      <c r="K55" s="94"/>
      <c r="L55" s="94"/>
      <c r="M55" s="94"/>
      <c r="N55" s="94"/>
      <c r="O55" s="94" t="s">
        <v>1266</v>
      </c>
      <c r="P55" s="94"/>
      <c r="Q55" s="94"/>
      <c r="R55" s="94"/>
      <c r="S55" s="94"/>
      <c r="T55" s="94"/>
      <c r="U55" s="94"/>
      <c r="V55" s="94"/>
      <c r="W55" s="94"/>
      <c r="X55" s="94" t="s">
        <v>1294</v>
      </c>
    </row>
    <row r="56" spans="1:24" ht="36.950000000000003" customHeight="1" x14ac:dyDescent="0.25">
      <c r="A56" s="94"/>
      <c r="B56" s="94" t="s">
        <v>1284</v>
      </c>
      <c r="C56" s="94"/>
      <c r="D56" s="95" t="s">
        <v>1269</v>
      </c>
      <c r="E56" s="95"/>
      <c r="F56" s="95"/>
      <c r="G56" s="95"/>
      <c r="H56" s="94" t="s">
        <v>164</v>
      </c>
      <c r="I56" s="94" t="s">
        <v>1270</v>
      </c>
      <c r="J56" s="94"/>
      <c r="K56" s="94"/>
      <c r="L56" s="94"/>
      <c r="M56" s="94"/>
      <c r="N56" s="94"/>
      <c r="O56" s="94" t="s">
        <v>1270</v>
      </c>
      <c r="P56" s="94"/>
      <c r="Q56" s="94"/>
      <c r="R56" s="94"/>
      <c r="S56" s="94"/>
      <c r="T56" s="94"/>
      <c r="U56" s="94"/>
      <c r="V56" s="94"/>
      <c r="W56" s="94"/>
      <c r="X56" s="94" t="s">
        <v>1295</v>
      </c>
    </row>
    <row r="57" spans="1:24" ht="14.1" customHeight="1" x14ac:dyDescent="0.25">
      <c r="A57" s="94"/>
      <c r="B57" s="94"/>
      <c r="C57" s="94"/>
      <c r="D57" s="97" t="s">
        <v>171</v>
      </c>
      <c r="E57" s="97"/>
      <c r="F57" s="97"/>
      <c r="G57" s="97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 t="s">
        <v>1296</v>
      </c>
      <c r="V57" s="94"/>
      <c r="W57" s="94"/>
      <c r="X57" s="94" t="s">
        <v>1297</v>
      </c>
    </row>
    <row r="58" spans="1:24" ht="25.5" customHeight="1" x14ac:dyDescent="0.25">
      <c r="A58" s="94"/>
      <c r="B58" s="94"/>
      <c r="C58" s="94"/>
      <c r="D58" s="97" t="s">
        <v>1298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4"/>
      <c r="W58" s="94"/>
      <c r="X58" s="93" t="s">
        <v>1299</v>
      </c>
    </row>
    <row r="59" spans="1:24" ht="14.1" customHeight="1" x14ac:dyDescent="0.25">
      <c r="A59" s="94"/>
      <c r="B59" s="94"/>
      <c r="C59" s="94"/>
      <c r="D59" s="98" t="s">
        <v>658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4"/>
    </row>
    <row r="60" spans="1:24" ht="14.1" customHeight="1" x14ac:dyDescent="0.25">
      <c r="A60" s="94"/>
      <c r="B60" s="94"/>
      <c r="C60" s="94"/>
      <c r="D60" s="95" t="s">
        <v>659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4"/>
      <c r="W60" s="94"/>
      <c r="X60" s="94" t="s">
        <v>1299</v>
      </c>
    </row>
    <row r="61" spans="1:24" ht="14.1" customHeight="1" x14ac:dyDescent="0.25">
      <c r="A61" s="94"/>
      <c r="B61" s="94"/>
      <c r="C61" s="94"/>
      <c r="D61" s="95" t="s">
        <v>661</v>
      </c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4"/>
      <c r="W61" s="94"/>
      <c r="X61" s="94" t="s">
        <v>46</v>
      </c>
    </row>
    <row r="62" spans="1:24" ht="14.1" customHeight="1" x14ac:dyDescent="0.25">
      <c r="A62" s="94"/>
      <c r="B62" s="94"/>
      <c r="C62" s="94"/>
      <c r="D62" s="95" t="s">
        <v>663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4"/>
      <c r="W62" s="94"/>
      <c r="X62" s="94" t="s">
        <v>46</v>
      </c>
    </row>
    <row r="63" spans="1:24" ht="14.1" customHeight="1" x14ac:dyDescent="0.25">
      <c r="A63" s="94"/>
      <c r="B63" s="94"/>
      <c r="C63" s="94"/>
      <c r="D63" s="95" t="s">
        <v>665</v>
      </c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4"/>
      <c r="W63" s="94"/>
      <c r="X63" s="94" t="s">
        <v>46</v>
      </c>
    </row>
    <row r="64" spans="1:24" ht="14.1" customHeight="1" x14ac:dyDescent="0.25">
      <c r="A64" s="94"/>
      <c r="B64" s="94"/>
      <c r="C64" s="94"/>
      <c r="D64" s="95" t="s">
        <v>667</v>
      </c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4"/>
      <c r="W64" s="94"/>
      <c r="X64" s="94" t="s">
        <v>46</v>
      </c>
    </row>
    <row r="65" spans="1:24" ht="14.1" customHeight="1" x14ac:dyDescent="0.25">
      <c r="A65" s="94"/>
      <c r="B65" s="94"/>
      <c r="C65" s="94"/>
      <c r="D65" s="95" t="s">
        <v>1319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4"/>
      <c r="W65" s="94"/>
      <c r="X65" s="94" t="s">
        <v>1299</v>
      </c>
    </row>
    <row r="66" spans="1:24" ht="14.1" customHeight="1" x14ac:dyDescent="0.25">
      <c r="A66" s="94"/>
      <c r="B66" s="94"/>
      <c r="C66" s="94"/>
      <c r="D66" s="95" t="s">
        <v>669</v>
      </c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4"/>
      <c r="W66" s="94"/>
      <c r="X66" s="94" t="s">
        <v>1300</v>
      </c>
    </row>
    <row r="67" spans="1:24" ht="14.1" customHeight="1" x14ac:dyDescent="0.25">
      <c r="A67" s="94"/>
      <c r="B67" s="94"/>
      <c r="C67" s="94"/>
      <c r="D67" s="95" t="s">
        <v>671</v>
      </c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4"/>
      <c r="W67" s="94"/>
      <c r="X67" s="94" t="s">
        <v>1301</v>
      </c>
    </row>
    <row r="68" spans="1:24" ht="14.1" customHeight="1" x14ac:dyDescent="0.25">
      <c r="A68" s="94"/>
      <c r="B68" s="94"/>
      <c r="C68" s="94"/>
      <c r="D68" s="95" t="s">
        <v>673</v>
      </c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4"/>
      <c r="W68" s="94"/>
      <c r="X68" s="94" t="s">
        <v>46</v>
      </c>
    </row>
    <row r="69" spans="1:24" ht="14.1" customHeight="1" x14ac:dyDescent="0.25">
      <c r="A69" s="94"/>
      <c r="B69" s="94"/>
      <c r="C69" s="94"/>
      <c r="D69" s="95" t="s">
        <v>674</v>
      </c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4"/>
      <c r="W69" s="94"/>
      <c r="X69" s="94" t="s">
        <v>46</v>
      </c>
    </row>
    <row r="70" spans="1:24" ht="14.1" customHeight="1" x14ac:dyDescent="0.25">
      <c r="A70" s="94"/>
      <c r="B70" s="94"/>
      <c r="C70" s="94"/>
      <c r="D70" s="97" t="s">
        <v>1302</v>
      </c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4"/>
      <c r="W70" s="94"/>
      <c r="X70" s="93" t="s">
        <v>1303</v>
      </c>
    </row>
    <row r="71" spans="1:24" ht="14.1" customHeight="1" x14ac:dyDescent="0.25">
      <c r="A71" s="94"/>
      <c r="B71" s="94"/>
      <c r="C71" s="94"/>
      <c r="D71" s="98" t="s">
        <v>658</v>
      </c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4"/>
    </row>
    <row r="72" spans="1:24" ht="25.5" customHeight="1" x14ac:dyDescent="0.25">
      <c r="A72" s="94"/>
      <c r="B72" s="94"/>
      <c r="C72" s="94"/>
      <c r="D72" s="95" t="s">
        <v>677</v>
      </c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4"/>
      <c r="W72" s="94"/>
      <c r="X72" s="94" t="s">
        <v>46</v>
      </c>
    </row>
    <row r="73" spans="1:24" ht="14.1" customHeight="1" x14ac:dyDescent="0.25">
      <c r="A73" s="94"/>
      <c r="B73" s="94"/>
      <c r="C73" s="94"/>
      <c r="D73" s="95" t="s">
        <v>678</v>
      </c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4"/>
      <c r="W73" s="94"/>
      <c r="X73" s="94" t="s">
        <v>46</v>
      </c>
    </row>
    <row r="74" spans="1:24" ht="14.1" customHeight="1" x14ac:dyDescent="0.25">
      <c r="A74" s="94"/>
      <c r="B74" s="94"/>
      <c r="C74" s="94"/>
      <c r="D74" s="98" t="s">
        <v>679</v>
      </c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4"/>
    </row>
    <row r="75" spans="1:24" ht="14.1" customHeight="1" x14ac:dyDescent="0.25">
      <c r="A75" s="94"/>
      <c r="B75" s="94"/>
      <c r="C75" s="94"/>
      <c r="D75" s="95" t="s">
        <v>680</v>
      </c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4"/>
      <c r="W75" s="94"/>
      <c r="X75" s="94" t="s">
        <v>1249</v>
      </c>
    </row>
    <row r="76" spans="1:24" ht="14.1" customHeight="1" x14ac:dyDescent="0.25">
      <c r="A76" s="94"/>
      <c r="B76" s="94"/>
      <c r="C76" s="94"/>
      <c r="D76" s="95" t="s">
        <v>682</v>
      </c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4"/>
      <c r="W76" s="94"/>
      <c r="X76" s="94" t="s">
        <v>46</v>
      </c>
    </row>
    <row r="77" spans="1:24" ht="14.1" customHeight="1" x14ac:dyDescent="0.25">
      <c r="A77" s="94"/>
      <c r="B77" s="94"/>
      <c r="C77" s="94"/>
      <c r="D77" s="94"/>
      <c r="E77" s="97" t="s">
        <v>1048</v>
      </c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4"/>
    </row>
    <row r="78" spans="1:24" ht="12.75" customHeight="1" x14ac:dyDescent="0.25">
      <c r="A78" s="94"/>
      <c r="B78" s="94"/>
      <c r="C78" s="94"/>
      <c r="D78" s="94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4"/>
    </row>
    <row r="79" spans="1:24" ht="14.1" customHeight="1" x14ac:dyDescent="0.25">
      <c r="A79" s="94"/>
      <c r="B79" s="94"/>
      <c r="C79" s="94"/>
      <c r="D79" s="94"/>
      <c r="E79" s="97" t="s">
        <v>1304</v>
      </c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4"/>
      <c r="W79" s="94"/>
      <c r="X79" s="93" t="s">
        <v>1305</v>
      </c>
    </row>
    <row r="80" spans="1:24" ht="14.1" customHeight="1" x14ac:dyDescent="0.25">
      <c r="A80" s="94"/>
      <c r="B80" s="94"/>
      <c r="C80" s="94"/>
      <c r="D80" s="94"/>
      <c r="E80" s="98" t="s">
        <v>658</v>
      </c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4"/>
    </row>
    <row r="81" spans="1:24" ht="14.1" customHeight="1" x14ac:dyDescent="0.25">
      <c r="A81" s="94"/>
      <c r="B81" s="94"/>
      <c r="C81" s="94"/>
      <c r="D81" s="94"/>
      <c r="E81" s="95" t="s">
        <v>1306</v>
      </c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4"/>
      <c r="W81" s="94"/>
      <c r="X81" s="94" t="s">
        <v>1305</v>
      </c>
    </row>
    <row r="82" spans="1:24" ht="14.1" customHeight="1" x14ac:dyDescent="0.25">
      <c r="A82" s="94"/>
      <c r="B82" s="94"/>
      <c r="C82" s="94"/>
      <c r="D82" s="94"/>
      <c r="E82" s="98" t="s">
        <v>1052</v>
      </c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4"/>
    </row>
    <row r="83" spans="1:24" ht="14.1" customHeight="1" x14ac:dyDescent="0.25">
      <c r="A83" s="94"/>
      <c r="B83" s="94"/>
      <c r="C83" s="94"/>
      <c r="D83" s="94"/>
      <c r="E83" s="95" t="s">
        <v>1307</v>
      </c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4"/>
      <c r="W83" s="94"/>
      <c r="X83" s="94" t="s">
        <v>1308</v>
      </c>
    </row>
    <row r="84" spans="1:24" ht="14.1" customHeight="1" x14ac:dyDescent="0.25">
      <c r="A84" s="94"/>
      <c r="B84" s="94"/>
      <c r="C84" s="94"/>
      <c r="D84" s="94"/>
      <c r="E84" s="98" t="s">
        <v>1309</v>
      </c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4"/>
    </row>
    <row r="85" spans="1:24" ht="14.1" customHeight="1" x14ac:dyDescent="0.25">
      <c r="A85" s="94"/>
      <c r="B85" s="94"/>
      <c r="C85" s="94"/>
      <c r="D85" s="94"/>
      <c r="E85" s="95" t="s">
        <v>1310</v>
      </c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4"/>
      <c r="W85" s="94"/>
      <c r="X85" s="94" t="s">
        <v>1308</v>
      </c>
    </row>
    <row r="86" spans="1:24" ht="14.1" customHeight="1" x14ac:dyDescent="0.25">
      <c r="A86" s="94"/>
      <c r="B86" s="94"/>
      <c r="C86" s="94"/>
      <c r="D86" s="94"/>
      <c r="E86" s="95" t="s">
        <v>1321</v>
      </c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4"/>
      <c r="W86" s="94"/>
      <c r="X86" s="94" t="s">
        <v>1308</v>
      </c>
    </row>
    <row r="87" spans="1:24" ht="14.1" customHeight="1" x14ac:dyDescent="0.25">
      <c r="A87" s="94"/>
      <c r="B87" s="94"/>
      <c r="C87" s="94"/>
      <c r="D87" s="94"/>
      <c r="E87" s="95" t="s">
        <v>1311</v>
      </c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4"/>
      <c r="W87" s="94"/>
      <c r="X87" s="94" t="s">
        <v>1312</v>
      </c>
    </row>
    <row r="88" spans="1:24" ht="14.1" customHeight="1" x14ac:dyDescent="0.25">
      <c r="A88" s="94"/>
      <c r="B88" s="94"/>
      <c r="C88" s="94"/>
      <c r="D88" s="94"/>
      <c r="E88" s="95" t="s">
        <v>1313</v>
      </c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4"/>
      <c r="W88" s="94"/>
      <c r="X88" s="94" t="s">
        <v>1314</v>
      </c>
    </row>
    <row r="89" spans="1:24" ht="12.75" customHeight="1" x14ac:dyDescent="0.25">
      <c r="A89" s="94"/>
      <c r="B89" s="94"/>
      <c r="C89" s="94"/>
      <c r="D89" s="94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4"/>
    </row>
    <row r="90" spans="1:24" ht="14.1" customHeight="1" x14ac:dyDescent="0.25">
      <c r="A90" s="94"/>
      <c r="B90" s="94"/>
      <c r="C90" s="94"/>
      <c r="D90" s="94"/>
      <c r="E90" s="97" t="s">
        <v>1061</v>
      </c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4"/>
      <c r="W90" s="94"/>
      <c r="X90" s="101">
        <v>10505.83</v>
      </c>
    </row>
    <row r="91" spans="1:24" ht="14.1" customHeight="1" x14ac:dyDescent="0.25">
      <c r="A91" s="94"/>
      <c r="B91" s="94"/>
      <c r="C91" s="94"/>
      <c r="D91" s="94"/>
      <c r="E91" s="98" t="s">
        <v>658</v>
      </c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4"/>
    </row>
    <row r="92" spans="1:24" ht="14.1" customHeight="1" x14ac:dyDescent="0.25">
      <c r="A92" s="94"/>
      <c r="B92" s="94"/>
      <c r="C92" s="94"/>
      <c r="D92" s="94"/>
      <c r="E92" s="95" t="s">
        <v>1050</v>
      </c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4"/>
      <c r="W92" s="94"/>
      <c r="X92" s="94" t="s">
        <v>1299</v>
      </c>
    </row>
    <row r="93" spans="1:24" ht="14.1" customHeight="1" x14ac:dyDescent="0.25">
      <c r="A93" s="94"/>
      <c r="B93" s="94"/>
      <c r="C93" s="94"/>
      <c r="D93" s="94"/>
      <c r="E93" s="98" t="s">
        <v>1052</v>
      </c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4"/>
    </row>
    <row r="94" spans="1:24" ht="14.1" customHeight="1" x14ac:dyDescent="0.25">
      <c r="A94" s="94"/>
      <c r="B94" s="94"/>
      <c r="C94" s="94"/>
      <c r="D94" s="94"/>
      <c r="E94" s="95" t="s">
        <v>1053</v>
      </c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4"/>
      <c r="W94" s="94"/>
      <c r="X94" s="94" t="s">
        <v>1299</v>
      </c>
    </row>
    <row r="95" spans="1:24" ht="14.1" customHeight="1" x14ac:dyDescent="0.25">
      <c r="A95" s="94"/>
      <c r="B95" s="94"/>
      <c r="C95" s="94"/>
      <c r="D95" s="94"/>
      <c r="E95" s="95" t="s">
        <v>1054</v>
      </c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4"/>
      <c r="W95" s="94"/>
      <c r="X95" s="94" t="s">
        <v>46</v>
      </c>
    </row>
    <row r="96" spans="1:24" ht="14.1" customHeight="1" x14ac:dyDescent="0.25">
      <c r="A96" s="94"/>
      <c r="B96" s="94"/>
      <c r="C96" s="94"/>
      <c r="D96" s="94"/>
      <c r="E96" s="95" t="s">
        <v>1055</v>
      </c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4"/>
      <c r="W96" s="94"/>
      <c r="X96" s="94" t="s">
        <v>46</v>
      </c>
    </row>
    <row r="97" spans="1:24" ht="14.1" customHeight="1" x14ac:dyDescent="0.25">
      <c r="A97" s="94"/>
      <c r="B97" s="94"/>
      <c r="C97" s="94"/>
      <c r="D97" s="94"/>
      <c r="E97" s="95" t="s">
        <v>1056</v>
      </c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4"/>
      <c r="W97" s="94"/>
      <c r="X97" s="94" t="s">
        <v>46</v>
      </c>
    </row>
    <row r="98" spans="1:24" ht="14.1" customHeight="1" x14ac:dyDescent="0.25">
      <c r="A98" s="94"/>
      <c r="B98" s="94"/>
      <c r="C98" s="94"/>
      <c r="D98" s="94"/>
      <c r="E98" s="95" t="s">
        <v>1068</v>
      </c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4"/>
      <c r="W98" s="94"/>
      <c r="X98" s="94" t="s">
        <v>46</v>
      </c>
    </row>
    <row r="99" spans="1:24" ht="14.1" customHeight="1" x14ac:dyDescent="0.25">
      <c r="A99" s="94"/>
      <c r="B99" s="94"/>
      <c r="C99" s="94"/>
      <c r="D99" s="94"/>
      <c r="E99" s="95" t="s">
        <v>1320</v>
      </c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4"/>
      <c r="W99" s="94"/>
      <c r="X99" s="94" t="s">
        <v>1299</v>
      </c>
    </row>
    <row r="100" spans="1:24" ht="14.1" customHeight="1" x14ac:dyDescent="0.25">
      <c r="A100" s="94"/>
      <c r="B100" s="94"/>
      <c r="C100" s="94"/>
      <c r="D100" s="94"/>
      <c r="E100" s="95" t="s">
        <v>1058</v>
      </c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4"/>
      <c r="W100" s="94"/>
      <c r="X100" s="94" t="s">
        <v>1300</v>
      </c>
    </row>
    <row r="101" spans="1:24" ht="14.1" customHeight="1" x14ac:dyDescent="0.25">
      <c r="A101" s="94"/>
      <c r="B101" s="94"/>
      <c r="C101" s="94"/>
      <c r="D101" s="94"/>
      <c r="E101" s="95" t="s">
        <v>1059</v>
      </c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4"/>
      <c r="W101" s="94"/>
      <c r="X101" s="94" t="s">
        <v>1301</v>
      </c>
    </row>
    <row r="102" spans="1:24" ht="14.1" customHeight="1" x14ac:dyDescent="0.25">
      <c r="A102" s="94"/>
      <c r="B102" s="94"/>
      <c r="C102" s="94"/>
      <c r="D102" s="94"/>
      <c r="E102" s="95" t="s">
        <v>1072</v>
      </c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4"/>
      <c r="W102" s="94"/>
      <c r="X102" s="94" t="s">
        <v>46</v>
      </c>
    </row>
    <row r="103" spans="1:24" ht="14.1" customHeight="1" x14ac:dyDescent="0.25">
      <c r="A103" s="94"/>
      <c r="B103" s="94"/>
      <c r="C103" s="94"/>
      <c r="D103" s="94"/>
      <c r="E103" s="95" t="s">
        <v>1073</v>
      </c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4"/>
      <c r="W103" s="94"/>
      <c r="X103" s="94" t="s">
        <v>46</v>
      </c>
    </row>
    <row r="104" spans="1:24" ht="12.75" customHeight="1" x14ac:dyDescent="0.25">
      <c r="A104" s="94"/>
      <c r="B104" s="94"/>
      <c r="C104" s="94"/>
      <c r="D104" s="94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4"/>
    </row>
    <row r="105" spans="1:24" ht="12.75" customHeight="1" x14ac:dyDescent="0.2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1:24" ht="13.7" customHeight="1" x14ac:dyDescent="0.25">
      <c r="A106" s="83" t="s">
        <v>1075</v>
      </c>
      <c r="B106" s="83"/>
      <c r="C106" s="84" t="s">
        <v>1076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3"/>
      <c r="S106" s="83"/>
      <c r="T106" s="83"/>
      <c r="U106" s="83"/>
      <c r="V106" s="83"/>
      <c r="W106" s="83"/>
      <c r="X106" s="83"/>
    </row>
    <row r="107" spans="1:24" ht="12.75" customHeight="1" x14ac:dyDescent="0.25">
      <c r="A107" s="83"/>
      <c r="B107" s="83"/>
      <c r="C107" s="86" t="s">
        <v>1077</v>
      </c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3"/>
      <c r="S107" s="83"/>
      <c r="T107" s="83"/>
      <c r="U107" s="83"/>
      <c r="V107" s="83"/>
      <c r="W107" s="83"/>
      <c r="X107" s="83"/>
    </row>
    <row r="108" spans="1:24" ht="13.7" customHeight="1" x14ac:dyDescent="0.25">
      <c r="A108" s="83" t="s">
        <v>1078</v>
      </c>
      <c r="B108" s="83"/>
      <c r="C108" s="84" t="s">
        <v>1076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3"/>
      <c r="S108" s="83"/>
      <c r="T108" s="83"/>
      <c r="U108" s="83"/>
      <c r="V108" s="83"/>
      <c r="W108" s="83"/>
      <c r="X108" s="83"/>
    </row>
    <row r="109" spans="1:24" ht="12.75" customHeight="1" x14ac:dyDescent="0.25">
      <c r="A109" s="83"/>
      <c r="B109" s="83"/>
      <c r="C109" s="86" t="s">
        <v>1077</v>
      </c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3"/>
      <c r="S109" s="83"/>
      <c r="T109" s="83"/>
      <c r="U109" s="83"/>
      <c r="V109" s="83"/>
      <c r="W109" s="83"/>
      <c r="X109" s="83"/>
    </row>
    <row r="110" spans="1:24" ht="12.75" customHeight="1" x14ac:dyDescent="0.25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</sheetData>
  <mergeCells count="690">
    <mergeCell ref="A108:B109"/>
    <mergeCell ref="C108:Q108"/>
    <mergeCell ref="C109:Q109"/>
    <mergeCell ref="R108:X109"/>
    <mergeCell ref="A110:X110"/>
    <mergeCell ref="A105:X105"/>
    <mergeCell ref="A106:B107"/>
    <mergeCell ref="C106:Q106"/>
    <mergeCell ref="C107:Q107"/>
    <mergeCell ref="R106:X107"/>
    <mergeCell ref="A104"/>
    <mergeCell ref="B104:D104"/>
    <mergeCell ref="E104:W104"/>
    <mergeCell ref="X104"/>
    <mergeCell ref="A102"/>
    <mergeCell ref="B102:D102"/>
    <mergeCell ref="E102:H102"/>
    <mergeCell ref="I102:U102"/>
    <mergeCell ref="V102:W102"/>
    <mergeCell ref="X102"/>
    <mergeCell ref="A103"/>
    <mergeCell ref="B103:D103"/>
    <mergeCell ref="E103:H103"/>
    <mergeCell ref="I103:U103"/>
    <mergeCell ref="V103:W103"/>
    <mergeCell ref="X103"/>
    <mergeCell ref="A100"/>
    <mergeCell ref="B100:D100"/>
    <mergeCell ref="E100:H100"/>
    <mergeCell ref="I100:U100"/>
    <mergeCell ref="V100:W100"/>
    <mergeCell ref="X100"/>
    <mergeCell ref="A101"/>
    <mergeCell ref="B101:D101"/>
    <mergeCell ref="E101:H101"/>
    <mergeCell ref="I101:U101"/>
    <mergeCell ref="V101:W101"/>
    <mergeCell ref="X101"/>
    <mergeCell ref="A98"/>
    <mergeCell ref="B98:D98"/>
    <mergeCell ref="E98:H98"/>
    <mergeCell ref="I98:U98"/>
    <mergeCell ref="V98:W98"/>
    <mergeCell ref="X98"/>
    <mergeCell ref="A99"/>
    <mergeCell ref="B99:D99"/>
    <mergeCell ref="E99:H99"/>
    <mergeCell ref="I99:U99"/>
    <mergeCell ref="V99:W99"/>
    <mergeCell ref="X99"/>
    <mergeCell ref="A96"/>
    <mergeCell ref="B96:D96"/>
    <mergeCell ref="E96:H96"/>
    <mergeCell ref="I96:U96"/>
    <mergeCell ref="V96:W96"/>
    <mergeCell ref="X96"/>
    <mergeCell ref="A97"/>
    <mergeCell ref="B97:D97"/>
    <mergeCell ref="E97:H97"/>
    <mergeCell ref="I97:U97"/>
    <mergeCell ref="V97:W97"/>
    <mergeCell ref="X97"/>
    <mergeCell ref="A94"/>
    <mergeCell ref="B94:D94"/>
    <mergeCell ref="E94:H94"/>
    <mergeCell ref="I94:U94"/>
    <mergeCell ref="V94:W94"/>
    <mergeCell ref="X94"/>
    <mergeCell ref="A95"/>
    <mergeCell ref="B95:D95"/>
    <mergeCell ref="E95:H95"/>
    <mergeCell ref="I95:U95"/>
    <mergeCell ref="V95:W95"/>
    <mergeCell ref="X95"/>
    <mergeCell ref="A92"/>
    <mergeCell ref="B92:D92"/>
    <mergeCell ref="E92:H92"/>
    <mergeCell ref="I92:U92"/>
    <mergeCell ref="V92:W92"/>
    <mergeCell ref="X92"/>
    <mergeCell ref="A93"/>
    <mergeCell ref="B93:D93"/>
    <mergeCell ref="E93:W93"/>
    <mergeCell ref="X93"/>
    <mergeCell ref="A90"/>
    <mergeCell ref="B90:D90"/>
    <mergeCell ref="E90:H90"/>
    <mergeCell ref="I90:U90"/>
    <mergeCell ref="V90:W90"/>
    <mergeCell ref="X90"/>
    <mergeCell ref="A91"/>
    <mergeCell ref="B91:D91"/>
    <mergeCell ref="E91:W91"/>
    <mergeCell ref="X91"/>
    <mergeCell ref="A88"/>
    <mergeCell ref="B88:D88"/>
    <mergeCell ref="E88:H88"/>
    <mergeCell ref="I88:U88"/>
    <mergeCell ref="V88:W88"/>
    <mergeCell ref="X88"/>
    <mergeCell ref="A89"/>
    <mergeCell ref="B89:D89"/>
    <mergeCell ref="E89:W89"/>
    <mergeCell ref="X89"/>
    <mergeCell ref="A86"/>
    <mergeCell ref="B86:D86"/>
    <mergeCell ref="E86:H86"/>
    <mergeCell ref="I86:U86"/>
    <mergeCell ref="V86:W86"/>
    <mergeCell ref="X86"/>
    <mergeCell ref="A87"/>
    <mergeCell ref="B87:D87"/>
    <mergeCell ref="E87:H87"/>
    <mergeCell ref="I87:U87"/>
    <mergeCell ref="V87:W87"/>
    <mergeCell ref="X87"/>
    <mergeCell ref="A84"/>
    <mergeCell ref="B84:D84"/>
    <mergeCell ref="E84:W84"/>
    <mergeCell ref="X84"/>
    <mergeCell ref="A85"/>
    <mergeCell ref="B85:D85"/>
    <mergeCell ref="E85:H85"/>
    <mergeCell ref="I85:U85"/>
    <mergeCell ref="V85:W85"/>
    <mergeCell ref="X85"/>
    <mergeCell ref="A82"/>
    <mergeCell ref="B82:D82"/>
    <mergeCell ref="E82:W82"/>
    <mergeCell ref="X82"/>
    <mergeCell ref="A83"/>
    <mergeCell ref="B83:D83"/>
    <mergeCell ref="E83:H83"/>
    <mergeCell ref="I83:U83"/>
    <mergeCell ref="V83:W83"/>
    <mergeCell ref="X83"/>
    <mergeCell ref="A80"/>
    <mergeCell ref="B80:D80"/>
    <mergeCell ref="E80:W80"/>
    <mergeCell ref="X80"/>
    <mergeCell ref="A81"/>
    <mergeCell ref="B81:D81"/>
    <mergeCell ref="E81:H81"/>
    <mergeCell ref="I81:U81"/>
    <mergeCell ref="V81:W81"/>
    <mergeCell ref="X81"/>
    <mergeCell ref="A77"/>
    <mergeCell ref="B77:D77"/>
    <mergeCell ref="E77:W77"/>
    <mergeCell ref="X77"/>
    <mergeCell ref="A78"/>
    <mergeCell ref="B78:D78"/>
    <mergeCell ref="E78:W78"/>
    <mergeCell ref="X78"/>
    <mergeCell ref="A79"/>
    <mergeCell ref="B79:D79"/>
    <mergeCell ref="E79:H79"/>
    <mergeCell ref="I79:U79"/>
    <mergeCell ref="V79:W79"/>
    <mergeCell ref="X79"/>
    <mergeCell ref="A75"/>
    <mergeCell ref="B75:C75"/>
    <mergeCell ref="D75:H75"/>
    <mergeCell ref="I75:U75"/>
    <mergeCell ref="V75:W75"/>
    <mergeCell ref="X75"/>
    <mergeCell ref="A76"/>
    <mergeCell ref="B76:C76"/>
    <mergeCell ref="D76:H76"/>
    <mergeCell ref="I76:U76"/>
    <mergeCell ref="V76:W76"/>
    <mergeCell ref="X76"/>
    <mergeCell ref="A73"/>
    <mergeCell ref="B73:C73"/>
    <mergeCell ref="D73:H73"/>
    <mergeCell ref="I73:U73"/>
    <mergeCell ref="V73:W73"/>
    <mergeCell ref="X73"/>
    <mergeCell ref="A74"/>
    <mergeCell ref="B74:C74"/>
    <mergeCell ref="D74:W74"/>
    <mergeCell ref="X74"/>
    <mergeCell ref="A71"/>
    <mergeCell ref="B71:C71"/>
    <mergeCell ref="D71:W71"/>
    <mergeCell ref="X71"/>
    <mergeCell ref="A72"/>
    <mergeCell ref="B72:C72"/>
    <mergeCell ref="D72:H72"/>
    <mergeCell ref="I72:U72"/>
    <mergeCell ref="V72:W72"/>
    <mergeCell ref="X72"/>
    <mergeCell ref="A69"/>
    <mergeCell ref="B69:C69"/>
    <mergeCell ref="D69:H69"/>
    <mergeCell ref="I69:U69"/>
    <mergeCell ref="V69:W69"/>
    <mergeCell ref="X69"/>
    <mergeCell ref="A70"/>
    <mergeCell ref="B70:C70"/>
    <mergeCell ref="D70:H70"/>
    <mergeCell ref="I70:U70"/>
    <mergeCell ref="V70:W70"/>
    <mergeCell ref="X70"/>
    <mergeCell ref="A67"/>
    <mergeCell ref="B67:C67"/>
    <mergeCell ref="D67:H67"/>
    <mergeCell ref="I67:U67"/>
    <mergeCell ref="V67:W67"/>
    <mergeCell ref="X67"/>
    <mergeCell ref="A68"/>
    <mergeCell ref="B68:C68"/>
    <mergeCell ref="D68:H68"/>
    <mergeCell ref="I68:U68"/>
    <mergeCell ref="V68:W68"/>
    <mergeCell ref="X68"/>
    <mergeCell ref="A65"/>
    <mergeCell ref="B65:C65"/>
    <mergeCell ref="D65:H65"/>
    <mergeCell ref="I65:U65"/>
    <mergeCell ref="V65:W65"/>
    <mergeCell ref="X65"/>
    <mergeCell ref="A66"/>
    <mergeCell ref="B66:C66"/>
    <mergeCell ref="D66:H66"/>
    <mergeCell ref="I66:U66"/>
    <mergeCell ref="V66:W66"/>
    <mergeCell ref="X66"/>
    <mergeCell ref="A63"/>
    <mergeCell ref="B63:C63"/>
    <mergeCell ref="D63:H63"/>
    <mergeCell ref="I63:U63"/>
    <mergeCell ref="V63:W63"/>
    <mergeCell ref="X63"/>
    <mergeCell ref="A64"/>
    <mergeCell ref="B64:C64"/>
    <mergeCell ref="D64:H64"/>
    <mergeCell ref="I64:U64"/>
    <mergeCell ref="V64:W64"/>
    <mergeCell ref="X64"/>
    <mergeCell ref="A61"/>
    <mergeCell ref="B61:C61"/>
    <mergeCell ref="D61:H61"/>
    <mergeCell ref="I61:U61"/>
    <mergeCell ref="V61:W61"/>
    <mergeCell ref="X61"/>
    <mergeCell ref="A62"/>
    <mergeCell ref="B62:C62"/>
    <mergeCell ref="D62:H62"/>
    <mergeCell ref="I62:U62"/>
    <mergeCell ref="V62:W62"/>
    <mergeCell ref="X62"/>
    <mergeCell ref="A59"/>
    <mergeCell ref="B59:C59"/>
    <mergeCell ref="D59:W59"/>
    <mergeCell ref="X59"/>
    <mergeCell ref="A60"/>
    <mergeCell ref="B60:C60"/>
    <mergeCell ref="D60:H60"/>
    <mergeCell ref="I60:U60"/>
    <mergeCell ref="V60:W60"/>
    <mergeCell ref="X60"/>
    <mergeCell ref="U57"/>
    <mergeCell ref="V57:W57"/>
    <mergeCell ref="X57"/>
    <mergeCell ref="A58"/>
    <mergeCell ref="B58:C58"/>
    <mergeCell ref="D58:H58"/>
    <mergeCell ref="I58:U58"/>
    <mergeCell ref="V58:W58"/>
    <mergeCell ref="X58"/>
    <mergeCell ref="A57"/>
    <mergeCell ref="B57:C57"/>
    <mergeCell ref="D57:G57"/>
    <mergeCell ref="H57"/>
    <mergeCell ref="I57:K57"/>
    <mergeCell ref="L57:N57"/>
    <mergeCell ref="O57:P57"/>
    <mergeCell ref="Q57:R57"/>
    <mergeCell ref="S57:T57"/>
    <mergeCell ref="U55"/>
    <mergeCell ref="V55:W55"/>
    <mergeCell ref="X55"/>
    <mergeCell ref="A56"/>
    <mergeCell ref="B56:C56"/>
    <mergeCell ref="D56:G56"/>
    <mergeCell ref="H56"/>
    <mergeCell ref="I56:K56"/>
    <mergeCell ref="L56:N56"/>
    <mergeCell ref="O56:P56"/>
    <mergeCell ref="Q56:R56"/>
    <mergeCell ref="S56:T56"/>
    <mergeCell ref="U56"/>
    <mergeCell ref="V56:W56"/>
    <mergeCell ref="X56"/>
    <mergeCell ref="A55"/>
    <mergeCell ref="B55:C55"/>
    <mergeCell ref="D55:G55"/>
    <mergeCell ref="H55"/>
    <mergeCell ref="I55:K55"/>
    <mergeCell ref="L55:N55"/>
    <mergeCell ref="O55:P55"/>
    <mergeCell ref="Q55:R55"/>
    <mergeCell ref="S55:T55"/>
    <mergeCell ref="U53"/>
    <mergeCell ref="V53:W53"/>
    <mergeCell ref="X53"/>
    <mergeCell ref="A54"/>
    <mergeCell ref="B54:C54"/>
    <mergeCell ref="D54:G54"/>
    <mergeCell ref="H54"/>
    <mergeCell ref="I54:K54"/>
    <mergeCell ref="L54:N54"/>
    <mergeCell ref="O54:P54"/>
    <mergeCell ref="Q54:R54"/>
    <mergeCell ref="S54:T54"/>
    <mergeCell ref="U54"/>
    <mergeCell ref="V54:W54"/>
    <mergeCell ref="X54"/>
    <mergeCell ref="A53"/>
    <mergeCell ref="B53:C53"/>
    <mergeCell ref="D53:G53"/>
    <mergeCell ref="H53"/>
    <mergeCell ref="I53:K53"/>
    <mergeCell ref="L53:N53"/>
    <mergeCell ref="O53:P53"/>
    <mergeCell ref="Q53:R53"/>
    <mergeCell ref="S53:T53"/>
    <mergeCell ref="U51"/>
    <mergeCell ref="V51:W51"/>
    <mergeCell ref="X51"/>
    <mergeCell ref="A52"/>
    <mergeCell ref="B52:C52"/>
    <mergeCell ref="D52:G52"/>
    <mergeCell ref="H52"/>
    <mergeCell ref="I52:K52"/>
    <mergeCell ref="L52:N52"/>
    <mergeCell ref="O52:P52"/>
    <mergeCell ref="Q52:R52"/>
    <mergeCell ref="S52:T52"/>
    <mergeCell ref="U52"/>
    <mergeCell ref="V52:W52"/>
    <mergeCell ref="X52"/>
    <mergeCell ref="A51"/>
    <mergeCell ref="B51:C51"/>
    <mergeCell ref="D51:G51"/>
    <mergeCell ref="H51"/>
    <mergeCell ref="I51:K51"/>
    <mergeCell ref="L51:N51"/>
    <mergeCell ref="O51:P51"/>
    <mergeCell ref="Q51:R51"/>
    <mergeCell ref="S51:T51"/>
    <mergeCell ref="U49"/>
    <mergeCell ref="V49:W49"/>
    <mergeCell ref="X49"/>
    <mergeCell ref="A50"/>
    <mergeCell ref="B50:C50"/>
    <mergeCell ref="D50:G50"/>
    <mergeCell ref="H50"/>
    <mergeCell ref="I50:K50"/>
    <mergeCell ref="L50:N50"/>
    <mergeCell ref="O50:P50"/>
    <mergeCell ref="Q50:R50"/>
    <mergeCell ref="S50:T50"/>
    <mergeCell ref="U50"/>
    <mergeCell ref="V50:W50"/>
    <mergeCell ref="X50"/>
    <mergeCell ref="A49"/>
    <mergeCell ref="B49:C49"/>
    <mergeCell ref="D49:G49"/>
    <mergeCell ref="H49"/>
    <mergeCell ref="I49:K49"/>
    <mergeCell ref="L49:N49"/>
    <mergeCell ref="O49:P49"/>
    <mergeCell ref="Q49:R49"/>
    <mergeCell ref="S49:T49"/>
    <mergeCell ref="U47"/>
    <mergeCell ref="V47:W47"/>
    <mergeCell ref="X47"/>
    <mergeCell ref="A48"/>
    <mergeCell ref="B48:C48"/>
    <mergeCell ref="D48:G48"/>
    <mergeCell ref="H48"/>
    <mergeCell ref="I48:K48"/>
    <mergeCell ref="L48:N48"/>
    <mergeCell ref="O48:P48"/>
    <mergeCell ref="Q48:R48"/>
    <mergeCell ref="S48:T48"/>
    <mergeCell ref="U48"/>
    <mergeCell ref="V48:W48"/>
    <mergeCell ref="X48"/>
    <mergeCell ref="A47"/>
    <mergeCell ref="B47:C47"/>
    <mergeCell ref="D47:G47"/>
    <mergeCell ref="H47"/>
    <mergeCell ref="I47:K47"/>
    <mergeCell ref="L47:N47"/>
    <mergeCell ref="O47:P47"/>
    <mergeCell ref="Q47:R47"/>
    <mergeCell ref="S47:T47"/>
    <mergeCell ref="U45"/>
    <mergeCell ref="V45:W45"/>
    <mergeCell ref="X45"/>
    <mergeCell ref="A46"/>
    <mergeCell ref="B46:C46"/>
    <mergeCell ref="D46:G46"/>
    <mergeCell ref="H46"/>
    <mergeCell ref="I46:K46"/>
    <mergeCell ref="L46:N46"/>
    <mergeCell ref="O46:P46"/>
    <mergeCell ref="Q46:R46"/>
    <mergeCell ref="S46:T46"/>
    <mergeCell ref="U46"/>
    <mergeCell ref="V46:W46"/>
    <mergeCell ref="X46"/>
    <mergeCell ref="A45"/>
    <mergeCell ref="B45:C45"/>
    <mergeCell ref="D45:G45"/>
    <mergeCell ref="H45"/>
    <mergeCell ref="I45:K45"/>
    <mergeCell ref="L45:N45"/>
    <mergeCell ref="O45:P45"/>
    <mergeCell ref="Q45:R45"/>
    <mergeCell ref="S45:T45"/>
    <mergeCell ref="U43"/>
    <mergeCell ref="V43:W43"/>
    <mergeCell ref="X43"/>
    <mergeCell ref="A44"/>
    <mergeCell ref="B44:C44"/>
    <mergeCell ref="D44:G44"/>
    <mergeCell ref="H44"/>
    <mergeCell ref="I44:K44"/>
    <mergeCell ref="L44:N44"/>
    <mergeCell ref="O44:P44"/>
    <mergeCell ref="Q44:R44"/>
    <mergeCell ref="S44:T44"/>
    <mergeCell ref="U44"/>
    <mergeCell ref="V44:W44"/>
    <mergeCell ref="X44"/>
    <mergeCell ref="A43"/>
    <mergeCell ref="B43:C43"/>
    <mergeCell ref="D43:G43"/>
    <mergeCell ref="H43"/>
    <mergeCell ref="I43:K43"/>
    <mergeCell ref="L43:N43"/>
    <mergeCell ref="O43:P43"/>
    <mergeCell ref="Q43:R43"/>
    <mergeCell ref="S43:T43"/>
    <mergeCell ref="U41"/>
    <mergeCell ref="V41:W41"/>
    <mergeCell ref="X41"/>
    <mergeCell ref="A42"/>
    <mergeCell ref="B42:C42"/>
    <mergeCell ref="D42:G42"/>
    <mergeCell ref="H42"/>
    <mergeCell ref="I42:K42"/>
    <mergeCell ref="L42:N42"/>
    <mergeCell ref="O42:P42"/>
    <mergeCell ref="Q42:R42"/>
    <mergeCell ref="S42:T42"/>
    <mergeCell ref="U42"/>
    <mergeCell ref="V42:W42"/>
    <mergeCell ref="X42"/>
    <mergeCell ref="A41"/>
    <mergeCell ref="B41:C41"/>
    <mergeCell ref="D41:G41"/>
    <mergeCell ref="H41"/>
    <mergeCell ref="I41:K41"/>
    <mergeCell ref="L41:N41"/>
    <mergeCell ref="O41:P41"/>
    <mergeCell ref="Q41:R41"/>
    <mergeCell ref="S41:T41"/>
    <mergeCell ref="U39"/>
    <mergeCell ref="V39:W39"/>
    <mergeCell ref="X39"/>
    <mergeCell ref="A40"/>
    <mergeCell ref="B40:C40"/>
    <mergeCell ref="D40:G40"/>
    <mergeCell ref="H40"/>
    <mergeCell ref="I40:K40"/>
    <mergeCell ref="L40:N40"/>
    <mergeCell ref="O40:P40"/>
    <mergeCell ref="Q40:R40"/>
    <mergeCell ref="S40:T40"/>
    <mergeCell ref="U40"/>
    <mergeCell ref="V40:W40"/>
    <mergeCell ref="X40"/>
    <mergeCell ref="A39"/>
    <mergeCell ref="B39:C39"/>
    <mergeCell ref="D39:G39"/>
    <mergeCell ref="H39"/>
    <mergeCell ref="I39:K39"/>
    <mergeCell ref="L39:N39"/>
    <mergeCell ref="O39:P39"/>
    <mergeCell ref="Q39:R39"/>
    <mergeCell ref="S39:T39"/>
    <mergeCell ref="U37"/>
    <mergeCell ref="V37:W37"/>
    <mergeCell ref="X37"/>
    <mergeCell ref="A38"/>
    <mergeCell ref="B38:C38"/>
    <mergeCell ref="D38:G38"/>
    <mergeCell ref="H38"/>
    <mergeCell ref="I38:K38"/>
    <mergeCell ref="L38:N38"/>
    <mergeCell ref="O38:P38"/>
    <mergeCell ref="Q38:R38"/>
    <mergeCell ref="S38:T38"/>
    <mergeCell ref="U38"/>
    <mergeCell ref="V38:W38"/>
    <mergeCell ref="X38"/>
    <mergeCell ref="A37"/>
    <mergeCell ref="B37:C37"/>
    <mergeCell ref="D37:G37"/>
    <mergeCell ref="H37"/>
    <mergeCell ref="I37:K37"/>
    <mergeCell ref="L37:N37"/>
    <mergeCell ref="O37:P37"/>
    <mergeCell ref="Q37:R37"/>
    <mergeCell ref="S37:T37"/>
    <mergeCell ref="U35"/>
    <mergeCell ref="V35:W35"/>
    <mergeCell ref="X35"/>
    <mergeCell ref="A36"/>
    <mergeCell ref="B36:C36"/>
    <mergeCell ref="D36:G36"/>
    <mergeCell ref="H36"/>
    <mergeCell ref="I36:K36"/>
    <mergeCell ref="L36:N36"/>
    <mergeCell ref="O36:P36"/>
    <mergeCell ref="Q36:R36"/>
    <mergeCell ref="S36:T36"/>
    <mergeCell ref="U36"/>
    <mergeCell ref="V36:W36"/>
    <mergeCell ref="X36"/>
    <mergeCell ref="A35"/>
    <mergeCell ref="B35:C35"/>
    <mergeCell ref="D35:G35"/>
    <mergeCell ref="H35"/>
    <mergeCell ref="I35:K35"/>
    <mergeCell ref="L35:N35"/>
    <mergeCell ref="O35:P35"/>
    <mergeCell ref="Q35:R35"/>
    <mergeCell ref="S35:T35"/>
    <mergeCell ref="U33"/>
    <mergeCell ref="V33:W33"/>
    <mergeCell ref="X33"/>
    <mergeCell ref="A34"/>
    <mergeCell ref="B34:C34"/>
    <mergeCell ref="D34:G34"/>
    <mergeCell ref="H34"/>
    <mergeCell ref="I34:K34"/>
    <mergeCell ref="L34:N34"/>
    <mergeCell ref="O34:P34"/>
    <mergeCell ref="Q34:R34"/>
    <mergeCell ref="S34:T34"/>
    <mergeCell ref="U34"/>
    <mergeCell ref="V34:W34"/>
    <mergeCell ref="X34"/>
    <mergeCell ref="A33"/>
    <mergeCell ref="B33:C33"/>
    <mergeCell ref="D33:G33"/>
    <mergeCell ref="H33"/>
    <mergeCell ref="I33:K33"/>
    <mergeCell ref="L33:N33"/>
    <mergeCell ref="O33:P33"/>
    <mergeCell ref="Q33:R33"/>
    <mergeCell ref="S33:T33"/>
    <mergeCell ref="U31"/>
    <mergeCell ref="V31:W31"/>
    <mergeCell ref="X31"/>
    <mergeCell ref="A32"/>
    <mergeCell ref="B32:C32"/>
    <mergeCell ref="D32:G32"/>
    <mergeCell ref="H32"/>
    <mergeCell ref="I32:K32"/>
    <mergeCell ref="L32:N32"/>
    <mergeCell ref="O32:P32"/>
    <mergeCell ref="Q32:R32"/>
    <mergeCell ref="S32:T32"/>
    <mergeCell ref="U32"/>
    <mergeCell ref="V32:W32"/>
    <mergeCell ref="X32"/>
    <mergeCell ref="A31"/>
    <mergeCell ref="B31:C31"/>
    <mergeCell ref="D31:G31"/>
    <mergeCell ref="H31"/>
    <mergeCell ref="I31:K31"/>
    <mergeCell ref="L31:N31"/>
    <mergeCell ref="O31:P31"/>
    <mergeCell ref="Q31:R31"/>
    <mergeCell ref="S31:T31"/>
    <mergeCell ref="A29:X29"/>
    <mergeCell ref="A30"/>
    <mergeCell ref="B30:C30"/>
    <mergeCell ref="D30:G30"/>
    <mergeCell ref="H30"/>
    <mergeCell ref="I30:K30"/>
    <mergeCell ref="L30:N30"/>
    <mergeCell ref="O30:P30"/>
    <mergeCell ref="Q30:R30"/>
    <mergeCell ref="S30:T30"/>
    <mergeCell ref="U30"/>
    <mergeCell ref="V30:W30"/>
    <mergeCell ref="X30"/>
    <mergeCell ref="A25:E25"/>
    <mergeCell ref="F25:I25"/>
    <mergeCell ref="J25:M25"/>
    <mergeCell ref="N25:S25"/>
    <mergeCell ref="T25:V25"/>
    <mergeCell ref="W25:X25"/>
    <mergeCell ref="A26:X26"/>
    <mergeCell ref="A27:A28"/>
    <mergeCell ref="B27:C28"/>
    <mergeCell ref="D27:G28"/>
    <mergeCell ref="H27:H28"/>
    <mergeCell ref="I27:P27"/>
    <mergeCell ref="I28:K28"/>
    <mergeCell ref="L28:N28"/>
    <mergeCell ref="O28:P28"/>
    <mergeCell ref="Q27:X27"/>
    <mergeCell ref="Q28:R28"/>
    <mergeCell ref="S28:T28"/>
    <mergeCell ref="U28"/>
    <mergeCell ref="V28:W28"/>
    <mergeCell ref="X28"/>
    <mergeCell ref="A23:E23"/>
    <mergeCell ref="F23:I23"/>
    <mergeCell ref="J23:M23"/>
    <mergeCell ref="N23:S23"/>
    <mergeCell ref="T23:V23"/>
    <mergeCell ref="W23:X23"/>
    <mergeCell ref="A24:E24"/>
    <mergeCell ref="F24:I24"/>
    <mergeCell ref="J24:M24"/>
    <mergeCell ref="N24:S24"/>
    <mergeCell ref="T24:V24"/>
    <mergeCell ref="W24:X24"/>
    <mergeCell ref="A21:E21"/>
    <mergeCell ref="F21:I21"/>
    <mergeCell ref="J21:M21"/>
    <mergeCell ref="N21:S21"/>
    <mergeCell ref="T21:V21"/>
    <mergeCell ref="W21:X21"/>
    <mergeCell ref="A22:E22"/>
    <mergeCell ref="F22:I22"/>
    <mergeCell ref="J22:M22"/>
    <mergeCell ref="N22:S22"/>
    <mergeCell ref="T22:V22"/>
    <mergeCell ref="W22:X22"/>
    <mergeCell ref="A17:B18"/>
    <mergeCell ref="C17:X17"/>
    <mergeCell ref="C18:X18"/>
    <mergeCell ref="A19:E19"/>
    <mergeCell ref="F19:I19"/>
    <mergeCell ref="J19:X19"/>
    <mergeCell ref="A20:E20"/>
    <mergeCell ref="F20:I20"/>
    <mergeCell ref="J20:M20"/>
    <mergeCell ref="N20:S20"/>
    <mergeCell ref="T20:V20"/>
    <mergeCell ref="W20:X20"/>
    <mergeCell ref="A12:X12"/>
    <mergeCell ref="A13:L13"/>
    <mergeCell ref="M13:O13"/>
    <mergeCell ref="P13:X13"/>
    <mergeCell ref="A14:X14"/>
    <mergeCell ref="A15:X15"/>
    <mergeCell ref="A16:B16"/>
    <mergeCell ref="C16:F16"/>
    <mergeCell ref="G16:X16"/>
    <mergeCell ref="A6:J6"/>
    <mergeCell ref="K6:X6"/>
    <mergeCell ref="A7:J7"/>
    <mergeCell ref="K7:X7"/>
    <mergeCell ref="A8:J8"/>
    <mergeCell ref="K8:X8"/>
    <mergeCell ref="A9:X9"/>
    <mergeCell ref="A10:X10"/>
    <mergeCell ref="A11:X11"/>
    <mergeCell ref="A1:J1"/>
    <mergeCell ref="K1:X1"/>
    <mergeCell ref="A2:J2"/>
    <mergeCell ref="K2:X2"/>
    <mergeCell ref="A3:J3"/>
    <mergeCell ref="K3:X3"/>
    <mergeCell ref="A4:J4"/>
    <mergeCell ref="K4:X4"/>
    <mergeCell ref="A5:J5"/>
    <mergeCell ref="K5:X5"/>
  </mergeCells>
  <pageMargins left="0.78740157480314954" right="0.39370078740157483" top="0.78740157480314954" bottom="0.78740157480314954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14"/>
  <sheetViews>
    <sheetView view="pageBreakPreview" topLeftCell="A93" zoomScaleNormal="100" zoomScaleSheetLayoutView="100" workbookViewId="0">
      <selection activeCell="F106" sqref="F106"/>
    </sheetView>
  </sheetViews>
  <sheetFormatPr defaultRowHeight="15" x14ac:dyDescent="0.25"/>
  <cols>
    <col min="1" max="1" width="6.5703125" style="6" customWidth="1"/>
    <col min="2" max="2" width="27.5703125" style="6" customWidth="1"/>
    <col min="3" max="3" width="38.5703125" style="6" customWidth="1"/>
    <col min="4" max="4" width="14.5703125" style="6" customWidth="1"/>
    <col min="5" max="5" width="16" style="6" customWidth="1"/>
    <col min="6" max="6" width="14.7109375" style="6" customWidth="1"/>
    <col min="7" max="7" width="13.7109375" style="6" customWidth="1"/>
    <col min="8" max="8" width="14.140625" style="6" customWidth="1"/>
    <col min="9" max="9" width="16.42578125" style="6" customWidth="1"/>
    <col min="10" max="10" width="12.5703125" style="6" customWidth="1"/>
    <col min="11" max="11" width="16.42578125" style="6" customWidth="1"/>
    <col min="12" max="12" width="18.5703125" style="6" customWidth="1"/>
    <col min="13" max="13" width="11.7109375" style="6" customWidth="1"/>
    <col min="14" max="14" width="9.140625" style="6" customWidth="1"/>
    <col min="15" max="16384" width="9.140625" style="6"/>
  </cols>
  <sheetData>
    <row r="1" spans="1:14" x14ac:dyDescent="0.25">
      <c r="A1" s="3"/>
      <c r="B1" s="105" t="s">
        <v>1322</v>
      </c>
      <c r="C1" s="105"/>
      <c r="D1" s="105"/>
      <c r="E1" s="105"/>
      <c r="F1" s="4"/>
      <c r="G1" s="105"/>
      <c r="H1" s="105"/>
      <c r="I1" s="5"/>
      <c r="J1" s="5"/>
      <c r="K1" s="5"/>
      <c r="L1" s="5"/>
      <c r="M1" s="5"/>
      <c r="N1" s="5"/>
    </row>
    <row r="2" spans="1:14" ht="15" customHeight="1" x14ac:dyDescent="0.25">
      <c r="A2" s="106" t="s">
        <v>1402</v>
      </c>
      <c r="B2" s="106"/>
      <c r="C2" s="106"/>
      <c r="D2" s="106"/>
      <c r="E2" s="7"/>
      <c r="F2" s="8"/>
      <c r="G2" s="107"/>
      <c r="H2" s="107"/>
      <c r="I2" s="108"/>
      <c r="J2" s="108"/>
      <c r="K2" s="108"/>
      <c r="L2" s="108"/>
      <c r="M2" s="9"/>
      <c r="N2" s="10"/>
    </row>
    <row r="3" spans="1:14" x14ac:dyDescent="0.25">
      <c r="A3" s="106"/>
      <c r="B3" s="106"/>
      <c r="C3" s="106"/>
      <c r="D3" s="106"/>
      <c r="E3" s="11"/>
      <c r="F3" s="11"/>
      <c r="G3" s="109"/>
      <c r="H3" s="109"/>
      <c r="I3" s="5"/>
      <c r="J3" s="5"/>
      <c r="K3" s="5"/>
      <c r="L3" s="12"/>
      <c r="M3" s="13"/>
      <c r="N3" s="5"/>
    </row>
    <row r="4" spans="1:14" x14ac:dyDescent="0.25">
      <c r="A4" s="3"/>
      <c r="B4" s="11"/>
      <c r="C4" s="14"/>
      <c r="D4" s="11"/>
      <c r="E4" s="11"/>
      <c r="F4" s="8"/>
      <c r="G4" s="107"/>
      <c r="H4" s="107"/>
      <c r="I4" s="5"/>
      <c r="J4" s="5"/>
      <c r="K4" s="5"/>
      <c r="L4" s="12"/>
      <c r="M4" s="13"/>
      <c r="N4" s="5"/>
    </row>
    <row r="5" spans="1:14" x14ac:dyDescent="0.25">
      <c r="A5" s="3"/>
      <c r="B5"/>
      <c r="C5" s="14"/>
      <c r="D5" s="7"/>
      <c r="E5" s="7"/>
      <c r="F5" s="8"/>
      <c r="G5" s="107"/>
      <c r="H5" s="107"/>
      <c r="I5" s="5"/>
      <c r="J5" s="5"/>
      <c r="K5" s="5"/>
      <c r="L5" s="12"/>
      <c r="M5" s="13"/>
      <c r="N5" s="5"/>
    </row>
    <row r="6" spans="1:14" x14ac:dyDescent="0.25">
      <c r="A6" s="3"/>
      <c r="B6" s="15"/>
      <c r="C6" s="70" t="s">
        <v>1400</v>
      </c>
      <c r="D6" s="15"/>
      <c r="E6" s="15"/>
      <c r="F6" s="15"/>
      <c r="G6" s="111"/>
      <c r="H6" s="111"/>
      <c r="I6" s="5"/>
      <c r="J6" s="5"/>
      <c r="K6" s="5"/>
      <c r="L6" s="5"/>
      <c r="M6" s="13"/>
      <c r="N6" s="5"/>
    </row>
    <row r="7" spans="1:14" x14ac:dyDescent="0.25">
      <c r="A7" s="3"/>
      <c r="B7" s="17"/>
      <c r="D7" s="3"/>
      <c r="E7" s="3"/>
      <c r="F7" s="17"/>
      <c r="G7" s="3"/>
      <c r="H7" s="3"/>
      <c r="I7" s="5"/>
      <c r="J7" s="5"/>
      <c r="K7" s="5"/>
      <c r="L7" s="5"/>
      <c r="M7" s="13"/>
      <c r="N7" s="5"/>
    </row>
    <row r="8" spans="1:14" x14ac:dyDescent="0.25">
      <c r="A8" s="3"/>
      <c r="G8" s="124" t="s">
        <v>1403</v>
      </c>
    </row>
    <row r="9" spans="1:14" x14ac:dyDescent="0.25">
      <c r="A9" s="3"/>
      <c r="C9" s="82" t="s">
        <v>1401</v>
      </c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  <c r="B14" s="112" t="s">
        <v>1323</v>
      </c>
      <c r="C14" s="112"/>
      <c r="D14" s="112"/>
      <c r="E14" s="112"/>
      <c r="F14" s="112"/>
      <c r="G14" s="112"/>
      <c r="H14" s="112"/>
    </row>
    <row r="15" spans="1:14" ht="8.25" customHeight="1" x14ac:dyDescent="0.25">
      <c r="A15" s="3"/>
      <c r="B15" s="16"/>
      <c r="C15" s="16"/>
      <c r="D15" s="16"/>
      <c r="E15" s="16"/>
      <c r="F15" s="16"/>
      <c r="G15" s="16"/>
      <c r="H15" s="16"/>
    </row>
    <row r="16" spans="1:14" ht="40.5" customHeight="1" x14ac:dyDescent="0.25">
      <c r="A16" s="15"/>
      <c r="B16" s="113" t="s">
        <v>15</v>
      </c>
      <c r="C16" s="113"/>
      <c r="D16" s="113"/>
      <c r="E16" s="113"/>
      <c r="F16" s="113"/>
      <c r="G16" s="113"/>
      <c r="H16" s="113"/>
    </row>
    <row r="17" spans="1:15" x14ac:dyDescent="0.25">
      <c r="A17" s="11"/>
      <c r="B17" s="114" t="s">
        <v>1324</v>
      </c>
      <c r="C17" s="114"/>
      <c r="D17" s="114"/>
      <c r="E17" s="114"/>
      <c r="F17" s="114"/>
      <c r="G17" s="114"/>
      <c r="H17" s="114"/>
    </row>
    <row r="18" spans="1:15" ht="9.75" customHeight="1" x14ac:dyDescent="0.25">
      <c r="A18" s="11"/>
      <c r="B18" s="18"/>
      <c r="C18" s="18"/>
      <c r="D18" s="18"/>
      <c r="E18" s="18"/>
      <c r="F18" s="18"/>
      <c r="G18" s="18"/>
      <c r="H18" s="18"/>
    </row>
    <row r="19" spans="1:15" x14ac:dyDescent="0.25">
      <c r="A19" s="11"/>
      <c r="B19" s="18"/>
      <c r="C19" s="3"/>
      <c r="D19" s="19" t="s">
        <v>1398</v>
      </c>
      <c r="E19" s="18"/>
      <c r="F19" s="18"/>
      <c r="G19" s="18"/>
      <c r="H19" s="18"/>
    </row>
    <row r="20" spans="1:15" ht="15.75" x14ac:dyDescent="0.25">
      <c r="A20" s="20" t="s">
        <v>1325</v>
      </c>
      <c r="B20" s="3"/>
      <c r="C20" s="21"/>
      <c r="D20" s="22" t="s">
        <v>1326</v>
      </c>
      <c r="E20" s="23"/>
      <c r="F20" s="3"/>
      <c r="G20" s="16"/>
      <c r="H20" s="24" t="s">
        <v>1399</v>
      </c>
    </row>
    <row r="21" spans="1:15" x14ac:dyDescent="0.25">
      <c r="A21" s="115" t="s">
        <v>1327</v>
      </c>
      <c r="B21" s="115" t="s">
        <v>1328</v>
      </c>
      <c r="C21" s="115" t="s">
        <v>1329</v>
      </c>
      <c r="D21" s="115" t="s">
        <v>1330</v>
      </c>
      <c r="E21" s="115"/>
      <c r="F21" s="115"/>
      <c r="G21" s="115"/>
      <c r="H21" s="115" t="s">
        <v>1331</v>
      </c>
    </row>
    <row r="22" spans="1:15" ht="31.5" customHeight="1" x14ac:dyDescent="0.25">
      <c r="A22" s="115"/>
      <c r="B22" s="115"/>
      <c r="C22" s="115"/>
      <c r="D22" s="25" t="s">
        <v>1332</v>
      </c>
      <c r="E22" s="26" t="s">
        <v>1333</v>
      </c>
      <c r="F22" s="25" t="s">
        <v>1334</v>
      </c>
      <c r="G22" s="25" t="s">
        <v>1335</v>
      </c>
      <c r="H22" s="115"/>
    </row>
    <row r="23" spans="1:15" ht="14.25" customHeight="1" x14ac:dyDescent="0.25">
      <c r="A23" s="25">
        <v>1</v>
      </c>
      <c r="B23" s="25">
        <v>2</v>
      </c>
      <c r="C23" s="25">
        <v>3</v>
      </c>
      <c r="D23" s="26">
        <v>4</v>
      </c>
      <c r="E23" s="26">
        <v>5</v>
      </c>
      <c r="F23" s="26">
        <v>6</v>
      </c>
      <c r="G23" s="26">
        <v>7</v>
      </c>
      <c r="H23" s="26">
        <v>8</v>
      </c>
    </row>
    <row r="24" spans="1:15" x14ac:dyDescent="0.25">
      <c r="A24" s="27"/>
      <c r="B24" s="110" t="s">
        <v>1336</v>
      </c>
      <c r="C24" s="110"/>
      <c r="D24" s="110"/>
      <c r="E24" s="110"/>
      <c r="F24" s="110"/>
      <c r="G24" s="110"/>
      <c r="H24" s="28"/>
    </row>
    <row r="25" spans="1:15" x14ac:dyDescent="0.25">
      <c r="A25" s="29">
        <v>1</v>
      </c>
      <c r="B25" s="30" t="s">
        <v>1337</v>
      </c>
      <c r="C25" s="31" t="s">
        <v>1080</v>
      </c>
      <c r="D25" s="32">
        <f>I25/1000</f>
        <v>104.3112</v>
      </c>
      <c r="E25" s="33"/>
      <c r="F25" s="33"/>
      <c r="G25" s="33"/>
      <c r="H25" s="32">
        <f>D25</f>
        <v>104.3112</v>
      </c>
      <c r="I25" s="35">
        <f>демонтаж!Y172</f>
        <v>104311.2</v>
      </c>
      <c r="L25" s="6">
        <v>0</v>
      </c>
    </row>
    <row r="26" spans="1:15" x14ac:dyDescent="0.25">
      <c r="A26" s="119" t="s">
        <v>1338</v>
      </c>
      <c r="B26" s="120"/>
      <c r="C26" s="121"/>
      <c r="D26" s="34">
        <f>D25</f>
        <v>104.3112</v>
      </c>
      <c r="E26" s="34"/>
      <c r="F26" s="34"/>
      <c r="G26" s="34"/>
      <c r="H26" s="34">
        <f>H25</f>
        <v>104.3112</v>
      </c>
      <c r="I26" s="35"/>
      <c r="J26" s="35"/>
      <c r="K26" s="35"/>
      <c r="L26" s="35"/>
      <c r="M26" s="35"/>
    </row>
    <row r="27" spans="1:15" x14ac:dyDescent="0.25">
      <c r="A27" s="27"/>
      <c r="B27" s="110" t="s">
        <v>1339</v>
      </c>
      <c r="C27" s="110"/>
      <c r="D27" s="110"/>
      <c r="E27" s="110"/>
      <c r="F27" s="110"/>
      <c r="G27" s="110"/>
      <c r="H27" s="28"/>
      <c r="I27" s="35"/>
      <c r="J27" s="35"/>
      <c r="K27" s="35"/>
      <c r="L27" s="35"/>
      <c r="M27" s="35"/>
      <c r="N27" s="35"/>
    </row>
    <row r="28" spans="1:15" x14ac:dyDescent="0.25">
      <c r="A28" s="36">
        <v>2</v>
      </c>
      <c r="B28" s="30" t="s">
        <v>1340</v>
      </c>
      <c r="C28" s="37" t="s">
        <v>1341</v>
      </c>
      <c r="D28" s="32">
        <f t="shared" ref="D28:F28" si="0">I28/1000</f>
        <v>723.64514999999994</v>
      </c>
      <c r="E28" s="32">
        <f t="shared" si="0"/>
        <v>131.69085999999999</v>
      </c>
      <c r="F28" s="32">
        <f t="shared" si="0"/>
        <v>0</v>
      </c>
      <c r="G28" s="32">
        <f>L30/1000</f>
        <v>0</v>
      </c>
      <c r="H28" s="38">
        <f>SUM(D28:G28)</f>
        <v>855.33600999999999</v>
      </c>
      <c r="I28" s="35">
        <f>'ВЛ-0,4+'!AD532</f>
        <v>723645.15</v>
      </c>
      <c r="J28" s="35">
        <f>'ВЛ-0,4+'!AD544</f>
        <v>131690.85999999999</v>
      </c>
      <c r="K28" s="35"/>
      <c r="L28" s="35"/>
      <c r="M28" s="35"/>
      <c r="N28" s="35"/>
    </row>
    <row r="29" spans="1:15" x14ac:dyDescent="0.25">
      <c r="A29" s="116" t="s">
        <v>1342</v>
      </c>
      <c r="B29" s="117"/>
      <c r="C29" s="118"/>
      <c r="D29" s="39">
        <f>SUM(D28:D28)</f>
        <v>723.64514999999994</v>
      </c>
      <c r="E29" s="39">
        <f>SUM(E28:E28)</f>
        <v>131.69085999999999</v>
      </c>
      <c r="F29" s="32">
        <f>SUM(F28:F28)</f>
        <v>0</v>
      </c>
      <c r="G29" s="39">
        <f>SUM(G28:G28)</f>
        <v>0</v>
      </c>
      <c r="H29" s="39">
        <f>SUM(H28:H28)</f>
        <v>855.33600999999999</v>
      </c>
      <c r="I29" s="35"/>
      <c r="L29" s="35"/>
      <c r="M29" s="35"/>
      <c r="N29" s="40"/>
      <c r="O29" s="40"/>
    </row>
    <row r="30" spans="1:15" x14ac:dyDescent="0.25">
      <c r="A30" s="119" t="s">
        <v>1343</v>
      </c>
      <c r="B30" s="120"/>
      <c r="C30" s="121"/>
      <c r="D30" s="34">
        <f>D29+D26</f>
        <v>827.95635000000004</v>
      </c>
      <c r="E30" s="34">
        <f>E29</f>
        <v>131.69085999999999</v>
      </c>
      <c r="F30" s="34">
        <f>F29</f>
        <v>0</v>
      </c>
      <c r="G30" s="34">
        <f>G26+G29</f>
        <v>0</v>
      </c>
      <c r="H30" s="34">
        <f>H29+H26</f>
        <v>959.64720999999997</v>
      </c>
      <c r="I30" s="35"/>
      <c r="J30" s="35"/>
      <c r="K30" s="35"/>
      <c r="L30" s="35"/>
      <c r="M30" s="35"/>
      <c r="N30" s="40"/>
      <c r="O30" s="40"/>
    </row>
    <row r="31" spans="1:15" hidden="1" x14ac:dyDescent="0.25">
      <c r="A31" s="41"/>
      <c r="B31" s="122" t="s">
        <v>1344</v>
      </c>
      <c r="C31" s="122"/>
      <c r="D31" s="122"/>
      <c r="E31" s="122"/>
      <c r="F31" s="122"/>
      <c r="G31" s="123"/>
      <c r="H31" s="42"/>
      <c r="I31" s="35"/>
      <c r="J31" s="35"/>
      <c r="K31" s="35"/>
      <c r="L31" s="35"/>
      <c r="M31" s="35"/>
    </row>
    <row r="32" spans="1:15" hidden="1" x14ac:dyDescent="0.25">
      <c r="A32" s="29">
        <v>3</v>
      </c>
      <c r="B32" s="29"/>
      <c r="C32" s="29"/>
      <c r="D32" s="43"/>
      <c r="E32" s="43"/>
      <c r="F32" s="43"/>
      <c r="G32" s="43"/>
      <c r="H32" s="44">
        <f>SUM(D32:G32)</f>
        <v>0</v>
      </c>
      <c r="I32" s="35"/>
      <c r="J32" s="35"/>
      <c r="K32" s="35"/>
      <c r="L32" s="35"/>
      <c r="M32" s="35"/>
    </row>
    <row r="33" spans="1:13" hidden="1" x14ac:dyDescent="0.25">
      <c r="A33" s="29">
        <v>8</v>
      </c>
      <c r="B33" s="29"/>
      <c r="C33" s="29"/>
      <c r="D33" s="43"/>
      <c r="E33" s="43"/>
      <c r="F33" s="43"/>
      <c r="G33" s="43"/>
      <c r="H33" s="44">
        <f>SUM(D33:G33)</f>
        <v>0</v>
      </c>
      <c r="I33" s="35"/>
      <c r="J33" s="35"/>
      <c r="K33" s="35"/>
      <c r="L33" s="35"/>
      <c r="M33" s="35"/>
    </row>
    <row r="34" spans="1:13" hidden="1" x14ac:dyDescent="0.25">
      <c r="A34" s="29">
        <v>9</v>
      </c>
      <c r="B34" s="29"/>
      <c r="C34" s="29"/>
      <c r="D34" s="43"/>
      <c r="E34" s="43"/>
      <c r="F34" s="43"/>
      <c r="G34" s="43"/>
      <c r="H34" s="44">
        <f>SUM(D34:G34)</f>
        <v>0</v>
      </c>
      <c r="I34" s="35"/>
      <c r="J34" s="35"/>
      <c r="K34" s="35"/>
      <c r="L34" s="35"/>
      <c r="M34" s="35"/>
    </row>
    <row r="35" spans="1:13" hidden="1" x14ac:dyDescent="0.25">
      <c r="A35" s="116" t="s">
        <v>1345</v>
      </c>
      <c r="B35" s="117"/>
      <c r="C35" s="118"/>
      <c r="D35" s="45">
        <f>SUM(D32:D34)</f>
        <v>0</v>
      </c>
      <c r="E35" s="45">
        <f>SUM(E32:E34)</f>
        <v>0</v>
      </c>
      <c r="F35" s="45">
        <f>SUM(F32:F34)</f>
        <v>0</v>
      </c>
      <c r="G35" s="45">
        <f>SUM(G32:G34)</f>
        <v>0</v>
      </c>
      <c r="H35" s="45">
        <f>SUM(H32:H34)</f>
        <v>0</v>
      </c>
      <c r="I35" s="35"/>
      <c r="J35" s="35"/>
      <c r="K35" s="35"/>
      <c r="L35" s="35"/>
      <c r="M35" s="35"/>
    </row>
    <row r="36" spans="1:13" hidden="1" x14ac:dyDescent="0.25">
      <c r="A36" s="119" t="s">
        <v>1346</v>
      </c>
      <c r="B36" s="120"/>
      <c r="C36" s="121"/>
      <c r="D36" s="46">
        <f>D30+D35</f>
        <v>827.95635000000004</v>
      </c>
      <c r="E36" s="46">
        <f>E30+E35</f>
        <v>131.69085999999999</v>
      </c>
      <c r="F36" s="46">
        <f>F30+F35</f>
        <v>0</v>
      </c>
      <c r="G36" s="47">
        <f>G30+G35</f>
        <v>0</v>
      </c>
      <c r="H36" s="46">
        <f>H30+H35</f>
        <v>959.64720999999997</v>
      </c>
      <c r="I36" s="35"/>
      <c r="J36" s="35"/>
      <c r="K36" s="35"/>
      <c r="L36" s="35"/>
      <c r="M36" s="35"/>
    </row>
    <row r="37" spans="1:13" hidden="1" x14ac:dyDescent="0.25">
      <c r="A37" s="41"/>
      <c r="B37" s="122" t="s">
        <v>1347</v>
      </c>
      <c r="C37" s="122"/>
      <c r="D37" s="122"/>
      <c r="E37" s="122"/>
      <c r="F37" s="122"/>
      <c r="G37" s="123"/>
      <c r="H37" s="42"/>
      <c r="I37" s="35"/>
      <c r="J37" s="35"/>
      <c r="K37" s="35"/>
      <c r="L37" s="35"/>
      <c r="M37" s="35"/>
    </row>
    <row r="38" spans="1:13" hidden="1" x14ac:dyDescent="0.25">
      <c r="A38" s="29">
        <v>4</v>
      </c>
      <c r="B38" s="29"/>
      <c r="C38" s="29"/>
      <c r="D38" s="43"/>
      <c r="E38" s="43"/>
      <c r="F38" s="43"/>
      <c r="G38" s="43"/>
      <c r="H38" s="44">
        <f>SUM(D38:G38)</f>
        <v>0</v>
      </c>
      <c r="I38" s="35"/>
      <c r="J38" s="35"/>
      <c r="K38" s="35"/>
      <c r="L38" s="35"/>
      <c r="M38" s="35"/>
    </row>
    <row r="39" spans="1:13" hidden="1" x14ac:dyDescent="0.25">
      <c r="A39" s="29">
        <v>11</v>
      </c>
      <c r="B39" s="29"/>
      <c r="C39" s="29"/>
      <c r="D39" s="43"/>
      <c r="E39" s="43"/>
      <c r="F39" s="43"/>
      <c r="G39" s="43"/>
      <c r="H39" s="44">
        <f>SUM(D39:G39)</f>
        <v>0</v>
      </c>
      <c r="I39" s="35"/>
      <c r="J39" s="35"/>
      <c r="K39" s="35"/>
      <c r="L39" s="35"/>
      <c r="M39" s="35"/>
    </row>
    <row r="40" spans="1:13" hidden="1" x14ac:dyDescent="0.25">
      <c r="A40" s="29">
        <v>12</v>
      </c>
      <c r="B40" s="29"/>
      <c r="C40" s="29"/>
      <c r="D40" s="43"/>
      <c r="E40" s="43"/>
      <c r="F40" s="43"/>
      <c r="G40" s="43"/>
      <c r="H40" s="44">
        <f>SUM(D40:G40)</f>
        <v>0</v>
      </c>
      <c r="I40" s="35"/>
      <c r="J40" s="35"/>
      <c r="K40" s="35"/>
      <c r="L40" s="35"/>
      <c r="M40" s="35"/>
    </row>
    <row r="41" spans="1:13" hidden="1" x14ac:dyDescent="0.25">
      <c r="A41" s="116" t="s">
        <v>1348</v>
      </c>
      <c r="B41" s="117"/>
      <c r="C41" s="118"/>
      <c r="D41" s="45">
        <f>SUM(D38:D40)</f>
        <v>0</v>
      </c>
      <c r="E41" s="45">
        <f>SUM(E38:E40)</f>
        <v>0</v>
      </c>
      <c r="F41" s="45">
        <f>SUM(F38:F40)</f>
        <v>0</v>
      </c>
      <c r="G41" s="45">
        <f>SUM(G38:G40)</f>
        <v>0</v>
      </c>
      <c r="H41" s="45">
        <f>SUM(H38:H40)</f>
        <v>0</v>
      </c>
      <c r="I41" s="35"/>
      <c r="J41" s="35"/>
      <c r="K41" s="35"/>
      <c r="L41" s="35"/>
      <c r="M41" s="35"/>
    </row>
    <row r="42" spans="1:13" hidden="1" x14ac:dyDescent="0.25">
      <c r="A42" s="119" t="s">
        <v>1349</v>
      </c>
      <c r="B42" s="120"/>
      <c r="C42" s="121"/>
      <c r="D42" s="46">
        <f>D36+D41</f>
        <v>827.95635000000004</v>
      </c>
      <c r="E42" s="46">
        <f>E36+E41</f>
        <v>131.69085999999999</v>
      </c>
      <c r="F42" s="46">
        <f>F36+F41</f>
        <v>0</v>
      </c>
      <c r="G42" s="47">
        <f>G36+G41</f>
        <v>0</v>
      </c>
      <c r="H42" s="46">
        <f>H36+H41</f>
        <v>959.64720999999997</v>
      </c>
      <c r="I42" s="35"/>
      <c r="J42" s="35"/>
      <c r="K42" s="35"/>
      <c r="L42" s="35"/>
      <c r="M42" s="35"/>
    </row>
    <row r="43" spans="1:13" hidden="1" x14ac:dyDescent="0.25">
      <c r="A43" s="41"/>
      <c r="B43" s="122" t="s">
        <v>1350</v>
      </c>
      <c r="C43" s="122"/>
      <c r="D43" s="122"/>
      <c r="E43" s="122"/>
      <c r="F43" s="122"/>
      <c r="G43" s="123"/>
      <c r="H43" s="42"/>
      <c r="I43" s="35"/>
      <c r="J43" s="35"/>
      <c r="K43" s="35"/>
      <c r="L43" s="35"/>
      <c r="M43" s="35"/>
    </row>
    <row r="44" spans="1:13" hidden="1" x14ac:dyDescent="0.25">
      <c r="A44" s="29">
        <v>5</v>
      </c>
      <c r="B44" s="29"/>
      <c r="C44" s="29"/>
      <c r="D44" s="43"/>
      <c r="E44" s="43"/>
      <c r="F44" s="43"/>
      <c r="G44" s="43"/>
      <c r="H44" s="44">
        <f>SUM(D44:G44)</f>
        <v>0</v>
      </c>
      <c r="I44" s="35"/>
      <c r="J44" s="35"/>
      <c r="K44" s="35"/>
      <c r="L44" s="35"/>
      <c r="M44" s="35"/>
    </row>
    <row r="45" spans="1:13" hidden="1" x14ac:dyDescent="0.25">
      <c r="A45" s="29">
        <v>14</v>
      </c>
      <c r="B45" s="29"/>
      <c r="C45" s="29"/>
      <c r="D45" s="43"/>
      <c r="E45" s="43"/>
      <c r="F45" s="43"/>
      <c r="G45" s="43"/>
      <c r="H45" s="44">
        <f>SUM(D45:G45)</f>
        <v>0</v>
      </c>
      <c r="I45" s="35"/>
      <c r="J45" s="35"/>
      <c r="K45" s="35"/>
      <c r="L45" s="35"/>
      <c r="M45" s="35"/>
    </row>
    <row r="46" spans="1:13" hidden="1" x14ac:dyDescent="0.25">
      <c r="A46" s="29">
        <v>15</v>
      </c>
      <c r="B46" s="29"/>
      <c r="C46" s="29"/>
      <c r="D46" s="43"/>
      <c r="E46" s="43"/>
      <c r="F46" s="43"/>
      <c r="G46" s="43"/>
      <c r="H46" s="44">
        <f>SUM(D46:G46)</f>
        <v>0</v>
      </c>
      <c r="I46" s="35"/>
      <c r="J46" s="35"/>
      <c r="K46" s="35"/>
      <c r="L46" s="35"/>
      <c r="M46" s="35"/>
    </row>
    <row r="47" spans="1:13" hidden="1" x14ac:dyDescent="0.25">
      <c r="A47" s="116" t="s">
        <v>1351</v>
      </c>
      <c r="B47" s="117"/>
      <c r="C47" s="118"/>
      <c r="D47" s="45">
        <f>SUM(D44:D46)</f>
        <v>0</v>
      </c>
      <c r="E47" s="45">
        <f>SUM(E44:E46)</f>
        <v>0</v>
      </c>
      <c r="F47" s="45">
        <f>SUM(F44:F46)</f>
        <v>0</v>
      </c>
      <c r="G47" s="45">
        <f>SUM(G44:G46)</f>
        <v>0</v>
      </c>
      <c r="H47" s="45">
        <f>SUM(H44:H46)</f>
        <v>0</v>
      </c>
      <c r="I47" s="35"/>
      <c r="J47" s="35"/>
      <c r="K47" s="35"/>
      <c r="L47" s="35"/>
      <c r="M47" s="35"/>
    </row>
    <row r="48" spans="1:13" hidden="1" x14ac:dyDescent="0.25">
      <c r="A48" s="119" t="s">
        <v>1352</v>
      </c>
      <c r="B48" s="120"/>
      <c r="C48" s="121"/>
      <c r="D48" s="46">
        <f>D42+D47</f>
        <v>827.95635000000004</v>
      </c>
      <c r="E48" s="46">
        <f>E42+E47</f>
        <v>131.69085999999999</v>
      </c>
      <c r="F48" s="46">
        <f>F42+F47</f>
        <v>0</v>
      </c>
      <c r="G48" s="47">
        <f>G42+G47</f>
        <v>0</v>
      </c>
      <c r="H48" s="46">
        <f>H42+H47</f>
        <v>959.64720999999997</v>
      </c>
      <c r="I48" s="35"/>
      <c r="J48" s="35"/>
      <c r="K48" s="35"/>
      <c r="L48" s="35"/>
      <c r="M48" s="35"/>
    </row>
    <row r="49" spans="1:13" hidden="1" x14ac:dyDescent="0.25">
      <c r="A49" s="41"/>
      <c r="B49" s="122" t="s">
        <v>1353</v>
      </c>
      <c r="C49" s="122"/>
      <c r="D49" s="122"/>
      <c r="E49" s="122"/>
      <c r="F49" s="122"/>
      <c r="G49" s="123"/>
      <c r="H49" s="42"/>
      <c r="I49" s="35"/>
      <c r="J49" s="35"/>
      <c r="K49" s="35"/>
      <c r="L49" s="35"/>
      <c r="M49" s="35"/>
    </row>
    <row r="50" spans="1:13" hidden="1" x14ac:dyDescent="0.25">
      <c r="A50" s="29">
        <v>6</v>
      </c>
      <c r="B50" s="29"/>
      <c r="C50" s="29"/>
      <c r="D50" s="43"/>
      <c r="E50" s="43"/>
      <c r="F50" s="43"/>
      <c r="G50" s="43"/>
      <c r="H50" s="44">
        <f>SUM(D50:G50)</f>
        <v>0</v>
      </c>
      <c r="I50" s="35"/>
      <c r="J50" s="35"/>
      <c r="K50" s="35"/>
      <c r="L50" s="35"/>
      <c r="M50" s="35"/>
    </row>
    <row r="51" spans="1:13" hidden="1" x14ac:dyDescent="0.25">
      <c r="A51" s="29">
        <v>17</v>
      </c>
      <c r="B51" s="29"/>
      <c r="C51" s="29"/>
      <c r="D51" s="43"/>
      <c r="E51" s="43"/>
      <c r="F51" s="43"/>
      <c r="G51" s="43"/>
      <c r="H51" s="44">
        <f>SUM(D51:G51)</f>
        <v>0</v>
      </c>
      <c r="I51" s="35"/>
      <c r="J51" s="35"/>
      <c r="K51" s="35"/>
      <c r="L51" s="35"/>
      <c r="M51" s="35"/>
    </row>
    <row r="52" spans="1:13" hidden="1" x14ac:dyDescent="0.25">
      <c r="A52" s="29">
        <v>18</v>
      </c>
      <c r="B52" s="29"/>
      <c r="C52" s="29"/>
      <c r="D52" s="43"/>
      <c r="E52" s="43"/>
      <c r="F52" s="43"/>
      <c r="G52" s="43"/>
      <c r="H52" s="44">
        <f>SUM(D52:G52)</f>
        <v>0</v>
      </c>
      <c r="I52" s="35"/>
      <c r="J52" s="35"/>
      <c r="K52" s="35"/>
      <c r="L52" s="35"/>
      <c r="M52" s="35"/>
    </row>
    <row r="53" spans="1:13" hidden="1" x14ac:dyDescent="0.25">
      <c r="A53" s="116" t="s">
        <v>1354</v>
      </c>
      <c r="B53" s="117"/>
      <c r="C53" s="118"/>
      <c r="D53" s="45">
        <f>SUM(D50:D52)</f>
        <v>0</v>
      </c>
      <c r="E53" s="45">
        <f>SUM(E50:E52)</f>
        <v>0</v>
      </c>
      <c r="F53" s="45">
        <f>SUM(F50:F52)</f>
        <v>0</v>
      </c>
      <c r="G53" s="45">
        <f>SUM(G50:G52)</f>
        <v>0</v>
      </c>
      <c r="H53" s="45">
        <f>SUM(H50:H52)</f>
        <v>0</v>
      </c>
      <c r="I53" s="35"/>
      <c r="J53" s="35"/>
      <c r="K53" s="35"/>
      <c r="L53" s="35"/>
      <c r="M53" s="35"/>
    </row>
    <row r="54" spans="1:13" hidden="1" x14ac:dyDescent="0.25">
      <c r="A54" s="119" t="s">
        <v>1355</v>
      </c>
      <c r="B54" s="120"/>
      <c r="C54" s="121"/>
      <c r="D54" s="46">
        <f>D48+D53</f>
        <v>827.95635000000004</v>
      </c>
      <c r="E54" s="46">
        <f>E48+E53</f>
        <v>131.69085999999999</v>
      </c>
      <c r="F54" s="46">
        <f>F48+F53</f>
        <v>0</v>
      </c>
      <c r="G54" s="47">
        <f>G48+G53</f>
        <v>0</v>
      </c>
      <c r="H54" s="46">
        <f>H48+H53</f>
        <v>959.64720999999997</v>
      </c>
      <c r="I54" s="35"/>
      <c r="J54" s="35"/>
      <c r="K54" s="35"/>
      <c r="L54" s="35"/>
      <c r="M54" s="35"/>
    </row>
    <row r="55" spans="1:13" hidden="1" x14ac:dyDescent="0.25">
      <c r="A55" s="41"/>
      <c r="B55" s="122" t="s">
        <v>1356</v>
      </c>
      <c r="C55" s="122"/>
      <c r="D55" s="122"/>
      <c r="E55" s="122"/>
      <c r="F55" s="122"/>
      <c r="G55" s="123"/>
      <c r="H55" s="42"/>
      <c r="I55" s="35"/>
      <c r="J55" s="35"/>
      <c r="K55" s="35"/>
      <c r="L55" s="35"/>
      <c r="M55" s="35"/>
    </row>
    <row r="56" spans="1:13" hidden="1" x14ac:dyDescent="0.25">
      <c r="A56" s="29">
        <v>7</v>
      </c>
      <c r="B56" s="29"/>
      <c r="C56" s="29"/>
      <c r="D56" s="43"/>
      <c r="E56" s="43"/>
      <c r="F56" s="43"/>
      <c r="G56" s="43"/>
      <c r="H56" s="44">
        <f>SUM(D56:G56)</f>
        <v>0</v>
      </c>
      <c r="I56" s="35"/>
      <c r="J56" s="35"/>
      <c r="K56" s="35"/>
      <c r="L56" s="35"/>
      <c r="M56" s="35"/>
    </row>
    <row r="57" spans="1:13" hidden="1" x14ac:dyDescent="0.25">
      <c r="A57" s="29">
        <v>20</v>
      </c>
      <c r="B57" s="29"/>
      <c r="C57" s="29"/>
      <c r="D57" s="43"/>
      <c r="E57" s="43"/>
      <c r="F57" s="43"/>
      <c r="G57" s="43"/>
      <c r="H57" s="44">
        <f>SUM(D57:G57)</f>
        <v>0</v>
      </c>
      <c r="I57" s="35"/>
      <c r="J57" s="35"/>
      <c r="K57" s="35"/>
      <c r="L57" s="35"/>
      <c r="M57" s="35"/>
    </row>
    <row r="58" spans="1:13" hidden="1" x14ac:dyDescent="0.25">
      <c r="A58" s="29">
        <v>21</v>
      </c>
      <c r="B58" s="29"/>
      <c r="C58" s="29"/>
      <c r="D58" s="43"/>
      <c r="E58" s="43"/>
      <c r="F58" s="43"/>
      <c r="G58" s="43"/>
      <c r="H58" s="44">
        <f>SUM(D58:G58)</f>
        <v>0</v>
      </c>
      <c r="I58" s="35"/>
      <c r="J58" s="35"/>
      <c r="K58" s="35"/>
      <c r="L58" s="35"/>
      <c r="M58" s="35"/>
    </row>
    <row r="59" spans="1:13" hidden="1" x14ac:dyDescent="0.25">
      <c r="A59" s="116" t="s">
        <v>1357</v>
      </c>
      <c r="B59" s="117"/>
      <c r="C59" s="118"/>
      <c r="D59" s="45">
        <f>SUM(D56:D58)</f>
        <v>0</v>
      </c>
      <c r="E59" s="45">
        <f>SUM(E56:E58)</f>
        <v>0</v>
      </c>
      <c r="F59" s="45">
        <f>SUM(F56:F58)</f>
        <v>0</v>
      </c>
      <c r="G59" s="45">
        <f>SUM(G56:G58)</f>
        <v>0</v>
      </c>
      <c r="H59" s="45">
        <f>SUM(H56:H58)</f>
        <v>0</v>
      </c>
      <c r="I59" s="35"/>
      <c r="J59" s="35"/>
      <c r="K59" s="35"/>
      <c r="L59" s="35"/>
      <c r="M59" s="35"/>
    </row>
    <row r="60" spans="1:13" hidden="1" x14ac:dyDescent="0.25">
      <c r="A60" s="119" t="s">
        <v>1358</v>
      </c>
      <c r="B60" s="120"/>
      <c r="C60" s="121"/>
      <c r="D60" s="46">
        <f>D54+D59</f>
        <v>827.95635000000004</v>
      </c>
      <c r="E60" s="46">
        <f>E54+E59</f>
        <v>131.69085999999999</v>
      </c>
      <c r="F60" s="46">
        <f>F54+F59</f>
        <v>0</v>
      </c>
      <c r="G60" s="47">
        <f>G54+G59</f>
        <v>0</v>
      </c>
      <c r="H60" s="46">
        <f>H54+H59</f>
        <v>959.64720999999997</v>
      </c>
      <c r="I60" s="35"/>
      <c r="J60" s="35"/>
      <c r="K60" s="35"/>
      <c r="L60" s="35"/>
      <c r="M60" s="35"/>
    </row>
    <row r="61" spans="1:13" x14ac:dyDescent="0.25">
      <c r="A61" s="48"/>
      <c r="B61" s="122" t="s">
        <v>1359</v>
      </c>
      <c r="C61" s="122"/>
      <c r="D61" s="122"/>
      <c r="E61" s="122"/>
      <c r="F61" s="122"/>
      <c r="G61" s="122"/>
      <c r="H61" s="28"/>
      <c r="I61" s="35"/>
      <c r="J61" s="35"/>
      <c r="K61" s="35"/>
      <c r="L61" s="35"/>
      <c r="M61" s="35"/>
    </row>
    <row r="62" spans="1:13" ht="45.75" customHeight="1" x14ac:dyDescent="0.25">
      <c r="A62" s="29">
        <v>3</v>
      </c>
      <c r="B62" s="49" t="s">
        <v>1360</v>
      </c>
      <c r="C62" s="49" t="s">
        <v>1361</v>
      </c>
      <c r="D62" s="50">
        <f>D30*0.025*0.8</f>
        <v>16.55913</v>
      </c>
      <c r="E62" s="50">
        <f>E30*0.025*0.8</f>
        <v>2.6338200000000001</v>
      </c>
      <c r="F62" s="50">
        <v>0</v>
      </c>
      <c r="G62" s="50">
        <v>0</v>
      </c>
      <c r="H62" s="51">
        <f>SUM(D62:G62)</f>
        <v>19.19295</v>
      </c>
      <c r="I62" s="35"/>
      <c r="J62" s="35"/>
      <c r="K62" s="35"/>
      <c r="L62" s="35"/>
      <c r="M62" s="35"/>
    </row>
    <row r="63" spans="1:13" hidden="1" x14ac:dyDescent="0.25">
      <c r="A63" s="52">
        <v>23</v>
      </c>
      <c r="B63" s="53"/>
      <c r="C63" s="54"/>
      <c r="D63" s="33"/>
      <c r="E63" s="33"/>
      <c r="F63" s="33"/>
      <c r="G63" s="33"/>
      <c r="H63" s="32">
        <f>SUM(D63:G63)</f>
        <v>0</v>
      </c>
      <c r="I63" s="40"/>
      <c r="J63" s="40"/>
      <c r="K63" s="40"/>
      <c r="L63" s="40"/>
      <c r="M63" s="40"/>
    </row>
    <row r="64" spans="1:13" hidden="1" x14ac:dyDescent="0.25">
      <c r="A64" s="52">
        <v>24</v>
      </c>
      <c r="B64" s="53"/>
      <c r="C64" s="54"/>
      <c r="D64" s="33"/>
      <c r="E64" s="33"/>
      <c r="F64" s="33"/>
      <c r="G64" s="33"/>
      <c r="H64" s="32">
        <f>SUM(D64:G64)</f>
        <v>0</v>
      </c>
      <c r="I64" s="40"/>
      <c r="J64" s="40"/>
      <c r="K64" s="40"/>
      <c r="L64" s="40"/>
      <c r="M64" s="40"/>
    </row>
    <row r="65" spans="1:13" x14ac:dyDescent="0.25">
      <c r="A65" s="116" t="s">
        <v>1362</v>
      </c>
      <c r="B65" s="117"/>
      <c r="C65" s="118"/>
      <c r="D65" s="39">
        <f>SUM(D62:D64)</f>
        <v>16.55913</v>
      </c>
      <c r="E65" s="39">
        <f>SUM(E62:E64)</f>
        <v>2.6338200000000001</v>
      </c>
      <c r="F65" s="39">
        <f>SUM(F62:F64)</f>
        <v>0</v>
      </c>
      <c r="G65" s="39">
        <f>SUM(G62:G64)</f>
        <v>0</v>
      </c>
      <c r="H65" s="39">
        <f>SUM(H62:H64)</f>
        <v>19.19295</v>
      </c>
      <c r="I65" s="40"/>
      <c r="J65" s="40"/>
      <c r="K65" s="40"/>
      <c r="L65" s="40"/>
      <c r="M65" s="40"/>
    </row>
    <row r="66" spans="1:13" x14ac:dyDescent="0.25">
      <c r="A66" s="119" t="s">
        <v>1363</v>
      </c>
      <c r="B66" s="120"/>
      <c r="C66" s="121"/>
      <c r="D66" s="34">
        <f>D60+D65</f>
        <v>844.51548000000003</v>
      </c>
      <c r="E66" s="34">
        <f>E60+E65</f>
        <v>134.32468</v>
      </c>
      <c r="F66" s="34">
        <f>F60+F65</f>
        <v>0</v>
      </c>
      <c r="G66" s="34">
        <f>G30</f>
        <v>0</v>
      </c>
      <c r="H66" s="34">
        <f>H65+H30</f>
        <v>978.84015999999997</v>
      </c>
      <c r="I66" s="40"/>
      <c r="J66" s="40"/>
      <c r="K66" s="40"/>
      <c r="L66" s="40"/>
      <c r="M66" s="40"/>
    </row>
    <row r="67" spans="1:13" x14ac:dyDescent="0.25">
      <c r="A67" s="48"/>
      <c r="B67" s="122" t="s">
        <v>1364</v>
      </c>
      <c r="C67" s="122"/>
      <c r="D67" s="122"/>
      <c r="E67" s="122"/>
      <c r="F67" s="122"/>
      <c r="G67" s="122"/>
      <c r="H67" s="28"/>
    </row>
    <row r="68" spans="1:13" ht="41.25" customHeight="1" x14ac:dyDescent="0.25">
      <c r="A68" s="29">
        <v>4</v>
      </c>
      <c r="B68" s="49" t="s">
        <v>1365</v>
      </c>
      <c r="C68" s="49" t="s">
        <v>1366</v>
      </c>
      <c r="D68" s="50">
        <f>D66*0.019</f>
        <v>16.04579</v>
      </c>
      <c r="E68" s="50">
        <f>E66*0.019</f>
        <v>2.5521699999999998</v>
      </c>
      <c r="F68" s="50">
        <v>0</v>
      </c>
      <c r="G68" s="50">
        <v>0</v>
      </c>
      <c r="H68" s="51">
        <f>SUM(D68:G68)</f>
        <v>18.59796</v>
      </c>
      <c r="I68" s="35"/>
      <c r="J68" s="35"/>
      <c r="K68" s="35"/>
      <c r="L68" s="35"/>
      <c r="M68" s="35"/>
    </row>
    <row r="69" spans="1:13" ht="20.25" customHeight="1" x14ac:dyDescent="0.25">
      <c r="A69" s="29">
        <v>5</v>
      </c>
      <c r="B69" s="30" t="s">
        <v>1367</v>
      </c>
      <c r="C69" s="55" t="s">
        <v>1368</v>
      </c>
      <c r="D69" s="33"/>
      <c r="E69" s="33"/>
      <c r="F69" s="33"/>
      <c r="G69" s="32">
        <f>I69/1000</f>
        <v>10.50583</v>
      </c>
      <c r="H69" s="32">
        <f>SUM(D69:G69)</f>
        <v>10.50583</v>
      </c>
      <c r="I69" s="35">
        <f>'ПНР  ВЛ-0,4'!X90</f>
        <v>10505.83</v>
      </c>
      <c r="J69" s="35"/>
      <c r="K69" s="35"/>
      <c r="L69" s="35"/>
      <c r="M69" s="35"/>
    </row>
    <row r="70" spans="1:13" x14ac:dyDescent="0.25">
      <c r="A70" s="116" t="s">
        <v>1369</v>
      </c>
      <c r="B70" s="117"/>
      <c r="C70" s="118"/>
      <c r="D70" s="39">
        <f>D68</f>
        <v>16.04579</v>
      </c>
      <c r="E70" s="39">
        <f>E68</f>
        <v>2.5521699999999998</v>
      </c>
      <c r="F70" s="39">
        <f>F68</f>
        <v>0</v>
      </c>
      <c r="G70" s="39">
        <f>SUM(G68:G69)</f>
        <v>10.50583</v>
      </c>
      <c r="H70" s="39">
        <f>SUM(H68:H69)</f>
        <v>29.10379</v>
      </c>
      <c r="I70" s="35"/>
      <c r="J70" s="35"/>
      <c r="K70" s="35"/>
      <c r="L70" s="35"/>
      <c r="M70" s="35"/>
    </row>
    <row r="71" spans="1:13" x14ac:dyDescent="0.25">
      <c r="A71" s="119" t="s">
        <v>1370</v>
      </c>
      <c r="B71" s="120"/>
      <c r="C71" s="121"/>
      <c r="D71" s="34">
        <f>D66+D70</f>
        <v>860.56127000000004</v>
      </c>
      <c r="E71" s="34">
        <f>E66+E70</f>
        <v>136.87684999999999</v>
      </c>
      <c r="F71" s="34">
        <f>F66+F70</f>
        <v>0</v>
      </c>
      <c r="G71" s="34">
        <f>G66+G70</f>
        <v>10.50583</v>
      </c>
      <c r="H71" s="34">
        <f>H66+H70</f>
        <v>1007.94395</v>
      </c>
      <c r="I71" s="35"/>
      <c r="J71" s="35"/>
      <c r="K71" s="56"/>
      <c r="L71" s="57"/>
      <c r="M71" s="56"/>
    </row>
    <row r="72" spans="1:13" x14ac:dyDescent="0.25">
      <c r="A72" s="48"/>
      <c r="B72" s="122" t="s">
        <v>1371</v>
      </c>
      <c r="C72" s="122"/>
      <c r="D72" s="122"/>
      <c r="E72" s="122"/>
      <c r="F72" s="122"/>
      <c r="G72" s="122"/>
      <c r="H72" s="29"/>
      <c r="I72" s="35"/>
      <c r="J72" s="35"/>
      <c r="K72" s="35"/>
      <c r="L72" s="35"/>
      <c r="M72" s="35"/>
    </row>
    <row r="73" spans="1:13" ht="39.75" customHeight="1" x14ac:dyDescent="0.25">
      <c r="A73" s="29">
        <v>6</v>
      </c>
      <c r="B73" s="53" t="s">
        <v>1372</v>
      </c>
      <c r="C73" s="31" t="s">
        <v>1373</v>
      </c>
      <c r="D73" s="33"/>
      <c r="E73" s="33"/>
      <c r="F73" s="33"/>
      <c r="G73" s="32">
        <f>ROUND(H71*0.0214,5)</f>
        <v>21.57</v>
      </c>
      <c r="H73" s="38">
        <f>SUM(D73:G73)</f>
        <v>21.57</v>
      </c>
      <c r="I73" s="35"/>
      <c r="J73" s="35"/>
      <c r="K73" s="35"/>
      <c r="L73" s="35"/>
      <c r="M73" s="35"/>
    </row>
    <row r="74" spans="1:13" ht="44.25" customHeight="1" x14ac:dyDescent="0.25">
      <c r="A74" s="52">
        <v>7</v>
      </c>
      <c r="B74" s="58" t="s">
        <v>1374</v>
      </c>
      <c r="C74" s="59" t="s">
        <v>1375</v>
      </c>
      <c r="D74" s="33"/>
      <c r="E74" s="33"/>
      <c r="F74" s="33"/>
      <c r="G74" s="32">
        <f>ROUND((H71+H87)*0.0393,5)</f>
        <v>40.377920000000003</v>
      </c>
      <c r="H74" s="38">
        <f>SUM(D74:G74)</f>
        <v>40.377920000000003</v>
      </c>
      <c r="I74" s="35"/>
      <c r="J74" s="35"/>
      <c r="K74" s="35"/>
      <c r="L74" s="35"/>
      <c r="M74" s="35"/>
    </row>
    <row r="75" spans="1:13" hidden="1" x14ac:dyDescent="0.25">
      <c r="A75" s="52">
        <v>30</v>
      </c>
      <c r="B75" s="53"/>
      <c r="C75" s="54"/>
      <c r="D75" s="33"/>
      <c r="E75" s="33"/>
      <c r="F75" s="33"/>
      <c r="G75" s="33"/>
      <c r="H75" s="32">
        <f>SUM(D75:G75)</f>
        <v>0</v>
      </c>
      <c r="I75" s="35"/>
      <c r="J75" s="35"/>
      <c r="K75" s="35"/>
      <c r="L75" s="35"/>
      <c r="M75" s="35"/>
    </row>
    <row r="76" spans="1:13" x14ac:dyDescent="0.25">
      <c r="A76" s="116" t="s">
        <v>1376</v>
      </c>
      <c r="B76" s="117"/>
      <c r="C76" s="118"/>
      <c r="D76" s="39">
        <f>SUM(D73:D75)</f>
        <v>0</v>
      </c>
      <c r="E76" s="39">
        <f>SUM(E73:E75)</f>
        <v>0</v>
      </c>
      <c r="F76" s="39">
        <f>SUM(F73:F75)</f>
        <v>0</v>
      </c>
      <c r="G76" s="39">
        <f>SUM(G73:G75)</f>
        <v>61.947920000000003</v>
      </c>
      <c r="H76" s="39">
        <f>SUM(D76:G76)</f>
        <v>61.947920000000003</v>
      </c>
      <c r="I76" s="35"/>
      <c r="J76" s="35"/>
      <c r="K76" s="35"/>
      <c r="L76" s="35"/>
      <c r="M76" s="35"/>
    </row>
    <row r="77" spans="1:13" x14ac:dyDescent="0.25">
      <c r="A77" s="119" t="s">
        <v>1377</v>
      </c>
      <c r="B77" s="120"/>
      <c r="C77" s="121"/>
      <c r="D77" s="34">
        <f>D71+D76</f>
        <v>860.56127000000004</v>
      </c>
      <c r="E77" s="34">
        <f>E71+E76</f>
        <v>136.87684999999999</v>
      </c>
      <c r="F77" s="34">
        <f>F71+F76</f>
        <v>0</v>
      </c>
      <c r="G77" s="34">
        <f>G71+G76</f>
        <v>72.453749999999999</v>
      </c>
      <c r="H77" s="34">
        <f>H71+H76</f>
        <v>1069.8918699999999</v>
      </c>
      <c r="I77" s="35"/>
      <c r="J77" s="35"/>
      <c r="K77" s="35"/>
      <c r="L77" s="35"/>
      <c r="M77" s="35"/>
    </row>
    <row r="78" spans="1:13" hidden="1" x14ac:dyDescent="0.25">
      <c r="A78" s="48"/>
      <c r="B78" s="122" t="s">
        <v>1378</v>
      </c>
      <c r="C78" s="122"/>
      <c r="D78" s="122"/>
      <c r="E78" s="122"/>
      <c r="F78" s="122"/>
      <c r="G78" s="122"/>
      <c r="H78" s="29"/>
      <c r="I78" s="35"/>
      <c r="J78" s="35"/>
      <c r="K78" s="35"/>
      <c r="L78" s="35"/>
      <c r="M78" s="35"/>
    </row>
    <row r="79" spans="1:13" hidden="1" x14ac:dyDescent="0.25">
      <c r="A79" s="52">
        <v>13</v>
      </c>
      <c r="B79" s="53"/>
      <c r="C79" s="54"/>
      <c r="D79" s="43"/>
      <c r="E79" s="43"/>
      <c r="F79" s="43"/>
      <c r="G79" s="43"/>
      <c r="H79" s="44">
        <f>SUM(D79:G79)</f>
        <v>0</v>
      </c>
      <c r="I79" s="35"/>
      <c r="J79" s="35"/>
      <c r="K79" s="35"/>
      <c r="L79" s="35"/>
      <c r="M79" s="35"/>
    </row>
    <row r="80" spans="1:13" hidden="1" x14ac:dyDescent="0.25">
      <c r="A80" s="52">
        <v>32</v>
      </c>
      <c r="B80" s="53"/>
      <c r="C80" s="54"/>
      <c r="D80" s="43"/>
      <c r="E80" s="43"/>
      <c r="F80" s="43"/>
      <c r="G80" s="43"/>
      <c r="H80" s="44">
        <f>SUM(D80:G80)</f>
        <v>0</v>
      </c>
      <c r="I80" s="35"/>
      <c r="J80" s="35"/>
      <c r="K80" s="35"/>
      <c r="L80" s="35"/>
      <c r="M80" s="35"/>
    </row>
    <row r="81" spans="1:13" hidden="1" x14ac:dyDescent="0.25">
      <c r="A81" s="52">
        <v>33</v>
      </c>
      <c r="B81" s="53"/>
      <c r="C81" s="54"/>
      <c r="D81" s="43"/>
      <c r="E81" s="43"/>
      <c r="F81" s="43"/>
      <c r="G81" s="43"/>
      <c r="H81" s="44">
        <f>SUM(D81:G81)</f>
        <v>0</v>
      </c>
      <c r="I81" s="35"/>
      <c r="J81" s="35"/>
      <c r="K81" s="35"/>
      <c r="L81" s="35"/>
      <c r="M81" s="35"/>
    </row>
    <row r="82" spans="1:13" hidden="1" x14ac:dyDescent="0.25">
      <c r="A82" s="116" t="s">
        <v>1376</v>
      </c>
      <c r="B82" s="117"/>
      <c r="C82" s="118"/>
      <c r="D82" s="45">
        <f>SUM(D79:D81)</f>
        <v>0</v>
      </c>
      <c r="E82" s="45">
        <f>SUM(E79:E81)</f>
        <v>0</v>
      </c>
      <c r="F82" s="45">
        <f>SUM(F79:F81)</f>
        <v>0</v>
      </c>
      <c r="G82" s="45">
        <f>SUM(G79:G81)</f>
        <v>0</v>
      </c>
      <c r="H82" s="45">
        <f>SUM(D82:G82)</f>
        <v>0</v>
      </c>
      <c r="I82" s="35"/>
      <c r="J82" s="35"/>
      <c r="K82" s="35"/>
      <c r="L82" s="35"/>
      <c r="M82" s="35"/>
    </row>
    <row r="83" spans="1:13" hidden="1" x14ac:dyDescent="0.25">
      <c r="A83" s="119" t="s">
        <v>1379</v>
      </c>
      <c r="B83" s="120"/>
      <c r="C83" s="121"/>
      <c r="D83" s="46">
        <f>D77+D82</f>
        <v>860.56127000000004</v>
      </c>
      <c r="E83" s="46">
        <f>E77+E82</f>
        <v>136.87684999999999</v>
      </c>
      <c r="F83" s="46">
        <f>F77+F82</f>
        <v>0</v>
      </c>
      <c r="G83" s="46">
        <f>G77+G82</f>
        <v>72.453749999999999</v>
      </c>
      <c r="H83" s="46">
        <f>H77+H82</f>
        <v>1069.8918699999999</v>
      </c>
      <c r="I83" s="35"/>
      <c r="J83" s="35"/>
      <c r="K83" s="35"/>
      <c r="L83" s="35"/>
      <c r="M83" s="35"/>
    </row>
    <row r="84" spans="1:13" x14ac:dyDescent="0.25">
      <c r="A84" s="48"/>
      <c r="B84" s="122" t="s">
        <v>1380</v>
      </c>
      <c r="C84" s="122"/>
      <c r="D84" s="122"/>
      <c r="E84" s="122"/>
      <c r="F84" s="122"/>
      <c r="G84" s="122"/>
      <c r="H84" s="29"/>
      <c r="I84" s="35"/>
      <c r="J84" s="35"/>
      <c r="K84" s="35"/>
      <c r="L84" s="35"/>
      <c r="M84" s="35"/>
    </row>
    <row r="85" spans="1:13" ht="27" customHeight="1" x14ac:dyDescent="0.25">
      <c r="A85" s="29">
        <v>8</v>
      </c>
      <c r="B85" s="60" t="str">
        <f>D19</f>
        <v>Договор № 175/26-СтРЭС от 01.04.2026г</v>
      </c>
      <c r="C85" s="61" t="s">
        <v>1381</v>
      </c>
      <c r="D85" s="33"/>
      <c r="E85" s="33"/>
      <c r="F85" s="33"/>
      <c r="G85" s="50">
        <f>K85/1000/1.22</f>
        <v>19.484159999999999</v>
      </c>
      <c r="H85" s="51">
        <f>SUM(D85:G85)</f>
        <v>19.484159999999999</v>
      </c>
      <c r="I85" s="35"/>
      <c r="J85" s="35"/>
      <c r="K85" s="35">
        <v>23770.67</v>
      </c>
      <c r="L85" s="35"/>
      <c r="M85" s="35"/>
    </row>
    <row r="86" spans="1:13" hidden="1" x14ac:dyDescent="0.25">
      <c r="A86" s="52">
        <v>36</v>
      </c>
      <c r="B86" s="29"/>
      <c r="C86" s="62"/>
      <c r="D86" s="33"/>
      <c r="E86" s="33"/>
      <c r="F86" s="33"/>
      <c r="G86" s="33"/>
      <c r="H86" s="32">
        <f>SUM(D86:G86)</f>
        <v>0</v>
      </c>
      <c r="I86" s="40"/>
      <c r="J86" s="40"/>
      <c r="K86" s="40"/>
      <c r="L86" s="40"/>
    </row>
    <row r="87" spans="1:13" x14ac:dyDescent="0.25">
      <c r="A87" s="116" t="s">
        <v>1382</v>
      </c>
      <c r="B87" s="117"/>
      <c r="C87" s="118"/>
      <c r="D87" s="39">
        <f>SUM(D85:D86)</f>
        <v>0</v>
      </c>
      <c r="E87" s="39">
        <f>SUM(E85:E86)</f>
        <v>0</v>
      </c>
      <c r="F87" s="39">
        <f>SUM(F85:F86)</f>
        <v>0</v>
      </c>
      <c r="G87" s="39">
        <f>SUM(G85:G86)</f>
        <v>19.484159999999999</v>
      </c>
      <c r="H87" s="39">
        <f>SUM(H85:H86)</f>
        <v>19.484159999999999</v>
      </c>
      <c r="I87" s="40"/>
      <c r="J87" s="40"/>
      <c r="K87" s="40"/>
      <c r="L87" s="40"/>
    </row>
    <row r="88" spans="1:13" x14ac:dyDescent="0.25">
      <c r="A88" s="119" t="s">
        <v>1383</v>
      </c>
      <c r="B88" s="120"/>
      <c r="C88" s="121"/>
      <c r="D88" s="34">
        <f>D77</f>
        <v>860.56127000000004</v>
      </c>
      <c r="E88" s="34">
        <f>E77</f>
        <v>136.87684999999999</v>
      </c>
      <c r="F88" s="34">
        <f>F77</f>
        <v>0</v>
      </c>
      <c r="G88" s="34">
        <f>G87+G77</f>
        <v>91.937910000000002</v>
      </c>
      <c r="H88" s="34">
        <f>H87+H77</f>
        <v>1089.3760299999999</v>
      </c>
      <c r="I88" s="40"/>
      <c r="J88" s="40"/>
      <c r="K88" s="40"/>
      <c r="L88" s="40"/>
    </row>
    <row r="89" spans="1:13" x14ac:dyDescent="0.25">
      <c r="A89" s="48"/>
      <c r="B89" s="122" t="s">
        <v>1384</v>
      </c>
      <c r="C89" s="122"/>
      <c r="D89" s="122"/>
      <c r="E89" s="122"/>
      <c r="F89" s="122"/>
      <c r="G89" s="122"/>
      <c r="H89" s="29"/>
    </row>
    <row r="90" spans="1:13" ht="16.5" customHeight="1" x14ac:dyDescent="0.25">
      <c r="A90" s="29">
        <v>9</v>
      </c>
      <c r="B90" s="53" t="s">
        <v>1385</v>
      </c>
      <c r="C90" s="31" t="s">
        <v>1386</v>
      </c>
      <c r="D90" s="32">
        <f>D88*0.03</f>
        <v>25.816839999999999</v>
      </c>
      <c r="E90" s="32">
        <f>E88*0.03</f>
        <v>4.1063099999999997</v>
      </c>
      <c r="F90" s="32">
        <f>F88*0.03</f>
        <v>0</v>
      </c>
      <c r="G90" s="32">
        <f>G88*0.03</f>
        <v>2.75814</v>
      </c>
      <c r="H90" s="38">
        <f>SUM(D90:G90)</f>
        <v>32.681289999999997</v>
      </c>
    </row>
    <row r="91" spans="1:13" hidden="1" x14ac:dyDescent="0.25">
      <c r="A91" s="29">
        <v>38</v>
      </c>
      <c r="B91" s="53"/>
      <c r="C91" s="31"/>
      <c r="D91" s="33"/>
      <c r="E91" s="33"/>
      <c r="F91" s="33"/>
      <c r="G91" s="33"/>
      <c r="H91" s="32">
        <f>SUM(D91:G91)</f>
        <v>0</v>
      </c>
    </row>
    <row r="92" spans="1:13" hidden="1" x14ac:dyDescent="0.25">
      <c r="A92" s="29">
        <v>39</v>
      </c>
      <c r="B92" s="53"/>
      <c r="C92" s="31"/>
      <c r="D92" s="33"/>
      <c r="E92" s="33"/>
      <c r="F92" s="33"/>
      <c r="G92" s="33"/>
      <c r="H92" s="32">
        <f>SUM(D92:G92)</f>
        <v>0</v>
      </c>
    </row>
    <row r="93" spans="1:13" x14ac:dyDescent="0.25">
      <c r="A93" s="63"/>
      <c r="B93" s="63"/>
      <c r="C93" s="64" t="s">
        <v>1387</v>
      </c>
      <c r="D93" s="65">
        <f>SUM(D90:D92)</f>
        <v>25.816839999999999</v>
      </c>
      <c r="E93" s="65">
        <f>SUM(E90:E92)</f>
        <v>4.1063099999999997</v>
      </c>
      <c r="F93" s="65">
        <f>SUM(F90:F92)</f>
        <v>0</v>
      </c>
      <c r="G93" s="65">
        <f>SUM(G90:G92)</f>
        <v>2.75814</v>
      </c>
      <c r="H93" s="65">
        <f>SUM(H90:H92)</f>
        <v>32.681289999999997</v>
      </c>
      <c r="J93" s="6" t="s">
        <v>1388</v>
      </c>
    </row>
    <row r="94" spans="1:13" x14ac:dyDescent="0.25">
      <c r="A94" s="63"/>
      <c r="B94" s="63"/>
      <c r="C94" s="63" t="s">
        <v>1389</v>
      </c>
      <c r="D94" s="34">
        <f>D88+D93</f>
        <v>886.37810999999999</v>
      </c>
      <c r="E94" s="34">
        <f>E88+E93</f>
        <v>140.98316</v>
      </c>
      <c r="F94" s="34">
        <f>F88+F93</f>
        <v>0</v>
      </c>
      <c r="G94" s="34">
        <f>G88+G93</f>
        <v>94.69605</v>
      </c>
      <c r="H94" s="34">
        <f>H88+H93</f>
        <v>1122.0573199999999</v>
      </c>
      <c r="J94" s="6">
        <v>737.56692999999996</v>
      </c>
      <c r="K94" s="40">
        <f>H94-J94</f>
        <v>384.49038999999999</v>
      </c>
      <c r="L94" s="66">
        <f>K94*1.22</f>
        <v>469.07828000000001</v>
      </c>
    </row>
    <row r="95" spans="1:13" x14ac:dyDescent="0.25">
      <c r="A95" s="63"/>
      <c r="B95" s="122" t="s">
        <v>1390</v>
      </c>
      <c r="C95" s="122"/>
      <c r="D95" s="122"/>
      <c r="E95" s="122"/>
      <c r="F95" s="122"/>
      <c r="G95" s="122"/>
      <c r="H95" s="47"/>
      <c r="K95" s="66"/>
    </row>
    <row r="96" spans="1:13" x14ac:dyDescent="0.25">
      <c r="A96" s="29">
        <v>10</v>
      </c>
      <c r="B96" s="63"/>
      <c r="C96" s="67" t="s">
        <v>1391</v>
      </c>
      <c r="D96" s="32">
        <f>ROUND(D94*0.22,5)</f>
        <v>195.00317999999999</v>
      </c>
      <c r="E96" s="32">
        <f>ROUND(E94*0.22,5)</f>
        <v>31.016300000000001</v>
      </c>
      <c r="F96" s="32">
        <f>ROUND(F94*0.22,5)</f>
        <v>0</v>
      </c>
      <c r="G96" s="32">
        <f>ROUND(G94*0.22,5)</f>
        <v>20.833130000000001</v>
      </c>
      <c r="H96" s="34">
        <f>SUM(D96:G96)</f>
        <v>246.85261</v>
      </c>
      <c r="I96" s="66"/>
      <c r="J96" s="66"/>
    </row>
    <row r="97" spans="1:13" ht="25.5" hidden="1" x14ac:dyDescent="0.25">
      <c r="A97" s="29">
        <v>14</v>
      </c>
      <c r="B97" s="63"/>
      <c r="C97" s="67" t="s">
        <v>1392</v>
      </c>
      <c r="D97" s="32"/>
      <c r="E97" s="32"/>
      <c r="F97" s="32"/>
      <c r="G97" s="32"/>
      <c r="H97" s="34">
        <f>SUM(D97:G97)</f>
        <v>0</v>
      </c>
    </row>
    <row r="98" spans="1:13" ht="25.5" hidden="1" x14ac:dyDescent="0.25">
      <c r="A98" s="29">
        <v>11</v>
      </c>
      <c r="B98" s="63"/>
      <c r="C98" s="67" t="s">
        <v>1393</v>
      </c>
      <c r="D98" s="32"/>
      <c r="E98" s="32"/>
      <c r="F98" s="32"/>
      <c r="G98" s="32"/>
      <c r="H98" s="34">
        <f>SUM(D98:G98)</f>
        <v>0</v>
      </c>
    </row>
    <row r="99" spans="1:13" x14ac:dyDescent="0.25">
      <c r="A99" s="26">
        <v>11</v>
      </c>
      <c r="B99" s="63"/>
      <c r="C99" s="68" t="s">
        <v>1394</v>
      </c>
      <c r="D99" s="34">
        <f>SUM(D96:D98)</f>
        <v>195.00317999999999</v>
      </c>
      <c r="E99" s="34">
        <f>SUM(E96:E98)</f>
        <v>31.016300000000001</v>
      </c>
      <c r="F99" s="34">
        <f>SUM(F96:F98)</f>
        <v>0</v>
      </c>
      <c r="G99" s="34">
        <f>SUM(G96:G98)</f>
        <v>20.833130000000001</v>
      </c>
      <c r="H99" s="34">
        <f>SUM(H96:H98)</f>
        <v>246.85261</v>
      </c>
    </row>
    <row r="100" spans="1:13" x14ac:dyDescent="0.25">
      <c r="A100" s="26">
        <v>12</v>
      </c>
      <c r="B100" s="63"/>
      <c r="C100" s="68" t="s">
        <v>1395</v>
      </c>
      <c r="D100" s="34">
        <f>D94+D99</f>
        <v>1081.38129</v>
      </c>
      <c r="E100" s="34">
        <f>E94+E99</f>
        <v>171.99946</v>
      </c>
      <c r="F100" s="34">
        <f>F94+F99</f>
        <v>0</v>
      </c>
      <c r="G100" s="34">
        <f>G94+G99</f>
        <v>115.52918</v>
      </c>
      <c r="H100" s="34">
        <f>H94+H99</f>
        <v>1368.90993</v>
      </c>
      <c r="I100" s="35"/>
      <c r="J100" s="35">
        <v>823282.58</v>
      </c>
      <c r="K100" s="66">
        <f>J100/1.22/1000</f>
        <v>674.82178999999996</v>
      </c>
      <c r="L100" s="69">
        <f>K94/K100</f>
        <v>0.56976579999999999</v>
      </c>
      <c r="M100" s="66"/>
    </row>
    <row r="101" spans="1:13" x14ac:dyDescent="0.25">
      <c r="A101" s="70"/>
      <c r="B101" s="70"/>
      <c r="D101" s="71"/>
      <c r="E101" s="71"/>
      <c r="F101" s="71"/>
      <c r="G101" s="71"/>
      <c r="H101" s="71"/>
      <c r="J101" s="40"/>
      <c r="K101" s="72"/>
    </row>
    <row r="102" spans="1:13" x14ac:dyDescent="0.25">
      <c r="A102" s="70"/>
      <c r="B102" s="70"/>
      <c r="D102"/>
      <c r="E102" s="71"/>
      <c r="F102" s="71"/>
      <c r="G102" s="71"/>
      <c r="H102" s="71"/>
      <c r="I102" s="73"/>
      <c r="J102" s="40"/>
      <c r="K102" s="72"/>
    </row>
    <row r="103" spans="1:13" ht="15.75" x14ac:dyDescent="0.25">
      <c r="A103" s="70"/>
      <c r="B103" s="74" t="s">
        <v>1396</v>
      </c>
      <c r="D103" s="74"/>
      <c r="E103" s="71"/>
      <c r="F103" s="71"/>
      <c r="H103" s="71"/>
      <c r="J103" s="40"/>
      <c r="K103" s="72"/>
    </row>
    <row r="104" spans="1:13" x14ac:dyDescent="0.25">
      <c r="A104" s="70"/>
      <c r="B104" s="70"/>
      <c r="C104" s="71"/>
      <c r="E104" s="71"/>
      <c r="F104" s="71"/>
      <c r="G104" s="71"/>
      <c r="H104" s="71"/>
      <c r="J104" s="40"/>
      <c r="K104" s="72"/>
    </row>
    <row r="105" spans="1:13" x14ac:dyDescent="0.25">
      <c r="A105" s="70"/>
      <c r="B105" s="70"/>
      <c r="C105" s="71"/>
      <c r="E105" s="71"/>
      <c r="F105" s="71"/>
      <c r="G105" s="71"/>
      <c r="H105" s="71"/>
      <c r="J105" s="40"/>
      <c r="K105" s="72"/>
    </row>
    <row r="106" spans="1:13" x14ac:dyDescent="0.25">
      <c r="A106" s="70"/>
      <c r="B106" s="70"/>
      <c r="C106" s="71"/>
      <c r="E106" s="71"/>
      <c r="F106" s="71" t="s">
        <v>1397</v>
      </c>
      <c r="G106" s="71"/>
      <c r="J106" s="40"/>
      <c r="K106" s="72"/>
    </row>
    <row r="107" spans="1:13" x14ac:dyDescent="0.25">
      <c r="A107" s="70"/>
      <c r="B107" s="70"/>
      <c r="D107" s="71"/>
      <c r="E107" s="71"/>
      <c r="F107" s="71"/>
      <c r="H107" s="71"/>
      <c r="J107" s="40"/>
      <c r="K107" s="72"/>
    </row>
    <row r="108" spans="1:13" x14ac:dyDescent="0.25">
      <c r="A108" s="70"/>
      <c r="B108" s="70"/>
      <c r="D108" s="71"/>
      <c r="E108" s="71"/>
      <c r="F108" s="71"/>
      <c r="G108" s="71"/>
      <c r="H108" s="71"/>
      <c r="J108" s="40"/>
      <c r="K108" s="72"/>
    </row>
    <row r="109" spans="1:13" x14ac:dyDescent="0.25">
      <c r="A109" s="75"/>
      <c r="B109" s="70"/>
      <c r="D109" s="71"/>
      <c r="E109" s="71"/>
      <c r="F109" s="71"/>
      <c r="G109" s="71"/>
      <c r="I109" s="76"/>
      <c r="J109" s="77"/>
    </row>
    <row r="110" spans="1:13" x14ac:dyDescent="0.25">
      <c r="B110" s="70"/>
      <c r="D110" s="71"/>
      <c r="E110" s="71"/>
      <c r="F110" s="71"/>
      <c r="G110" s="71"/>
    </row>
    <row r="114" ht="39" customHeight="1" x14ac:dyDescent="0.25"/>
  </sheetData>
  <mergeCells count="54">
    <mergeCell ref="B95:G95"/>
    <mergeCell ref="A71:C71"/>
    <mergeCell ref="B72:G72"/>
    <mergeCell ref="A76:C76"/>
    <mergeCell ref="A77:C77"/>
    <mergeCell ref="B78:G78"/>
    <mergeCell ref="A82:C82"/>
    <mergeCell ref="A83:C83"/>
    <mergeCell ref="B84:G84"/>
    <mergeCell ref="A87:C87"/>
    <mergeCell ref="A88:C88"/>
    <mergeCell ref="B89:G89"/>
    <mergeCell ref="A70:C70"/>
    <mergeCell ref="A48:C48"/>
    <mergeCell ref="B49:G49"/>
    <mergeCell ref="A53:C53"/>
    <mergeCell ref="A54:C54"/>
    <mergeCell ref="B55:G55"/>
    <mergeCell ref="A59:C59"/>
    <mergeCell ref="A60:C60"/>
    <mergeCell ref="B61:G61"/>
    <mergeCell ref="A65:C65"/>
    <mergeCell ref="A66:C66"/>
    <mergeCell ref="B67:G67"/>
    <mergeCell ref="A47:C47"/>
    <mergeCell ref="A26:C26"/>
    <mergeCell ref="B27:G27"/>
    <mergeCell ref="A29:C29"/>
    <mergeCell ref="A30:C30"/>
    <mergeCell ref="B31:G31"/>
    <mergeCell ref="A35:C35"/>
    <mergeCell ref="A36:C36"/>
    <mergeCell ref="B37:G37"/>
    <mergeCell ref="A41:C41"/>
    <mergeCell ref="A42:C42"/>
    <mergeCell ref="B43:G43"/>
    <mergeCell ref="A21:A22"/>
    <mergeCell ref="B21:B22"/>
    <mergeCell ref="C21:C22"/>
    <mergeCell ref="D21:G21"/>
    <mergeCell ref="H21:H22"/>
    <mergeCell ref="B24:G24"/>
    <mergeCell ref="G4:H4"/>
    <mergeCell ref="G5:H5"/>
    <mergeCell ref="G6:H6"/>
    <mergeCell ref="B14:H14"/>
    <mergeCell ref="B16:H16"/>
    <mergeCell ref="B17:H17"/>
    <mergeCell ref="B1:E1"/>
    <mergeCell ref="G1:H1"/>
    <mergeCell ref="A2:D3"/>
    <mergeCell ref="G2:H2"/>
    <mergeCell ref="I2:L2"/>
    <mergeCell ref="G3:H3"/>
  </mergeCells>
  <pageMargins left="0.11811023622047245" right="0.11811023622047245" top="0" bottom="0" header="0.31496062992125984" footer="0.31496062992125984"/>
  <pageSetup paperSize="9" scale="6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14"/>
  <sheetViews>
    <sheetView view="pageBreakPreview" topLeftCell="A77" zoomScaleNormal="100" zoomScaleSheetLayoutView="100" workbookViewId="0">
      <selection activeCell="F106" sqref="F106"/>
    </sheetView>
  </sheetViews>
  <sheetFormatPr defaultRowHeight="15" x14ac:dyDescent="0.25"/>
  <cols>
    <col min="1" max="1" width="6.5703125" style="6" customWidth="1"/>
    <col min="2" max="2" width="27.5703125" style="6" customWidth="1"/>
    <col min="3" max="3" width="38.5703125" style="6" customWidth="1"/>
    <col min="4" max="4" width="14.5703125" style="6" customWidth="1"/>
    <col min="5" max="5" width="16" style="6" customWidth="1"/>
    <col min="6" max="6" width="14.7109375" style="6" customWidth="1"/>
    <col min="7" max="7" width="13.7109375" style="6" customWidth="1"/>
    <col min="8" max="8" width="14.140625" style="6" customWidth="1"/>
    <col min="9" max="9" width="16.42578125" style="6" customWidth="1"/>
    <col min="10" max="10" width="12.5703125" style="6" customWidth="1"/>
    <col min="11" max="11" width="16.42578125" style="6" customWidth="1"/>
    <col min="12" max="12" width="18.5703125" style="6" customWidth="1"/>
    <col min="13" max="13" width="11.7109375" style="6" customWidth="1"/>
    <col min="14" max="14" width="9.140625" style="6" customWidth="1"/>
    <col min="15" max="16384" width="9.140625" style="6"/>
  </cols>
  <sheetData>
    <row r="1" spans="1:14" x14ac:dyDescent="0.25">
      <c r="A1" s="3"/>
      <c r="B1" s="105" t="s">
        <v>1322</v>
      </c>
      <c r="C1" s="105"/>
      <c r="D1" s="105"/>
      <c r="E1" s="105"/>
      <c r="F1" s="4"/>
      <c r="G1" s="105"/>
      <c r="H1" s="105"/>
      <c r="I1" s="5"/>
      <c r="J1" s="5"/>
      <c r="K1" s="5"/>
      <c r="L1" s="5"/>
      <c r="M1" s="5"/>
      <c r="N1" s="5"/>
    </row>
    <row r="2" spans="1:14" ht="15" customHeight="1" x14ac:dyDescent="0.25">
      <c r="A2" s="106" t="s">
        <v>1402</v>
      </c>
      <c r="B2" s="106"/>
      <c r="C2" s="106"/>
      <c r="D2" s="106"/>
      <c r="E2" s="7"/>
      <c r="F2" s="8"/>
      <c r="G2" s="107"/>
      <c r="H2" s="107"/>
      <c r="I2" s="108"/>
      <c r="J2" s="108"/>
      <c r="K2" s="108"/>
      <c r="L2" s="108"/>
      <c r="M2" s="9"/>
      <c r="N2" s="10"/>
    </row>
    <row r="3" spans="1:14" x14ac:dyDescent="0.25">
      <c r="A3" s="106"/>
      <c r="B3" s="106"/>
      <c r="C3" s="106"/>
      <c r="D3" s="106"/>
      <c r="E3" s="11"/>
      <c r="F3" s="11"/>
      <c r="G3" s="109"/>
      <c r="H3" s="109"/>
      <c r="I3" s="5"/>
      <c r="J3" s="5"/>
      <c r="K3" s="5"/>
      <c r="L3" s="12"/>
      <c r="M3" s="13"/>
      <c r="N3" s="5"/>
    </row>
    <row r="4" spans="1:14" x14ac:dyDescent="0.25">
      <c r="A4" s="3"/>
      <c r="B4" s="11"/>
      <c r="C4" s="14"/>
      <c r="D4" s="11"/>
      <c r="E4" s="11"/>
      <c r="F4" s="8"/>
      <c r="G4" s="107"/>
      <c r="H4" s="107"/>
      <c r="I4" s="5"/>
      <c r="J4" s="5"/>
      <c r="K4" s="5"/>
      <c r="L4" s="12"/>
      <c r="M4" s="13"/>
      <c r="N4" s="5"/>
    </row>
    <row r="5" spans="1:14" x14ac:dyDescent="0.25">
      <c r="A5" s="3"/>
      <c r="B5"/>
      <c r="C5" s="14"/>
      <c r="D5" s="7"/>
      <c r="E5" s="7"/>
      <c r="F5" s="8"/>
      <c r="G5" s="107"/>
      <c r="H5" s="107"/>
      <c r="I5" s="5"/>
      <c r="J5" s="5"/>
      <c r="K5" s="5"/>
      <c r="L5" s="12"/>
      <c r="M5" s="13"/>
      <c r="N5" s="5"/>
    </row>
    <row r="6" spans="1:14" x14ac:dyDescent="0.25">
      <c r="A6" s="3"/>
      <c r="B6" s="15"/>
      <c r="C6" s="70" t="s">
        <v>1400</v>
      </c>
      <c r="D6" s="15"/>
      <c r="E6" s="15"/>
      <c r="F6" s="15"/>
      <c r="G6" s="111"/>
      <c r="H6" s="111"/>
      <c r="I6" s="5"/>
      <c r="J6" s="5"/>
      <c r="K6" s="5"/>
      <c r="L6" s="5"/>
      <c r="M6" s="13"/>
      <c r="N6" s="5"/>
    </row>
    <row r="7" spans="1:14" x14ac:dyDescent="0.25">
      <c r="A7" s="3"/>
      <c r="B7" s="17"/>
      <c r="D7" s="3"/>
      <c r="E7" s="3"/>
      <c r="F7" s="17"/>
      <c r="G7" s="3"/>
      <c r="H7" s="3"/>
      <c r="I7" s="5"/>
      <c r="J7" s="5"/>
      <c r="K7" s="5"/>
      <c r="L7" s="5"/>
      <c r="M7" s="13"/>
      <c r="N7" s="5"/>
    </row>
    <row r="8" spans="1:14" x14ac:dyDescent="0.25">
      <c r="A8" s="3"/>
    </row>
    <row r="9" spans="1:14" x14ac:dyDescent="0.25">
      <c r="A9" s="3"/>
      <c r="C9" s="82" t="s">
        <v>1401</v>
      </c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  <c r="B14" s="112" t="s">
        <v>1323</v>
      </c>
      <c r="C14" s="112"/>
      <c r="D14" s="112"/>
      <c r="E14" s="112"/>
      <c r="F14" s="112"/>
      <c r="G14" s="112"/>
      <c r="H14" s="112"/>
    </row>
    <row r="15" spans="1:14" ht="8.25" customHeight="1" x14ac:dyDescent="0.25">
      <c r="A15" s="3"/>
      <c r="B15" s="80"/>
      <c r="C15" s="80"/>
      <c r="D15" s="80"/>
      <c r="E15" s="80"/>
      <c r="F15" s="80"/>
      <c r="G15" s="80"/>
      <c r="H15" s="80"/>
    </row>
    <row r="16" spans="1:14" ht="40.5" customHeight="1" x14ac:dyDescent="0.25">
      <c r="A16" s="15"/>
      <c r="B16" s="113" t="s">
        <v>15</v>
      </c>
      <c r="C16" s="113"/>
      <c r="D16" s="113"/>
      <c r="E16" s="113"/>
      <c r="F16" s="113"/>
      <c r="G16" s="113"/>
      <c r="H16" s="113"/>
    </row>
    <row r="17" spans="1:15" x14ac:dyDescent="0.25">
      <c r="A17" s="11"/>
      <c r="B17" s="114" t="s">
        <v>1324</v>
      </c>
      <c r="C17" s="114"/>
      <c r="D17" s="114"/>
      <c r="E17" s="114"/>
      <c r="F17" s="114"/>
      <c r="G17" s="114"/>
      <c r="H17" s="114"/>
    </row>
    <row r="18" spans="1:15" ht="9.75" customHeight="1" x14ac:dyDescent="0.25">
      <c r="A18" s="11"/>
      <c r="B18" s="81"/>
      <c r="C18" s="81"/>
      <c r="D18" s="81"/>
      <c r="E18" s="81"/>
      <c r="F18" s="81"/>
      <c r="G18" s="81"/>
      <c r="H18" s="81"/>
    </row>
    <row r="19" spans="1:15" x14ac:dyDescent="0.25">
      <c r="A19" s="11"/>
      <c r="B19" s="81"/>
      <c r="C19" s="3"/>
      <c r="D19" s="19" t="s">
        <v>1398</v>
      </c>
      <c r="E19" s="81"/>
      <c r="F19" s="81"/>
      <c r="G19" s="81"/>
      <c r="H19" s="81"/>
    </row>
    <row r="20" spans="1:15" ht="15.75" x14ac:dyDescent="0.25">
      <c r="A20" s="20" t="s">
        <v>1325</v>
      </c>
      <c r="B20" s="3"/>
      <c r="C20" s="21"/>
      <c r="D20" s="22" t="s">
        <v>1326</v>
      </c>
      <c r="E20" s="23"/>
      <c r="F20" s="3"/>
      <c r="G20" s="80"/>
      <c r="H20" s="24" t="s">
        <v>1399</v>
      </c>
    </row>
    <row r="21" spans="1:15" x14ac:dyDescent="0.25">
      <c r="A21" s="115" t="s">
        <v>1327</v>
      </c>
      <c r="B21" s="115" t="s">
        <v>1328</v>
      </c>
      <c r="C21" s="115" t="s">
        <v>1329</v>
      </c>
      <c r="D21" s="115" t="s">
        <v>1330</v>
      </c>
      <c r="E21" s="115"/>
      <c r="F21" s="115"/>
      <c r="G21" s="115"/>
      <c r="H21" s="115" t="s">
        <v>1331</v>
      </c>
    </row>
    <row r="22" spans="1:15" ht="31.5" customHeight="1" x14ac:dyDescent="0.25">
      <c r="A22" s="115"/>
      <c r="B22" s="115"/>
      <c r="C22" s="115"/>
      <c r="D22" s="79" t="s">
        <v>1332</v>
      </c>
      <c r="E22" s="26" t="s">
        <v>1333</v>
      </c>
      <c r="F22" s="79" t="s">
        <v>1334</v>
      </c>
      <c r="G22" s="79" t="s">
        <v>1335</v>
      </c>
      <c r="H22" s="115"/>
    </row>
    <row r="23" spans="1:15" ht="14.25" customHeight="1" x14ac:dyDescent="0.25">
      <c r="A23" s="79">
        <v>1</v>
      </c>
      <c r="B23" s="79">
        <v>2</v>
      </c>
      <c r="C23" s="79">
        <v>3</v>
      </c>
      <c r="D23" s="26">
        <v>4</v>
      </c>
      <c r="E23" s="26">
        <v>5</v>
      </c>
      <c r="F23" s="26">
        <v>6</v>
      </c>
      <c r="G23" s="26">
        <v>7</v>
      </c>
      <c r="H23" s="26">
        <v>8</v>
      </c>
    </row>
    <row r="24" spans="1:15" x14ac:dyDescent="0.25">
      <c r="A24" s="27"/>
      <c r="B24" s="110" t="s">
        <v>1336</v>
      </c>
      <c r="C24" s="110"/>
      <c r="D24" s="110"/>
      <c r="E24" s="110"/>
      <c r="F24" s="110"/>
      <c r="G24" s="110"/>
      <c r="H24" s="28"/>
    </row>
    <row r="25" spans="1:15" x14ac:dyDescent="0.25">
      <c r="A25" s="29">
        <v>1</v>
      </c>
      <c r="B25" s="30" t="s">
        <v>1337</v>
      </c>
      <c r="C25" s="31" t="s">
        <v>1080</v>
      </c>
      <c r="D25" s="32">
        <f>I25/1000</f>
        <v>0</v>
      </c>
      <c r="E25" s="33"/>
      <c r="F25" s="33"/>
      <c r="G25" s="33"/>
      <c r="H25" s="32">
        <f>D25</f>
        <v>0</v>
      </c>
      <c r="I25" s="35"/>
      <c r="L25" s="6">
        <v>0</v>
      </c>
    </row>
    <row r="26" spans="1:15" x14ac:dyDescent="0.25">
      <c r="A26" s="119" t="s">
        <v>1338</v>
      </c>
      <c r="B26" s="120"/>
      <c r="C26" s="121"/>
      <c r="D26" s="34">
        <f>D25</f>
        <v>0</v>
      </c>
      <c r="E26" s="34"/>
      <c r="F26" s="34"/>
      <c r="G26" s="34"/>
      <c r="H26" s="34">
        <f>H25</f>
        <v>0</v>
      </c>
      <c r="I26" s="35"/>
      <c r="J26" s="35"/>
      <c r="K26" s="35"/>
      <c r="L26" s="35"/>
      <c r="M26" s="35"/>
    </row>
    <row r="27" spans="1:15" x14ac:dyDescent="0.25">
      <c r="A27" s="27"/>
      <c r="B27" s="110" t="s">
        <v>1339</v>
      </c>
      <c r="C27" s="110"/>
      <c r="D27" s="110"/>
      <c r="E27" s="110"/>
      <c r="F27" s="110"/>
      <c r="G27" s="110"/>
      <c r="H27" s="28"/>
      <c r="I27" s="35"/>
      <c r="J27" s="35"/>
      <c r="K27" s="35"/>
      <c r="L27" s="35"/>
      <c r="M27" s="35"/>
      <c r="N27" s="35"/>
    </row>
    <row r="28" spans="1:15" x14ac:dyDescent="0.25">
      <c r="A28" s="36">
        <v>2</v>
      </c>
      <c r="B28" s="30" t="s">
        <v>1340</v>
      </c>
      <c r="C28" s="37" t="s">
        <v>1341</v>
      </c>
      <c r="D28" s="32">
        <f t="shared" ref="D28:F28" si="0">I28/1000</f>
        <v>630.50822000000005</v>
      </c>
      <c r="E28" s="32">
        <f t="shared" si="0"/>
        <v>0</v>
      </c>
      <c r="F28" s="32">
        <f t="shared" si="0"/>
        <v>0</v>
      </c>
      <c r="G28" s="32">
        <f>L30/1000</f>
        <v>0</v>
      </c>
      <c r="H28" s="38">
        <f>SUM(D28:G28)</f>
        <v>630.50822000000005</v>
      </c>
      <c r="I28" s="35">
        <f>8.22+630500</f>
        <v>630508.22</v>
      </c>
      <c r="J28" s="35"/>
      <c r="K28" s="35"/>
      <c r="L28" s="35"/>
      <c r="M28" s="35"/>
      <c r="N28" s="35"/>
    </row>
    <row r="29" spans="1:15" x14ac:dyDescent="0.25">
      <c r="A29" s="116" t="s">
        <v>1342</v>
      </c>
      <c r="B29" s="117"/>
      <c r="C29" s="118"/>
      <c r="D29" s="39">
        <f>SUM(D28:D28)</f>
        <v>630.50822000000005</v>
      </c>
      <c r="E29" s="39">
        <f>SUM(E28:E28)</f>
        <v>0</v>
      </c>
      <c r="F29" s="32">
        <f>SUM(F28:F28)</f>
        <v>0</v>
      </c>
      <c r="G29" s="39">
        <f>SUM(G28:G28)</f>
        <v>0</v>
      </c>
      <c r="H29" s="39">
        <f>SUM(H28:H28)</f>
        <v>630.50822000000005</v>
      </c>
      <c r="I29" s="35"/>
      <c r="L29" s="35"/>
      <c r="M29" s="35"/>
      <c r="N29" s="40"/>
      <c r="O29" s="40"/>
    </row>
    <row r="30" spans="1:15" x14ac:dyDescent="0.25">
      <c r="A30" s="119" t="s">
        <v>1343</v>
      </c>
      <c r="B30" s="120"/>
      <c r="C30" s="121"/>
      <c r="D30" s="34">
        <f>D29+D26</f>
        <v>630.50822000000005</v>
      </c>
      <c r="E30" s="34">
        <f>E29</f>
        <v>0</v>
      </c>
      <c r="F30" s="34">
        <f>F29</f>
        <v>0</v>
      </c>
      <c r="G30" s="34">
        <f>G26+G29</f>
        <v>0</v>
      </c>
      <c r="H30" s="34">
        <f>H29+H26</f>
        <v>630.50822000000005</v>
      </c>
      <c r="I30" s="35"/>
      <c r="J30" s="35"/>
      <c r="K30" s="35"/>
      <c r="L30" s="35"/>
      <c r="M30" s="35"/>
      <c r="N30" s="40"/>
      <c r="O30" s="40"/>
    </row>
    <row r="31" spans="1:15" hidden="1" x14ac:dyDescent="0.25">
      <c r="A31" s="78"/>
      <c r="B31" s="122" t="s">
        <v>1344</v>
      </c>
      <c r="C31" s="122"/>
      <c r="D31" s="122"/>
      <c r="E31" s="122"/>
      <c r="F31" s="122"/>
      <c r="G31" s="123"/>
      <c r="H31" s="42"/>
      <c r="I31" s="35"/>
      <c r="J31" s="35"/>
      <c r="K31" s="35"/>
      <c r="L31" s="35"/>
      <c r="M31" s="35"/>
    </row>
    <row r="32" spans="1:15" hidden="1" x14ac:dyDescent="0.25">
      <c r="A32" s="29">
        <v>3</v>
      </c>
      <c r="B32" s="29"/>
      <c r="C32" s="29"/>
      <c r="D32" s="43"/>
      <c r="E32" s="43"/>
      <c r="F32" s="43"/>
      <c r="G32" s="43"/>
      <c r="H32" s="44">
        <f>SUM(D32:G32)</f>
        <v>0</v>
      </c>
      <c r="I32" s="35"/>
      <c r="J32" s="35"/>
      <c r="K32" s="35"/>
      <c r="L32" s="35"/>
      <c r="M32" s="35"/>
    </row>
    <row r="33" spans="1:13" hidden="1" x14ac:dyDescent="0.25">
      <c r="A33" s="29">
        <v>8</v>
      </c>
      <c r="B33" s="29"/>
      <c r="C33" s="29"/>
      <c r="D33" s="43"/>
      <c r="E33" s="43"/>
      <c r="F33" s="43"/>
      <c r="G33" s="43"/>
      <c r="H33" s="44">
        <f>SUM(D33:G33)</f>
        <v>0</v>
      </c>
      <c r="I33" s="35"/>
      <c r="J33" s="35"/>
      <c r="K33" s="35"/>
      <c r="L33" s="35"/>
      <c r="M33" s="35"/>
    </row>
    <row r="34" spans="1:13" hidden="1" x14ac:dyDescent="0.25">
      <c r="A34" s="29">
        <v>9</v>
      </c>
      <c r="B34" s="29"/>
      <c r="C34" s="29"/>
      <c r="D34" s="43"/>
      <c r="E34" s="43"/>
      <c r="F34" s="43"/>
      <c r="G34" s="43"/>
      <c r="H34" s="44">
        <f>SUM(D34:G34)</f>
        <v>0</v>
      </c>
      <c r="I34" s="35"/>
      <c r="J34" s="35"/>
      <c r="K34" s="35"/>
      <c r="L34" s="35"/>
      <c r="M34" s="35"/>
    </row>
    <row r="35" spans="1:13" hidden="1" x14ac:dyDescent="0.25">
      <c r="A35" s="116" t="s">
        <v>1345</v>
      </c>
      <c r="B35" s="117"/>
      <c r="C35" s="118"/>
      <c r="D35" s="45">
        <f>SUM(D32:D34)</f>
        <v>0</v>
      </c>
      <c r="E35" s="45">
        <f>SUM(E32:E34)</f>
        <v>0</v>
      </c>
      <c r="F35" s="45">
        <f>SUM(F32:F34)</f>
        <v>0</v>
      </c>
      <c r="G35" s="45">
        <f>SUM(G32:G34)</f>
        <v>0</v>
      </c>
      <c r="H35" s="45">
        <f>SUM(H32:H34)</f>
        <v>0</v>
      </c>
      <c r="I35" s="35"/>
      <c r="J35" s="35"/>
      <c r="K35" s="35"/>
      <c r="L35" s="35"/>
      <c r="M35" s="35"/>
    </row>
    <row r="36" spans="1:13" hidden="1" x14ac:dyDescent="0.25">
      <c r="A36" s="119" t="s">
        <v>1346</v>
      </c>
      <c r="B36" s="120"/>
      <c r="C36" s="121"/>
      <c r="D36" s="46">
        <f>D30+D35</f>
        <v>630.50822000000005</v>
      </c>
      <c r="E36" s="46">
        <f>E30+E35</f>
        <v>0</v>
      </c>
      <c r="F36" s="46">
        <f>F30+F35</f>
        <v>0</v>
      </c>
      <c r="G36" s="47">
        <f>G30+G35</f>
        <v>0</v>
      </c>
      <c r="H36" s="46">
        <f>H30+H35</f>
        <v>630.50822000000005</v>
      </c>
      <c r="I36" s="35"/>
      <c r="J36" s="35"/>
      <c r="K36" s="35"/>
      <c r="L36" s="35"/>
      <c r="M36" s="35"/>
    </row>
    <row r="37" spans="1:13" hidden="1" x14ac:dyDescent="0.25">
      <c r="A37" s="78"/>
      <c r="B37" s="122" t="s">
        <v>1347</v>
      </c>
      <c r="C37" s="122"/>
      <c r="D37" s="122"/>
      <c r="E37" s="122"/>
      <c r="F37" s="122"/>
      <c r="G37" s="123"/>
      <c r="H37" s="42"/>
      <c r="I37" s="35"/>
      <c r="J37" s="35"/>
      <c r="K37" s="35"/>
      <c r="L37" s="35"/>
      <c r="M37" s="35"/>
    </row>
    <row r="38" spans="1:13" hidden="1" x14ac:dyDescent="0.25">
      <c r="A38" s="29">
        <v>4</v>
      </c>
      <c r="B38" s="29"/>
      <c r="C38" s="29"/>
      <c r="D38" s="43"/>
      <c r="E38" s="43"/>
      <c r="F38" s="43"/>
      <c r="G38" s="43"/>
      <c r="H38" s="44">
        <f>SUM(D38:G38)</f>
        <v>0</v>
      </c>
      <c r="I38" s="35"/>
      <c r="J38" s="35"/>
      <c r="K38" s="35"/>
      <c r="L38" s="35"/>
      <c r="M38" s="35"/>
    </row>
    <row r="39" spans="1:13" hidden="1" x14ac:dyDescent="0.25">
      <c r="A39" s="29">
        <v>11</v>
      </c>
      <c r="B39" s="29"/>
      <c r="C39" s="29"/>
      <c r="D39" s="43"/>
      <c r="E39" s="43"/>
      <c r="F39" s="43"/>
      <c r="G39" s="43"/>
      <c r="H39" s="44">
        <f>SUM(D39:G39)</f>
        <v>0</v>
      </c>
      <c r="I39" s="35"/>
      <c r="J39" s="35"/>
      <c r="K39" s="35"/>
      <c r="L39" s="35"/>
      <c r="M39" s="35"/>
    </row>
    <row r="40" spans="1:13" hidden="1" x14ac:dyDescent="0.25">
      <c r="A40" s="29">
        <v>12</v>
      </c>
      <c r="B40" s="29"/>
      <c r="C40" s="29"/>
      <c r="D40" s="43"/>
      <c r="E40" s="43"/>
      <c r="F40" s="43"/>
      <c r="G40" s="43"/>
      <c r="H40" s="44">
        <f>SUM(D40:G40)</f>
        <v>0</v>
      </c>
      <c r="I40" s="35"/>
      <c r="J40" s="35"/>
      <c r="K40" s="35"/>
      <c r="L40" s="35"/>
      <c r="M40" s="35"/>
    </row>
    <row r="41" spans="1:13" hidden="1" x14ac:dyDescent="0.25">
      <c r="A41" s="116" t="s">
        <v>1348</v>
      </c>
      <c r="B41" s="117"/>
      <c r="C41" s="118"/>
      <c r="D41" s="45">
        <f>SUM(D38:D40)</f>
        <v>0</v>
      </c>
      <c r="E41" s="45">
        <f>SUM(E38:E40)</f>
        <v>0</v>
      </c>
      <c r="F41" s="45">
        <f>SUM(F38:F40)</f>
        <v>0</v>
      </c>
      <c r="G41" s="45">
        <f>SUM(G38:G40)</f>
        <v>0</v>
      </c>
      <c r="H41" s="45">
        <f>SUM(H38:H40)</f>
        <v>0</v>
      </c>
      <c r="I41" s="35"/>
      <c r="J41" s="35"/>
      <c r="K41" s="35"/>
      <c r="L41" s="35"/>
      <c r="M41" s="35"/>
    </row>
    <row r="42" spans="1:13" hidden="1" x14ac:dyDescent="0.25">
      <c r="A42" s="119" t="s">
        <v>1349</v>
      </c>
      <c r="B42" s="120"/>
      <c r="C42" s="121"/>
      <c r="D42" s="46">
        <f>D36+D41</f>
        <v>630.50822000000005</v>
      </c>
      <c r="E42" s="46">
        <f>E36+E41</f>
        <v>0</v>
      </c>
      <c r="F42" s="46">
        <f>F36+F41</f>
        <v>0</v>
      </c>
      <c r="G42" s="47">
        <f>G36+G41</f>
        <v>0</v>
      </c>
      <c r="H42" s="46">
        <f>H36+H41</f>
        <v>630.50822000000005</v>
      </c>
      <c r="I42" s="35"/>
      <c r="J42" s="35"/>
      <c r="K42" s="35"/>
      <c r="L42" s="35"/>
      <c r="M42" s="35"/>
    </row>
    <row r="43" spans="1:13" hidden="1" x14ac:dyDescent="0.25">
      <c r="A43" s="78"/>
      <c r="B43" s="122" t="s">
        <v>1350</v>
      </c>
      <c r="C43" s="122"/>
      <c r="D43" s="122"/>
      <c r="E43" s="122"/>
      <c r="F43" s="122"/>
      <c r="G43" s="123"/>
      <c r="H43" s="42"/>
      <c r="I43" s="35"/>
      <c r="J43" s="35"/>
      <c r="K43" s="35"/>
      <c r="L43" s="35"/>
      <c r="M43" s="35"/>
    </row>
    <row r="44" spans="1:13" hidden="1" x14ac:dyDescent="0.25">
      <c r="A44" s="29">
        <v>5</v>
      </c>
      <c r="B44" s="29"/>
      <c r="C44" s="29"/>
      <c r="D44" s="43"/>
      <c r="E44" s="43"/>
      <c r="F44" s="43"/>
      <c r="G44" s="43"/>
      <c r="H44" s="44">
        <f>SUM(D44:G44)</f>
        <v>0</v>
      </c>
      <c r="I44" s="35"/>
      <c r="J44" s="35"/>
      <c r="K44" s="35"/>
      <c r="L44" s="35"/>
      <c r="M44" s="35"/>
    </row>
    <row r="45" spans="1:13" hidden="1" x14ac:dyDescent="0.25">
      <c r="A45" s="29">
        <v>14</v>
      </c>
      <c r="B45" s="29"/>
      <c r="C45" s="29"/>
      <c r="D45" s="43"/>
      <c r="E45" s="43"/>
      <c r="F45" s="43"/>
      <c r="G45" s="43"/>
      <c r="H45" s="44">
        <f>SUM(D45:G45)</f>
        <v>0</v>
      </c>
      <c r="I45" s="35"/>
      <c r="J45" s="35"/>
      <c r="K45" s="35"/>
      <c r="L45" s="35"/>
      <c r="M45" s="35"/>
    </row>
    <row r="46" spans="1:13" hidden="1" x14ac:dyDescent="0.25">
      <c r="A46" s="29">
        <v>15</v>
      </c>
      <c r="B46" s="29"/>
      <c r="C46" s="29"/>
      <c r="D46" s="43"/>
      <c r="E46" s="43"/>
      <c r="F46" s="43"/>
      <c r="G46" s="43"/>
      <c r="H46" s="44">
        <f>SUM(D46:G46)</f>
        <v>0</v>
      </c>
      <c r="I46" s="35"/>
      <c r="J46" s="35"/>
      <c r="K46" s="35"/>
      <c r="L46" s="35"/>
      <c r="M46" s="35"/>
    </row>
    <row r="47" spans="1:13" hidden="1" x14ac:dyDescent="0.25">
      <c r="A47" s="116" t="s">
        <v>1351</v>
      </c>
      <c r="B47" s="117"/>
      <c r="C47" s="118"/>
      <c r="D47" s="45">
        <f>SUM(D44:D46)</f>
        <v>0</v>
      </c>
      <c r="E47" s="45">
        <f>SUM(E44:E46)</f>
        <v>0</v>
      </c>
      <c r="F47" s="45">
        <f>SUM(F44:F46)</f>
        <v>0</v>
      </c>
      <c r="G47" s="45">
        <f>SUM(G44:G46)</f>
        <v>0</v>
      </c>
      <c r="H47" s="45">
        <f>SUM(H44:H46)</f>
        <v>0</v>
      </c>
      <c r="I47" s="35"/>
      <c r="J47" s="35"/>
      <c r="K47" s="35"/>
      <c r="L47" s="35"/>
      <c r="M47" s="35"/>
    </row>
    <row r="48" spans="1:13" hidden="1" x14ac:dyDescent="0.25">
      <c r="A48" s="119" t="s">
        <v>1352</v>
      </c>
      <c r="B48" s="120"/>
      <c r="C48" s="121"/>
      <c r="D48" s="46">
        <f>D42+D47</f>
        <v>630.50822000000005</v>
      </c>
      <c r="E48" s="46">
        <f>E42+E47</f>
        <v>0</v>
      </c>
      <c r="F48" s="46">
        <f>F42+F47</f>
        <v>0</v>
      </c>
      <c r="G48" s="47">
        <f>G42+G47</f>
        <v>0</v>
      </c>
      <c r="H48" s="46">
        <f>H42+H47</f>
        <v>630.50822000000005</v>
      </c>
      <c r="I48" s="35"/>
      <c r="J48" s="35"/>
      <c r="K48" s="35"/>
      <c r="L48" s="35"/>
      <c r="M48" s="35"/>
    </row>
    <row r="49" spans="1:13" hidden="1" x14ac:dyDescent="0.25">
      <c r="A49" s="78"/>
      <c r="B49" s="122" t="s">
        <v>1353</v>
      </c>
      <c r="C49" s="122"/>
      <c r="D49" s="122"/>
      <c r="E49" s="122"/>
      <c r="F49" s="122"/>
      <c r="G49" s="123"/>
      <c r="H49" s="42"/>
      <c r="I49" s="35"/>
      <c r="J49" s="35"/>
      <c r="K49" s="35"/>
      <c r="L49" s="35"/>
      <c r="M49" s="35"/>
    </row>
    <row r="50" spans="1:13" hidden="1" x14ac:dyDescent="0.25">
      <c r="A50" s="29">
        <v>6</v>
      </c>
      <c r="B50" s="29"/>
      <c r="C50" s="29"/>
      <c r="D50" s="43"/>
      <c r="E50" s="43"/>
      <c r="F50" s="43"/>
      <c r="G50" s="43"/>
      <c r="H50" s="44">
        <f>SUM(D50:G50)</f>
        <v>0</v>
      </c>
      <c r="I50" s="35"/>
      <c r="J50" s="35"/>
      <c r="K50" s="35"/>
      <c r="L50" s="35"/>
      <c r="M50" s="35"/>
    </row>
    <row r="51" spans="1:13" hidden="1" x14ac:dyDescent="0.25">
      <c r="A51" s="29">
        <v>17</v>
      </c>
      <c r="B51" s="29"/>
      <c r="C51" s="29"/>
      <c r="D51" s="43"/>
      <c r="E51" s="43"/>
      <c r="F51" s="43"/>
      <c r="G51" s="43"/>
      <c r="H51" s="44">
        <f>SUM(D51:G51)</f>
        <v>0</v>
      </c>
      <c r="I51" s="35"/>
      <c r="J51" s="35"/>
      <c r="K51" s="35"/>
      <c r="L51" s="35"/>
      <c r="M51" s="35"/>
    </row>
    <row r="52" spans="1:13" hidden="1" x14ac:dyDescent="0.25">
      <c r="A52" s="29">
        <v>18</v>
      </c>
      <c r="B52" s="29"/>
      <c r="C52" s="29"/>
      <c r="D52" s="43"/>
      <c r="E52" s="43"/>
      <c r="F52" s="43"/>
      <c r="G52" s="43"/>
      <c r="H52" s="44">
        <f>SUM(D52:G52)</f>
        <v>0</v>
      </c>
      <c r="I52" s="35"/>
      <c r="J52" s="35"/>
      <c r="K52" s="35"/>
      <c r="L52" s="35"/>
      <c r="M52" s="35"/>
    </row>
    <row r="53" spans="1:13" hidden="1" x14ac:dyDescent="0.25">
      <c r="A53" s="116" t="s">
        <v>1354</v>
      </c>
      <c r="B53" s="117"/>
      <c r="C53" s="118"/>
      <c r="D53" s="45">
        <f>SUM(D50:D52)</f>
        <v>0</v>
      </c>
      <c r="E53" s="45">
        <f>SUM(E50:E52)</f>
        <v>0</v>
      </c>
      <c r="F53" s="45">
        <f>SUM(F50:F52)</f>
        <v>0</v>
      </c>
      <c r="G53" s="45">
        <f>SUM(G50:G52)</f>
        <v>0</v>
      </c>
      <c r="H53" s="45">
        <f>SUM(H50:H52)</f>
        <v>0</v>
      </c>
      <c r="I53" s="35"/>
      <c r="J53" s="35"/>
      <c r="K53" s="35"/>
      <c r="L53" s="35"/>
      <c r="M53" s="35"/>
    </row>
    <row r="54" spans="1:13" hidden="1" x14ac:dyDescent="0.25">
      <c r="A54" s="119" t="s">
        <v>1355</v>
      </c>
      <c r="B54" s="120"/>
      <c r="C54" s="121"/>
      <c r="D54" s="46">
        <f>D48+D53</f>
        <v>630.50822000000005</v>
      </c>
      <c r="E54" s="46">
        <f>E48+E53</f>
        <v>0</v>
      </c>
      <c r="F54" s="46">
        <f>F48+F53</f>
        <v>0</v>
      </c>
      <c r="G54" s="47">
        <f>G48+G53</f>
        <v>0</v>
      </c>
      <c r="H54" s="46">
        <f>H48+H53</f>
        <v>630.50822000000005</v>
      </c>
      <c r="I54" s="35"/>
      <c r="J54" s="35"/>
      <c r="K54" s="35"/>
      <c r="L54" s="35"/>
      <c r="M54" s="35"/>
    </row>
    <row r="55" spans="1:13" hidden="1" x14ac:dyDescent="0.25">
      <c r="A55" s="78"/>
      <c r="B55" s="122" t="s">
        <v>1356</v>
      </c>
      <c r="C55" s="122"/>
      <c r="D55" s="122"/>
      <c r="E55" s="122"/>
      <c r="F55" s="122"/>
      <c r="G55" s="123"/>
      <c r="H55" s="42"/>
      <c r="I55" s="35"/>
      <c r="J55" s="35"/>
      <c r="K55" s="35"/>
      <c r="L55" s="35"/>
      <c r="M55" s="35"/>
    </row>
    <row r="56" spans="1:13" hidden="1" x14ac:dyDescent="0.25">
      <c r="A56" s="29">
        <v>7</v>
      </c>
      <c r="B56" s="29"/>
      <c r="C56" s="29"/>
      <c r="D56" s="43"/>
      <c r="E56" s="43"/>
      <c r="F56" s="43"/>
      <c r="G56" s="43"/>
      <c r="H56" s="44">
        <f>SUM(D56:G56)</f>
        <v>0</v>
      </c>
      <c r="I56" s="35"/>
      <c r="J56" s="35"/>
      <c r="K56" s="35"/>
      <c r="L56" s="35"/>
      <c r="M56" s="35"/>
    </row>
    <row r="57" spans="1:13" hidden="1" x14ac:dyDescent="0.25">
      <c r="A57" s="29">
        <v>20</v>
      </c>
      <c r="B57" s="29"/>
      <c r="C57" s="29"/>
      <c r="D57" s="43"/>
      <c r="E57" s="43"/>
      <c r="F57" s="43"/>
      <c r="G57" s="43"/>
      <c r="H57" s="44">
        <f>SUM(D57:G57)</f>
        <v>0</v>
      </c>
      <c r="I57" s="35"/>
      <c r="J57" s="35"/>
      <c r="K57" s="35"/>
      <c r="L57" s="35"/>
      <c r="M57" s="35"/>
    </row>
    <row r="58" spans="1:13" hidden="1" x14ac:dyDescent="0.25">
      <c r="A58" s="29">
        <v>21</v>
      </c>
      <c r="B58" s="29"/>
      <c r="C58" s="29"/>
      <c r="D58" s="43"/>
      <c r="E58" s="43"/>
      <c r="F58" s="43"/>
      <c r="G58" s="43"/>
      <c r="H58" s="44">
        <f>SUM(D58:G58)</f>
        <v>0</v>
      </c>
      <c r="I58" s="35"/>
      <c r="J58" s="35"/>
      <c r="K58" s="35"/>
      <c r="L58" s="35"/>
      <c r="M58" s="35"/>
    </row>
    <row r="59" spans="1:13" hidden="1" x14ac:dyDescent="0.25">
      <c r="A59" s="116" t="s">
        <v>1357</v>
      </c>
      <c r="B59" s="117"/>
      <c r="C59" s="118"/>
      <c r="D59" s="45">
        <f>SUM(D56:D58)</f>
        <v>0</v>
      </c>
      <c r="E59" s="45">
        <f>SUM(E56:E58)</f>
        <v>0</v>
      </c>
      <c r="F59" s="45">
        <f>SUM(F56:F58)</f>
        <v>0</v>
      </c>
      <c r="G59" s="45">
        <f>SUM(G56:G58)</f>
        <v>0</v>
      </c>
      <c r="H59" s="45">
        <f>SUM(H56:H58)</f>
        <v>0</v>
      </c>
      <c r="I59" s="35"/>
      <c r="J59" s="35"/>
      <c r="K59" s="35"/>
      <c r="L59" s="35"/>
      <c r="M59" s="35"/>
    </row>
    <row r="60" spans="1:13" hidden="1" x14ac:dyDescent="0.25">
      <c r="A60" s="119" t="s">
        <v>1358</v>
      </c>
      <c r="B60" s="120"/>
      <c r="C60" s="121"/>
      <c r="D60" s="46">
        <f>D54+D59</f>
        <v>630.50822000000005</v>
      </c>
      <c r="E60" s="46">
        <f>E54+E59</f>
        <v>0</v>
      </c>
      <c r="F60" s="46">
        <f>F54+F59</f>
        <v>0</v>
      </c>
      <c r="G60" s="47">
        <f>G54+G59</f>
        <v>0</v>
      </c>
      <c r="H60" s="46">
        <f>H54+H59</f>
        <v>630.50822000000005</v>
      </c>
      <c r="I60" s="35"/>
      <c r="J60" s="35"/>
      <c r="K60" s="35"/>
      <c r="L60" s="35"/>
      <c r="M60" s="35"/>
    </row>
    <row r="61" spans="1:13" x14ac:dyDescent="0.25">
      <c r="A61" s="48"/>
      <c r="B61" s="122" t="s">
        <v>1359</v>
      </c>
      <c r="C61" s="122"/>
      <c r="D61" s="122"/>
      <c r="E61" s="122"/>
      <c r="F61" s="122"/>
      <c r="G61" s="122"/>
      <c r="H61" s="28"/>
      <c r="I61" s="35"/>
      <c r="J61" s="35"/>
      <c r="K61" s="35"/>
      <c r="L61" s="35"/>
      <c r="M61" s="35"/>
    </row>
    <row r="62" spans="1:13" ht="45.75" customHeight="1" x14ac:dyDescent="0.25">
      <c r="A62" s="29">
        <v>3</v>
      </c>
      <c r="B62" s="49" t="s">
        <v>1360</v>
      </c>
      <c r="C62" s="49" t="s">
        <v>1361</v>
      </c>
      <c r="D62" s="50">
        <f>D30*0.025*0.8</f>
        <v>12.61016</v>
      </c>
      <c r="E62" s="50">
        <f>E30*0.025*0.8</f>
        <v>0</v>
      </c>
      <c r="F62" s="50">
        <v>0</v>
      </c>
      <c r="G62" s="50">
        <v>0</v>
      </c>
      <c r="H62" s="51">
        <f>SUM(D62:G62)</f>
        <v>12.61016</v>
      </c>
      <c r="I62" s="35"/>
      <c r="J62" s="35"/>
      <c r="K62" s="35"/>
      <c r="L62" s="35"/>
      <c r="M62" s="35"/>
    </row>
    <row r="63" spans="1:13" hidden="1" x14ac:dyDescent="0.25">
      <c r="A63" s="52">
        <v>23</v>
      </c>
      <c r="B63" s="53"/>
      <c r="C63" s="54"/>
      <c r="D63" s="33"/>
      <c r="E63" s="33"/>
      <c r="F63" s="33"/>
      <c r="G63" s="33"/>
      <c r="H63" s="32">
        <f>SUM(D63:G63)</f>
        <v>0</v>
      </c>
      <c r="I63" s="40"/>
      <c r="J63" s="40"/>
      <c r="K63" s="40"/>
      <c r="L63" s="40"/>
      <c r="M63" s="40"/>
    </row>
    <row r="64" spans="1:13" hidden="1" x14ac:dyDescent="0.25">
      <c r="A64" s="52">
        <v>24</v>
      </c>
      <c r="B64" s="53"/>
      <c r="C64" s="54"/>
      <c r="D64" s="33"/>
      <c r="E64" s="33"/>
      <c r="F64" s="33"/>
      <c r="G64" s="33"/>
      <c r="H64" s="32">
        <f>SUM(D64:G64)</f>
        <v>0</v>
      </c>
      <c r="I64" s="40"/>
      <c r="J64" s="40"/>
      <c r="K64" s="40"/>
      <c r="L64" s="40"/>
      <c r="M64" s="40"/>
    </row>
    <row r="65" spans="1:13" x14ac:dyDescent="0.25">
      <c r="A65" s="116" t="s">
        <v>1362</v>
      </c>
      <c r="B65" s="117"/>
      <c r="C65" s="118"/>
      <c r="D65" s="39">
        <f>SUM(D62:D64)</f>
        <v>12.61016</v>
      </c>
      <c r="E65" s="39">
        <f>SUM(E62:E64)</f>
        <v>0</v>
      </c>
      <c r="F65" s="39">
        <f>SUM(F62:F64)</f>
        <v>0</v>
      </c>
      <c r="G65" s="39">
        <f>SUM(G62:G64)</f>
        <v>0</v>
      </c>
      <c r="H65" s="39">
        <f>SUM(H62:H64)</f>
        <v>12.61016</v>
      </c>
      <c r="I65" s="40"/>
      <c r="J65" s="40"/>
      <c r="K65" s="40"/>
      <c r="L65" s="40"/>
      <c r="M65" s="40"/>
    </row>
    <row r="66" spans="1:13" x14ac:dyDescent="0.25">
      <c r="A66" s="119" t="s">
        <v>1363</v>
      </c>
      <c r="B66" s="120"/>
      <c r="C66" s="121"/>
      <c r="D66" s="34">
        <f>D60+D65</f>
        <v>643.11838</v>
      </c>
      <c r="E66" s="34">
        <f>E60+E65</f>
        <v>0</v>
      </c>
      <c r="F66" s="34">
        <f>F60+F65</f>
        <v>0</v>
      </c>
      <c r="G66" s="34">
        <f>G30</f>
        <v>0</v>
      </c>
      <c r="H66" s="34">
        <f>H65+H30</f>
        <v>643.11838</v>
      </c>
      <c r="I66" s="40"/>
      <c r="J66" s="40"/>
      <c r="K66" s="40"/>
      <c r="L66" s="40"/>
      <c r="M66" s="40"/>
    </row>
    <row r="67" spans="1:13" x14ac:dyDescent="0.25">
      <c r="A67" s="48"/>
      <c r="B67" s="122" t="s">
        <v>1364</v>
      </c>
      <c r="C67" s="122"/>
      <c r="D67" s="122"/>
      <c r="E67" s="122"/>
      <c r="F67" s="122"/>
      <c r="G67" s="122"/>
      <c r="H67" s="28"/>
    </row>
    <row r="68" spans="1:13" ht="41.25" customHeight="1" x14ac:dyDescent="0.25">
      <c r="A68" s="29">
        <v>4</v>
      </c>
      <c r="B68" s="49" t="s">
        <v>1365</v>
      </c>
      <c r="C68" s="49" t="s">
        <v>1366</v>
      </c>
      <c r="D68" s="50">
        <f>D66*0.019</f>
        <v>12.219250000000001</v>
      </c>
      <c r="E68" s="50">
        <f>E66*0.019</f>
        <v>0</v>
      </c>
      <c r="F68" s="50">
        <v>0</v>
      </c>
      <c r="G68" s="50">
        <v>0</v>
      </c>
      <c r="H68" s="51">
        <f>SUM(D68:G68)</f>
        <v>12.219250000000001</v>
      </c>
      <c r="I68" s="35"/>
      <c r="J68" s="35"/>
      <c r="K68" s="35"/>
      <c r="L68" s="35"/>
      <c r="M68" s="35"/>
    </row>
    <row r="69" spans="1:13" ht="20.25" customHeight="1" x14ac:dyDescent="0.25">
      <c r="A69" s="29">
        <v>5</v>
      </c>
      <c r="B69" s="30" t="s">
        <v>1367</v>
      </c>
      <c r="C69" s="55" t="s">
        <v>1368</v>
      </c>
      <c r="D69" s="33"/>
      <c r="E69" s="33"/>
      <c r="F69" s="33"/>
      <c r="G69" s="32">
        <f>I69/1000</f>
        <v>0</v>
      </c>
      <c r="H69" s="32">
        <f>SUM(D69:G69)</f>
        <v>0</v>
      </c>
      <c r="I69" s="35"/>
      <c r="J69" s="35"/>
      <c r="K69" s="35"/>
      <c r="L69" s="35"/>
      <c r="M69" s="35"/>
    </row>
    <row r="70" spans="1:13" x14ac:dyDescent="0.25">
      <c r="A70" s="116" t="s">
        <v>1369</v>
      </c>
      <c r="B70" s="117"/>
      <c r="C70" s="118"/>
      <c r="D70" s="39">
        <f>D68</f>
        <v>12.219250000000001</v>
      </c>
      <c r="E70" s="39">
        <f>E68</f>
        <v>0</v>
      </c>
      <c r="F70" s="39">
        <f>F68</f>
        <v>0</v>
      </c>
      <c r="G70" s="39">
        <f>SUM(G68:G69)</f>
        <v>0</v>
      </c>
      <c r="H70" s="39">
        <f>SUM(H68:H69)</f>
        <v>12.219250000000001</v>
      </c>
      <c r="I70" s="35"/>
      <c r="J70" s="35"/>
      <c r="K70" s="35"/>
      <c r="L70" s="35"/>
      <c r="M70" s="35"/>
    </row>
    <row r="71" spans="1:13" x14ac:dyDescent="0.25">
      <c r="A71" s="119" t="s">
        <v>1370</v>
      </c>
      <c r="B71" s="120"/>
      <c r="C71" s="121"/>
      <c r="D71" s="34">
        <f>D66+D70</f>
        <v>655.33762999999999</v>
      </c>
      <c r="E71" s="34">
        <f>E66+E70</f>
        <v>0</v>
      </c>
      <c r="F71" s="34">
        <f>F66+F70</f>
        <v>0</v>
      </c>
      <c r="G71" s="34">
        <f>G66+G70</f>
        <v>0</v>
      </c>
      <c r="H71" s="34">
        <f>H66+H70</f>
        <v>655.33762999999999</v>
      </c>
      <c r="I71" s="35"/>
      <c r="J71" s="35"/>
      <c r="K71" s="56"/>
      <c r="L71" s="57"/>
      <c r="M71" s="56"/>
    </row>
    <row r="72" spans="1:13" x14ac:dyDescent="0.25">
      <c r="A72" s="48"/>
      <c r="B72" s="122" t="s">
        <v>1371</v>
      </c>
      <c r="C72" s="122"/>
      <c r="D72" s="122"/>
      <c r="E72" s="122"/>
      <c r="F72" s="122"/>
      <c r="G72" s="122"/>
      <c r="H72" s="29"/>
      <c r="I72" s="35"/>
      <c r="J72" s="35"/>
      <c r="K72" s="35"/>
      <c r="L72" s="35"/>
      <c r="M72" s="35"/>
    </row>
    <row r="73" spans="1:13" ht="39.75" customHeight="1" x14ac:dyDescent="0.25">
      <c r="A73" s="29">
        <v>6</v>
      </c>
      <c r="B73" s="53" t="s">
        <v>1372</v>
      </c>
      <c r="C73" s="31" t="s">
        <v>1373</v>
      </c>
      <c r="D73" s="33"/>
      <c r="E73" s="33"/>
      <c r="F73" s="33"/>
      <c r="G73" s="32">
        <f>ROUND(H71*0.0214,5)</f>
        <v>14.024229999999999</v>
      </c>
      <c r="H73" s="38">
        <f>SUM(D73:G73)</f>
        <v>14.024229999999999</v>
      </c>
      <c r="I73" s="35"/>
      <c r="J73" s="35"/>
      <c r="K73" s="35"/>
      <c r="L73" s="35"/>
      <c r="M73" s="35"/>
    </row>
    <row r="74" spans="1:13" ht="44.25" customHeight="1" x14ac:dyDescent="0.25">
      <c r="A74" s="52">
        <v>7</v>
      </c>
      <c r="B74" s="58" t="s">
        <v>1374</v>
      </c>
      <c r="C74" s="59" t="s">
        <v>1375</v>
      </c>
      <c r="D74" s="33"/>
      <c r="E74" s="33"/>
      <c r="F74" s="33"/>
      <c r="G74" s="32">
        <f>ROUND((H71+H87)*0.0393,5)</f>
        <v>26.520499999999998</v>
      </c>
      <c r="H74" s="38">
        <f>SUM(D74:G74)</f>
        <v>26.520499999999998</v>
      </c>
      <c r="I74" s="35"/>
      <c r="J74" s="35"/>
      <c r="K74" s="35"/>
      <c r="L74" s="35"/>
      <c r="M74" s="35"/>
    </row>
    <row r="75" spans="1:13" hidden="1" x14ac:dyDescent="0.25">
      <c r="A75" s="52">
        <v>30</v>
      </c>
      <c r="B75" s="53"/>
      <c r="C75" s="54"/>
      <c r="D75" s="33"/>
      <c r="E75" s="33"/>
      <c r="F75" s="33"/>
      <c r="G75" s="33"/>
      <c r="H75" s="32">
        <f>SUM(D75:G75)</f>
        <v>0</v>
      </c>
      <c r="I75" s="35"/>
      <c r="J75" s="35"/>
      <c r="K75" s="35"/>
      <c r="L75" s="35"/>
      <c r="M75" s="35"/>
    </row>
    <row r="76" spans="1:13" x14ac:dyDescent="0.25">
      <c r="A76" s="116" t="s">
        <v>1376</v>
      </c>
      <c r="B76" s="117"/>
      <c r="C76" s="118"/>
      <c r="D76" s="39">
        <f>SUM(D73:D75)</f>
        <v>0</v>
      </c>
      <c r="E76" s="39">
        <f>SUM(E73:E75)</f>
        <v>0</v>
      </c>
      <c r="F76" s="39">
        <f>SUM(F73:F75)</f>
        <v>0</v>
      </c>
      <c r="G76" s="39">
        <f>SUM(G73:G75)</f>
        <v>40.544730000000001</v>
      </c>
      <c r="H76" s="39">
        <f>SUM(D76:G76)</f>
        <v>40.544730000000001</v>
      </c>
      <c r="I76" s="35"/>
      <c r="J76" s="35"/>
      <c r="K76" s="35"/>
      <c r="L76" s="35"/>
      <c r="M76" s="35"/>
    </row>
    <row r="77" spans="1:13" x14ac:dyDescent="0.25">
      <c r="A77" s="119" t="s">
        <v>1377</v>
      </c>
      <c r="B77" s="120"/>
      <c r="C77" s="121"/>
      <c r="D77" s="34">
        <f>D71+D76</f>
        <v>655.33762999999999</v>
      </c>
      <c r="E77" s="34">
        <f>E71+E76</f>
        <v>0</v>
      </c>
      <c r="F77" s="34">
        <f>F71+F76</f>
        <v>0</v>
      </c>
      <c r="G77" s="34">
        <f>G71+G76</f>
        <v>40.544730000000001</v>
      </c>
      <c r="H77" s="34">
        <f>H71+H76</f>
        <v>695.88235999999995</v>
      </c>
      <c r="I77" s="35"/>
      <c r="J77" s="35"/>
      <c r="K77" s="35"/>
      <c r="L77" s="35"/>
      <c r="M77" s="35"/>
    </row>
    <row r="78" spans="1:13" hidden="1" x14ac:dyDescent="0.25">
      <c r="A78" s="48"/>
      <c r="B78" s="122" t="s">
        <v>1378</v>
      </c>
      <c r="C78" s="122"/>
      <c r="D78" s="122"/>
      <c r="E78" s="122"/>
      <c r="F78" s="122"/>
      <c r="G78" s="122"/>
      <c r="H78" s="29"/>
      <c r="I78" s="35"/>
      <c r="J78" s="35"/>
      <c r="K78" s="35"/>
      <c r="L78" s="35"/>
      <c r="M78" s="35"/>
    </row>
    <row r="79" spans="1:13" hidden="1" x14ac:dyDescent="0.25">
      <c r="A79" s="52">
        <v>13</v>
      </c>
      <c r="B79" s="53"/>
      <c r="C79" s="54"/>
      <c r="D79" s="43"/>
      <c r="E79" s="43"/>
      <c r="F79" s="43"/>
      <c r="G79" s="43"/>
      <c r="H79" s="44">
        <f>SUM(D79:G79)</f>
        <v>0</v>
      </c>
      <c r="I79" s="35"/>
      <c r="J79" s="35"/>
      <c r="K79" s="35"/>
      <c r="L79" s="35"/>
      <c r="M79" s="35"/>
    </row>
    <row r="80" spans="1:13" hidden="1" x14ac:dyDescent="0.25">
      <c r="A80" s="52">
        <v>32</v>
      </c>
      <c r="B80" s="53"/>
      <c r="C80" s="54"/>
      <c r="D80" s="43"/>
      <c r="E80" s="43"/>
      <c r="F80" s="43"/>
      <c r="G80" s="43"/>
      <c r="H80" s="44">
        <f>SUM(D80:G80)</f>
        <v>0</v>
      </c>
      <c r="I80" s="35"/>
      <c r="J80" s="35"/>
      <c r="K80" s="35"/>
      <c r="L80" s="35"/>
      <c r="M80" s="35"/>
    </row>
    <row r="81" spans="1:13" hidden="1" x14ac:dyDescent="0.25">
      <c r="A81" s="52">
        <v>33</v>
      </c>
      <c r="B81" s="53"/>
      <c r="C81" s="54"/>
      <c r="D81" s="43"/>
      <c r="E81" s="43"/>
      <c r="F81" s="43"/>
      <c r="G81" s="43"/>
      <c r="H81" s="44">
        <f>SUM(D81:G81)</f>
        <v>0</v>
      </c>
      <c r="I81" s="35"/>
      <c r="J81" s="35"/>
      <c r="K81" s="35"/>
      <c r="L81" s="35"/>
      <c r="M81" s="35"/>
    </row>
    <row r="82" spans="1:13" hidden="1" x14ac:dyDescent="0.25">
      <c r="A82" s="116" t="s">
        <v>1376</v>
      </c>
      <c r="B82" s="117"/>
      <c r="C82" s="118"/>
      <c r="D82" s="45">
        <f>SUM(D79:D81)</f>
        <v>0</v>
      </c>
      <c r="E82" s="45">
        <f>SUM(E79:E81)</f>
        <v>0</v>
      </c>
      <c r="F82" s="45">
        <f>SUM(F79:F81)</f>
        <v>0</v>
      </c>
      <c r="G82" s="45">
        <f>SUM(G79:G81)</f>
        <v>0</v>
      </c>
      <c r="H82" s="45">
        <f>SUM(D82:G82)</f>
        <v>0</v>
      </c>
      <c r="I82" s="35"/>
      <c r="J82" s="35"/>
      <c r="K82" s="35"/>
      <c r="L82" s="35"/>
      <c r="M82" s="35"/>
    </row>
    <row r="83" spans="1:13" hidden="1" x14ac:dyDescent="0.25">
      <c r="A83" s="119" t="s">
        <v>1379</v>
      </c>
      <c r="B83" s="120"/>
      <c r="C83" s="121"/>
      <c r="D83" s="46">
        <f>D77+D82</f>
        <v>655.33762999999999</v>
      </c>
      <c r="E83" s="46">
        <f>E77+E82</f>
        <v>0</v>
      </c>
      <c r="F83" s="46">
        <f>F77+F82</f>
        <v>0</v>
      </c>
      <c r="G83" s="46">
        <f>G77+G82</f>
        <v>40.544730000000001</v>
      </c>
      <c r="H83" s="46">
        <f>H77+H82</f>
        <v>695.88235999999995</v>
      </c>
      <c r="I83" s="35"/>
      <c r="J83" s="35"/>
      <c r="K83" s="35"/>
      <c r="L83" s="35"/>
      <c r="M83" s="35"/>
    </row>
    <row r="84" spans="1:13" x14ac:dyDescent="0.25">
      <c r="A84" s="48"/>
      <c r="B84" s="122" t="s">
        <v>1380</v>
      </c>
      <c r="C84" s="122"/>
      <c r="D84" s="122"/>
      <c r="E84" s="122"/>
      <c r="F84" s="122"/>
      <c r="G84" s="122"/>
      <c r="H84" s="29"/>
      <c r="I84" s="35"/>
      <c r="J84" s="35"/>
      <c r="K84" s="35"/>
      <c r="L84" s="35"/>
      <c r="M84" s="35"/>
    </row>
    <row r="85" spans="1:13" ht="27" customHeight="1" x14ac:dyDescent="0.25">
      <c r="A85" s="29">
        <v>8</v>
      </c>
      <c r="B85" s="60" t="str">
        <f>D19</f>
        <v>Договор № 175/26-СтРЭС от 01.04.2026г</v>
      </c>
      <c r="C85" s="61" t="s">
        <v>1381</v>
      </c>
      <c r="D85" s="33"/>
      <c r="E85" s="33"/>
      <c r="F85" s="33"/>
      <c r="G85" s="50">
        <f>K85/1000/1.22</f>
        <v>19.484159999999999</v>
      </c>
      <c r="H85" s="51">
        <f>SUM(D85:G85)</f>
        <v>19.484159999999999</v>
      </c>
      <c r="I85" s="35"/>
      <c r="J85" s="35"/>
      <c r="K85" s="35">
        <v>23770.67</v>
      </c>
      <c r="L85" s="35"/>
      <c r="M85" s="35"/>
    </row>
    <row r="86" spans="1:13" hidden="1" x14ac:dyDescent="0.25">
      <c r="A86" s="52">
        <v>36</v>
      </c>
      <c r="B86" s="29"/>
      <c r="C86" s="62"/>
      <c r="D86" s="33"/>
      <c r="E86" s="33"/>
      <c r="F86" s="33"/>
      <c r="G86" s="33"/>
      <c r="H86" s="32">
        <f>SUM(D86:G86)</f>
        <v>0</v>
      </c>
      <c r="I86" s="40"/>
      <c r="J86" s="40"/>
      <c r="K86" s="40"/>
      <c r="L86" s="40"/>
    </row>
    <row r="87" spans="1:13" x14ac:dyDescent="0.25">
      <c r="A87" s="116" t="s">
        <v>1382</v>
      </c>
      <c r="B87" s="117"/>
      <c r="C87" s="118"/>
      <c r="D87" s="39">
        <f>SUM(D85:D86)</f>
        <v>0</v>
      </c>
      <c r="E87" s="39">
        <f>SUM(E85:E86)</f>
        <v>0</v>
      </c>
      <c r="F87" s="39">
        <f>SUM(F85:F86)</f>
        <v>0</v>
      </c>
      <c r="G87" s="39">
        <f>SUM(G85:G86)</f>
        <v>19.484159999999999</v>
      </c>
      <c r="H87" s="39">
        <f>SUM(H85:H86)</f>
        <v>19.484159999999999</v>
      </c>
      <c r="I87" s="40"/>
      <c r="J87" s="40"/>
      <c r="K87" s="40"/>
      <c r="L87" s="40"/>
    </row>
    <row r="88" spans="1:13" x14ac:dyDescent="0.25">
      <c r="A88" s="119" t="s">
        <v>1383</v>
      </c>
      <c r="B88" s="120"/>
      <c r="C88" s="121"/>
      <c r="D88" s="34">
        <f>D77</f>
        <v>655.33762999999999</v>
      </c>
      <c r="E88" s="34">
        <f>E77</f>
        <v>0</v>
      </c>
      <c r="F88" s="34">
        <f>F77</f>
        <v>0</v>
      </c>
      <c r="G88" s="34">
        <f>G87+G77</f>
        <v>60.028889999999997</v>
      </c>
      <c r="H88" s="34">
        <f>H87+H77</f>
        <v>715.36652000000004</v>
      </c>
      <c r="I88" s="40"/>
      <c r="J88" s="40"/>
      <c r="K88" s="40"/>
      <c r="L88" s="40"/>
    </row>
    <row r="89" spans="1:13" x14ac:dyDescent="0.25">
      <c r="A89" s="48"/>
      <c r="B89" s="122" t="s">
        <v>1384</v>
      </c>
      <c r="C89" s="122"/>
      <c r="D89" s="122"/>
      <c r="E89" s="122"/>
      <c r="F89" s="122"/>
      <c r="G89" s="122"/>
      <c r="H89" s="29"/>
    </row>
    <row r="90" spans="1:13" ht="16.5" customHeight="1" x14ac:dyDescent="0.25">
      <c r="A90" s="29">
        <v>9</v>
      </c>
      <c r="B90" s="53" t="s">
        <v>1385</v>
      </c>
      <c r="C90" s="31" t="s">
        <v>1386</v>
      </c>
      <c r="D90" s="32">
        <f>D88*0.03</f>
        <v>19.660129999999999</v>
      </c>
      <c r="E90" s="32">
        <f>E88*0.03</f>
        <v>0</v>
      </c>
      <c r="F90" s="32">
        <f>F88*0.03</f>
        <v>0</v>
      </c>
      <c r="G90" s="32">
        <f>G88*0.03</f>
        <v>1.80087</v>
      </c>
      <c r="H90" s="38">
        <f>SUM(D90:G90)</f>
        <v>21.460999999999999</v>
      </c>
    </row>
    <row r="91" spans="1:13" hidden="1" x14ac:dyDescent="0.25">
      <c r="A91" s="29">
        <v>38</v>
      </c>
      <c r="B91" s="53"/>
      <c r="C91" s="31"/>
      <c r="D91" s="33"/>
      <c r="E91" s="33"/>
      <c r="F91" s="33"/>
      <c r="G91" s="33"/>
      <c r="H91" s="32">
        <f>SUM(D91:G91)</f>
        <v>0</v>
      </c>
    </row>
    <row r="92" spans="1:13" hidden="1" x14ac:dyDescent="0.25">
      <c r="A92" s="29">
        <v>39</v>
      </c>
      <c r="B92" s="53"/>
      <c r="C92" s="31"/>
      <c r="D92" s="33"/>
      <c r="E92" s="33"/>
      <c r="F92" s="33"/>
      <c r="G92" s="33"/>
      <c r="H92" s="32">
        <f>SUM(D92:G92)</f>
        <v>0</v>
      </c>
    </row>
    <row r="93" spans="1:13" x14ac:dyDescent="0.25">
      <c r="A93" s="63"/>
      <c r="B93" s="63"/>
      <c r="C93" s="64" t="s">
        <v>1387</v>
      </c>
      <c r="D93" s="65">
        <f>SUM(D90:D92)</f>
        <v>19.660129999999999</v>
      </c>
      <c r="E93" s="65">
        <f>SUM(E90:E92)</f>
        <v>0</v>
      </c>
      <c r="F93" s="65">
        <f>SUM(F90:F92)</f>
        <v>0</v>
      </c>
      <c r="G93" s="65">
        <f>SUM(G90:G92)</f>
        <v>1.80087</v>
      </c>
      <c r="H93" s="65">
        <f>SUM(H90:H92)</f>
        <v>21.460999999999999</v>
      </c>
      <c r="J93" s="6" t="s">
        <v>1388</v>
      </c>
    </row>
    <row r="94" spans="1:13" x14ac:dyDescent="0.25">
      <c r="A94" s="63"/>
      <c r="B94" s="63"/>
      <c r="C94" s="63" t="s">
        <v>1389</v>
      </c>
      <c r="D94" s="34">
        <f>D88+D93</f>
        <v>674.99775999999997</v>
      </c>
      <c r="E94" s="34">
        <f>E88+E93</f>
        <v>0</v>
      </c>
      <c r="F94" s="34">
        <f>F88+F93</f>
        <v>0</v>
      </c>
      <c r="G94" s="34">
        <f>G88+G93</f>
        <v>61.82976</v>
      </c>
      <c r="H94" s="34">
        <f>H88+H93</f>
        <v>736.82752000000005</v>
      </c>
      <c r="J94" s="6">
        <v>737.56692999999996</v>
      </c>
      <c r="K94" s="40">
        <f>H94-J94</f>
        <v>-0.73941000000000001</v>
      </c>
      <c r="L94" s="66">
        <f>K94*1.22</f>
        <v>-0.90207999999999999</v>
      </c>
    </row>
    <row r="95" spans="1:13" x14ac:dyDescent="0.25">
      <c r="A95" s="63"/>
      <c r="B95" s="122" t="s">
        <v>1390</v>
      </c>
      <c r="C95" s="122"/>
      <c r="D95" s="122"/>
      <c r="E95" s="122"/>
      <c r="F95" s="122"/>
      <c r="G95" s="122"/>
      <c r="H95" s="47"/>
      <c r="K95" s="66"/>
    </row>
    <row r="96" spans="1:13" x14ac:dyDescent="0.25">
      <c r="A96" s="29">
        <v>10</v>
      </c>
      <c r="B96" s="63"/>
      <c r="C96" s="67" t="s">
        <v>1391</v>
      </c>
      <c r="D96" s="32">
        <f>ROUND(D94*0.22,5)</f>
        <v>148.49950999999999</v>
      </c>
      <c r="E96" s="32">
        <f>ROUND(E94*0.22,5)</f>
        <v>0</v>
      </c>
      <c r="F96" s="32">
        <f>ROUND(F94*0.22,5)</f>
        <v>0</v>
      </c>
      <c r="G96" s="32">
        <f>ROUND(G94*0.22,5)</f>
        <v>13.602550000000001</v>
      </c>
      <c r="H96" s="34">
        <f>SUM(D96:G96)</f>
        <v>162.10205999999999</v>
      </c>
      <c r="I96" s="66"/>
      <c r="J96" s="66"/>
    </row>
    <row r="97" spans="1:13" ht="25.5" hidden="1" x14ac:dyDescent="0.25">
      <c r="A97" s="29">
        <v>14</v>
      </c>
      <c r="B97" s="63"/>
      <c r="C97" s="67" t="s">
        <v>1392</v>
      </c>
      <c r="D97" s="32"/>
      <c r="E97" s="32"/>
      <c r="F97" s="32"/>
      <c r="G97" s="32"/>
      <c r="H97" s="34">
        <f>SUM(D97:G97)</f>
        <v>0</v>
      </c>
    </row>
    <row r="98" spans="1:13" ht="25.5" hidden="1" x14ac:dyDescent="0.25">
      <c r="A98" s="29">
        <v>11</v>
      </c>
      <c r="B98" s="63"/>
      <c r="C98" s="67" t="s">
        <v>1393</v>
      </c>
      <c r="D98" s="32"/>
      <c r="E98" s="32"/>
      <c r="F98" s="32"/>
      <c r="G98" s="32"/>
      <c r="H98" s="34">
        <f>SUM(D98:G98)</f>
        <v>0</v>
      </c>
    </row>
    <row r="99" spans="1:13" x14ac:dyDescent="0.25">
      <c r="A99" s="26">
        <v>11</v>
      </c>
      <c r="B99" s="63"/>
      <c r="C99" s="68" t="s">
        <v>1394</v>
      </c>
      <c r="D99" s="34">
        <f>SUM(D96:D98)</f>
        <v>148.49950999999999</v>
      </c>
      <c r="E99" s="34">
        <f>SUM(E96:E98)</f>
        <v>0</v>
      </c>
      <c r="F99" s="34">
        <f>SUM(F96:F98)</f>
        <v>0</v>
      </c>
      <c r="G99" s="34">
        <f>SUM(G96:G98)</f>
        <v>13.602550000000001</v>
      </c>
      <c r="H99" s="34">
        <f>SUM(H96:H98)</f>
        <v>162.10205999999999</v>
      </c>
    </row>
    <row r="100" spans="1:13" x14ac:dyDescent="0.25">
      <c r="A100" s="26">
        <v>12</v>
      </c>
      <c r="B100" s="63"/>
      <c r="C100" s="68" t="s">
        <v>1395</v>
      </c>
      <c r="D100" s="34">
        <f>D94+D99</f>
        <v>823.49726999999996</v>
      </c>
      <c r="E100" s="34">
        <f>E94+E99</f>
        <v>0</v>
      </c>
      <c r="F100" s="34">
        <f>F94+F99</f>
        <v>0</v>
      </c>
      <c r="G100" s="34">
        <f>G94+G99</f>
        <v>75.432310000000001</v>
      </c>
      <c r="H100" s="34">
        <f>H94+H99</f>
        <v>898.92957999999999</v>
      </c>
      <c r="I100" s="35"/>
      <c r="J100" s="35">
        <v>823282.58</v>
      </c>
      <c r="K100" s="66">
        <f>J100/1.22/1000</f>
        <v>674.82178999999996</v>
      </c>
      <c r="L100" s="69"/>
      <c r="M100" s="66"/>
    </row>
    <row r="101" spans="1:13" x14ac:dyDescent="0.25">
      <c r="A101" s="70"/>
      <c r="B101" s="70"/>
      <c r="D101" s="71"/>
      <c r="E101" s="71"/>
      <c r="F101" s="71"/>
      <c r="G101" s="71"/>
      <c r="H101" s="71"/>
      <c r="J101" s="40"/>
      <c r="K101" s="72"/>
    </row>
    <row r="102" spans="1:13" x14ac:dyDescent="0.25">
      <c r="A102" s="70"/>
      <c r="B102" s="70"/>
      <c r="D102" s="71"/>
      <c r="E102" s="71"/>
      <c r="F102" s="71"/>
      <c r="G102" s="71"/>
      <c r="H102" s="71"/>
      <c r="I102" s="73"/>
      <c r="J102" s="40">
        <f>D77+E77+G85+H69</f>
        <v>674.82178999999996</v>
      </c>
      <c r="K102" s="40">
        <f>K100-J102</f>
        <v>0</v>
      </c>
    </row>
    <row r="103" spans="1:13" ht="15.75" x14ac:dyDescent="0.25">
      <c r="A103" s="70"/>
      <c r="B103" s="74" t="s">
        <v>1396</v>
      </c>
      <c r="D103" s="74"/>
      <c r="E103" s="71"/>
      <c r="F103" s="71"/>
      <c r="H103" s="71"/>
      <c r="J103" s="40"/>
      <c r="K103" s="72"/>
    </row>
    <row r="104" spans="1:13" x14ac:dyDescent="0.25">
      <c r="A104" s="70"/>
      <c r="B104" s="70"/>
      <c r="C104" s="71"/>
      <c r="E104" s="71"/>
      <c r="F104" s="71"/>
      <c r="G104" s="71"/>
      <c r="H104" s="71"/>
      <c r="J104" s="40"/>
      <c r="K104" s="72"/>
    </row>
    <row r="105" spans="1:13" x14ac:dyDescent="0.25">
      <c r="A105" s="70"/>
      <c r="B105" s="70"/>
      <c r="C105" s="71"/>
      <c r="E105" s="71"/>
      <c r="F105" s="71"/>
      <c r="G105" s="71"/>
      <c r="H105" s="71"/>
      <c r="J105" s="40"/>
      <c r="K105" s="72"/>
    </row>
    <row r="106" spans="1:13" x14ac:dyDescent="0.25">
      <c r="A106" s="70"/>
      <c r="B106" s="70"/>
      <c r="C106" s="71"/>
      <c r="E106" s="71"/>
      <c r="F106" s="71" t="s">
        <v>1397</v>
      </c>
      <c r="G106" s="71"/>
      <c r="J106" s="40"/>
      <c r="K106" s="72"/>
    </row>
    <row r="107" spans="1:13" x14ac:dyDescent="0.25">
      <c r="A107" s="70"/>
      <c r="B107" s="70"/>
      <c r="D107" s="71"/>
      <c r="E107" s="71"/>
      <c r="F107" s="71"/>
      <c r="G107" s="71"/>
      <c r="H107" s="71"/>
      <c r="J107" s="40"/>
      <c r="K107" s="72"/>
    </row>
    <row r="108" spans="1:13" x14ac:dyDescent="0.25">
      <c r="A108" s="70"/>
      <c r="B108" s="70"/>
      <c r="D108" s="71"/>
      <c r="E108" s="71"/>
      <c r="F108" s="71"/>
      <c r="G108" s="71"/>
      <c r="H108" s="71"/>
      <c r="J108" s="40"/>
      <c r="K108" s="72"/>
    </row>
    <row r="109" spans="1:13" x14ac:dyDescent="0.25">
      <c r="A109" s="75"/>
      <c r="B109" s="70"/>
      <c r="D109" s="71"/>
      <c r="E109" s="71"/>
      <c r="F109" s="71"/>
      <c r="G109" s="71"/>
      <c r="I109" s="76"/>
      <c r="J109" s="77"/>
    </row>
    <row r="110" spans="1:13" x14ac:dyDescent="0.25">
      <c r="B110" s="70"/>
      <c r="D110" s="71"/>
      <c r="E110" s="71"/>
      <c r="F110" s="71"/>
      <c r="G110" s="71"/>
    </row>
    <row r="114" ht="39" customHeight="1" x14ac:dyDescent="0.25"/>
  </sheetData>
  <mergeCells count="54">
    <mergeCell ref="A83:C83"/>
    <mergeCell ref="B84:G84"/>
    <mergeCell ref="A87:C87"/>
    <mergeCell ref="A88:C88"/>
    <mergeCell ref="B89:G89"/>
    <mergeCell ref="B95:G95"/>
    <mergeCell ref="A71:C71"/>
    <mergeCell ref="B72:G72"/>
    <mergeCell ref="A76:C76"/>
    <mergeCell ref="A77:C77"/>
    <mergeCell ref="B78:G78"/>
    <mergeCell ref="A82:C82"/>
    <mergeCell ref="A60:C60"/>
    <mergeCell ref="B61:G61"/>
    <mergeCell ref="A65:C65"/>
    <mergeCell ref="A66:C66"/>
    <mergeCell ref="B67:G67"/>
    <mergeCell ref="A70:C70"/>
    <mergeCell ref="A48:C48"/>
    <mergeCell ref="B49:G49"/>
    <mergeCell ref="A53:C53"/>
    <mergeCell ref="A54:C54"/>
    <mergeCell ref="B55:G55"/>
    <mergeCell ref="A59:C59"/>
    <mergeCell ref="A36:C36"/>
    <mergeCell ref="B37:G37"/>
    <mergeCell ref="A41:C41"/>
    <mergeCell ref="A42:C42"/>
    <mergeCell ref="B43:G43"/>
    <mergeCell ref="A47:C47"/>
    <mergeCell ref="A26:C26"/>
    <mergeCell ref="B27:G27"/>
    <mergeCell ref="A29:C29"/>
    <mergeCell ref="A30:C30"/>
    <mergeCell ref="B31:G31"/>
    <mergeCell ref="A35:C35"/>
    <mergeCell ref="A21:A22"/>
    <mergeCell ref="B21:B22"/>
    <mergeCell ref="C21:C22"/>
    <mergeCell ref="D21:G21"/>
    <mergeCell ref="H21:H22"/>
    <mergeCell ref="B24:G24"/>
    <mergeCell ref="G4:H4"/>
    <mergeCell ref="G5:H5"/>
    <mergeCell ref="G6:H6"/>
    <mergeCell ref="B14:H14"/>
    <mergeCell ref="B16:H16"/>
    <mergeCell ref="B17:H17"/>
    <mergeCell ref="B1:E1"/>
    <mergeCell ref="G1:H1"/>
    <mergeCell ref="A2:D3"/>
    <mergeCell ref="G2:H2"/>
    <mergeCell ref="I2:L2"/>
    <mergeCell ref="G3:H3"/>
  </mergeCells>
  <pageMargins left="0.11811023622047245" right="0.11811023622047245" top="0" bottom="0" header="0.31496062992125984" footer="0.31496062992125984"/>
  <pageSetup paperSize="9" scale="6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14"/>
  <sheetViews>
    <sheetView tabSelected="1" view="pageBreakPreview" topLeftCell="A84" zoomScaleNormal="100" zoomScaleSheetLayoutView="100" workbookViewId="0">
      <selection activeCell="G105" sqref="G105"/>
    </sheetView>
  </sheetViews>
  <sheetFormatPr defaultRowHeight="15" x14ac:dyDescent="0.25"/>
  <cols>
    <col min="1" max="1" width="6.5703125" style="6" customWidth="1"/>
    <col min="2" max="2" width="27.5703125" style="6" customWidth="1"/>
    <col min="3" max="3" width="38.5703125" style="6" customWidth="1"/>
    <col min="4" max="4" width="14.5703125" style="6" customWidth="1"/>
    <col min="5" max="5" width="16" style="6" customWidth="1"/>
    <col min="6" max="6" width="14.7109375" style="6" customWidth="1"/>
    <col min="7" max="7" width="13.7109375" style="6" customWidth="1"/>
    <col min="8" max="8" width="14.140625" style="6" customWidth="1"/>
    <col min="9" max="9" width="16.42578125" style="6" customWidth="1"/>
    <col min="10" max="10" width="12.5703125" style="6" customWidth="1"/>
    <col min="11" max="11" width="16.42578125" style="6" customWidth="1"/>
    <col min="12" max="12" width="18.5703125" style="6" customWidth="1"/>
    <col min="13" max="13" width="11.7109375" style="6" customWidth="1"/>
    <col min="14" max="14" width="9.140625" style="6" customWidth="1"/>
    <col min="15" max="16384" width="9.140625" style="6"/>
  </cols>
  <sheetData>
    <row r="1" spans="1:14" x14ac:dyDescent="0.25">
      <c r="A1" s="3"/>
      <c r="B1" s="105" t="s">
        <v>1322</v>
      </c>
      <c r="C1" s="105"/>
      <c r="D1" s="105"/>
      <c r="E1" s="105"/>
      <c r="F1" s="4"/>
      <c r="G1" s="105"/>
      <c r="H1" s="105"/>
      <c r="I1" s="5"/>
      <c r="J1" s="5"/>
      <c r="K1" s="5"/>
      <c r="L1" s="5"/>
      <c r="M1" s="5"/>
      <c r="N1" s="5"/>
    </row>
    <row r="2" spans="1:14" ht="15" customHeight="1" x14ac:dyDescent="0.25">
      <c r="A2" s="106" t="s">
        <v>1402</v>
      </c>
      <c r="B2" s="106"/>
      <c r="C2" s="106"/>
      <c r="D2" s="106"/>
      <c r="E2" s="7"/>
      <c r="F2" s="8"/>
      <c r="G2" s="107"/>
      <c r="H2" s="107"/>
      <c r="I2" s="108"/>
      <c r="J2" s="108"/>
      <c r="K2" s="108"/>
      <c r="L2" s="108"/>
      <c r="M2" s="9"/>
      <c r="N2" s="10"/>
    </row>
    <row r="3" spans="1:14" x14ac:dyDescent="0.25">
      <c r="A3" s="106"/>
      <c r="B3" s="106"/>
      <c r="C3" s="106"/>
      <c r="D3" s="106"/>
      <c r="E3" s="11"/>
      <c r="F3" s="11"/>
      <c r="G3" s="109"/>
      <c r="H3" s="109"/>
      <c r="I3" s="5"/>
      <c r="J3" s="5"/>
      <c r="K3" s="5"/>
      <c r="L3" s="12"/>
      <c r="M3" s="13"/>
      <c r="N3" s="5"/>
    </row>
    <row r="4" spans="1:14" x14ac:dyDescent="0.25">
      <c r="A4" s="3"/>
      <c r="B4" s="11"/>
      <c r="C4" s="14"/>
      <c r="D4" s="11"/>
      <c r="E4" s="11"/>
      <c r="F4" s="8"/>
      <c r="G4" s="107"/>
      <c r="H4" s="107"/>
      <c r="I4" s="5"/>
      <c r="J4" s="5"/>
      <c r="K4" s="5"/>
      <c r="L4" s="12"/>
      <c r="M4" s="13"/>
      <c r="N4" s="5"/>
    </row>
    <row r="5" spans="1:14" x14ac:dyDescent="0.25">
      <c r="A5" s="3"/>
      <c r="B5"/>
      <c r="C5" s="14"/>
      <c r="D5" s="7"/>
      <c r="E5" s="7"/>
      <c r="F5" s="8"/>
      <c r="G5" s="107"/>
      <c r="H5" s="107"/>
      <c r="I5" s="5"/>
      <c r="J5" s="5"/>
      <c r="K5" s="5"/>
      <c r="L5" s="12"/>
      <c r="M5" s="13"/>
      <c r="N5" s="5"/>
    </row>
    <row r="6" spans="1:14" x14ac:dyDescent="0.25">
      <c r="A6" s="3"/>
      <c r="B6" s="15"/>
      <c r="C6" s="70" t="s">
        <v>1400</v>
      </c>
      <c r="D6" s="15"/>
      <c r="E6" s="15"/>
      <c r="F6" s="15"/>
      <c r="G6" s="111"/>
      <c r="H6" s="111"/>
      <c r="I6" s="5"/>
      <c r="J6" s="5"/>
      <c r="K6" s="5"/>
      <c r="L6" s="5"/>
      <c r="M6" s="13"/>
      <c r="N6" s="5"/>
    </row>
    <row r="7" spans="1:14" x14ac:dyDescent="0.25">
      <c r="A7" s="3"/>
      <c r="B7" s="17"/>
      <c r="D7" s="3"/>
      <c r="E7" s="3"/>
      <c r="F7" s="17"/>
      <c r="G7" s="3"/>
      <c r="H7" s="3"/>
      <c r="I7" s="5"/>
      <c r="J7" s="5"/>
      <c r="K7" s="5"/>
      <c r="L7" s="5"/>
      <c r="M7" s="13"/>
      <c r="N7" s="5"/>
    </row>
    <row r="8" spans="1:14" x14ac:dyDescent="0.25">
      <c r="A8" s="3"/>
    </row>
    <row r="9" spans="1:14" x14ac:dyDescent="0.25">
      <c r="A9" s="3"/>
      <c r="C9" s="82" t="s">
        <v>1401</v>
      </c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  <c r="B14" s="112" t="s">
        <v>1323</v>
      </c>
      <c r="C14" s="112"/>
      <c r="D14" s="112"/>
      <c r="E14" s="112"/>
      <c r="F14" s="112"/>
      <c r="G14" s="112"/>
      <c r="H14" s="112"/>
    </row>
    <row r="15" spans="1:14" ht="8.25" customHeight="1" x14ac:dyDescent="0.25">
      <c r="A15" s="3"/>
      <c r="B15" s="80"/>
      <c r="C15" s="80"/>
      <c r="D15" s="80"/>
      <c r="E15" s="80"/>
      <c r="F15" s="80"/>
      <c r="G15" s="80"/>
      <c r="H15" s="80"/>
    </row>
    <row r="16" spans="1:14" ht="40.5" customHeight="1" x14ac:dyDescent="0.25">
      <c r="A16" s="15"/>
      <c r="B16" s="113" t="s">
        <v>15</v>
      </c>
      <c r="C16" s="113"/>
      <c r="D16" s="113"/>
      <c r="E16" s="113"/>
      <c r="F16" s="113"/>
      <c r="G16" s="113"/>
      <c r="H16" s="113"/>
    </row>
    <row r="17" spans="1:15" x14ac:dyDescent="0.25">
      <c r="A17" s="11"/>
      <c r="B17" s="114" t="s">
        <v>1324</v>
      </c>
      <c r="C17" s="114"/>
      <c r="D17" s="114"/>
      <c r="E17" s="114"/>
      <c r="F17" s="114"/>
      <c r="G17" s="114"/>
      <c r="H17" s="114"/>
    </row>
    <row r="18" spans="1:15" ht="9.75" customHeight="1" x14ac:dyDescent="0.25">
      <c r="A18" s="11"/>
      <c r="B18" s="81"/>
      <c r="C18" s="81"/>
      <c r="D18" s="81"/>
      <c r="E18" s="81"/>
      <c r="F18" s="81"/>
      <c r="G18" s="81"/>
      <c r="H18" s="81"/>
    </row>
    <row r="19" spans="1:15" x14ac:dyDescent="0.25">
      <c r="A19" s="11"/>
      <c r="B19" s="81"/>
      <c r="C19" s="3"/>
      <c r="D19" s="19" t="s">
        <v>1398</v>
      </c>
      <c r="E19" s="81"/>
      <c r="F19" s="81"/>
      <c r="G19" s="81"/>
      <c r="H19" s="81"/>
    </row>
    <row r="20" spans="1:15" ht="15.75" x14ac:dyDescent="0.25">
      <c r="A20" s="20" t="s">
        <v>1325</v>
      </c>
      <c r="B20" s="3"/>
      <c r="C20" s="21"/>
      <c r="D20" s="22" t="s">
        <v>1326</v>
      </c>
      <c r="E20" s="23"/>
      <c r="F20" s="3"/>
      <c r="G20" s="80"/>
      <c r="H20" s="24" t="s">
        <v>1399</v>
      </c>
    </row>
    <row r="21" spans="1:15" x14ac:dyDescent="0.25">
      <c r="A21" s="115" t="s">
        <v>1327</v>
      </c>
      <c r="B21" s="115" t="s">
        <v>1328</v>
      </c>
      <c r="C21" s="115" t="s">
        <v>1329</v>
      </c>
      <c r="D21" s="115" t="s">
        <v>1330</v>
      </c>
      <c r="E21" s="115"/>
      <c r="F21" s="115"/>
      <c r="G21" s="115"/>
      <c r="H21" s="115" t="s">
        <v>1331</v>
      </c>
    </row>
    <row r="22" spans="1:15" ht="31.5" customHeight="1" x14ac:dyDescent="0.25">
      <c r="A22" s="115"/>
      <c r="B22" s="115"/>
      <c r="C22" s="115"/>
      <c r="D22" s="79" t="s">
        <v>1332</v>
      </c>
      <c r="E22" s="26" t="s">
        <v>1333</v>
      </c>
      <c r="F22" s="79" t="s">
        <v>1334</v>
      </c>
      <c r="G22" s="79" t="s">
        <v>1335</v>
      </c>
      <c r="H22" s="115"/>
    </row>
    <row r="23" spans="1:15" ht="14.25" customHeight="1" x14ac:dyDescent="0.25">
      <c r="A23" s="79">
        <v>1</v>
      </c>
      <c r="B23" s="79">
        <v>2</v>
      </c>
      <c r="C23" s="79">
        <v>3</v>
      </c>
      <c r="D23" s="26">
        <v>4</v>
      </c>
      <c r="E23" s="26">
        <v>5</v>
      </c>
      <c r="F23" s="26">
        <v>6</v>
      </c>
      <c r="G23" s="26">
        <v>7</v>
      </c>
      <c r="H23" s="26">
        <v>8</v>
      </c>
    </row>
    <row r="24" spans="1:15" x14ac:dyDescent="0.25">
      <c r="A24" s="27"/>
      <c r="B24" s="110" t="s">
        <v>1336</v>
      </c>
      <c r="C24" s="110"/>
      <c r="D24" s="110"/>
      <c r="E24" s="110"/>
      <c r="F24" s="110"/>
      <c r="G24" s="110"/>
      <c r="H24" s="28"/>
    </row>
    <row r="25" spans="1:15" x14ac:dyDescent="0.25">
      <c r="A25" s="29">
        <v>1</v>
      </c>
      <c r="B25" s="30" t="s">
        <v>1337</v>
      </c>
      <c r="C25" s="31" t="s">
        <v>1080</v>
      </c>
      <c r="D25" s="32">
        <f>I25/1000</f>
        <v>104.3112</v>
      </c>
      <c r="E25" s="33"/>
      <c r="F25" s="33"/>
      <c r="G25" s="33"/>
      <c r="H25" s="32">
        <f>D25</f>
        <v>104.3112</v>
      </c>
      <c r="I25" s="35">
        <f>демонтаж!Y172</f>
        <v>104311.2</v>
      </c>
      <c r="L25" s="6">
        <v>0</v>
      </c>
    </row>
    <row r="26" spans="1:15" x14ac:dyDescent="0.25">
      <c r="A26" s="119" t="s">
        <v>1338</v>
      </c>
      <c r="B26" s="120"/>
      <c r="C26" s="121"/>
      <c r="D26" s="34">
        <f>D25</f>
        <v>104.3112</v>
      </c>
      <c r="E26" s="34"/>
      <c r="F26" s="34"/>
      <c r="G26" s="34"/>
      <c r="H26" s="34">
        <f>H25</f>
        <v>104.3112</v>
      </c>
      <c r="I26" s="35"/>
      <c r="J26" s="35"/>
      <c r="K26" s="35"/>
      <c r="L26" s="35"/>
      <c r="M26" s="35"/>
    </row>
    <row r="27" spans="1:15" x14ac:dyDescent="0.25">
      <c r="A27" s="27"/>
      <c r="B27" s="110" t="s">
        <v>1339</v>
      </c>
      <c r="C27" s="110"/>
      <c r="D27" s="110"/>
      <c r="E27" s="110"/>
      <c r="F27" s="110"/>
      <c r="G27" s="110"/>
      <c r="H27" s="28"/>
      <c r="I27" s="35"/>
      <c r="J27" s="35"/>
      <c r="K27" s="35"/>
      <c r="L27" s="35"/>
      <c r="M27" s="35"/>
      <c r="N27" s="35"/>
    </row>
    <row r="28" spans="1:15" x14ac:dyDescent="0.25">
      <c r="A28" s="36">
        <v>2</v>
      </c>
      <c r="B28" s="30" t="s">
        <v>1340</v>
      </c>
      <c r="C28" s="37" t="s">
        <v>1341</v>
      </c>
      <c r="D28" s="32">
        <f t="shared" ref="D28:F28" si="0">I28/1000</f>
        <v>93.136930000000007</v>
      </c>
      <c r="E28" s="32">
        <f t="shared" si="0"/>
        <v>131.69085999999999</v>
      </c>
      <c r="F28" s="32">
        <f t="shared" si="0"/>
        <v>0</v>
      </c>
      <c r="G28" s="32">
        <f>L30/1000</f>
        <v>0</v>
      </c>
      <c r="H28" s="38">
        <f>SUM(D28:G28)</f>
        <v>224.82778999999999</v>
      </c>
      <c r="I28" s="35">
        <f>ССРТ!I28-'1 этап'!I28</f>
        <v>93136.93</v>
      </c>
      <c r="J28" s="35">
        <f>'ВЛ-0,4+'!AD544</f>
        <v>131690.85999999999</v>
      </c>
      <c r="K28" s="35"/>
      <c r="L28" s="35"/>
      <c r="M28" s="35"/>
      <c r="N28" s="35"/>
    </row>
    <row r="29" spans="1:15" x14ac:dyDescent="0.25">
      <c r="A29" s="116" t="s">
        <v>1342</v>
      </c>
      <c r="B29" s="117"/>
      <c r="C29" s="118"/>
      <c r="D29" s="39">
        <f>SUM(D28:D28)</f>
        <v>93.136930000000007</v>
      </c>
      <c r="E29" s="39">
        <f>SUM(E28:E28)</f>
        <v>131.69085999999999</v>
      </c>
      <c r="F29" s="32">
        <f>SUM(F28:F28)</f>
        <v>0</v>
      </c>
      <c r="G29" s="39">
        <f>SUM(G28:G28)</f>
        <v>0</v>
      </c>
      <c r="H29" s="39">
        <f>SUM(H28:H28)</f>
        <v>224.82778999999999</v>
      </c>
      <c r="I29" s="35"/>
      <c r="L29" s="35"/>
      <c r="M29" s="35"/>
      <c r="N29" s="40"/>
      <c r="O29" s="40"/>
    </row>
    <row r="30" spans="1:15" x14ac:dyDescent="0.25">
      <c r="A30" s="119" t="s">
        <v>1343</v>
      </c>
      <c r="B30" s="120"/>
      <c r="C30" s="121"/>
      <c r="D30" s="34">
        <f>D29+D26</f>
        <v>197.44812999999999</v>
      </c>
      <c r="E30" s="34">
        <f>E29</f>
        <v>131.69085999999999</v>
      </c>
      <c r="F30" s="34">
        <f>F29</f>
        <v>0</v>
      </c>
      <c r="G30" s="34">
        <f>G26+G29</f>
        <v>0</v>
      </c>
      <c r="H30" s="34">
        <f>H29+H26</f>
        <v>329.13898999999998</v>
      </c>
      <c r="I30" s="35"/>
      <c r="J30" s="35"/>
      <c r="K30" s="35"/>
      <c r="L30" s="35"/>
      <c r="M30" s="35"/>
      <c r="N30" s="40"/>
      <c r="O30" s="40"/>
    </row>
    <row r="31" spans="1:15" hidden="1" x14ac:dyDescent="0.25">
      <c r="A31" s="78"/>
      <c r="B31" s="122" t="s">
        <v>1344</v>
      </c>
      <c r="C31" s="122"/>
      <c r="D31" s="122"/>
      <c r="E31" s="122"/>
      <c r="F31" s="122"/>
      <c r="G31" s="123"/>
      <c r="H31" s="42"/>
      <c r="I31" s="35"/>
      <c r="J31" s="35"/>
      <c r="K31" s="35"/>
      <c r="L31" s="35"/>
      <c r="M31" s="35"/>
    </row>
    <row r="32" spans="1:15" hidden="1" x14ac:dyDescent="0.25">
      <c r="A32" s="29">
        <v>3</v>
      </c>
      <c r="B32" s="29"/>
      <c r="C32" s="29"/>
      <c r="D32" s="43"/>
      <c r="E32" s="43"/>
      <c r="F32" s="43"/>
      <c r="G32" s="43"/>
      <c r="H32" s="44">
        <f>SUM(D32:G32)</f>
        <v>0</v>
      </c>
      <c r="I32" s="35"/>
      <c r="J32" s="35"/>
      <c r="K32" s="35"/>
      <c r="L32" s="35"/>
      <c r="M32" s="35"/>
    </row>
    <row r="33" spans="1:13" hidden="1" x14ac:dyDescent="0.25">
      <c r="A33" s="29">
        <v>8</v>
      </c>
      <c r="B33" s="29"/>
      <c r="C33" s="29"/>
      <c r="D33" s="43"/>
      <c r="E33" s="43"/>
      <c r="F33" s="43"/>
      <c r="G33" s="43"/>
      <c r="H33" s="44">
        <f>SUM(D33:G33)</f>
        <v>0</v>
      </c>
      <c r="I33" s="35"/>
      <c r="J33" s="35"/>
      <c r="K33" s="35"/>
      <c r="L33" s="35"/>
      <c r="M33" s="35"/>
    </row>
    <row r="34" spans="1:13" hidden="1" x14ac:dyDescent="0.25">
      <c r="A34" s="29">
        <v>9</v>
      </c>
      <c r="B34" s="29"/>
      <c r="C34" s="29"/>
      <c r="D34" s="43"/>
      <c r="E34" s="43"/>
      <c r="F34" s="43"/>
      <c r="G34" s="43"/>
      <c r="H34" s="44">
        <f>SUM(D34:G34)</f>
        <v>0</v>
      </c>
      <c r="I34" s="35"/>
      <c r="J34" s="35"/>
      <c r="K34" s="35"/>
      <c r="L34" s="35"/>
      <c r="M34" s="35"/>
    </row>
    <row r="35" spans="1:13" hidden="1" x14ac:dyDescent="0.25">
      <c r="A35" s="116" t="s">
        <v>1345</v>
      </c>
      <c r="B35" s="117"/>
      <c r="C35" s="118"/>
      <c r="D35" s="45">
        <f>SUM(D32:D34)</f>
        <v>0</v>
      </c>
      <c r="E35" s="45">
        <f>SUM(E32:E34)</f>
        <v>0</v>
      </c>
      <c r="F35" s="45">
        <f>SUM(F32:F34)</f>
        <v>0</v>
      </c>
      <c r="G35" s="45">
        <f>SUM(G32:G34)</f>
        <v>0</v>
      </c>
      <c r="H35" s="45">
        <f>SUM(H32:H34)</f>
        <v>0</v>
      </c>
      <c r="I35" s="35"/>
      <c r="J35" s="35"/>
      <c r="K35" s="35"/>
      <c r="L35" s="35"/>
      <c r="M35" s="35"/>
    </row>
    <row r="36" spans="1:13" hidden="1" x14ac:dyDescent="0.25">
      <c r="A36" s="119" t="s">
        <v>1346</v>
      </c>
      <c r="B36" s="120"/>
      <c r="C36" s="121"/>
      <c r="D36" s="46">
        <f>D30+D35</f>
        <v>197.44812999999999</v>
      </c>
      <c r="E36" s="46">
        <f>E30+E35</f>
        <v>131.69085999999999</v>
      </c>
      <c r="F36" s="46">
        <f>F30+F35</f>
        <v>0</v>
      </c>
      <c r="G36" s="47">
        <f>G30+G35</f>
        <v>0</v>
      </c>
      <c r="H36" s="46">
        <f>H30+H35</f>
        <v>329.13898999999998</v>
      </c>
      <c r="I36" s="35"/>
      <c r="J36" s="35"/>
      <c r="K36" s="35"/>
      <c r="L36" s="35"/>
      <c r="M36" s="35"/>
    </row>
    <row r="37" spans="1:13" hidden="1" x14ac:dyDescent="0.25">
      <c r="A37" s="78"/>
      <c r="B37" s="122" t="s">
        <v>1347</v>
      </c>
      <c r="C37" s="122"/>
      <c r="D37" s="122"/>
      <c r="E37" s="122"/>
      <c r="F37" s="122"/>
      <c r="G37" s="123"/>
      <c r="H37" s="42"/>
      <c r="I37" s="35"/>
      <c r="J37" s="35"/>
      <c r="K37" s="35"/>
      <c r="L37" s="35"/>
      <c r="M37" s="35"/>
    </row>
    <row r="38" spans="1:13" hidden="1" x14ac:dyDescent="0.25">
      <c r="A38" s="29">
        <v>4</v>
      </c>
      <c r="B38" s="29"/>
      <c r="C38" s="29"/>
      <c r="D38" s="43"/>
      <c r="E38" s="43"/>
      <c r="F38" s="43"/>
      <c r="G38" s="43"/>
      <c r="H38" s="44">
        <f>SUM(D38:G38)</f>
        <v>0</v>
      </c>
      <c r="I38" s="35"/>
      <c r="J38" s="35"/>
      <c r="K38" s="35"/>
      <c r="L38" s="35"/>
      <c r="M38" s="35"/>
    </row>
    <row r="39" spans="1:13" hidden="1" x14ac:dyDescent="0.25">
      <c r="A39" s="29">
        <v>11</v>
      </c>
      <c r="B39" s="29"/>
      <c r="C39" s="29"/>
      <c r="D39" s="43"/>
      <c r="E39" s="43"/>
      <c r="F39" s="43"/>
      <c r="G39" s="43"/>
      <c r="H39" s="44">
        <f>SUM(D39:G39)</f>
        <v>0</v>
      </c>
      <c r="I39" s="35"/>
      <c r="J39" s="35"/>
      <c r="K39" s="35"/>
      <c r="L39" s="35"/>
      <c r="M39" s="35"/>
    </row>
    <row r="40" spans="1:13" hidden="1" x14ac:dyDescent="0.25">
      <c r="A40" s="29">
        <v>12</v>
      </c>
      <c r="B40" s="29"/>
      <c r="C40" s="29"/>
      <c r="D40" s="43"/>
      <c r="E40" s="43"/>
      <c r="F40" s="43"/>
      <c r="G40" s="43"/>
      <c r="H40" s="44">
        <f>SUM(D40:G40)</f>
        <v>0</v>
      </c>
      <c r="I40" s="35"/>
      <c r="J40" s="35"/>
      <c r="K40" s="35"/>
      <c r="L40" s="35"/>
      <c r="M40" s="35"/>
    </row>
    <row r="41" spans="1:13" hidden="1" x14ac:dyDescent="0.25">
      <c r="A41" s="116" t="s">
        <v>1348</v>
      </c>
      <c r="B41" s="117"/>
      <c r="C41" s="118"/>
      <c r="D41" s="45">
        <f>SUM(D38:D40)</f>
        <v>0</v>
      </c>
      <c r="E41" s="45">
        <f>SUM(E38:E40)</f>
        <v>0</v>
      </c>
      <c r="F41" s="45">
        <f>SUM(F38:F40)</f>
        <v>0</v>
      </c>
      <c r="G41" s="45">
        <f>SUM(G38:G40)</f>
        <v>0</v>
      </c>
      <c r="H41" s="45">
        <f>SUM(H38:H40)</f>
        <v>0</v>
      </c>
      <c r="I41" s="35"/>
      <c r="J41" s="35"/>
      <c r="K41" s="35"/>
      <c r="L41" s="35"/>
      <c r="M41" s="35"/>
    </row>
    <row r="42" spans="1:13" hidden="1" x14ac:dyDescent="0.25">
      <c r="A42" s="119" t="s">
        <v>1349</v>
      </c>
      <c r="B42" s="120"/>
      <c r="C42" s="121"/>
      <c r="D42" s="46">
        <f>D36+D41</f>
        <v>197.44812999999999</v>
      </c>
      <c r="E42" s="46">
        <f>E36+E41</f>
        <v>131.69085999999999</v>
      </c>
      <c r="F42" s="46">
        <f>F36+F41</f>
        <v>0</v>
      </c>
      <c r="G42" s="47">
        <f>G36+G41</f>
        <v>0</v>
      </c>
      <c r="H42" s="46">
        <f>H36+H41</f>
        <v>329.13898999999998</v>
      </c>
      <c r="I42" s="35"/>
      <c r="J42" s="35"/>
      <c r="K42" s="35"/>
      <c r="L42" s="35"/>
      <c r="M42" s="35"/>
    </row>
    <row r="43" spans="1:13" hidden="1" x14ac:dyDescent="0.25">
      <c r="A43" s="78"/>
      <c r="B43" s="122" t="s">
        <v>1350</v>
      </c>
      <c r="C43" s="122"/>
      <c r="D43" s="122"/>
      <c r="E43" s="122"/>
      <c r="F43" s="122"/>
      <c r="G43" s="123"/>
      <c r="H43" s="42"/>
      <c r="I43" s="35"/>
      <c r="J43" s="35"/>
      <c r="K43" s="35"/>
      <c r="L43" s="35"/>
      <c r="M43" s="35"/>
    </row>
    <row r="44" spans="1:13" hidden="1" x14ac:dyDescent="0.25">
      <c r="A44" s="29">
        <v>5</v>
      </c>
      <c r="B44" s="29"/>
      <c r="C44" s="29"/>
      <c r="D44" s="43"/>
      <c r="E44" s="43"/>
      <c r="F44" s="43"/>
      <c r="G44" s="43"/>
      <c r="H44" s="44">
        <f>SUM(D44:G44)</f>
        <v>0</v>
      </c>
      <c r="I44" s="35"/>
      <c r="J44" s="35"/>
      <c r="K44" s="35"/>
      <c r="L44" s="35"/>
      <c r="M44" s="35"/>
    </row>
    <row r="45" spans="1:13" hidden="1" x14ac:dyDescent="0.25">
      <c r="A45" s="29">
        <v>14</v>
      </c>
      <c r="B45" s="29"/>
      <c r="C45" s="29"/>
      <c r="D45" s="43"/>
      <c r="E45" s="43"/>
      <c r="F45" s="43"/>
      <c r="G45" s="43"/>
      <c r="H45" s="44">
        <f>SUM(D45:G45)</f>
        <v>0</v>
      </c>
      <c r="I45" s="35"/>
      <c r="J45" s="35"/>
      <c r="K45" s="35"/>
      <c r="L45" s="35"/>
      <c r="M45" s="35"/>
    </row>
    <row r="46" spans="1:13" hidden="1" x14ac:dyDescent="0.25">
      <c r="A46" s="29">
        <v>15</v>
      </c>
      <c r="B46" s="29"/>
      <c r="C46" s="29"/>
      <c r="D46" s="43"/>
      <c r="E46" s="43"/>
      <c r="F46" s="43"/>
      <c r="G46" s="43"/>
      <c r="H46" s="44">
        <f>SUM(D46:G46)</f>
        <v>0</v>
      </c>
      <c r="I46" s="35"/>
      <c r="J46" s="35"/>
      <c r="K46" s="35"/>
      <c r="L46" s="35"/>
      <c r="M46" s="35"/>
    </row>
    <row r="47" spans="1:13" hidden="1" x14ac:dyDescent="0.25">
      <c r="A47" s="116" t="s">
        <v>1351</v>
      </c>
      <c r="B47" s="117"/>
      <c r="C47" s="118"/>
      <c r="D47" s="45">
        <f>SUM(D44:D46)</f>
        <v>0</v>
      </c>
      <c r="E47" s="45">
        <f>SUM(E44:E46)</f>
        <v>0</v>
      </c>
      <c r="F47" s="45">
        <f>SUM(F44:F46)</f>
        <v>0</v>
      </c>
      <c r="G47" s="45">
        <f>SUM(G44:G46)</f>
        <v>0</v>
      </c>
      <c r="H47" s="45">
        <f>SUM(H44:H46)</f>
        <v>0</v>
      </c>
      <c r="I47" s="35"/>
      <c r="J47" s="35"/>
      <c r="K47" s="35"/>
      <c r="L47" s="35"/>
      <c r="M47" s="35"/>
    </row>
    <row r="48" spans="1:13" hidden="1" x14ac:dyDescent="0.25">
      <c r="A48" s="119" t="s">
        <v>1352</v>
      </c>
      <c r="B48" s="120"/>
      <c r="C48" s="121"/>
      <c r="D48" s="46">
        <f>D42+D47</f>
        <v>197.44812999999999</v>
      </c>
      <c r="E48" s="46">
        <f>E42+E47</f>
        <v>131.69085999999999</v>
      </c>
      <c r="F48" s="46">
        <f>F42+F47</f>
        <v>0</v>
      </c>
      <c r="G48" s="47">
        <f>G42+G47</f>
        <v>0</v>
      </c>
      <c r="H48" s="46">
        <f>H42+H47</f>
        <v>329.13898999999998</v>
      </c>
      <c r="I48" s="35"/>
      <c r="J48" s="35"/>
      <c r="K48" s="35"/>
      <c r="L48" s="35"/>
      <c r="M48" s="35"/>
    </row>
    <row r="49" spans="1:13" hidden="1" x14ac:dyDescent="0.25">
      <c r="A49" s="78"/>
      <c r="B49" s="122" t="s">
        <v>1353</v>
      </c>
      <c r="C49" s="122"/>
      <c r="D49" s="122"/>
      <c r="E49" s="122"/>
      <c r="F49" s="122"/>
      <c r="G49" s="123"/>
      <c r="H49" s="42"/>
      <c r="I49" s="35"/>
      <c r="J49" s="35"/>
      <c r="K49" s="35"/>
      <c r="L49" s="35"/>
      <c r="M49" s="35"/>
    </row>
    <row r="50" spans="1:13" hidden="1" x14ac:dyDescent="0.25">
      <c r="A50" s="29">
        <v>6</v>
      </c>
      <c r="B50" s="29"/>
      <c r="C50" s="29"/>
      <c r="D50" s="43"/>
      <c r="E50" s="43"/>
      <c r="F50" s="43"/>
      <c r="G50" s="43"/>
      <c r="H50" s="44">
        <f>SUM(D50:G50)</f>
        <v>0</v>
      </c>
      <c r="I50" s="35"/>
      <c r="J50" s="35"/>
      <c r="K50" s="35"/>
      <c r="L50" s="35"/>
      <c r="M50" s="35"/>
    </row>
    <row r="51" spans="1:13" hidden="1" x14ac:dyDescent="0.25">
      <c r="A51" s="29">
        <v>17</v>
      </c>
      <c r="B51" s="29"/>
      <c r="C51" s="29"/>
      <c r="D51" s="43"/>
      <c r="E51" s="43"/>
      <c r="F51" s="43"/>
      <c r="G51" s="43"/>
      <c r="H51" s="44">
        <f>SUM(D51:G51)</f>
        <v>0</v>
      </c>
      <c r="I51" s="35"/>
      <c r="J51" s="35"/>
      <c r="K51" s="35"/>
      <c r="L51" s="35"/>
      <c r="M51" s="35"/>
    </row>
    <row r="52" spans="1:13" hidden="1" x14ac:dyDescent="0.25">
      <c r="A52" s="29">
        <v>18</v>
      </c>
      <c r="B52" s="29"/>
      <c r="C52" s="29"/>
      <c r="D52" s="43"/>
      <c r="E52" s="43"/>
      <c r="F52" s="43"/>
      <c r="G52" s="43"/>
      <c r="H52" s="44">
        <f>SUM(D52:G52)</f>
        <v>0</v>
      </c>
      <c r="I52" s="35"/>
      <c r="J52" s="35"/>
      <c r="K52" s="35"/>
      <c r="L52" s="35"/>
      <c r="M52" s="35"/>
    </row>
    <row r="53" spans="1:13" hidden="1" x14ac:dyDescent="0.25">
      <c r="A53" s="116" t="s">
        <v>1354</v>
      </c>
      <c r="B53" s="117"/>
      <c r="C53" s="118"/>
      <c r="D53" s="45">
        <f>SUM(D50:D52)</f>
        <v>0</v>
      </c>
      <c r="E53" s="45">
        <f>SUM(E50:E52)</f>
        <v>0</v>
      </c>
      <c r="F53" s="45">
        <f>SUM(F50:F52)</f>
        <v>0</v>
      </c>
      <c r="G53" s="45">
        <f>SUM(G50:G52)</f>
        <v>0</v>
      </c>
      <c r="H53" s="45">
        <f>SUM(H50:H52)</f>
        <v>0</v>
      </c>
      <c r="I53" s="35"/>
      <c r="J53" s="35"/>
      <c r="K53" s="35"/>
      <c r="L53" s="35"/>
      <c r="M53" s="35"/>
    </row>
    <row r="54" spans="1:13" hidden="1" x14ac:dyDescent="0.25">
      <c r="A54" s="119" t="s">
        <v>1355</v>
      </c>
      <c r="B54" s="120"/>
      <c r="C54" s="121"/>
      <c r="D54" s="46">
        <f>D48+D53</f>
        <v>197.44812999999999</v>
      </c>
      <c r="E54" s="46">
        <f>E48+E53</f>
        <v>131.69085999999999</v>
      </c>
      <c r="F54" s="46">
        <f>F48+F53</f>
        <v>0</v>
      </c>
      <c r="G54" s="47">
        <f>G48+G53</f>
        <v>0</v>
      </c>
      <c r="H54" s="46">
        <f>H48+H53</f>
        <v>329.13898999999998</v>
      </c>
      <c r="I54" s="35"/>
      <c r="J54" s="35"/>
      <c r="K54" s="35"/>
      <c r="L54" s="35"/>
      <c r="M54" s="35"/>
    </row>
    <row r="55" spans="1:13" hidden="1" x14ac:dyDescent="0.25">
      <c r="A55" s="78"/>
      <c r="B55" s="122" t="s">
        <v>1356</v>
      </c>
      <c r="C55" s="122"/>
      <c r="D55" s="122"/>
      <c r="E55" s="122"/>
      <c r="F55" s="122"/>
      <c r="G55" s="123"/>
      <c r="H55" s="42"/>
      <c r="I55" s="35"/>
      <c r="J55" s="35"/>
      <c r="K55" s="35"/>
      <c r="L55" s="35"/>
      <c r="M55" s="35"/>
    </row>
    <row r="56" spans="1:13" hidden="1" x14ac:dyDescent="0.25">
      <c r="A56" s="29">
        <v>7</v>
      </c>
      <c r="B56" s="29"/>
      <c r="C56" s="29"/>
      <c r="D56" s="43"/>
      <c r="E56" s="43"/>
      <c r="F56" s="43"/>
      <c r="G56" s="43"/>
      <c r="H56" s="44">
        <f>SUM(D56:G56)</f>
        <v>0</v>
      </c>
      <c r="I56" s="35"/>
      <c r="J56" s="35"/>
      <c r="K56" s="35"/>
      <c r="L56" s="35"/>
      <c r="M56" s="35"/>
    </row>
    <row r="57" spans="1:13" hidden="1" x14ac:dyDescent="0.25">
      <c r="A57" s="29">
        <v>20</v>
      </c>
      <c r="B57" s="29"/>
      <c r="C57" s="29"/>
      <c r="D57" s="43"/>
      <c r="E57" s="43"/>
      <c r="F57" s="43"/>
      <c r="G57" s="43"/>
      <c r="H57" s="44">
        <f>SUM(D57:G57)</f>
        <v>0</v>
      </c>
      <c r="I57" s="35"/>
      <c r="J57" s="35"/>
      <c r="K57" s="35"/>
      <c r="L57" s="35"/>
      <c r="M57" s="35"/>
    </row>
    <row r="58" spans="1:13" hidden="1" x14ac:dyDescent="0.25">
      <c r="A58" s="29">
        <v>21</v>
      </c>
      <c r="B58" s="29"/>
      <c r="C58" s="29"/>
      <c r="D58" s="43"/>
      <c r="E58" s="43"/>
      <c r="F58" s="43"/>
      <c r="G58" s="43"/>
      <c r="H58" s="44">
        <f>SUM(D58:G58)</f>
        <v>0</v>
      </c>
      <c r="I58" s="35"/>
      <c r="J58" s="35"/>
      <c r="K58" s="35"/>
      <c r="L58" s="35"/>
      <c r="M58" s="35"/>
    </row>
    <row r="59" spans="1:13" hidden="1" x14ac:dyDescent="0.25">
      <c r="A59" s="116" t="s">
        <v>1357</v>
      </c>
      <c r="B59" s="117"/>
      <c r="C59" s="118"/>
      <c r="D59" s="45">
        <f>SUM(D56:D58)</f>
        <v>0</v>
      </c>
      <c r="E59" s="45">
        <f>SUM(E56:E58)</f>
        <v>0</v>
      </c>
      <c r="F59" s="45">
        <f>SUM(F56:F58)</f>
        <v>0</v>
      </c>
      <c r="G59" s="45">
        <f>SUM(G56:G58)</f>
        <v>0</v>
      </c>
      <c r="H59" s="45">
        <f>SUM(H56:H58)</f>
        <v>0</v>
      </c>
      <c r="I59" s="35"/>
      <c r="J59" s="35"/>
      <c r="K59" s="35"/>
      <c r="L59" s="35"/>
      <c r="M59" s="35"/>
    </row>
    <row r="60" spans="1:13" hidden="1" x14ac:dyDescent="0.25">
      <c r="A60" s="119" t="s">
        <v>1358</v>
      </c>
      <c r="B60" s="120"/>
      <c r="C60" s="121"/>
      <c r="D60" s="46">
        <f>D54+D59</f>
        <v>197.44812999999999</v>
      </c>
      <c r="E60" s="46">
        <f>E54+E59</f>
        <v>131.69085999999999</v>
      </c>
      <c r="F60" s="46">
        <f>F54+F59</f>
        <v>0</v>
      </c>
      <c r="G60" s="47">
        <f>G54+G59</f>
        <v>0</v>
      </c>
      <c r="H60" s="46">
        <f>H54+H59</f>
        <v>329.13898999999998</v>
      </c>
      <c r="I60" s="35"/>
      <c r="J60" s="35"/>
      <c r="K60" s="35"/>
      <c r="L60" s="35"/>
      <c r="M60" s="35"/>
    </row>
    <row r="61" spans="1:13" x14ac:dyDescent="0.25">
      <c r="A61" s="48"/>
      <c r="B61" s="122" t="s">
        <v>1359</v>
      </c>
      <c r="C61" s="122"/>
      <c r="D61" s="122"/>
      <c r="E61" s="122"/>
      <c r="F61" s="122"/>
      <c r="G61" s="122"/>
      <c r="H61" s="28"/>
      <c r="I61" s="35"/>
      <c r="J61" s="35"/>
      <c r="K61" s="35"/>
      <c r="L61" s="35"/>
      <c r="M61" s="35"/>
    </row>
    <row r="62" spans="1:13" ht="45.75" customHeight="1" x14ac:dyDescent="0.25">
      <c r="A62" s="29">
        <v>3</v>
      </c>
      <c r="B62" s="49" t="s">
        <v>1360</v>
      </c>
      <c r="C62" s="49" t="s">
        <v>1361</v>
      </c>
      <c r="D62" s="50">
        <f>D30*0.025*0.8</f>
        <v>3.94896</v>
      </c>
      <c r="E62" s="50">
        <f>E30*0.025*0.8</f>
        <v>2.6338200000000001</v>
      </c>
      <c r="F62" s="50">
        <v>0</v>
      </c>
      <c r="G62" s="50">
        <v>0</v>
      </c>
      <c r="H62" s="51">
        <f>SUM(D62:G62)</f>
        <v>6.5827799999999996</v>
      </c>
      <c r="I62" s="35"/>
      <c r="J62" s="35"/>
      <c r="K62" s="35"/>
      <c r="L62" s="35"/>
      <c r="M62" s="35"/>
    </row>
    <row r="63" spans="1:13" hidden="1" x14ac:dyDescent="0.25">
      <c r="A63" s="52">
        <v>23</v>
      </c>
      <c r="B63" s="53"/>
      <c r="C63" s="54"/>
      <c r="D63" s="33"/>
      <c r="E63" s="33"/>
      <c r="F63" s="33"/>
      <c r="G63" s="33"/>
      <c r="H63" s="32">
        <f>SUM(D63:G63)</f>
        <v>0</v>
      </c>
      <c r="I63" s="40"/>
      <c r="J63" s="40"/>
      <c r="K63" s="40"/>
      <c r="L63" s="40"/>
      <c r="M63" s="40"/>
    </row>
    <row r="64" spans="1:13" hidden="1" x14ac:dyDescent="0.25">
      <c r="A64" s="52">
        <v>24</v>
      </c>
      <c r="B64" s="53"/>
      <c r="C64" s="54"/>
      <c r="D64" s="33"/>
      <c r="E64" s="33"/>
      <c r="F64" s="33"/>
      <c r="G64" s="33"/>
      <c r="H64" s="32">
        <f>SUM(D64:G64)</f>
        <v>0</v>
      </c>
      <c r="I64" s="40"/>
      <c r="J64" s="40"/>
      <c r="K64" s="40"/>
      <c r="L64" s="40"/>
      <c r="M64" s="40"/>
    </row>
    <row r="65" spans="1:13" x14ac:dyDescent="0.25">
      <c r="A65" s="116" t="s">
        <v>1362</v>
      </c>
      <c r="B65" s="117"/>
      <c r="C65" s="118"/>
      <c r="D65" s="39">
        <f>SUM(D62:D64)</f>
        <v>3.94896</v>
      </c>
      <c r="E65" s="39">
        <f>SUM(E62:E64)</f>
        <v>2.6338200000000001</v>
      </c>
      <c r="F65" s="39">
        <f>SUM(F62:F64)</f>
        <v>0</v>
      </c>
      <c r="G65" s="39">
        <f>SUM(G62:G64)</f>
        <v>0</v>
      </c>
      <c r="H65" s="39">
        <f>SUM(H62:H64)</f>
        <v>6.5827799999999996</v>
      </c>
      <c r="I65" s="40"/>
      <c r="J65" s="40"/>
      <c r="K65" s="40"/>
      <c r="L65" s="40"/>
      <c r="M65" s="40"/>
    </row>
    <row r="66" spans="1:13" x14ac:dyDescent="0.25">
      <c r="A66" s="119" t="s">
        <v>1363</v>
      </c>
      <c r="B66" s="120"/>
      <c r="C66" s="121"/>
      <c r="D66" s="34">
        <f>D60+D65</f>
        <v>201.39708999999999</v>
      </c>
      <c r="E66" s="34">
        <f>E60+E65</f>
        <v>134.32468</v>
      </c>
      <c r="F66" s="34">
        <f>F60+F65</f>
        <v>0</v>
      </c>
      <c r="G66" s="34">
        <f>G30</f>
        <v>0</v>
      </c>
      <c r="H66" s="34">
        <f>H65+H30</f>
        <v>335.72176999999999</v>
      </c>
      <c r="I66" s="40"/>
      <c r="J66" s="40"/>
      <c r="K66" s="40"/>
      <c r="L66" s="40"/>
      <c r="M66" s="40"/>
    </row>
    <row r="67" spans="1:13" x14ac:dyDescent="0.25">
      <c r="A67" s="48"/>
      <c r="B67" s="122" t="s">
        <v>1364</v>
      </c>
      <c r="C67" s="122"/>
      <c r="D67" s="122"/>
      <c r="E67" s="122"/>
      <c r="F67" s="122"/>
      <c r="G67" s="122"/>
      <c r="H67" s="28"/>
    </row>
    <row r="68" spans="1:13" ht="41.25" customHeight="1" x14ac:dyDescent="0.25">
      <c r="A68" s="29">
        <v>4</v>
      </c>
      <c r="B68" s="49" t="s">
        <v>1365</v>
      </c>
      <c r="C68" s="49" t="s">
        <v>1366</v>
      </c>
      <c r="D68" s="50">
        <f>D66*0.019</f>
        <v>3.8265400000000001</v>
      </c>
      <c r="E68" s="50">
        <f>E66*0.019</f>
        <v>2.5521699999999998</v>
      </c>
      <c r="F68" s="50">
        <v>0</v>
      </c>
      <c r="G68" s="50">
        <v>0</v>
      </c>
      <c r="H68" s="51">
        <f>SUM(D68:G68)</f>
        <v>6.3787099999999999</v>
      </c>
      <c r="I68" s="35"/>
      <c r="J68" s="35"/>
      <c r="K68" s="35"/>
      <c r="L68" s="35"/>
      <c r="M68" s="35"/>
    </row>
    <row r="69" spans="1:13" ht="20.25" customHeight="1" x14ac:dyDescent="0.25">
      <c r="A69" s="29">
        <v>5</v>
      </c>
      <c r="B69" s="30" t="s">
        <v>1367</v>
      </c>
      <c r="C69" s="55" t="s">
        <v>1368</v>
      </c>
      <c r="D69" s="33"/>
      <c r="E69" s="33"/>
      <c r="F69" s="33"/>
      <c r="G69" s="32">
        <f>I69/1000</f>
        <v>10.50583</v>
      </c>
      <c r="H69" s="32">
        <f>SUM(D69:G69)</f>
        <v>10.50583</v>
      </c>
      <c r="I69" s="35">
        <f>'ПНР  ВЛ-0,4'!X90</f>
        <v>10505.83</v>
      </c>
      <c r="J69" s="35"/>
      <c r="K69" s="35"/>
      <c r="L69" s="35"/>
      <c r="M69" s="35"/>
    </row>
    <row r="70" spans="1:13" x14ac:dyDescent="0.25">
      <c r="A70" s="116" t="s">
        <v>1369</v>
      </c>
      <c r="B70" s="117"/>
      <c r="C70" s="118"/>
      <c r="D70" s="39">
        <f>D68</f>
        <v>3.8265400000000001</v>
      </c>
      <c r="E70" s="39">
        <f>E68</f>
        <v>2.5521699999999998</v>
      </c>
      <c r="F70" s="39">
        <f>F68</f>
        <v>0</v>
      </c>
      <c r="G70" s="39">
        <f>SUM(G68:G69)</f>
        <v>10.50583</v>
      </c>
      <c r="H70" s="39">
        <f>SUM(H68:H69)</f>
        <v>16.884540000000001</v>
      </c>
      <c r="I70" s="35"/>
      <c r="J70" s="35"/>
      <c r="K70" s="35"/>
      <c r="L70" s="35"/>
      <c r="M70" s="35"/>
    </row>
    <row r="71" spans="1:13" x14ac:dyDescent="0.25">
      <c r="A71" s="119" t="s">
        <v>1370</v>
      </c>
      <c r="B71" s="120"/>
      <c r="C71" s="121"/>
      <c r="D71" s="34">
        <f>D66+D70</f>
        <v>205.22363000000001</v>
      </c>
      <c r="E71" s="34">
        <f>E66+E70</f>
        <v>136.87684999999999</v>
      </c>
      <c r="F71" s="34">
        <f>F66+F70</f>
        <v>0</v>
      </c>
      <c r="G71" s="34">
        <f>G66+G70</f>
        <v>10.50583</v>
      </c>
      <c r="H71" s="34">
        <f>H66+H70</f>
        <v>352.60631000000001</v>
      </c>
      <c r="I71" s="35"/>
      <c r="J71" s="35"/>
      <c r="K71" s="56"/>
      <c r="L71" s="57"/>
      <c r="M71" s="56"/>
    </row>
    <row r="72" spans="1:13" x14ac:dyDescent="0.25">
      <c r="A72" s="48"/>
      <c r="B72" s="122" t="s">
        <v>1371</v>
      </c>
      <c r="C72" s="122"/>
      <c r="D72" s="122"/>
      <c r="E72" s="122"/>
      <c r="F72" s="122"/>
      <c r="G72" s="122"/>
      <c r="H72" s="29"/>
      <c r="I72" s="35"/>
      <c r="J72" s="35"/>
      <c r="K72" s="35"/>
      <c r="L72" s="35"/>
      <c r="M72" s="35"/>
    </row>
    <row r="73" spans="1:13" ht="39.75" customHeight="1" x14ac:dyDescent="0.25">
      <c r="A73" s="29">
        <v>6</v>
      </c>
      <c r="B73" s="53" t="s">
        <v>1372</v>
      </c>
      <c r="C73" s="31" t="s">
        <v>1373</v>
      </c>
      <c r="D73" s="33"/>
      <c r="E73" s="33"/>
      <c r="F73" s="33"/>
      <c r="G73" s="32">
        <v>7.5457700000000001</v>
      </c>
      <c r="H73" s="38">
        <f>SUM(D73:G73)</f>
        <v>7.5457700000000001</v>
      </c>
      <c r="I73" s="35"/>
      <c r="J73" s="35"/>
      <c r="K73" s="35"/>
      <c r="L73" s="35"/>
      <c r="M73" s="35"/>
    </row>
    <row r="74" spans="1:13" ht="44.25" customHeight="1" x14ac:dyDescent="0.25">
      <c r="A74" s="52">
        <v>7</v>
      </c>
      <c r="B74" s="58" t="s">
        <v>1374</v>
      </c>
      <c r="C74" s="59" t="s">
        <v>1375</v>
      </c>
      <c r="D74" s="33"/>
      <c r="E74" s="33"/>
      <c r="F74" s="33"/>
      <c r="G74" s="32">
        <f>ROUND((H71+H87)*0.0393,5)</f>
        <v>13.857430000000001</v>
      </c>
      <c r="H74" s="38">
        <f>SUM(D74:G74)</f>
        <v>13.857430000000001</v>
      </c>
      <c r="I74" s="35"/>
      <c r="J74" s="35"/>
      <c r="K74" s="35"/>
      <c r="L74" s="35"/>
      <c r="M74" s="35"/>
    </row>
    <row r="75" spans="1:13" hidden="1" x14ac:dyDescent="0.25">
      <c r="A75" s="52">
        <v>30</v>
      </c>
      <c r="B75" s="53"/>
      <c r="C75" s="54"/>
      <c r="D75" s="33"/>
      <c r="E75" s="33"/>
      <c r="F75" s="33"/>
      <c r="G75" s="33"/>
      <c r="H75" s="32">
        <f>SUM(D75:G75)</f>
        <v>0</v>
      </c>
      <c r="I75" s="35"/>
      <c r="J75" s="35"/>
      <c r="K75" s="35"/>
      <c r="L75" s="35"/>
      <c r="M75" s="35"/>
    </row>
    <row r="76" spans="1:13" x14ac:dyDescent="0.25">
      <c r="A76" s="116" t="s">
        <v>1376</v>
      </c>
      <c r="B76" s="117"/>
      <c r="C76" s="118"/>
      <c r="D76" s="39">
        <f>SUM(D73:D75)</f>
        <v>0</v>
      </c>
      <c r="E76" s="39">
        <f>SUM(E73:E75)</f>
        <v>0</v>
      </c>
      <c r="F76" s="39">
        <f>SUM(F73:F75)</f>
        <v>0</v>
      </c>
      <c r="G76" s="39">
        <f>SUM(G73:G75)</f>
        <v>21.403199999999998</v>
      </c>
      <c r="H76" s="39">
        <f>SUM(D76:G76)</f>
        <v>21.403199999999998</v>
      </c>
      <c r="I76" s="35"/>
      <c r="J76" s="35"/>
      <c r="K76" s="35"/>
      <c r="L76" s="35"/>
      <c r="M76" s="35"/>
    </row>
    <row r="77" spans="1:13" x14ac:dyDescent="0.25">
      <c r="A77" s="119" t="s">
        <v>1377</v>
      </c>
      <c r="B77" s="120"/>
      <c r="C77" s="121"/>
      <c r="D77" s="34">
        <f>D71+D76</f>
        <v>205.22363000000001</v>
      </c>
      <c r="E77" s="34">
        <f>E71+E76</f>
        <v>136.87684999999999</v>
      </c>
      <c r="F77" s="34">
        <f>F71+F76</f>
        <v>0</v>
      </c>
      <c r="G77" s="34">
        <f>G71+G76</f>
        <v>31.909030000000001</v>
      </c>
      <c r="H77" s="34">
        <f>H71+H76</f>
        <v>374.00950999999998</v>
      </c>
      <c r="I77" s="35"/>
      <c r="J77" s="35"/>
      <c r="K77" s="35"/>
      <c r="L77" s="35"/>
      <c r="M77" s="35"/>
    </row>
    <row r="78" spans="1:13" hidden="1" x14ac:dyDescent="0.25">
      <c r="A78" s="48"/>
      <c r="B78" s="122" t="s">
        <v>1378</v>
      </c>
      <c r="C78" s="122"/>
      <c r="D78" s="122"/>
      <c r="E78" s="122"/>
      <c r="F78" s="122"/>
      <c r="G78" s="122"/>
      <c r="H78" s="29"/>
      <c r="I78" s="35"/>
      <c r="J78" s="35"/>
      <c r="K78" s="35"/>
      <c r="L78" s="35"/>
      <c r="M78" s="35"/>
    </row>
    <row r="79" spans="1:13" hidden="1" x14ac:dyDescent="0.25">
      <c r="A79" s="52">
        <v>13</v>
      </c>
      <c r="B79" s="53"/>
      <c r="C79" s="54"/>
      <c r="D79" s="43"/>
      <c r="E79" s="43"/>
      <c r="F79" s="43"/>
      <c r="G79" s="43"/>
      <c r="H79" s="44">
        <f>SUM(D79:G79)</f>
        <v>0</v>
      </c>
      <c r="I79" s="35"/>
      <c r="J79" s="35"/>
      <c r="K79" s="35"/>
      <c r="L79" s="35"/>
      <c r="M79" s="35"/>
    </row>
    <row r="80" spans="1:13" hidden="1" x14ac:dyDescent="0.25">
      <c r="A80" s="52">
        <v>32</v>
      </c>
      <c r="B80" s="53"/>
      <c r="C80" s="54"/>
      <c r="D80" s="43"/>
      <c r="E80" s="43"/>
      <c r="F80" s="43"/>
      <c r="G80" s="43"/>
      <c r="H80" s="44">
        <f>SUM(D80:G80)</f>
        <v>0</v>
      </c>
      <c r="I80" s="35"/>
      <c r="J80" s="35"/>
      <c r="K80" s="35"/>
      <c r="L80" s="35"/>
      <c r="M80" s="35"/>
    </row>
    <row r="81" spans="1:13" hidden="1" x14ac:dyDescent="0.25">
      <c r="A81" s="52">
        <v>33</v>
      </c>
      <c r="B81" s="53"/>
      <c r="C81" s="54"/>
      <c r="D81" s="43"/>
      <c r="E81" s="43"/>
      <c r="F81" s="43"/>
      <c r="G81" s="43"/>
      <c r="H81" s="44">
        <f>SUM(D81:G81)</f>
        <v>0</v>
      </c>
      <c r="I81" s="35"/>
      <c r="J81" s="35"/>
      <c r="K81" s="35"/>
      <c r="L81" s="35"/>
      <c r="M81" s="35"/>
    </row>
    <row r="82" spans="1:13" hidden="1" x14ac:dyDescent="0.25">
      <c r="A82" s="116" t="s">
        <v>1376</v>
      </c>
      <c r="B82" s="117"/>
      <c r="C82" s="118"/>
      <c r="D82" s="45">
        <f>SUM(D79:D81)</f>
        <v>0</v>
      </c>
      <c r="E82" s="45">
        <f>SUM(E79:E81)</f>
        <v>0</v>
      </c>
      <c r="F82" s="45">
        <f>SUM(F79:F81)</f>
        <v>0</v>
      </c>
      <c r="G82" s="45">
        <f>SUM(G79:G81)</f>
        <v>0</v>
      </c>
      <c r="H82" s="45">
        <f>SUM(D82:G82)</f>
        <v>0</v>
      </c>
      <c r="I82" s="35"/>
      <c r="J82" s="35"/>
      <c r="K82" s="35"/>
      <c r="L82" s="35"/>
      <c r="M82" s="35"/>
    </row>
    <row r="83" spans="1:13" hidden="1" x14ac:dyDescent="0.25">
      <c r="A83" s="119" t="s">
        <v>1379</v>
      </c>
      <c r="B83" s="120"/>
      <c r="C83" s="121"/>
      <c r="D83" s="46">
        <f>D77+D82</f>
        <v>205.22363000000001</v>
      </c>
      <c r="E83" s="46">
        <f>E77+E82</f>
        <v>136.87684999999999</v>
      </c>
      <c r="F83" s="46">
        <f>F77+F82</f>
        <v>0</v>
      </c>
      <c r="G83" s="46">
        <f>G77+G82</f>
        <v>31.909030000000001</v>
      </c>
      <c r="H83" s="46">
        <f>H77+H82</f>
        <v>374.00950999999998</v>
      </c>
      <c r="I83" s="35"/>
      <c r="J83" s="35"/>
      <c r="K83" s="35"/>
      <c r="L83" s="35"/>
      <c r="M83" s="35"/>
    </row>
    <row r="84" spans="1:13" x14ac:dyDescent="0.25">
      <c r="A84" s="48"/>
      <c r="B84" s="122" t="s">
        <v>1380</v>
      </c>
      <c r="C84" s="122"/>
      <c r="D84" s="122"/>
      <c r="E84" s="122"/>
      <c r="F84" s="122"/>
      <c r="G84" s="122"/>
      <c r="H84" s="29"/>
      <c r="I84" s="35"/>
      <c r="J84" s="35"/>
      <c r="K84" s="35"/>
      <c r="L84" s="35"/>
      <c r="M84" s="35"/>
    </row>
    <row r="85" spans="1:13" ht="27" customHeight="1" x14ac:dyDescent="0.25">
      <c r="A85" s="29">
        <v>8</v>
      </c>
      <c r="B85" s="60" t="str">
        <f>D19</f>
        <v>Договор № 175/26-СтРЭС от 01.04.2026г</v>
      </c>
      <c r="C85" s="61" t="s">
        <v>1381</v>
      </c>
      <c r="D85" s="33"/>
      <c r="E85" s="33"/>
      <c r="F85" s="33"/>
      <c r="G85" s="50">
        <f>K85/1000/1.22</f>
        <v>0</v>
      </c>
      <c r="H85" s="51">
        <f>SUM(D85:G85)</f>
        <v>0</v>
      </c>
      <c r="I85" s="35"/>
      <c r="J85" s="35"/>
      <c r="K85" s="35"/>
      <c r="L85" s="35"/>
      <c r="M85" s="35"/>
    </row>
    <row r="86" spans="1:13" hidden="1" x14ac:dyDescent="0.25">
      <c r="A86" s="52">
        <v>36</v>
      </c>
      <c r="B86" s="29"/>
      <c r="C86" s="62"/>
      <c r="D86" s="33"/>
      <c r="E86" s="33"/>
      <c r="F86" s="33"/>
      <c r="G86" s="33"/>
      <c r="H86" s="32">
        <f>SUM(D86:G86)</f>
        <v>0</v>
      </c>
      <c r="I86" s="40"/>
      <c r="J86" s="40"/>
      <c r="K86" s="40"/>
      <c r="L86" s="40"/>
    </row>
    <row r="87" spans="1:13" x14ac:dyDescent="0.25">
      <c r="A87" s="116" t="s">
        <v>1382</v>
      </c>
      <c r="B87" s="117"/>
      <c r="C87" s="118"/>
      <c r="D87" s="39">
        <f>SUM(D85:D86)</f>
        <v>0</v>
      </c>
      <c r="E87" s="39">
        <f>SUM(E85:E86)</f>
        <v>0</v>
      </c>
      <c r="F87" s="39">
        <f>SUM(F85:F86)</f>
        <v>0</v>
      </c>
      <c r="G87" s="39">
        <f>SUM(G85:G86)</f>
        <v>0</v>
      </c>
      <c r="H87" s="39">
        <f>SUM(H85:H86)</f>
        <v>0</v>
      </c>
      <c r="I87" s="40"/>
      <c r="J87" s="40"/>
      <c r="K87" s="40"/>
      <c r="L87" s="40"/>
    </row>
    <row r="88" spans="1:13" x14ac:dyDescent="0.25">
      <c r="A88" s="119" t="s">
        <v>1383</v>
      </c>
      <c r="B88" s="120"/>
      <c r="C88" s="121"/>
      <c r="D88" s="34">
        <f>D77</f>
        <v>205.22363000000001</v>
      </c>
      <c r="E88" s="34">
        <f>E77</f>
        <v>136.87684999999999</v>
      </c>
      <c r="F88" s="34">
        <f>F77</f>
        <v>0</v>
      </c>
      <c r="G88" s="34">
        <f>G87+G77</f>
        <v>31.909030000000001</v>
      </c>
      <c r="H88" s="34">
        <f>H87+H77</f>
        <v>374.00950999999998</v>
      </c>
      <c r="I88" s="40"/>
      <c r="J88" s="40"/>
      <c r="K88" s="40"/>
      <c r="L88" s="40"/>
    </row>
    <row r="89" spans="1:13" x14ac:dyDescent="0.25">
      <c r="A89" s="48"/>
      <c r="B89" s="122" t="s">
        <v>1384</v>
      </c>
      <c r="C89" s="122"/>
      <c r="D89" s="122"/>
      <c r="E89" s="122"/>
      <c r="F89" s="122"/>
      <c r="G89" s="122"/>
      <c r="H89" s="29"/>
    </row>
    <row r="90" spans="1:13" ht="16.5" customHeight="1" x14ac:dyDescent="0.25">
      <c r="A90" s="29">
        <v>9</v>
      </c>
      <c r="B90" s="53" t="s">
        <v>1385</v>
      </c>
      <c r="C90" s="31" t="s">
        <v>1386</v>
      </c>
      <c r="D90" s="32">
        <f>D88*0.03</f>
        <v>6.1567100000000003</v>
      </c>
      <c r="E90" s="32">
        <f>E88*0.03</f>
        <v>4.1063099999999997</v>
      </c>
      <c r="F90" s="32">
        <f>F88*0.03</f>
        <v>0</v>
      </c>
      <c r="G90" s="32">
        <f>G88*0.03</f>
        <v>0.95726999999999995</v>
      </c>
      <c r="H90" s="38">
        <f>SUM(D90:G90)</f>
        <v>11.22029</v>
      </c>
    </row>
    <row r="91" spans="1:13" hidden="1" x14ac:dyDescent="0.25">
      <c r="A91" s="29">
        <v>38</v>
      </c>
      <c r="B91" s="53"/>
      <c r="C91" s="31"/>
      <c r="D91" s="33"/>
      <c r="E91" s="33"/>
      <c r="F91" s="33"/>
      <c r="G91" s="33"/>
      <c r="H91" s="32">
        <f>SUM(D91:G91)</f>
        <v>0</v>
      </c>
    </row>
    <row r="92" spans="1:13" hidden="1" x14ac:dyDescent="0.25">
      <c r="A92" s="29">
        <v>39</v>
      </c>
      <c r="B92" s="53"/>
      <c r="C92" s="31"/>
      <c r="D92" s="33"/>
      <c r="E92" s="33"/>
      <c r="F92" s="33"/>
      <c r="G92" s="33"/>
      <c r="H92" s="32">
        <f>SUM(D92:G92)</f>
        <v>0</v>
      </c>
    </row>
    <row r="93" spans="1:13" x14ac:dyDescent="0.25">
      <c r="A93" s="63"/>
      <c r="B93" s="63"/>
      <c r="C93" s="64" t="s">
        <v>1387</v>
      </c>
      <c r="D93" s="65">
        <f>SUM(D90:D92)</f>
        <v>6.1567100000000003</v>
      </c>
      <c r="E93" s="65">
        <f>SUM(E90:E92)</f>
        <v>4.1063099999999997</v>
      </c>
      <c r="F93" s="65">
        <f>SUM(F90:F92)</f>
        <v>0</v>
      </c>
      <c r="G93" s="65">
        <f>SUM(G90:G92)</f>
        <v>0.95726999999999995</v>
      </c>
      <c r="H93" s="65">
        <f>SUM(H90:H92)</f>
        <v>11.22029</v>
      </c>
    </row>
    <row r="94" spans="1:13" x14ac:dyDescent="0.25">
      <c r="A94" s="63"/>
      <c r="B94" s="63"/>
      <c r="C94" s="63" t="s">
        <v>1389</v>
      </c>
      <c r="D94" s="34">
        <f>D88+D93</f>
        <v>211.38033999999999</v>
      </c>
      <c r="E94" s="34">
        <f>E88+E93</f>
        <v>140.98316</v>
      </c>
      <c r="F94" s="34">
        <f>F88+F93</f>
        <v>0</v>
      </c>
      <c r="G94" s="34">
        <f>G88+G93</f>
        <v>32.866300000000003</v>
      </c>
      <c r="H94" s="34">
        <f>H88+H93</f>
        <v>385.22980000000001</v>
      </c>
      <c r="I94" s="40">
        <f>ССРТ!H94-'1 этап'!H94</f>
        <v>385.22980000000001</v>
      </c>
      <c r="J94" s="40">
        <f>I94-H94</f>
        <v>0</v>
      </c>
      <c r="K94" s="40"/>
      <c r="L94" s="66">
        <f>K94*1.22</f>
        <v>0</v>
      </c>
    </row>
    <row r="95" spans="1:13" x14ac:dyDescent="0.25">
      <c r="A95" s="63"/>
      <c r="B95" s="122" t="s">
        <v>1390</v>
      </c>
      <c r="C95" s="122"/>
      <c r="D95" s="122"/>
      <c r="E95" s="122"/>
      <c r="F95" s="122"/>
      <c r="G95" s="122"/>
      <c r="H95" s="47"/>
      <c r="K95" s="66"/>
    </row>
    <row r="96" spans="1:13" x14ac:dyDescent="0.25">
      <c r="A96" s="29">
        <v>10</v>
      </c>
      <c r="B96" s="63"/>
      <c r="C96" s="67" t="s">
        <v>1391</v>
      </c>
      <c r="D96" s="32">
        <f>ROUND(D94*0.22,5)</f>
        <v>46.50367</v>
      </c>
      <c r="E96" s="32">
        <f>ROUND(E94*0.22,5)</f>
        <v>31.016300000000001</v>
      </c>
      <c r="F96" s="32">
        <f>ROUND(F94*0.22,5)</f>
        <v>0</v>
      </c>
      <c r="G96" s="32">
        <f>ROUND(G94*0.22,5)</f>
        <v>7.2305900000000003</v>
      </c>
      <c r="H96" s="34">
        <f>SUM(D96:G96)</f>
        <v>84.750559999999993</v>
      </c>
      <c r="I96" s="66"/>
      <c r="J96" s="66"/>
    </row>
    <row r="97" spans="1:13" ht="25.5" hidden="1" x14ac:dyDescent="0.25">
      <c r="A97" s="29">
        <v>14</v>
      </c>
      <c r="B97" s="63"/>
      <c r="C97" s="67" t="s">
        <v>1392</v>
      </c>
      <c r="D97" s="32"/>
      <c r="E97" s="32"/>
      <c r="F97" s="32"/>
      <c r="G97" s="32"/>
      <c r="H97" s="34">
        <f>SUM(D97:G97)</f>
        <v>0</v>
      </c>
    </row>
    <row r="98" spans="1:13" ht="25.5" hidden="1" x14ac:dyDescent="0.25">
      <c r="A98" s="29">
        <v>11</v>
      </c>
      <c r="B98" s="63"/>
      <c r="C98" s="67" t="s">
        <v>1393</v>
      </c>
      <c r="D98" s="32"/>
      <c r="E98" s="32"/>
      <c r="F98" s="32"/>
      <c r="G98" s="32"/>
      <c r="H98" s="34">
        <f>SUM(D98:G98)</f>
        <v>0</v>
      </c>
    </row>
    <row r="99" spans="1:13" x14ac:dyDescent="0.25">
      <c r="A99" s="26">
        <v>11</v>
      </c>
      <c r="B99" s="63"/>
      <c r="C99" s="68" t="s">
        <v>1394</v>
      </c>
      <c r="D99" s="34">
        <f>SUM(D96:D98)</f>
        <v>46.50367</v>
      </c>
      <c r="E99" s="34">
        <f>SUM(E96:E98)</f>
        <v>31.016300000000001</v>
      </c>
      <c r="F99" s="34">
        <f>SUM(F96:F98)</f>
        <v>0</v>
      </c>
      <c r="G99" s="34">
        <f>SUM(G96:G98)</f>
        <v>7.2305900000000003</v>
      </c>
      <c r="H99" s="34">
        <f>SUM(H96:H98)</f>
        <v>84.750559999999993</v>
      </c>
    </row>
    <row r="100" spans="1:13" x14ac:dyDescent="0.25">
      <c r="A100" s="26">
        <v>12</v>
      </c>
      <c r="B100" s="63"/>
      <c r="C100" s="68" t="s">
        <v>1395</v>
      </c>
      <c r="D100" s="34">
        <f>D94+D99</f>
        <v>257.88400999999999</v>
      </c>
      <c r="E100" s="34">
        <f>E94+E99</f>
        <v>171.99946</v>
      </c>
      <c r="F100" s="34">
        <f>F94+F99</f>
        <v>0</v>
      </c>
      <c r="G100" s="34">
        <f>G94+G99</f>
        <v>40.096890000000002</v>
      </c>
      <c r="H100" s="34">
        <f>H94+H99</f>
        <v>469.98036000000002</v>
      </c>
      <c r="I100" s="35"/>
      <c r="J100" s="35"/>
      <c r="K100" s="125" t="s">
        <v>1404</v>
      </c>
      <c r="L100" s="69"/>
      <c r="M100" s="66"/>
    </row>
    <row r="101" spans="1:13" ht="15.75" thickBot="1" x14ac:dyDescent="0.3">
      <c r="A101" s="70"/>
      <c r="B101" s="70"/>
      <c r="D101" s="71"/>
      <c r="E101" s="71"/>
      <c r="F101" s="71"/>
      <c r="G101" s="71"/>
      <c r="H101" s="71"/>
      <c r="J101" s="40"/>
      <c r="K101" s="72"/>
    </row>
    <row r="102" spans="1:13" ht="15.75" thickBot="1" x14ac:dyDescent="0.3">
      <c r="A102" s="70"/>
      <c r="B102" s="70"/>
      <c r="D102" s="71"/>
      <c r="E102" s="71"/>
      <c r="F102" s="71"/>
      <c r="G102" s="71"/>
      <c r="H102" s="71"/>
      <c r="I102" s="73"/>
      <c r="J102" s="40"/>
      <c r="K102" s="72"/>
      <c r="L102" s="126">
        <f>I94*1.22*1000</f>
        <v>469980.36</v>
      </c>
    </row>
    <row r="103" spans="1:13" ht="15.75" x14ac:dyDescent="0.25">
      <c r="A103" s="70"/>
      <c r="B103" s="74" t="s">
        <v>1396</v>
      </c>
      <c r="D103" s="74"/>
      <c r="E103" s="71"/>
      <c r="F103" s="71"/>
      <c r="H103" s="71"/>
      <c r="J103" s="40"/>
      <c r="K103" s="72"/>
    </row>
    <row r="104" spans="1:13" x14ac:dyDescent="0.25">
      <c r="A104" s="70"/>
      <c r="B104" s="70"/>
      <c r="C104" s="71"/>
      <c r="E104" s="71"/>
      <c r="F104" s="71"/>
      <c r="G104" s="71"/>
      <c r="H104" s="71"/>
      <c r="J104" s="40"/>
      <c r="K104" s="72"/>
    </row>
    <row r="105" spans="1:13" x14ac:dyDescent="0.25">
      <c r="A105" s="70"/>
      <c r="B105" s="70"/>
      <c r="C105" s="71"/>
      <c r="E105" s="71"/>
      <c r="F105" s="71"/>
      <c r="G105" s="71"/>
      <c r="H105" s="71"/>
      <c r="J105" s="40"/>
      <c r="K105" s="72"/>
    </row>
    <row r="106" spans="1:13" x14ac:dyDescent="0.25">
      <c r="A106" s="70"/>
      <c r="B106" s="70"/>
      <c r="C106" s="71"/>
      <c r="E106" s="71" t="s">
        <v>1397</v>
      </c>
      <c r="F106" s="71"/>
      <c r="G106" s="71"/>
      <c r="J106" s="40"/>
      <c r="K106" s="72"/>
    </row>
    <row r="107" spans="1:13" x14ac:dyDescent="0.25">
      <c r="A107" s="70"/>
      <c r="B107" s="70"/>
      <c r="D107" s="71"/>
      <c r="E107" s="71"/>
      <c r="F107" s="71"/>
      <c r="G107" s="71"/>
      <c r="H107" s="71"/>
      <c r="J107" s="40"/>
      <c r="K107" s="72"/>
    </row>
    <row r="108" spans="1:13" x14ac:dyDescent="0.25">
      <c r="A108" s="70"/>
      <c r="B108" s="70"/>
      <c r="D108" s="71"/>
      <c r="E108" s="71"/>
      <c r="F108" s="71"/>
      <c r="G108" s="71"/>
      <c r="H108" s="71"/>
      <c r="J108" s="40"/>
      <c r="K108" s="72"/>
    </row>
    <row r="109" spans="1:13" x14ac:dyDescent="0.25">
      <c r="A109" s="75"/>
      <c r="B109" s="70"/>
      <c r="D109" s="71"/>
      <c r="E109" s="71"/>
      <c r="F109" s="71"/>
      <c r="G109" s="71"/>
      <c r="I109" s="76"/>
      <c r="J109" s="77"/>
    </row>
    <row r="110" spans="1:13" x14ac:dyDescent="0.25">
      <c r="B110" s="70"/>
      <c r="D110" s="71"/>
      <c r="E110" s="71"/>
      <c r="F110" s="71"/>
      <c r="G110" s="71"/>
    </row>
    <row r="114" ht="39" customHeight="1" x14ac:dyDescent="0.25"/>
  </sheetData>
  <mergeCells count="54">
    <mergeCell ref="A83:C83"/>
    <mergeCell ref="B84:G84"/>
    <mergeCell ref="A87:C87"/>
    <mergeCell ref="A88:C88"/>
    <mergeCell ref="B89:G89"/>
    <mergeCell ref="B95:G95"/>
    <mergeCell ref="A71:C71"/>
    <mergeCell ref="B72:G72"/>
    <mergeCell ref="A76:C76"/>
    <mergeCell ref="A77:C77"/>
    <mergeCell ref="B78:G78"/>
    <mergeCell ref="A82:C82"/>
    <mergeCell ref="A60:C60"/>
    <mergeCell ref="B61:G61"/>
    <mergeCell ref="A65:C65"/>
    <mergeCell ref="A66:C66"/>
    <mergeCell ref="B67:G67"/>
    <mergeCell ref="A70:C70"/>
    <mergeCell ref="A48:C48"/>
    <mergeCell ref="B49:G49"/>
    <mergeCell ref="A53:C53"/>
    <mergeCell ref="A54:C54"/>
    <mergeCell ref="B55:G55"/>
    <mergeCell ref="A59:C59"/>
    <mergeCell ref="A36:C36"/>
    <mergeCell ref="B37:G37"/>
    <mergeCell ref="A41:C41"/>
    <mergeCell ref="A42:C42"/>
    <mergeCell ref="B43:G43"/>
    <mergeCell ref="A47:C47"/>
    <mergeCell ref="A26:C26"/>
    <mergeCell ref="B27:G27"/>
    <mergeCell ref="A29:C29"/>
    <mergeCell ref="A30:C30"/>
    <mergeCell ref="B31:G31"/>
    <mergeCell ref="A35:C35"/>
    <mergeCell ref="A21:A22"/>
    <mergeCell ref="B21:B22"/>
    <mergeCell ref="C21:C22"/>
    <mergeCell ref="D21:G21"/>
    <mergeCell ref="H21:H22"/>
    <mergeCell ref="B24:G24"/>
    <mergeCell ref="G4:H4"/>
    <mergeCell ref="G5:H5"/>
    <mergeCell ref="G6:H6"/>
    <mergeCell ref="B14:H14"/>
    <mergeCell ref="B16:H16"/>
    <mergeCell ref="B17:H17"/>
    <mergeCell ref="B1:E1"/>
    <mergeCell ref="G1:H1"/>
    <mergeCell ref="A2:D3"/>
    <mergeCell ref="G2:H2"/>
    <mergeCell ref="I2:L2"/>
    <mergeCell ref="G3:H3"/>
  </mergeCells>
  <pageMargins left="0.11811023622047245" right="0.11811023622047245" top="0" bottom="0" header="0.31496062992125984" footer="0.31496062992125984"/>
  <pageSetup paperSize="9" scale="6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ВЛ-0,4+</vt:lpstr>
      <vt:lpstr>демонтаж</vt:lpstr>
      <vt:lpstr>ПНР  ВЛ-0,4</vt:lpstr>
      <vt:lpstr>ССРТ</vt:lpstr>
      <vt:lpstr>1 этап</vt:lpstr>
      <vt:lpstr>2 этап</vt:lpstr>
      <vt:lpstr>'1 этап'!Область_печати</vt:lpstr>
      <vt:lpstr>'2 этап'!Область_печати</vt:lpstr>
      <vt:lpstr>ССРТ!Область_печати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MPahomova</dc:creator>
  <cp:lastModifiedBy>MPahomova</cp:lastModifiedBy>
  <cp:lastPrinted>2026-08-04T11:57:14Z</cp:lastPrinted>
  <dcterms:created xsi:type="dcterms:W3CDTF">2026-05-26T11:13:45Z</dcterms:created>
  <dcterms:modified xsi:type="dcterms:W3CDTF">2026-08-04T11:59:51Z</dcterms:modified>
</cp:coreProperties>
</file>