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784.1 Проходная РК Билибино бронь\На публикацию\"/>
    </mc:Choice>
  </mc:AlternateContent>
  <bookViews>
    <workbookView xWindow="0" yWindow="0" windowWidth="31305" windowHeight="1335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15" i="1"/>
  <c r="K16" i="1" l="1"/>
  <c r="K17" i="1"/>
  <c r="K18" i="1"/>
  <c r="K19" i="1"/>
  <c r="K15" i="1"/>
  <c r="Z15" i="1"/>
  <c r="D15" i="1" l="1"/>
  <c r="C16" i="1"/>
  <c r="C17" i="1"/>
  <c r="C18" i="1"/>
  <c r="C19" i="1"/>
  <c r="C15" i="1"/>
  <c r="G16" i="1"/>
  <c r="G17" i="1"/>
  <c r="G18" i="1"/>
  <c r="G19" i="1"/>
  <c r="G15" i="1"/>
  <c r="F16" i="1"/>
  <c r="F17" i="1"/>
  <c r="F18" i="1"/>
  <c r="F19" i="1"/>
  <c r="F15" i="1"/>
  <c r="D16" i="1"/>
  <c r="D17" i="1"/>
  <c r="D18" i="1"/>
  <c r="D19" i="1"/>
  <c r="Z19" i="1" l="1"/>
  <c r="Z18" i="1"/>
  <c r="Z17" i="1"/>
  <c r="Z16" i="1"/>
  <c r="Z20" i="1" l="1"/>
  <c r="Z21" i="1" s="1"/>
  <c r="Z22" i="1" s="1"/>
  <c r="M16" i="1" l="1"/>
  <c r="M17" i="1"/>
  <c r="M18" i="1"/>
  <c r="M19" i="1"/>
  <c r="M15" i="1"/>
  <c r="M20" i="1" l="1"/>
  <c r="M21" i="1" s="1"/>
  <c r="M22" i="1" l="1"/>
</calcChain>
</file>

<file path=xl/sharedStrings.xml><?xml version="1.0" encoding="utf-8"?>
<sst xmlns="http://schemas.openxmlformats.org/spreadsheetml/2006/main" count="102" uniqueCount="67">
  <si>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</si>
  <si>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</si>
  <si>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</si>
  <si>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</si>
  <si>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</si>
  <si>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</si>
  <si>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</si>
  <si>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</si>
  <si>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</si>
  <si>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</si>
  <si>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</si>
  <si>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</si>
  <si>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</si>
  <si>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</si>
  <si>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</si>
  <si>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</si>
  <si>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</si>
  <si>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t>1.</t>
  </si>
  <si>
    <t>2.</t>
  </si>
  <si>
    <t>3.</t>
  </si>
  <si>
    <t>4.</t>
  </si>
  <si>
    <t>5.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</si>
  <si>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</si>
  <si>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</si>
  <si>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</si>
  <si>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</si>
  <si>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</si>
  <si>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</si>
  <si>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</si>
  <si>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</si>
  <si>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</si>
  <si>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</si>
  <si>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</si>
  <si>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</si>
  <si>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</si>
  <si>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</si>
  <si>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</si>
  <si>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</si>
  <si>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цены.]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</si>
  <si>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</si>
  <si>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</si>
  <si>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</si>
  <si>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[Структура НМЦ подготавливается Инициатором договора (на базе Структуры НМЦ автоматически формируется форма Коммерческого предложения). 
В случае проведения многолотовой закупки Структура НМЦ с формой Коммерческого предложения формируется на каждый лот отдельно.]</t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</si>
  <si>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</si>
  <si>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</si>
  <si>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</si>
  <si>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</si>
  <si>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</si>
  <si>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</si>
  <si>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</si>
  <si>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</si>
  <si>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</si>
  <si>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r>
      <t xml:space="preserve">[В рамках формирования Структуры НМЦ заполняются столбцы 1-10 настоящей таблицы, при необходимости удаляются лишние или добавляются дополнительные строки таблицы.
При заполнении столбца 2 необходимо учитовать, что разделение закупаемой продукции на отдельные виды товаров, работ, услуг (формирование структуры НМЦ) должно соответствовать Техническим требованиям Заказчика.
При этом рекомендуется разделять: 
‒ различные виды работ / услуг;
‒ этапы выполнения работ / оказания услуг (при выделении таковых в составе Технических требований Заказчика и Проекта Договора);
‒ каждую единицу закупаемого товара (в случае заключения договора поставки);
‒ с учетом статей затрат (например: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Участников, в том числе с учетом законодательства о национальном режиме.
При заполнении столбца 3 Структуры НМЦ необходимо указать следующее (выбрать): 
‒ если Заказчик применяет законодательство о национальном режиме в части запрета, ограничения или преимущества, в отношении каждой позиции устанавливается соответствующая мера;
‒ если Заказчик применяет законодательство о национальном режиме в части минимальной обязательной доли закупки товаров российского происхождения, по всей номенклатуре позиций устанавливается "Национальный режим не предоставляется – минимальная обязательная доля";
‒ если на Заказчика не распространяется действие норм ПП 1875, либо закупка не осуществляется для исполнения норм ПП 1875 устанавливается – "Национальный режим предоставляется".
При заполнении столбца 4 рекомендуется указывать код ОКПД 2 по всем наименованиям закупаемой продукции; если закупаемая продукция включена в приложения 1-3 к ПП 1875, то указание кода ОКПД 2 обязательно в соответствии с требованиями ПП 1875.
При заполнении столбца 7 следует учитывать, что он заполняется в случае, когда национальный режим НЕ ПРЕДОСТАВЛЯЕТСЯ: указываются номера столбцов Коммерческого предложения, которые Участник должен заполнить - предоставить в соответствии с законодательством о национальном режиме сведения, подтверждающие страну происхождения товара, страну регистрации лица выполняющего работу, оказывающего услугу. В случае необходимости предоставления Участником в составе заявки иных подтверждающих документов, требования к таким документам следует установить в Технических требованиях, а в столбце 8 Структуры НМЦ указать, что требования к подтверждающим документам установлены в Технических требованиях.
</t>
    </r>
    <r>
      <rPr>
        <i/>
        <u/>
        <sz val="12"/>
        <color theme="1"/>
        <rFont val="Times New Roman"/>
        <family val="1"/>
        <charset val="204"/>
      </rPr>
      <t>В случае, если закупается товар из Приложения №2 к ПП1875 (защитная мера "Ограничение"), который отсутствует в Реестре российской промышленной продукции, в ячейке столбца 7 следует указать "столбец 6, столбец 7 (при наличии информации)", а в столбце 8 указать "Товар не в реестре".</t>
    </r>
    <r>
      <rPr>
        <i/>
        <sz val="12"/>
        <color theme="1"/>
        <rFont val="Times New Roman"/>
        <family val="1"/>
      </rPr>
      <t xml:space="preserve">
В случае, если в столбце 3 установлено "Национальный режим ПРЕДОСТАВЛЯЕТСЯ", в ячейках столбца 7 по всей номенлуатуре указывается "Не применимо".]</t>
    </r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</si>
  <si>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</si>
  <si>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</si>
  <si>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к-т</t>
  </si>
  <si>
    <t>Лот №784.1  ОКПД2   26.30.50.170  «Поставка оборудования СКУД для СП АО «Чукотэнерго» СЭС»</t>
  </si>
  <si>
    <t>Электронная проходная CARDDEX STR-01AEC (Устройство представляет собой моноблок: турникет-трипод со встроенным автономным контроллером CBU-260 и двумя считывателями формата EM-Marine, пультом управления и комплектом преграждающих планок Антипаника ) В комплекте с импульсный блоком питания "PS-30")</t>
  </si>
  <si>
    <t>Принтер пластиковых карт Seaory S26 (FGI.S2601.EUZ)</t>
  </si>
  <si>
    <t>Полноцветная лента Seaory YMCKO 300 отпечатков BXR.31312X.GBZ</t>
  </si>
  <si>
    <t>Чистящий набор для Seaory SUB.S2211.001</t>
  </si>
  <si>
    <t>Прокси-карта бесконтакт.белая EM-Marine (PVC,  под сублимацию )</t>
  </si>
  <si>
    <t>шт</t>
  </si>
  <si>
    <t>28.99.14.150</t>
  </si>
  <si>
    <t>26.12.30.190</t>
  </si>
  <si>
    <t xml:space="preserve">28.99.40.110 </t>
  </si>
  <si>
    <t>26.30.50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</si>
</sst>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2">
    <xf numFmtId="0" fontId="0" fillId="0" borderId="0" xfId="0"/>
    <xf numFmtId="4" fontId="1" fillId="3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6" borderId="0" xfId="0" applyFont="1" applyFill="1" applyAlignment="1">
      <alignment horizontal="left" vertical="top"/>
    </xf>
    <xf numFmtId="0" fontId="2" fillId="6" borderId="0" xfId="0" applyFont="1" applyFill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7" fillId="0" borderId="0" xfId="0" applyFont="1"/>
    <xf numFmtId="9" fontId="3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 wrapText="1"/>
    </xf>
    <xf numFmtId="0" fontId="1" fillId="6" borderId="0" xfId="0" applyFont="1" applyFill="1" applyAlignment="1" applyProtection="1">
      <alignment horizontal="center" vertical="top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0"/>
  <sheetViews>
    <sheetView showGridLines="0" tabSelected="1" view="pageBreakPreview" topLeftCell="I1" zoomScale="70" zoomScaleNormal="70" zoomScaleSheetLayoutView="70" workbookViewId="0">
      <selection activeCell="W15" sqref="W15"/>
    </sheetView>
  </sheetViews>
  <sheetFormatPr defaultColWidth="18.5703125" defaultRowHeight="15.75"/>
  <cols>
    <col min="1" max="2" width="4.5703125" style="9" customWidth="1"/>
    <col min="3" max="3" width="6.5703125" style="9" customWidth="1"/>
    <col min="4" max="4" width="54" style="9" customWidth="1"/>
    <col min="5" max="5" width="48.28515625" style="9" customWidth="1"/>
    <col min="6" max="7" width="14.5703125" style="9" customWidth="1"/>
    <col min="8" max="8" width="20.85546875" style="9" customWidth="1"/>
    <col min="9" max="9" width="22.5703125" style="9" customWidth="1"/>
    <col min="10" max="10" width="15.140625" style="9" customWidth="1"/>
    <col min="11" max="11" width="18.5703125" style="9" customWidth="1"/>
    <col min="12" max="13" width="18.5703125" style="9"/>
    <col min="14" max="16" width="4.5703125" style="9" customWidth="1"/>
    <col min="17" max="17" width="6.5703125" style="9" customWidth="1"/>
    <col min="18" max="18" width="54.5703125" style="9" customWidth="1"/>
    <col min="19" max="19" width="29.7109375" style="9" customWidth="1"/>
    <col min="20" max="20" width="24.5703125" style="9" customWidth="1"/>
    <col min="21" max="21" width="14.7109375" style="9" customWidth="1"/>
    <col min="22" max="22" width="15.28515625" style="9" customWidth="1"/>
    <col min="23" max="23" width="39.28515625" style="9" customWidth="1"/>
    <col min="24" max="24" width="24.42578125" style="9" customWidth="1"/>
    <col min="25" max="26" width="20.5703125" style="9" customWidth="1"/>
    <col min="27" max="16384" width="18.5703125" style="9"/>
  </cols>
  <sheetData>
    <row r="1" spans="2:26" s="28" customFormat="1" ht="39.950000000000003" customHeight="1">
      <c r="B1" s="53" t="s">
        <v>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39"/>
      <c r="P1" s="39"/>
      <c r="Q1" s="77" t="s">
        <v>42</v>
      </c>
      <c r="R1" s="77"/>
      <c r="S1" s="77"/>
      <c r="T1" s="77"/>
      <c r="U1" s="77"/>
      <c r="V1" s="77"/>
      <c r="W1" s="77"/>
      <c r="X1" s="77"/>
      <c r="Y1" s="77"/>
      <c r="Z1" s="77"/>
    </row>
    <row r="2" spans="2:26" ht="16.5" customHeight="1" thickBo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Q2" s="35"/>
      <c r="R2" s="36"/>
      <c r="S2" s="35"/>
      <c r="T2" s="36"/>
      <c r="U2" s="36"/>
      <c r="V2" s="36"/>
      <c r="W2" s="36"/>
      <c r="X2" s="36"/>
      <c r="Y2" s="36"/>
      <c r="Z2" s="36"/>
    </row>
    <row r="3" spans="2:26" ht="47.2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26" ht="15.75" customHeight="1">
      <c r="B4" s="14"/>
      <c r="C4" s="15" t="s">
        <v>0</v>
      </c>
      <c r="D4" s="15"/>
      <c r="E4" s="15"/>
      <c r="F4" s="15"/>
      <c r="G4" s="15"/>
      <c r="H4" s="15"/>
      <c r="N4" s="16"/>
    </row>
    <row r="5" spans="2:26" ht="15.75" customHeight="1">
      <c r="B5" s="14"/>
      <c r="C5" s="2" t="s">
        <v>15</v>
      </c>
      <c r="D5" s="2"/>
      <c r="E5" s="2"/>
      <c r="F5" s="15"/>
      <c r="G5" s="15"/>
      <c r="H5" s="15"/>
      <c r="N5" s="16"/>
    </row>
    <row r="6" spans="2:26" ht="24" customHeight="1">
      <c r="B6" s="14"/>
      <c r="F6" s="15"/>
      <c r="G6" s="15"/>
      <c r="H6" s="15"/>
      <c r="N6" s="16"/>
      <c r="Q6" s="35"/>
      <c r="R6" s="35"/>
    </row>
    <row r="7" spans="2:26">
      <c r="B7" s="14"/>
      <c r="C7" s="80" t="s">
        <v>7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16"/>
      <c r="Q7" s="80" t="s">
        <v>28</v>
      </c>
      <c r="R7" s="80"/>
      <c r="S7" s="80"/>
      <c r="T7" s="80"/>
      <c r="U7" s="80"/>
      <c r="V7" s="80"/>
      <c r="W7" s="80"/>
      <c r="X7" s="80"/>
      <c r="Y7" s="80"/>
      <c r="Z7" s="80"/>
    </row>
    <row r="8" spans="2:26" ht="24" customHeight="1">
      <c r="B8" s="14"/>
      <c r="N8" s="16"/>
    </row>
    <row r="9" spans="2:26" ht="24" customHeight="1">
      <c r="B9" s="14"/>
      <c r="C9" s="79" t="s">
        <v>1</v>
      </c>
      <c r="D9" s="79"/>
      <c r="F9" s="63"/>
      <c r="G9" s="63"/>
      <c r="N9" s="16"/>
      <c r="Q9" s="81" t="s">
        <v>56</v>
      </c>
      <c r="R9" s="81"/>
      <c r="S9" s="81"/>
      <c r="T9" s="81"/>
      <c r="U9" s="81"/>
      <c r="V9" s="81"/>
      <c r="W9" s="81"/>
      <c r="X9" s="81"/>
      <c r="Y9" s="81"/>
      <c r="Z9" s="81"/>
    </row>
    <row r="10" spans="2:26" ht="24" customHeight="1">
      <c r="B10" s="14"/>
      <c r="C10" s="79" t="s">
        <v>2</v>
      </c>
      <c r="D10" s="79"/>
      <c r="F10" s="78"/>
      <c r="G10" s="78"/>
      <c r="N10" s="16"/>
    </row>
    <row r="11" spans="2:26" ht="24" customHeight="1">
      <c r="B11" s="14"/>
      <c r="C11" s="79" t="s">
        <v>3</v>
      </c>
      <c r="D11" s="79"/>
      <c r="F11" s="78"/>
      <c r="G11" s="78"/>
      <c r="N11" s="16"/>
    </row>
    <row r="12" spans="2:26">
      <c r="B12" s="14"/>
      <c r="N12" s="16"/>
    </row>
    <row r="13" spans="2:26" ht="185.1" customHeight="1">
      <c r="B13" s="14"/>
      <c r="C13" s="17" t="s">
        <v>6</v>
      </c>
      <c r="D13" s="17" t="s">
        <v>31</v>
      </c>
      <c r="E13" s="17" t="s">
        <v>32</v>
      </c>
      <c r="F13" s="17" t="s">
        <v>25</v>
      </c>
      <c r="G13" s="17" t="s">
        <v>26</v>
      </c>
      <c r="H13" s="17" t="s">
        <v>27</v>
      </c>
      <c r="I13" s="17" t="s">
        <v>46</v>
      </c>
      <c r="J13" s="17" t="s">
        <v>43</v>
      </c>
      <c r="K13" s="17" t="s">
        <v>22</v>
      </c>
      <c r="L13" s="17" t="s">
        <v>4</v>
      </c>
      <c r="M13" s="17" t="s">
        <v>5</v>
      </c>
      <c r="N13" s="16"/>
      <c r="Q13" s="25" t="s">
        <v>6</v>
      </c>
      <c r="R13" s="25" t="s">
        <v>23</v>
      </c>
      <c r="S13" s="25" t="s">
        <v>39</v>
      </c>
      <c r="T13" s="25" t="s">
        <v>24</v>
      </c>
      <c r="U13" s="25" t="s">
        <v>25</v>
      </c>
      <c r="V13" s="25" t="s">
        <v>26</v>
      </c>
      <c r="W13" s="37" t="s">
        <v>41</v>
      </c>
      <c r="X13" s="37" t="s">
        <v>49</v>
      </c>
      <c r="Y13" s="25" t="s">
        <v>22</v>
      </c>
      <c r="Z13" s="25" t="s">
        <v>29</v>
      </c>
    </row>
    <row r="14" spans="2:26">
      <c r="B14" s="14"/>
      <c r="C14" s="18">
        <v>1</v>
      </c>
      <c r="D14" s="18">
        <v>2</v>
      </c>
      <c r="E14" s="18">
        <v>3</v>
      </c>
      <c r="F14" s="44">
        <v>4</v>
      </c>
      <c r="G14" s="18">
        <v>5</v>
      </c>
      <c r="H14" s="18">
        <v>6</v>
      </c>
      <c r="I14" s="18">
        <v>7</v>
      </c>
      <c r="J14" s="44">
        <v>8</v>
      </c>
      <c r="K14" s="18">
        <v>9</v>
      </c>
      <c r="L14" s="18">
        <v>10</v>
      </c>
      <c r="M14" s="18">
        <v>11</v>
      </c>
      <c r="N14" s="16"/>
      <c r="Q14" s="26">
        <v>1</v>
      </c>
      <c r="R14" s="26">
        <v>2</v>
      </c>
      <c r="S14" s="26">
        <v>3</v>
      </c>
      <c r="T14" s="26">
        <v>4</v>
      </c>
      <c r="U14" s="26">
        <v>5</v>
      </c>
      <c r="V14" s="26">
        <v>6</v>
      </c>
      <c r="W14" s="38">
        <v>7</v>
      </c>
      <c r="X14" s="38">
        <v>8</v>
      </c>
      <c r="Y14" s="26">
        <v>9</v>
      </c>
      <c r="Z14" s="26">
        <v>10</v>
      </c>
    </row>
    <row r="15" spans="2:26" s="28" customFormat="1" ht="138.75" customHeight="1">
      <c r="B15" s="29"/>
      <c r="C15" s="4" t="str">
        <f>Q15</f>
        <v>1.</v>
      </c>
      <c r="D15" s="49" t="str">
        <f>R15</f>
        <v>Электронная проходная CARDDEX STR-01AEC (Устройство представляет собой моноблок: турникет-трипод со встроенным автономным контроллером CBU-260 и двумя считывателями формата EM-Marine, пультом управления и комплектом преграждающих планок Антипаника ) В комплекте с импульсный блоком питания "PS-30")</v>
      </c>
      <c r="E15" s="50" t="str">
        <f>S15</f>
        <v>Национальный режим не предоставляется – ограничение</v>
      </c>
      <c r="F15" s="4" t="str">
        <f t="shared" ref="F15:G15" si="0">U15</f>
        <v>к-т</v>
      </c>
      <c r="G15" s="6">
        <f t="shared" si="0"/>
        <v>3</v>
      </c>
      <c r="H15" s="33" t="s">
        <v>14</v>
      </c>
      <c r="I15" s="32" t="s">
        <v>14</v>
      </c>
      <c r="J15" s="32"/>
      <c r="K15" s="43">
        <f>Y15</f>
        <v>150912.29999999999</v>
      </c>
      <c r="L15" s="1">
        <v>0</v>
      </c>
      <c r="M15" s="5">
        <f t="shared" ref="M15:M19" si="1">G15*L15</f>
        <v>0</v>
      </c>
      <c r="N15" s="30"/>
      <c r="Q15" s="4" t="s">
        <v>17</v>
      </c>
      <c r="R15" s="48" t="s">
        <v>57</v>
      </c>
      <c r="S15" s="48" t="s">
        <v>35</v>
      </c>
      <c r="T15" s="31" t="s">
        <v>66</v>
      </c>
      <c r="U15" s="4" t="s">
        <v>55</v>
      </c>
      <c r="V15" s="6">
        <v>3</v>
      </c>
      <c r="W15" s="46" t="s">
        <v>45</v>
      </c>
      <c r="X15" s="46" t="s">
        <v>50</v>
      </c>
      <c r="Y15" s="5">
        <v>150912.29999999999</v>
      </c>
      <c r="Z15" s="5">
        <f>V15*Y15</f>
        <v>452736.89999999997</v>
      </c>
    </row>
    <row r="16" spans="2:26" s="28" customFormat="1" ht="50.25" customHeight="1">
      <c r="B16" s="29"/>
      <c r="C16" s="4" t="str">
        <f t="shared" ref="C16:C19" si="2">Q16</f>
        <v>2.</v>
      </c>
      <c r="D16" s="49" t="str">
        <f t="shared" ref="D16:D19" si="3">R16</f>
        <v>Принтер пластиковых карт Seaory S26 (FGI.S2601.EUZ)</v>
      </c>
      <c r="E16" s="50" t="str">
        <f t="shared" ref="E16:E19" si="4">S16</f>
        <v>Национальный режим не предоставляется – преимущество</v>
      </c>
      <c r="F16" s="4" t="str">
        <f t="shared" ref="F16:F19" si="5">U16</f>
        <v>шт</v>
      </c>
      <c r="G16" s="6">
        <f t="shared" ref="G16:G19" si="6">V16</f>
        <v>1</v>
      </c>
      <c r="H16" s="33" t="s">
        <v>14</v>
      </c>
      <c r="I16" s="32" t="s">
        <v>14</v>
      </c>
      <c r="J16" s="32"/>
      <c r="K16" s="43">
        <f t="shared" ref="K16:K19" si="7">Y16</f>
        <v>260566.89</v>
      </c>
      <c r="L16" s="1">
        <v>0</v>
      </c>
      <c r="M16" s="5">
        <f t="shared" si="1"/>
        <v>0</v>
      </c>
      <c r="N16" s="30"/>
      <c r="Q16" s="4" t="s">
        <v>18</v>
      </c>
      <c r="R16" s="48" t="s">
        <v>58</v>
      </c>
      <c r="S16" s="48" t="s">
        <v>36</v>
      </c>
      <c r="T16" s="31" t="s">
        <v>63</v>
      </c>
      <c r="U16" s="4" t="s">
        <v>62</v>
      </c>
      <c r="V16" s="6">
        <v>1</v>
      </c>
      <c r="W16" s="46" t="s">
        <v>51</v>
      </c>
      <c r="X16" s="46" t="s">
        <v>50</v>
      </c>
      <c r="Y16" s="5">
        <v>260566.89</v>
      </c>
      <c r="Z16" s="5">
        <f t="shared" ref="Z16:Z19" si="8">V16*Y16</f>
        <v>260566.89</v>
      </c>
    </row>
    <row r="17" spans="2:27" s="28" customFormat="1" ht="50.25" customHeight="1">
      <c r="B17" s="29"/>
      <c r="C17" s="4" t="str">
        <f t="shared" si="2"/>
        <v>3.</v>
      </c>
      <c r="D17" s="49" t="str">
        <f t="shared" si="3"/>
        <v>Полноцветная лента Seaory YMCKO 300 отпечатков BXR.31312X.GBZ</v>
      </c>
      <c r="E17" s="50" t="str">
        <f t="shared" si="4"/>
        <v>Национальный режим не предоставляется – преимущество</v>
      </c>
      <c r="F17" s="4" t="str">
        <f t="shared" si="5"/>
        <v>шт</v>
      </c>
      <c r="G17" s="6">
        <f t="shared" si="6"/>
        <v>2</v>
      </c>
      <c r="H17" s="33" t="s">
        <v>14</v>
      </c>
      <c r="I17" s="32" t="s">
        <v>14</v>
      </c>
      <c r="J17" s="32"/>
      <c r="K17" s="43">
        <f t="shared" si="7"/>
        <v>9022.9500000000007</v>
      </c>
      <c r="L17" s="1">
        <v>0</v>
      </c>
      <c r="M17" s="5">
        <f t="shared" si="1"/>
        <v>0</v>
      </c>
      <c r="N17" s="30"/>
      <c r="Q17" s="4" t="s">
        <v>19</v>
      </c>
      <c r="R17" s="48" t="s">
        <v>59</v>
      </c>
      <c r="S17" s="48" t="s">
        <v>36</v>
      </c>
      <c r="T17" s="31" t="s">
        <v>65</v>
      </c>
      <c r="U17" s="4" t="s">
        <v>62</v>
      </c>
      <c r="V17" s="6">
        <v>2</v>
      </c>
      <c r="W17" s="46" t="s">
        <v>51</v>
      </c>
      <c r="X17" s="46" t="s">
        <v>50</v>
      </c>
      <c r="Y17" s="5">
        <v>9022.9500000000007</v>
      </c>
      <c r="Z17" s="5">
        <f t="shared" si="8"/>
        <v>18045.900000000001</v>
      </c>
    </row>
    <row r="18" spans="2:27" s="28" customFormat="1" ht="50.25" customHeight="1">
      <c r="B18" s="29"/>
      <c r="C18" s="4" t="str">
        <f t="shared" si="2"/>
        <v>4.</v>
      </c>
      <c r="D18" s="49" t="str">
        <f t="shared" si="3"/>
        <v>Чистящий набор для Seaory SUB.S2211.001</v>
      </c>
      <c r="E18" s="50" t="str">
        <f t="shared" si="4"/>
        <v>Национальный режим не предоставляется – преимущество</v>
      </c>
      <c r="F18" s="4" t="str">
        <f t="shared" si="5"/>
        <v>шт</v>
      </c>
      <c r="G18" s="6">
        <f t="shared" si="6"/>
        <v>2</v>
      </c>
      <c r="H18" s="33" t="s">
        <v>14</v>
      </c>
      <c r="I18" s="32" t="s">
        <v>14</v>
      </c>
      <c r="J18" s="32"/>
      <c r="K18" s="43">
        <f t="shared" si="7"/>
        <v>6359.02</v>
      </c>
      <c r="L18" s="1">
        <v>0</v>
      </c>
      <c r="M18" s="5">
        <f t="shared" si="1"/>
        <v>0</v>
      </c>
      <c r="N18" s="30"/>
      <c r="Q18" s="4" t="s">
        <v>20</v>
      </c>
      <c r="R18" s="48" t="s">
        <v>60</v>
      </c>
      <c r="S18" s="48" t="s">
        <v>36</v>
      </c>
      <c r="T18" s="31" t="s">
        <v>65</v>
      </c>
      <c r="U18" s="4" t="s">
        <v>62</v>
      </c>
      <c r="V18" s="6">
        <v>2</v>
      </c>
      <c r="W18" s="46" t="s">
        <v>51</v>
      </c>
      <c r="X18" s="46" t="s">
        <v>50</v>
      </c>
      <c r="Y18" s="5">
        <v>6359.02</v>
      </c>
      <c r="Z18" s="5">
        <f t="shared" si="8"/>
        <v>12718.04</v>
      </c>
    </row>
    <row r="19" spans="2:27" s="28" customFormat="1" ht="50.25" customHeight="1">
      <c r="B19" s="29"/>
      <c r="C19" s="4" t="str">
        <f t="shared" si="2"/>
        <v>5.</v>
      </c>
      <c r="D19" s="49" t="str">
        <f t="shared" si="3"/>
        <v>Прокси-карта бесконтакт.белая EM-Marine (PVC,  под сублимацию )</v>
      </c>
      <c r="E19" s="50" t="str">
        <f t="shared" si="4"/>
        <v>Национальный режим не предоставляется – запрет</v>
      </c>
      <c r="F19" s="4" t="str">
        <f t="shared" si="5"/>
        <v>шт</v>
      </c>
      <c r="G19" s="6">
        <f t="shared" si="6"/>
        <v>1000</v>
      </c>
      <c r="H19" s="33" t="s">
        <v>14</v>
      </c>
      <c r="I19" s="32" t="s">
        <v>14</v>
      </c>
      <c r="J19" s="32"/>
      <c r="K19" s="43">
        <f t="shared" si="7"/>
        <v>18.739999999999998</v>
      </c>
      <c r="L19" s="1">
        <v>0</v>
      </c>
      <c r="M19" s="5">
        <f t="shared" si="1"/>
        <v>0</v>
      </c>
      <c r="N19" s="30"/>
      <c r="Q19" s="4" t="s">
        <v>21</v>
      </c>
      <c r="R19" s="48" t="s">
        <v>61</v>
      </c>
      <c r="S19" s="48" t="s">
        <v>34</v>
      </c>
      <c r="T19" s="31" t="s">
        <v>64</v>
      </c>
      <c r="U19" s="4" t="s">
        <v>62</v>
      </c>
      <c r="V19" s="6">
        <v>1000</v>
      </c>
      <c r="W19" s="46" t="s">
        <v>45</v>
      </c>
      <c r="X19" s="46" t="s">
        <v>50</v>
      </c>
      <c r="Y19" s="5">
        <v>18.739999999999998</v>
      </c>
      <c r="Z19" s="5">
        <f t="shared" si="8"/>
        <v>18740</v>
      </c>
    </row>
    <row r="20" spans="2:27" ht="24" customHeight="1">
      <c r="B20" s="14"/>
      <c r="C20" s="54" t="s">
        <v>11</v>
      </c>
      <c r="D20" s="55"/>
      <c r="E20" s="55"/>
      <c r="F20" s="55"/>
      <c r="G20" s="55"/>
      <c r="H20" s="55"/>
      <c r="I20" s="56"/>
      <c r="J20" s="74" t="s">
        <v>8</v>
      </c>
      <c r="K20" s="75"/>
      <c r="L20" s="76"/>
      <c r="M20" s="19">
        <f>SUM(M15:M19)</f>
        <v>0</v>
      </c>
      <c r="N20" s="16"/>
      <c r="Q20" s="65" t="s">
        <v>30</v>
      </c>
      <c r="R20" s="66"/>
      <c r="S20" s="66"/>
      <c r="T20" s="66"/>
      <c r="U20" s="66"/>
      <c r="V20" s="67"/>
      <c r="W20" s="34" t="s">
        <v>8</v>
      </c>
      <c r="X20" s="34"/>
      <c r="Y20" s="27"/>
      <c r="Z20" s="7">
        <f>SUM(Z15:Z19)</f>
        <v>762807.7300000001</v>
      </c>
    </row>
    <row r="21" spans="2:27" ht="24" customHeight="1">
      <c r="B21" s="14"/>
      <c r="C21" s="57"/>
      <c r="D21" s="58"/>
      <c r="E21" s="58"/>
      <c r="F21" s="58"/>
      <c r="G21" s="58"/>
      <c r="H21" s="58"/>
      <c r="I21" s="59"/>
      <c r="J21" s="74" t="s">
        <v>10</v>
      </c>
      <c r="K21" s="76"/>
      <c r="L21" s="41">
        <v>0.22</v>
      </c>
      <c r="M21" s="19">
        <f>L21*M20</f>
        <v>0</v>
      </c>
      <c r="N21" s="16"/>
      <c r="Q21" s="68"/>
      <c r="R21" s="69"/>
      <c r="S21" s="69"/>
      <c r="T21" s="69"/>
      <c r="U21" s="69"/>
      <c r="V21" s="70"/>
      <c r="W21" s="27" t="s">
        <v>10</v>
      </c>
      <c r="X21" s="27"/>
      <c r="Y21" s="8">
        <v>0.22</v>
      </c>
      <c r="Z21" s="7">
        <f>Y21*Z20</f>
        <v>167817.70060000001</v>
      </c>
    </row>
    <row r="22" spans="2:27" ht="24" customHeight="1">
      <c r="B22" s="14"/>
      <c r="C22" s="60"/>
      <c r="D22" s="61"/>
      <c r="E22" s="61"/>
      <c r="F22" s="61"/>
      <c r="G22" s="61"/>
      <c r="H22" s="61"/>
      <c r="I22" s="62"/>
      <c r="J22" s="74" t="s">
        <v>9</v>
      </c>
      <c r="K22" s="75"/>
      <c r="L22" s="76"/>
      <c r="M22" s="19">
        <f>SUM(M20:M21)</f>
        <v>0</v>
      </c>
      <c r="N22" s="16"/>
      <c r="Q22" s="71"/>
      <c r="R22" s="72"/>
      <c r="S22" s="72"/>
      <c r="T22" s="72"/>
      <c r="U22" s="72"/>
      <c r="V22" s="73"/>
      <c r="W22" s="34" t="s">
        <v>9</v>
      </c>
      <c r="X22" s="34"/>
      <c r="Y22" s="27"/>
      <c r="Z22" s="7">
        <f>SUM(Z20:Z21)</f>
        <v>930625.43060000008</v>
      </c>
    </row>
    <row r="23" spans="2:27" ht="24" customHeight="1">
      <c r="B23" s="14"/>
      <c r="J23" s="35"/>
      <c r="K23" s="35"/>
      <c r="N23" s="16"/>
      <c r="Q23" s="52" t="s">
        <v>53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2:27" ht="15.75" customHeight="1">
      <c r="B24" s="14"/>
      <c r="C24" s="63"/>
      <c r="D24" s="63"/>
      <c r="E24" s="63"/>
      <c r="F24" s="20"/>
      <c r="G24" s="3"/>
      <c r="H24" s="20"/>
      <c r="I24" s="3"/>
      <c r="J24" s="45"/>
      <c r="K24" s="45"/>
      <c r="N24" s="16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2:27">
      <c r="B25" s="14"/>
      <c r="C25" s="64" t="s">
        <v>16</v>
      </c>
      <c r="D25" s="64"/>
      <c r="E25" s="64"/>
      <c r="F25" s="20"/>
      <c r="G25" s="24" t="s">
        <v>12</v>
      </c>
      <c r="H25" s="20" t="s">
        <v>13</v>
      </c>
      <c r="I25" s="42" t="s">
        <v>44</v>
      </c>
      <c r="J25" s="24"/>
      <c r="K25" s="24"/>
      <c r="N25" s="16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2:27" ht="16.5" customHeight="1" thickBot="1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2:27" ht="15.75" customHeight="1">
      <c r="Q27" s="53" t="s">
        <v>52</v>
      </c>
      <c r="R27" s="53"/>
      <c r="S27" s="53"/>
      <c r="T27" s="53"/>
      <c r="U27" s="53"/>
      <c r="V27" s="53"/>
      <c r="W27" s="53"/>
      <c r="X27" s="53"/>
      <c r="Y27" s="53"/>
      <c r="Z27" s="53"/>
    </row>
    <row r="28" spans="2:27" ht="84.95" customHeight="1">
      <c r="B28" s="51" t="s">
        <v>54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2:27" ht="24.95" customHeigh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2:27" ht="24.95" customHeight="1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40"/>
    </row>
    <row r="31" spans="2:27" ht="24.95" customHeight="1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40"/>
    </row>
    <row r="32" spans="2:27" ht="24.95" customHeight="1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40"/>
    </row>
    <row r="33" spans="2:27" ht="24.95" customHeight="1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40"/>
    </row>
    <row r="34" spans="2:27" ht="24.95" customHeight="1"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40"/>
    </row>
    <row r="35" spans="2:27" ht="24.95" customHeight="1"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40"/>
    </row>
    <row r="36" spans="2:27" ht="24.95" customHeight="1"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40"/>
    </row>
    <row r="37" spans="2:27" ht="24.95" customHeight="1"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40"/>
    </row>
    <row r="38" spans="2:27" ht="24.95" customHeight="1"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2:27" ht="24.95" customHeight="1"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2:27" ht="157.5" customHeight="1">
      <c r="Q40" s="53"/>
      <c r="R40" s="53"/>
      <c r="S40" s="53"/>
      <c r="T40" s="53"/>
      <c r="U40" s="53"/>
      <c r="V40" s="53"/>
      <c r="W40" s="53"/>
      <c r="X40" s="53"/>
      <c r="Y40" s="53"/>
      <c r="Z40" s="53"/>
    </row>
  </sheetData>
  <sheetProtection formatCells="0" formatColumns="0" formatRows="0" insertRows="0" deleteRows="0"/>
  <mergeCells count="21">
    <mergeCell ref="Q1:Z1"/>
    <mergeCell ref="F11:G11"/>
    <mergeCell ref="B1:N1"/>
    <mergeCell ref="C9:D9"/>
    <mergeCell ref="Q7:Z7"/>
    <mergeCell ref="C7:M7"/>
    <mergeCell ref="C10:D10"/>
    <mergeCell ref="C11:D11"/>
    <mergeCell ref="F9:G9"/>
    <mergeCell ref="F10:G10"/>
    <mergeCell ref="Q9:Z9"/>
    <mergeCell ref="B28:N33"/>
    <mergeCell ref="Q23:Z26"/>
    <mergeCell ref="Q27:Z40"/>
    <mergeCell ref="C20:I22"/>
    <mergeCell ref="C24:E24"/>
    <mergeCell ref="C25:E25"/>
    <mergeCell ref="Q20:V22"/>
    <mergeCell ref="J20:L20"/>
    <mergeCell ref="J21:K21"/>
    <mergeCell ref="J22:L22"/>
  </mergeCells>
  <phoneticPr fontId="16" type="noConversion"/>
  <pageMargins left="0.25" right="0.25" top="0.75" bottom="0.75" header="0.3" footer="0.3"/>
  <pageSetup scale="26" fitToHeight="0" orientation="landscape" r:id="rId1"/>
  <ignoredErrors>
    <ignoredError sqref="Z15:Z19 M15:M19 C15:C19 D15:D19 F15:G17 F19:G19 F18:G18 K15:K19 E15 E16:E19 Z20:Z2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S15:S19</xm:sqref>
        </x14:dataValidation>
        <x14:dataValidation type="list" allowBlank="1" showInputMessage="1" showErrorMessage="1">
          <x14:formula1>
            <xm:f>Справочники!$A$7:$A$9</xm:f>
          </x14:formula1>
          <xm:sqref>W15:W19</xm:sqref>
        </x14:dataValidation>
        <x14:dataValidation type="list" allowBlank="1" showInputMessage="1" showErrorMessage="1">
          <x14:formula1>
            <xm:f>Справочники!$A$12:$A$14</xm:f>
          </x14:formula1>
          <xm:sqref>X15:X19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0"/>
  </cols>
  <sheetData>
    <row r="1" spans="1:1" ht="15.75">
      <c r="A1" s="9" t="s">
        <v>33</v>
      </c>
    </row>
    <row r="2" spans="1:1" ht="15.75">
      <c r="A2" s="9" t="s">
        <v>34</v>
      </c>
    </row>
    <row r="3" spans="1:1" ht="15.75">
      <c r="A3" s="9" t="s">
        <v>35</v>
      </c>
    </row>
    <row r="4" spans="1:1" ht="15.75">
      <c r="A4" s="9" t="s">
        <v>36</v>
      </c>
    </row>
    <row r="5" spans="1:1" ht="15.75">
      <c r="A5" s="9" t="s">
        <v>37</v>
      </c>
    </row>
    <row r="7" spans="1:1" ht="15.75">
      <c r="A7" s="9" t="s">
        <v>45</v>
      </c>
    </row>
    <row r="8" spans="1:1" ht="44.25" customHeight="1">
      <c r="A8" s="47" t="s">
        <v>51</v>
      </c>
    </row>
    <row r="9" spans="1:1" ht="15.75">
      <c r="A9" s="9" t="s">
        <v>40</v>
      </c>
    </row>
    <row r="12" spans="1:1">
      <c r="A12" s="40" t="s">
        <v>47</v>
      </c>
    </row>
    <row r="13" spans="1:1">
      <c r="A13" s="40" t="s">
        <v>48</v>
      </c>
    </row>
    <row r="14" spans="1:1">
      <c r="A14" s="4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Ивашина Екатерина Андреевна</cp:lastModifiedBy>
  <cp:lastPrinted>2025-02-11T11:26:17Z</cp:lastPrinted>
  <dcterms:created xsi:type="dcterms:W3CDTF">2023-05-26T08:17:29Z</dcterms:created>
  <dcterms:modified xsi:type="dcterms:W3CDTF">2026-08-10T21:50:12Z</dcterms:modified>
</cp:coreProperties>
</file>