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Documents\Postavky\2026\УАТ\"/>
    </mc:Choice>
  </mc:AlternateContent>
  <bookViews>
    <workbookView xWindow="0" yWindow="0" windowWidth="23040" windowHeight="9936"/>
  </bookViews>
  <sheets>
    <sheet name="Структура НМЦ и форма КП" sheetId="1" r:id="rId1"/>
    <sheet name="Лист1" sheetId="2" r:id="rId2"/>
  </sheets>
  <externalReferences>
    <externalReference r:id="rId3"/>
  </externalReferences>
  <definedNames>
    <definedName name="СпособЗакупки">[1]ПП925!$B$7</definedName>
  </definedNames>
  <calcPr calcId="162913"/>
</workbook>
</file>

<file path=xl/calcChain.xml><?xml version="1.0" encoding="utf-8"?>
<calcChain xmlns="http://schemas.openxmlformats.org/spreadsheetml/2006/main">
  <c r="J9" i="1" l="1"/>
  <c r="G9" i="1"/>
  <c r="O9" i="1" l="1"/>
  <c r="P9" i="1" s="1"/>
  <c r="P10" i="1" l="1"/>
  <c r="P12" i="1" s="1"/>
  <c r="G10" i="1"/>
  <c r="G11" i="1" s="1"/>
  <c r="G12" i="1" s="1"/>
  <c r="M9" i="1" l="1"/>
  <c r="I9" i="1" l="1"/>
  <c r="L9" i="1"/>
  <c r="D3" i="2" l="1"/>
  <c r="D4" i="2"/>
  <c r="D5" i="2"/>
  <c r="D6" i="2"/>
  <c r="D7" i="2"/>
  <c r="D8" i="2"/>
  <c r="D9" i="2"/>
  <c r="D2" i="2"/>
  <c r="D10" i="2" l="1"/>
  <c r="F3" i="1" l="1"/>
  <c r="P11" i="1" l="1"/>
</calcChain>
</file>

<file path=xl/sharedStrings.xml><?xml version="1.0" encoding="utf-8"?>
<sst xmlns="http://schemas.openxmlformats.org/spreadsheetml/2006/main" count="138" uniqueCount="108">
  <si>
    <t>Наименование продукции (товары / работы / услуги), являющейся предметом закупки</t>
  </si>
  <si>
    <t>Наименование предлагаемой продукции (товары, работы, услуги)</t>
  </si>
  <si>
    <t>руб. (без учета НДС)</t>
  </si>
  <si>
    <t>№ п/п</t>
  </si>
  <si>
    <t>Кол-во</t>
  </si>
  <si>
    <t>ИТОГО без НДС, руб.</t>
  </si>
  <si>
    <t>ИТОГО с НДС, руб.</t>
  </si>
  <si>
    <t>Ед. 
изм.</t>
  </si>
  <si>
    <t>НМЦ единицы продукции
(руб. без НДС)</t>
  </si>
  <si>
    <t>НМЦ по позиции продукции
(руб. без НДС)</t>
  </si>
  <si>
    <t xml:space="preserve">Структура НМЦ </t>
  </si>
  <si>
    <t>[указывается НМЦ в соответствии с ГКПЗ; в случае проведения многолотовой закупки НМЦ указывается для каждого лота отдельно]</t>
  </si>
  <si>
    <t>Предлагаемая цена одной единицы продукции
(руб. без НДС)</t>
  </si>
  <si>
    <t>Итоговая стоимость позиции
(руб. без НДС)</t>
  </si>
  <si>
    <t>Структура разделения НМЦ на отдельные виды товаров, работ, услуг должна соответствовать Техническим требованиям Заказчика. При этом рекомендуется отдельно указывать стоимость: 
‒ различных видов работ/услуг;
‒ этапов работ/услуг (при выделении таковых в составе Технических требований Заказчика и Проекта Договора);
‒ каждой единицы поставляемого товара (в случае заключения договора поставки);
‒ статей затрат (в том числе, например: приобретение / изготовление товара, доставка, шеф-монтаж, обучение и т.п.),
указанных в Технических требованиях Заказчика, в целях обеспечить такую детализацию, которая бы позволила впоследствии провести эффективное сравнение и сопоставление Коммерческих предложений со стороны Участников закупки.</t>
  </si>
  <si>
    <t>Кроме того, НДС, руб.</t>
  </si>
  <si>
    <r>
      <rPr>
        <sz val="11"/>
        <color theme="1"/>
        <rFont val="Times New Roman"/>
        <family val="1"/>
        <charset val="204"/>
      </rPr>
      <t xml:space="preserve">__________________________________
</t>
    </r>
    <r>
      <rPr>
        <sz val="10"/>
        <color theme="1"/>
        <rFont val="Times New Roman"/>
        <family val="1"/>
        <charset val="204"/>
      </rPr>
      <t>(подпись, М.П.)</t>
    </r>
    <r>
      <rPr>
        <sz val="13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__________________________________
</t>
    </r>
    <r>
      <rPr>
        <sz val="10"/>
        <color theme="1"/>
        <rFont val="Times New Roman"/>
        <family val="1"/>
        <charset val="204"/>
      </rPr>
      <t>(фамилия, имя, отчество подписавшего, должность)</t>
    </r>
  </si>
  <si>
    <t>Приложение 1 к письму о подаче оферты
от «____» _____________ г. №__________</t>
  </si>
  <si>
    <t>КОММЕРЧЕСКОЕ ПРЕДЛОЖЕНИЕ</t>
  </si>
  <si>
    <t xml:space="preserve">Форма Коммерческого предложения Участника </t>
  </si>
  <si>
    <r>
      <t>Начальная (максимальная) цена Договора / цена лота:</t>
    </r>
    <r>
      <rPr>
        <sz val="12"/>
        <color rgb="FF002060"/>
        <rFont val="Times New Roman"/>
        <family val="1"/>
        <charset val="204"/>
      </rPr>
      <t xml:space="preserve"> </t>
    </r>
  </si>
  <si>
    <r>
      <t xml:space="preserve">Страна происхождения товара
</t>
    </r>
    <r>
      <rPr>
        <i/>
        <sz val="10"/>
        <color rgb="FFFF0000"/>
        <rFont val="Times New Roman"/>
        <family val="1"/>
        <charset val="204"/>
      </rPr>
      <t>[только для товаров, 
в соответствии с общероссийским классификатором стран мира]</t>
    </r>
  </si>
  <si>
    <t>шт.</t>
  </si>
  <si>
    <t>УЗО IEK MDV10-4-063-100 ВД1-63</t>
  </si>
  <si>
    <t>Наименование</t>
  </si>
  <si>
    <t>цена</t>
  </si>
  <si>
    <t>кол-во</t>
  </si>
  <si>
    <t>стоимость</t>
  </si>
  <si>
    <t xml:space="preserve">УЗО IEK MDV10-2-025-030 ВД1-63 </t>
  </si>
  <si>
    <t xml:space="preserve">УЗО IEK MDV10-2-063-030 ВД1-63 </t>
  </si>
  <si>
    <t>Автомат IEK ВА47-29 1п, "С" 4.5кА MVA20-1-010-C</t>
  </si>
  <si>
    <t>Автомат Legrand Rx3 4,5ka 16а 1п C</t>
  </si>
  <si>
    <t xml:space="preserve">Автомат ABB 25А С SH201L 4.5кА 2CDS241001R0254 </t>
  </si>
  <si>
    <t xml:space="preserve">Приложение к Документации о закупке – Структура НМЦ (в т.ч. форма Коммерческого предложения) </t>
  </si>
  <si>
    <t xml:space="preserve">500 ГБ 2.5" SATA накопитель WD Blue SA510 [WDS500G3B0A] </t>
  </si>
  <si>
    <t>Микрофон MAONO AU-BM10 черный с механической кнопкой, проводной, настольный, от 100 Гц до 10000 Гц, кабель - 190 см, jack 3.5 мм, USB</t>
  </si>
  <si>
    <t>Сетевой фильтр, Гибридный удлинитель 2500 Вт 3 розетки 3 метра 4 USB 1 Type-C (Power strip F09U) с предохранителем, с единым выключателем</t>
  </si>
  <si>
    <t>Место поставки</t>
  </si>
  <si>
    <t xml:space="preserve">АО «Чукотэнерго», </t>
  </si>
  <si>
    <t>Кабель FTP ExeGate CU 4PR 24 AWG CAT5e 305 м ,для внешней прокладки</t>
  </si>
  <si>
    <t xml:space="preserve">Клавиатура проводная Logitech K120 [920-002583] [мембранная, клавиш - 104, USB Type-A, черный] </t>
  </si>
  <si>
    <t xml:space="preserve">шт. </t>
  </si>
  <si>
    <t>380,00 16</t>
  </si>
  <si>
    <t xml:space="preserve">Мышь проводная Logitech B100 [910-005547] черный </t>
  </si>
  <si>
    <t xml:space="preserve">409,50 </t>
  </si>
  <si>
    <t>6 142,50</t>
  </si>
  <si>
    <t xml:space="preserve">Термопаста Arctic Cooling MX-4 [ACTCP00031B] </t>
  </si>
  <si>
    <t xml:space="preserve">637,00 </t>
  </si>
  <si>
    <t>6 370,00</t>
  </si>
  <si>
    <t xml:space="preserve">Коммутатор D-Link DGS-1005D/J2 </t>
  </si>
  <si>
    <t>1 365,00</t>
  </si>
  <si>
    <t>13 650,00</t>
  </si>
  <si>
    <t xml:space="preserve">500 ГБ M.2 NVMe накопитель WD Red SN700 [WDS500G1R0C] </t>
  </si>
  <si>
    <t>8 281,00</t>
  </si>
  <si>
    <t>124 215,00</t>
  </si>
  <si>
    <t>4 186,00</t>
  </si>
  <si>
    <t>41 860,00</t>
  </si>
  <si>
    <t xml:space="preserve">512 ГБ Внешний SSD Transcend ESD310P [TS512GESD310P] </t>
  </si>
  <si>
    <t>8 666,70</t>
  </si>
  <si>
    <t>17 333,40</t>
  </si>
  <si>
    <t xml:space="preserve">Картридж лазерный NV Print MLT-D203U черный </t>
  </si>
  <si>
    <t>1 456,00</t>
  </si>
  <si>
    <t>4 368,00</t>
  </si>
  <si>
    <t xml:space="preserve">Картридж лазерный NV Print MLT-D203E черный </t>
  </si>
  <si>
    <t xml:space="preserve">Микрофон Maono AU-GM31 черный проводной, настольный, -32 дБ, от 80 Гц до 16000 Гц, jack 3.5 мм, USB Type-A </t>
  </si>
  <si>
    <t xml:space="preserve">166,70 2 </t>
  </si>
  <si>
    <t>333,40 4</t>
  </si>
  <si>
    <t>3 250,00</t>
  </si>
  <si>
    <t>9 750,00</t>
  </si>
  <si>
    <t>Кронштейн для мониторов ЖК Buro M1 черный 17"-27" макс.9кг крепление к столешнице поворот и наклон</t>
  </si>
  <si>
    <t>2 210,00</t>
  </si>
  <si>
    <t>11 050,00</t>
  </si>
  <si>
    <t xml:space="preserve">Клавиатура+мышь беспроводная Logitech MK345 черный </t>
  </si>
  <si>
    <t>4 277,00</t>
  </si>
  <si>
    <t xml:space="preserve">Флеш диск Netac U278 USB3.0 Flash Drive 32GB [NT03U278N- 032G-32PN], металлическая </t>
  </si>
  <si>
    <t xml:space="preserve">291,20 </t>
  </si>
  <si>
    <t>560,00 14</t>
  </si>
  <si>
    <t xml:space="preserve">Неттоп IRU 310TLCN, Intel Core i5 1135G7, DDR4 16ГБ, SSD 512ГБ, Intel Iris Xe, Windows 11 Professional, черный (1975176) </t>
  </si>
  <si>
    <t xml:space="preserve">310,00 37 </t>
  </si>
  <si>
    <t>480,00 298</t>
  </si>
  <si>
    <t xml:space="preserve">Монитор AOC Q32V4 </t>
  </si>
  <si>
    <t>22 022,00</t>
  </si>
  <si>
    <t>220 220,00</t>
  </si>
  <si>
    <t xml:space="preserve">Клавиатура+мышь беспроводная Oklick 300M серый </t>
  </si>
  <si>
    <t>2 184,00</t>
  </si>
  <si>
    <t xml:space="preserve">Кабель-адаптер ExeGate EXE-735U3-45 (USB3.0 --&gt; 1xRJ45 UTP 1000Mbps, Axis Chipset AX88179) </t>
  </si>
  <si>
    <t xml:space="preserve">546,00 </t>
  </si>
  <si>
    <t>368,00 4</t>
  </si>
  <si>
    <t>2 708,30</t>
  </si>
  <si>
    <t>27 083,00</t>
  </si>
  <si>
    <t xml:space="preserve">Неуправляемый коммутатор TP-Link LS108G </t>
  </si>
  <si>
    <t>2 548,00</t>
  </si>
  <si>
    <t>5 096,00</t>
  </si>
  <si>
    <t xml:space="preserve">Неуправляемый коммутатор TP-Link LS105G </t>
  </si>
  <si>
    <t>1 820,00</t>
  </si>
  <si>
    <t>3 640,00</t>
  </si>
  <si>
    <t xml:space="preserve">бухта </t>
  </si>
  <si>
    <t>8 190,00</t>
  </si>
  <si>
    <t>24 570,00</t>
  </si>
  <si>
    <t xml:space="preserve">1092,00 1 </t>
  </si>
  <si>
    <t xml:space="preserve">Наименование и ИНН Участника: </t>
  </si>
  <si>
    <t>Россия</t>
  </si>
  <si>
    <t xml:space="preserve">Работы по внедрению и сопровождению 
программных комплексов на базе 1С (УАТ и ЗУП)
</t>
  </si>
  <si>
    <t>Перечень требований к Исполнителю:</t>
  </si>
  <si>
    <t>Реквизиты представителя Заказчика</t>
  </si>
  <si>
    <t>АО «Чукотэнерго» Почтовый адрес: 689000, Чукотский АО, г. Анадырь, ул. Куркутского д. 34, 
Контактное лицо: Тпециалист отдела топливообеспечения Трушников Сергней Викторович, тел +7924 665 10 53,  trushnikov_sv@chukotenergo.ru</t>
  </si>
  <si>
    <t>Сроки оказания услуг Заказчику:  до 31.12.2027г.</t>
  </si>
  <si>
    <t>Работы по внедрению и сопровождению программных комплексов на базе 1С (УАТ и ЗУП) лот № 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</si>
</sst>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\ &quot;₽&quot;"/>
  </numFmts>
  <fonts count="2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i/>
      <sz val="10"/>
      <color theme="0" tint="-0.499984740745262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vertAlign val="superscript"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206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NewRomanPSMT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medium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thin">
        <color rgb="FF002060"/>
      </top>
      <bottom style="thin">
        <color theme="4" tint="-0.499984740745262"/>
      </bottom>
      <diagonal/>
    </border>
    <border>
      <left/>
      <right style="thin">
        <color rgb="FF002060"/>
      </right>
      <top/>
      <bottom/>
      <diagonal/>
    </border>
  </borders>
  <cellStyleXfs count="13">
    <xf numFmtId="0" fontId="0" fillId="0" borderId="0"/>
    <xf numFmtId="0" fontId="18" fillId="0" borderId="0"/>
    <xf numFmtId="0" fontId="19" fillId="0" borderId="0"/>
    <xf numFmtId="0" fontId="20" fillId="0" borderId="0"/>
    <xf numFmtId="0" fontId="20" fillId="0" borderId="0"/>
    <xf numFmtId="164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25" fillId="0" borderId="0"/>
    <xf numFmtId="0" fontId="25" fillId="0" borderId="0"/>
    <xf numFmtId="0" fontId="19" fillId="0" borderId="0" applyNumberFormat="0" applyFont="0" applyFill="0" applyBorder="0" applyProtection="0">
      <alignment wrapText="1"/>
    </xf>
    <xf numFmtId="0" fontId="26" fillId="0" borderId="0"/>
    <xf numFmtId="0" fontId="25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7" fillId="6" borderId="14" xfId="0" applyNumberFormat="1" applyFont="1" applyFill="1" applyBorder="1" applyAlignment="1">
      <alignment horizontal="left" vertical="top" wrapText="1"/>
    </xf>
    <xf numFmtId="0" fontId="9" fillId="7" borderId="28" xfId="0" applyFont="1" applyFill="1" applyBorder="1" applyAlignment="1">
      <alignment horizontal="center" vertical="center" wrapText="1"/>
    </xf>
    <xf numFmtId="4" fontId="10" fillId="6" borderId="9" xfId="0" applyNumberFormat="1" applyFont="1" applyFill="1" applyBorder="1" applyAlignment="1" applyProtection="1">
      <alignment horizontal="center" vertical="center" wrapText="1"/>
    </xf>
    <xf numFmtId="4" fontId="13" fillId="4" borderId="16" xfId="0" applyNumberFormat="1" applyFont="1" applyFill="1" applyBorder="1" applyAlignment="1">
      <alignment horizontal="center" vertical="center" wrapText="1"/>
    </xf>
    <xf numFmtId="9" fontId="14" fillId="2" borderId="26" xfId="0" applyNumberFormat="1" applyFont="1" applyFill="1" applyBorder="1" applyAlignment="1" applyProtection="1">
      <alignment horizontal="center" vertical="top" wrapText="1"/>
    </xf>
    <xf numFmtId="4" fontId="7" fillId="4" borderId="25" xfId="0" applyNumberFormat="1" applyFont="1" applyFill="1" applyBorder="1" applyAlignment="1">
      <alignment horizontal="center" vertical="top" wrapText="1"/>
    </xf>
    <xf numFmtId="4" fontId="7" fillId="4" borderId="23" xfId="0" applyNumberFormat="1" applyFont="1" applyFill="1" applyBorder="1" applyAlignment="1">
      <alignment horizontal="center" vertical="top" wrapText="1"/>
    </xf>
    <xf numFmtId="49" fontId="14" fillId="2" borderId="8" xfId="0" applyNumberFormat="1" applyFont="1" applyFill="1" applyBorder="1" applyAlignment="1" applyProtection="1">
      <alignment horizontal="left" vertical="top" wrapText="1"/>
      <protection locked="0"/>
    </xf>
    <xf numFmtId="4" fontId="7" fillId="6" borderId="8" xfId="0" applyNumberFormat="1" applyFont="1" applyFill="1" applyBorder="1" applyAlignment="1">
      <alignment horizontal="center" vertical="top" wrapText="1"/>
    </xf>
    <xf numFmtId="4" fontId="14" fillId="4" borderId="4" xfId="0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/>
    <xf numFmtId="0" fontId="13" fillId="4" borderId="28" xfId="0" applyFont="1" applyFill="1" applyBorder="1" applyAlignment="1">
      <alignment horizontal="center" vertical="center" wrapText="1"/>
    </xf>
    <xf numFmtId="4" fontId="13" fillId="4" borderId="33" xfId="0" applyNumberFormat="1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22" fillId="0" borderId="28" xfId="1" applyFont="1" applyBorder="1" applyAlignment="1">
      <alignment horizontal="left" vertical="center"/>
    </xf>
    <xf numFmtId="165" fontId="1" fillId="0" borderId="0" xfId="6" applyFont="1" applyBorder="1" applyAlignment="1">
      <alignment horizontal="center" vertical="top" wrapText="1"/>
    </xf>
    <xf numFmtId="165" fontId="7" fillId="6" borderId="9" xfId="0" applyNumberFormat="1" applyFont="1" applyFill="1" applyBorder="1" applyAlignment="1">
      <alignment horizontal="center" vertical="top" wrapText="1"/>
    </xf>
    <xf numFmtId="0" fontId="24" fillId="0" borderId="0" xfId="0" applyFont="1" applyAlignment="1">
      <alignment vertical="center" wrapText="1"/>
    </xf>
    <xf numFmtId="0" fontId="7" fillId="2" borderId="28" xfId="8" applyFont="1" applyFill="1" applyBorder="1" applyAlignment="1">
      <alignment horizontal="left" vertical="top" wrapText="1"/>
    </xf>
    <xf numFmtId="0" fontId="13" fillId="4" borderId="35" xfId="0" applyFont="1" applyFill="1" applyBorder="1" applyAlignment="1">
      <alignment horizontal="center" vertical="center" wrapText="1"/>
    </xf>
    <xf numFmtId="166" fontId="25" fillId="0" borderId="28" xfId="9" applyNumberFormat="1" applyBorder="1" applyAlignment="1">
      <alignment horizontal="center" vertical="center"/>
    </xf>
    <xf numFmtId="0" fontId="7" fillId="2" borderId="28" xfId="9" applyFont="1" applyFill="1" applyBorder="1" applyAlignment="1">
      <alignment horizontal="center" vertical="center" wrapText="1"/>
    </xf>
    <xf numFmtId="0" fontId="21" fillId="0" borderId="28" xfId="1" applyFont="1" applyBorder="1" applyAlignment="1">
      <alignment horizontal="left" vertical="center" wrapText="1"/>
    </xf>
    <xf numFmtId="0" fontId="21" fillId="0" borderId="28" xfId="1" applyFont="1" applyBorder="1" applyAlignment="1">
      <alignment horizontal="left" vertical="center"/>
    </xf>
    <xf numFmtId="0" fontId="21" fillId="0" borderId="28" xfId="1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4" fontId="12" fillId="4" borderId="31" xfId="0" applyNumberFormat="1" applyFont="1" applyFill="1" applyBorder="1" applyAlignment="1" applyProtection="1">
      <alignment horizontal="right" vertical="center" wrapText="1"/>
    </xf>
    <xf numFmtId="4" fontId="12" fillId="4" borderId="29" xfId="0" applyNumberFormat="1" applyFont="1" applyFill="1" applyBorder="1" applyAlignment="1" applyProtection="1">
      <alignment horizontal="right" vertical="center" wrapText="1"/>
    </xf>
    <xf numFmtId="4" fontId="12" fillId="4" borderId="32" xfId="0" applyNumberFormat="1" applyFont="1" applyFill="1" applyBorder="1" applyAlignment="1" applyProtection="1">
      <alignment horizontal="right" vertical="center" wrapText="1"/>
    </xf>
    <xf numFmtId="4" fontId="14" fillId="4" borderId="21" xfId="0" applyNumberFormat="1" applyFont="1" applyFill="1" applyBorder="1" applyAlignment="1" applyProtection="1">
      <alignment horizontal="right" vertical="top" wrapText="1"/>
    </xf>
    <xf numFmtId="4" fontId="14" fillId="4" borderId="22" xfId="0" applyNumberFormat="1" applyFont="1" applyFill="1" applyBorder="1" applyAlignment="1" applyProtection="1">
      <alignment horizontal="right" vertical="top" wrapText="1"/>
    </xf>
    <xf numFmtId="4" fontId="14" fillId="4" borderId="15" xfId="0" applyNumberFormat="1" applyFont="1" applyFill="1" applyBorder="1" applyAlignment="1" applyProtection="1">
      <alignment horizontal="right" vertical="top" wrapText="1"/>
    </xf>
    <xf numFmtId="0" fontId="3" fillId="5" borderId="1" xfId="0" applyFont="1" applyFill="1" applyBorder="1" applyAlignment="1">
      <alignment horizontal="justify" vertical="top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4" fontId="14" fillId="4" borderId="20" xfId="0" applyNumberFormat="1" applyFont="1" applyFill="1" applyBorder="1" applyAlignment="1" applyProtection="1">
      <alignment horizontal="right" vertical="top" wrapText="1"/>
    </xf>
    <xf numFmtId="4" fontId="14" fillId="4" borderId="19" xfId="0" applyNumberFormat="1" applyFont="1" applyFill="1" applyBorder="1" applyAlignment="1" applyProtection="1">
      <alignment horizontal="right" vertical="top" wrapText="1"/>
    </xf>
    <xf numFmtId="0" fontId="8" fillId="0" borderId="0" xfId="0" applyFont="1" applyBorder="1" applyAlignment="1">
      <alignment horizontal="left" vertical="top" wrapText="1"/>
    </xf>
    <xf numFmtId="0" fontId="15" fillId="3" borderId="1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5" borderId="24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</cellXfs>
  <cellStyles count="13">
    <cellStyle name="Description" xfId="10"/>
    <cellStyle name="Обычный" xfId="0" builtinId="0"/>
    <cellStyle name="Обычный 2" xfId="2"/>
    <cellStyle name="Обычный 2 2" xfId="3"/>
    <cellStyle name="Обычный 2 3" xfId="9"/>
    <cellStyle name="Обычный 3" xfId="4"/>
    <cellStyle name="Обычный 4" xfId="1"/>
    <cellStyle name="Обычный 5" xfId="8"/>
    <cellStyle name="Финансовый" xfId="6" builtinId="3"/>
    <cellStyle name="Финансовый 2" xfId="5"/>
    <cellStyle name="Финансовый 2 2" xfId="7"/>
    <cellStyle name="常规 2" xfId="12"/>
    <cellStyle name="標準_Sheet2" xfId="1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-&#1056;&#1059;&#1057;&#1043;&#1048;&#1044;&#1056;&#1054;/&#1040;&#1083;&#1100;&#1073;&#1086;&#1084;%20&#1090;&#1080;&#1087;&#1086;&#1074;&#1099;&#1093;%20&#1092;&#1086;&#1088;&#1084;%20&#1087;&#1086;%20&#1080;&#1079;&#1084;%20223-&#1060;&#1047;/&#1040;&#1083;&#1100;&#1073;&#1086;&#1084;%20&#1090;&#1080;&#1087;&#1086;&#1074;&#1099;&#1093;%20&#1092;&#1086;&#1088;&#1084;%20&#1082;%2001.07.2018/&#1055;&#1088;&#1080;&#1083;&#1086;&#1078;&#1077;&#1085;&#1080;&#1077;%20&#1082;%20&#1044;&#1086;&#1047;_&#1057;&#1090;&#1088;&#1091;&#1082;&#1090;&#1091;&#1088;&#1072;%20&#1053;&#1052;&#106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925"/>
    </sheetNames>
    <sheetDataSet>
      <sheetData sheetId="0">
        <row r="7">
          <cell r="B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zoomScaleNormal="100" zoomScaleSheetLayoutView="100" workbookViewId="0">
      <selection activeCell="C9" sqref="C9"/>
    </sheetView>
  </sheetViews>
  <sheetFormatPr defaultRowHeight="14.4"/>
  <cols>
    <col min="1" max="1" width="4.5546875" customWidth="1"/>
    <col min="2" max="2" width="9.109375" customWidth="1"/>
    <col min="3" max="3" width="52.33203125" customWidth="1"/>
    <col min="4" max="4" width="7.109375" customWidth="1"/>
    <col min="5" max="5" width="17.109375" customWidth="1"/>
    <col min="6" max="6" width="12" customWidth="1"/>
    <col min="7" max="7" width="22.88671875" customWidth="1"/>
    <col min="8" max="8" width="4.33203125" customWidth="1"/>
    <col min="10" max="10" width="73" customWidth="1"/>
    <col min="11" max="11" width="21.33203125" customWidth="1"/>
    <col min="12" max="12" width="7.33203125" customWidth="1"/>
    <col min="13" max="13" width="15" customWidth="1"/>
    <col min="14" max="14" width="13.88671875" style="4" customWidth="1"/>
    <col min="15" max="15" width="12.33203125" customWidth="1"/>
    <col min="16" max="16" width="22.6640625" customWidth="1"/>
  </cols>
  <sheetData>
    <row r="1" spans="1:27" ht="18">
      <c r="B1" s="41" t="s">
        <v>33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3.25" customHeight="1" thickBot="1">
      <c r="B2" s="1"/>
      <c r="C2" s="1"/>
      <c r="D2" s="1"/>
      <c r="E2" s="61" t="s">
        <v>107</v>
      </c>
      <c r="F2" s="61"/>
      <c r="G2" s="61"/>
      <c r="H2" s="61"/>
      <c r="I2" s="61"/>
      <c r="J2" s="6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6.2" thickBot="1">
      <c r="B3" s="42" t="s">
        <v>20</v>
      </c>
      <c r="C3" s="43"/>
      <c r="D3" s="43"/>
      <c r="E3" s="44"/>
      <c r="F3" s="15">
        <f>G10</f>
        <v>1937000</v>
      </c>
      <c r="G3" s="16" t="s">
        <v>2</v>
      </c>
      <c r="H3" s="17"/>
      <c r="I3" s="42" t="s">
        <v>19</v>
      </c>
      <c r="J3" s="43"/>
      <c r="K3" s="43"/>
      <c r="L3" s="43"/>
      <c r="M3" s="43"/>
      <c r="N3" s="43"/>
      <c r="O3" s="43"/>
      <c r="P3" s="60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6">
      <c r="B4" s="51" t="s">
        <v>11</v>
      </c>
      <c r="C4" s="51"/>
      <c r="D4" s="51"/>
      <c r="E4" s="51"/>
      <c r="F4" s="51"/>
      <c r="G4" s="51"/>
      <c r="H4" s="1"/>
      <c r="I4" s="59" t="s">
        <v>17</v>
      </c>
      <c r="J4" s="59"/>
      <c r="K4" s="5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6">
      <c r="B5" s="1"/>
      <c r="C5" s="1"/>
      <c r="D5" s="1"/>
      <c r="E5" s="1"/>
      <c r="F5" s="1"/>
      <c r="G5" s="1"/>
      <c r="H5" s="1"/>
      <c r="I5" s="5" t="s">
        <v>100</v>
      </c>
      <c r="J5" s="5"/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thickBo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6.2" thickBot="1">
      <c r="B7" s="52" t="s">
        <v>10</v>
      </c>
      <c r="C7" s="44"/>
      <c r="D7" s="53"/>
      <c r="E7" s="54"/>
      <c r="F7" s="55"/>
      <c r="G7" s="56"/>
      <c r="H7" s="18"/>
      <c r="I7" s="42" t="s">
        <v>18</v>
      </c>
      <c r="J7" s="43"/>
      <c r="K7" s="43"/>
      <c r="L7" s="43"/>
      <c r="M7" s="43"/>
      <c r="N7" s="43"/>
      <c r="O7" s="43"/>
      <c r="P7" s="60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92.4">
      <c r="B8" s="19" t="s">
        <v>3</v>
      </c>
      <c r="C8" s="23" t="s">
        <v>0</v>
      </c>
      <c r="D8" s="26" t="s">
        <v>7</v>
      </c>
      <c r="E8" s="35" t="s">
        <v>8</v>
      </c>
      <c r="F8" s="21" t="s">
        <v>4</v>
      </c>
      <c r="G8" s="22" t="s">
        <v>9</v>
      </c>
      <c r="H8" s="17"/>
      <c r="I8" s="19" t="s">
        <v>3</v>
      </c>
      <c r="J8" s="23" t="s">
        <v>1</v>
      </c>
      <c r="K8" s="21" t="s">
        <v>21</v>
      </c>
      <c r="L8" s="20" t="s">
        <v>7</v>
      </c>
      <c r="M8" s="21" t="s">
        <v>8</v>
      </c>
      <c r="N8" s="21" t="s">
        <v>12</v>
      </c>
      <c r="O8" s="21" t="s">
        <v>4</v>
      </c>
      <c r="P8" s="22" t="s">
        <v>13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40.200000000000003" thickBot="1">
      <c r="A9" s="4"/>
      <c r="B9" s="28">
        <v>1</v>
      </c>
      <c r="C9" s="34" t="s">
        <v>102</v>
      </c>
      <c r="D9" s="7" t="s">
        <v>22</v>
      </c>
      <c r="E9" s="36">
        <v>1937000</v>
      </c>
      <c r="F9" s="37">
        <v>1</v>
      </c>
      <c r="G9" s="8">
        <f>E9*F9</f>
        <v>1937000</v>
      </c>
      <c r="H9" s="1"/>
      <c r="I9" s="29">
        <f t="shared" ref="I9" si="0">B9</f>
        <v>1</v>
      </c>
      <c r="J9" s="6" t="str">
        <f>C9</f>
        <v xml:space="preserve">Работы по внедрению и сопровождению 
программных комплексов на базе 1С (УАТ и ЗУП)
</v>
      </c>
      <c r="K9" s="13" t="s">
        <v>101</v>
      </c>
      <c r="L9" s="14" t="str">
        <f t="shared" ref="L9:M9" si="1">D9</f>
        <v>шт.</v>
      </c>
      <c r="M9" s="14">
        <f t="shared" si="1"/>
        <v>1937000</v>
      </c>
      <c r="N9" s="31"/>
      <c r="O9" s="14">
        <f>F9</f>
        <v>1</v>
      </c>
      <c r="P9" s="32">
        <f>N9*O9</f>
        <v>0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" thickBot="1">
      <c r="A10" s="4"/>
      <c r="B10" s="45" t="s">
        <v>5</v>
      </c>
      <c r="C10" s="46"/>
      <c r="D10" s="46"/>
      <c r="E10" s="46"/>
      <c r="F10" s="47"/>
      <c r="G10" s="9">
        <f>SUM(G9:G9)</f>
        <v>1937000</v>
      </c>
      <c r="H10" s="1"/>
      <c r="I10" s="45" t="s">
        <v>5</v>
      </c>
      <c r="J10" s="46"/>
      <c r="K10" s="46"/>
      <c r="L10" s="46"/>
      <c r="M10" s="46"/>
      <c r="N10" s="46"/>
      <c r="O10" s="47"/>
      <c r="P10" s="27">
        <f>SUM(P9:P9)</f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4"/>
      <c r="B11" s="57" t="s">
        <v>15</v>
      </c>
      <c r="C11" s="58"/>
      <c r="D11" s="58"/>
      <c r="E11" s="58"/>
      <c r="F11" s="10">
        <v>0.05</v>
      </c>
      <c r="G11" s="11">
        <f>G10*F11</f>
        <v>96850</v>
      </c>
      <c r="H11" s="1"/>
      <c r="I11" s="57" t="s">
        <v>15</v>
      </c>
      <c r="J11" s="58"/>
      <c r="K11" s="58"/>
      <c r="L11" s="58"/>
      <c r="M11" s="58"/>
      <c r="N11" s="58"/>
      <c r="O11" s="10">
        <v>0.2</v>
      </c>
      <c r="P11" s="11">
        <f>P10*O11</f>
        <v>0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7.75" customHeight="1" thickBot="1">
      <c r="B12" s="48" t="s">
        <v>6</v>
      </c>
      <c r="C12" s="49"/>
      <c r="D12" s="49"/>
      <c r="E12" s="49"/>
      <c r="F12" s="50"/>
      <c r="G12" s="12">
        <f>G10+G11+D14</f>
        <v>2033850</v>
      </c>
      <c r="H12" s="1"/>
      <c r="I12" s="48" t="s">
        <v>6</v>
      </c>
      <c r="J12" s="49"/>
      <c r="K12" s="49"/>
      <c r="L12" s="49"/>
      <c r="M12" s="49"/>
      <c r="N12" s="49"/>
      <c r="O12" s="50"/>
      <c r="P12" s="12">
        <f>P10*1.2</f>
        <v>0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>
      <c r="B13" s="63" t="s">
        <v>14</v>
      </c>
      <c r="C13" s="63"/>
      <c r="D13" s="63"/>
      <c r="E13" s="63"/>
      <c r="F13" s="63"/>
      <c r="G13" s="63"/>
      <c r="H13" s="2"/>
      <c r="I13" s="2"/>
      <c r="J13" s="64" t="s">
        <v>16</v>
      </c>
      <c r="K13" s="65"/>
      <c r="L13" s="2"/>
      <c r="M13" s="2"/>
      <c r="N13" s="2"/>
      <c r="O13" s="2"/>
      <c r="P13" s="2"/>
    </row>
    <row r="14" spans="1:27" ht="19.2">
      <c r="B14" s="30" t="s">
        <v>106</v>
      </c>
      <c r="C14" s="30"/>
      <c r="D14" s="30"/>
      <c r="E14" s="30"/>
      <c r="F14" s="30"/>
      <c r="G14" s="30"/>
      <c r="H14" s="30"/>
      <c r="J14" s="62"/>
      <c r="K14" s="62"/>
    </row>
    <row r="15" spans="1:27" ht="15.6">
      <c r="B15" s="30" t="s">
        <v>103</v>
      </c>
      <c r="C15" s="30"/>
      <c r="D15" s="30"/>
      <c r="E15" s="30"/>
      <c r="F15" s="30"/>
      <c r="G15" s="30"/>
      <c r="H15" s="30"/>
    </row>
    <row r="16" spans="1:27" ht="15.6">
      <c r="B16" s="39" t="s">
        <v>37</v>
      </c>
      <c r="C16" s="40" t="s">
        <v>38</v>
      </c>
      <c r="D16" s="40"/>
      <c r="E16" s="40"/>
      <c r="F16" s="40"/>
      <c r="G16" s="40"/>
      <c r="H16" s="40"/>
    </row>
    <row r="17" spans="2:8" ht="93.6">
      <c r="B17" s="38" t="s">
        <v>104</v>
      </c>
      <c r="C17" s="40" t="s">
        <v>105</v>
      </c>
      <c r="D17" s="40"/>
      <c r="E17" s="40"/>
      <c r="F17" s="40"/>
      <c r="G17" s="40"/>
      <c r="H17" s="40"/>
    </row>
  </sheetData>
  <sheetProtection formatCells="0" formatColumns="0" formatRows="0" insertRows="0" deleteRows="0"/>
  <mergeCells count="19">
    <mergeCell ref="I7:P7"/>
    <mergeCell ref="I10:O10"/>
    <mergeCell ref="J13:K13"/>
    <mergeCell ref="C17:H17"/>
    <mergeCell ref="C16:H16"/>
    <mergeCell ref="B1:P1"/>
    <mergeCell ref="B3:E3"/>
    <mergeCell ref="B10:F10"/>
    <mergeCell ref="B12:F12"/>
    <mergeCell ref="B4:G4"/>
    <mergeCell ref="B7:G7"/>
    <mergeCell ref="I12:O12"/>
    <mergeCell ref="B11:E11"/>
    <mergeCell ref="I11:N11"/>
    <mergeCell ref="I4:K4"/>
    <mergeCell ref="I3:P3"/>
    <mergeCell ref="E2:J2"/>
    <mergeCell ref="J14:K14"/>
    <mergeCell ref="B13:G13"/>
  </mergeCells>
  <pageMargins left="0.31496062992125984" right="0.11811023622047245" top="0.15748031496062992" bottom="0.15748031496062992" header="0" footer="0"/>
  <pageSetup paperSize="9" scale="93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E14" sqref="E14:E35"/>
    </sheetView>
  </sheetViews>
  <sheetFormatPr defaultRowHeight="14.4"/>
  <cols>
    <col min="1" max="1" width="46.33203125" bestFit="1" customWidth="1"/>
    <col min="4" max="4" width="11.33203125" customWidth="1"/>
  </cols>
  <sheetData>
    <row r="1" spans="1:6">
      <c r="A1" t="s">
        <v>24</v>
      </c>
      <c r="B1" t="s">
        <v>25</v>
      </c>
      <c r="C1" t="s">
        <v>26</v>
      </c>
      <c r="D1" t="s">
        <v>27</v>
      </c>
    </row>
    <row r="2" spans="1:6" ht="15.6">
      <c r="A2" s="24" t="s">
        <v>23</v>
      </c>
      <c r="B2">
        <v>2273</v>
      </c>
      <c r="C2">
        <v>2</v>
      </c>
      <c r="D2">
        <f>B2*C2</f>
        <v>4546</v>
      </c>
    </row>
    <row r="3" spans="1:6" ht="15.6">
      <c r="A3" s="25" t="s">
        <v>28</v>
      </c>
      <c r="B3">
        <v>849</v>
      </c>
      <c r="C3">
        <v>2</v>
      </c>
      <c r="D3">
        <f t="shared" ref="D3:D9" si="0">B3*C3</f>
        <v>1698</v>
      </c>
    </row>
    <row r="4" spans="1:6" ht="15.6">
      <c r="A4" s="25" t="s">
        <v>29</v>
      </c>
      <c r="B4">
        <v>979</v>
      </c>
      <c r="C4">
        <v>2</v>
      </c>
      <c r="D4">
        <f t="shared" si="0"/>
        <v>1958</v>
      </c>
    </row>
    <row r="5" spans="1:6">
      <c r="A5" t="s">
        <v>30</v>
      </c>
      <c r="B5">
        <v>194</v>
      </c>
      <c r="C5">
        <v>4</v>
      </c>
      <c r="D5">
        <f t="shared" si="0"/>
        <v>776</v>
      </c>
    </row>
    <row r="6" spans="1:6">
      <c r="A6" t="s">
        <v>32</v>
      </c>
      <c r="B6">
        <v>234</v>
      </c>
      <c r="C6">
        <v>10</v>
      </c>
      <c r="D6">
        <f t="shared" si="0"/>
        <v>2340</v>
      </c>
    </row>
    <row r="7" spans="1:6">
      <c r="A7" t="s">
        <v>31</v>
      </c>
      <c r="B7">
        <v>218</v>
      </c>
      <c r="C7">
        <v>6</v>
      </c>
      <c r="D7">
        <f t="shared" si="0"/>
        <v>1308</v>
      </c>
    </row>
    <row r="8" spans="1:6">
      <c r="D8">
        <f t="shared" si="0"/>
        <v>0</v>
      </c>
    </row>
    <row r="9" spans="1:6">
      <c r="D9">
        <f t="shared" si="0"/>
        <v>0</v>
      </c>
    </row>
    <row r="10" spans="1:6">
      <c r="D10">
        <f>SUM(D2:D9)</f>
        <v>12626</v>
      </c>
    </row>
    <row r="14" spans="1:6" ht="184.8">
      <c r="A14" s="33">
        <v>1</v>
      </c>
      <c r="B14" s="33" t="s">
        <v>40</v>
      </c>
      <c r="C14" s="33" t="s">
        <v>41</v>
      </c>
      <c r="D14" s="33">
        <v>15</v>
      </c>
      <c r="E14" s="33" t="s">
        <v>99</v>
      </c>
      <c r="F14" s="33" t="s">
        <v>42</v>
      </c>
    </row>
    <row r="15" spans="1:6" ht="105.6">
      <c r="A15" s="33">
        <v>2</v>
      </c>
      <c r="B15" s="33" t="s">
        <v>43</v>
      </c>
      <c r="C15" s="33" t="s">
        <v>41</v>
      </c>
      <c r="D15" s="33">
        <v>15</v>
      </c>
      <c r="E15" s="33" t="s">
        <v>44</v>
      </c>
      <c r="F15" s="33" t="s">
        <v>45</v>
      </c>
    </row>
    <row r="16" spans="1:6" ht="79.2">
      <c r="A16" s="33">
        <v>3</v>
      </c>
      <c r="B16" s="33" t="s">
        <v>46</v>
      </c>
      <c r="C16" s="33" t="s">
        <v>41</v>
      </c>
      <c r="D16" s="33">
        <v>10</v>
      </c>
      <c r="E16" s="33" t="s">
        <v>47</v>
      </c>
      <c r="F16" s="33" t="s">
        <v>48</v>
      </c>
    </row>
    <row r="17" spans="1:6" ht="52.8">
      <c r="A17" s="33">
        <v>4</v>
      </c>
      <c r="B17" s="33" t="s">
        <v>49</v>
      </c>
      <c r="C17" s="33" t="s">
        <v>41</v>
      </c>
      <c r="D17" s="33">
        <v>10</v>
      </c>
      <c r="E17" s="33" t="s">
        <v>50</v>
      </c>
      <c r="F17" s="33" t="s">
        <v>51</v>
      </c>
    </row>
    <row r="18" spans="1:6" ht="105.6">
      <c r="A18" s="33">
        <v>5</v>
      </c>
      <c r="B18" s="33" t="s">
        <v>52</v>
      </c>
      <c r="C18" s="33" t="s">
        <v>41</v>
      </c>
      <c r="D18" s="33">
        <v>15</v>
      </c>
      <c r="E18" s="33" t="s">
        <v>53</v>
      </c>
      <c r="F18" s="33" t="s">
        <v>54</v>
      </c>
    </row>
    <row r="19" spans="1:6" ht="105.6">
      <c r="A19" s="33">
        <v>6</v>
      </c>
      <c r="B19" s="33" t="s">
        <v>34</v>
      </c>
      <c r="C19" s="33" t="s">
        <v>41</v>
      </c>
      <c r="D19" s="33">
        <v>10</v>
      </c>
      <c r="E19" s="33" t="s">
        <v>55</v>
      </c>
      <c r="F19" s="33" t="s">
        <v>56</v>
      </c>
    </row>
    <row r="20" spans="1:6" ht="105.6">
      <c r="A20" s="33">
        <v>7</v>
      </c>
      <c r="B20" s="33" t="s">
        <v>57</v>
      </c>
      <c r="C20" s="33" t="s">
        <v>41</v>
      </c>
      <c r="D20" s="33">
        <v>2</v>
      </c>
      <c r="E20" s="33" t="s">
        <v>58</v>
      </c>
      <c r="F20" s="33" t="s">
        <v>59</v>
      </c>
    </row>
    <row r="21" spans="1:6" ht="79.2">
      <c r="A21" s="33">
        <v>8</v>
      </c>
      <c r="B21" s="33" t="s">
        <v>60</v>
      </c>
      <c r="C21" s="33" t="s">
        <v>41</v>
      </c>
      <c r="D21" s="33">
        <v>3</v>
      </c>
      <c r="E21" s="33" t="s">
        <v>61</v>
      </c>
      <c r="F21" s="33" t="s">
        <v>62</v>
      </c>
    </row>
    <row r="22" spans="1:6" ht="79.2">
      <c r="A22" s="33">
        <v>9</v>
      </c>
      <c r="B22" s="33" t="s">
        <v>63</v>
      </c>
      <c r="C22" s="33">
        <v>3</v>
      </c>
      <c r="D22" s="33" t="s">
        <v>61</v>
      </c>
      <c r="E22" s="33" t="s">
        <v>62</v>
      </c>
    </row>
    <row r="23" spans="1:6" ht="198">
      <c r="A23" s="33">
        <v>10</v>
      </c>
      <c r="B23" s="33" t="s">
        <v>64</v>
      </c>
      <c r="C23" s="33" t="s">
        <v>41</v>
      </c>
      <c r="D23" s="33">
        <v>2</v>
      </c>
      <c r="E23" s="33" t="s">
        <v>65</v>
      </c>
      <c r="F23" s="33" t="s">
        <v>66</v>
      </c>
    </row>
    <row r="24" spans="1:6" ht="250.8">
      <c r="A24" s="33">
        <v>11</v>
      </c>
      <c r="B24" s="33" t="s">
        <v>35</v>
      </c>
      <c r="C24" s="33" t="s">
        <v>41</v>
      </c>
      <c r="D24" s="33">
        <v>3</v>
      </c>
      <c r="E24" s="33" t="s">
        <v>67</v>
      </c>
      <c r="F24" s="33" t="s">
        <v>68</v>
      </c>
    </row>
    <row r="25" spans="1:6" ht="184.8">
      <c r="A25" s="33">
        <v>12</v>
      </c>
      <c r="B25" s="33" t="s">
        <v>69</v>
      </c>
      <c r="C25" s="33" t="s">
        <v>41</v>
      </c>
      <c r="D25" s="33">
        <v>5</v>
      </c>
      <c r="E25" s="33" t="s">
        <v>70</v>
      </c>
      <c r="F25" s="33" t="s">
        <v>71</v>
      </c>
    </row>
    <row r="26" spans="1:6" ht="92.4">
      <c r="A26" s="33">
        <v>13</v>
      </c>
      <c r="B26" s="33" t="s">
        <v>72</v>
      </c>
      <c r="C26" s="33" t="s">
        <v>41</v>
      </c>
      <c r="D26" s="33">
        <v>1</v>
      </c>
      <c r="E26" s="33" t="s">
        <v>73</v>
      </c>
      <c r="F26" s="33" t="s">
        <v>73</v>
      </c>
    </row>
    <row r="27" spans="1:6" ht="184.8">
      <c r="A27" s="33">
        <v>14</v>
      </c>
      <c r="B27" s="33" t="s">
        <v>74</v>
      </c>
      <c r="C27" s="33" t="s">
        <v>41</v>
      </c>
      <c r="D27" s="33">
        <v>50</v>
      </c>
      <c r="E27" s="33" t="s">
        <v>75</v>
      </c>
      <c r="F27" s="33" t="s">
        <v>76</v>
      </c>
    </row>
    <row r="28" spans="1:6" ht="250.8">
      <c r="A28" s="33">
        <v>15</v>
      </c>
      <c r="B28" s="33" t="s">
        <v>77</v>
      </c>
      <c r="C28" s="33" t="s">
        <v>41</v>
      </c>
      <c r="D28" s="33">
        <v>8</v>
      </c>
      <c r="E28" s="33" t="s">
        <v>78</v>
      </c>
      <c r="F28" s="33" t="s">
        <v>79</v>
      </c>
    </row>
    <row r="29" spans="1:6" ht="39.6">
      <c r="A29" s="33">
        <v>16</v>
      </c>
      <c r="B29" s="33" t="s">
        <v>80</v>
      </c>
      <c r="C29" s="33" t="s">
        <v>41</v>
      </c>
      <c r="D29" s="33">
        <v>10</v>
      </c>
      <c r="E29" s="33" t="s">
        <v>81</v>
      </c>
      <c r="F29" s="33" t="s">
        <v>82</v>
      </c>
    </row>
    <row r="30" spans="1:6" ht="92.4">
      <c r="A30" s="33">
        <v>17</v>
      </c>
      <c r="B30" s="33" t="s">
        <v>83</v>
      </c>
      <c r="C30" s="33" t="s">
        <v>41</v>
      </c>
      <c r="D30" s="33">
        <v>1</v>
      </c>
      <c r="E30" s="33" t="s">
        <v>84</v>
      </c>
      <c r="F30" s="33" t="s">
        <v>84</v>
      </c>
    </row>
    <row r="31" spans="1:6" ht="184.8">
      <c r="A31" s="33">
        <v>18</v>
      </c>
      <c r="B31" s="33" t="s">
        <v>85</v>
      </c>
      <c r="C31" s="33" t="s">
        <v>41</v>
      </c>
      <c r="D31" s="33">
        <v>8</v>
      </c>
      <c r="E31" s="33" t="s">
        <v>86</v>
      </c>
      <c r="F31" s="33" t="s">
        <v>87</v>
      </c>
    </row>
    <row r="32" spans="1:6" ht="250.8">
      <c r="A32" s="33">
        <v>19</v>
      </c>
      <c r="B32" s="33" t="s">
        <v>36</v>
      </c>
      <c r="C32" s="33" t="s">
        <v>41</v>
      </c>
      <c r="D32" s="33">
        <v>10</v>
      </c>
      <c r="E32" s="33" t="s">
        <v>88</v>
      </c>
      <c r="F32" s="33" t="s">
        <v>89</v>
      </c>
    </row>
    <row r="33" spans="1:6" ht="79.2">
      <c r="A33" s="33">
        <v>20</v>
      </c>
      <c r="B33" s="33" t="s">
        <v>90</v>
      </c>
      <c r="C33" s="33" t="s">
        <v>41</v>
      </c>
      <c r="D33" s="33">
        <v>2</v>
      </c>
      <c r="E33" s="33" t="s">
        <v>91</v>
      </c>
      <c r="F33" s="33" t="s">
        <v>92</v>
      </c>
    </row>
    <row r="34" spans="1:6" ht="79.2">
      <c r="A34" s="33">
        <v>21</v>
      </c>
      <c r="B34" s="33" t="s">
        <v>93</v>
      </c>
      <c r="C34" s="33" t="s">
        <v>41</v>
      </c>
      <c r="D34" s="33">
        <v>2</v>
      </c>
      <c r="E34" s="33" t="s">
        <v>94</v>
      </c>
      <c r="F34" s="33" t="s">
        <v>95</v>
      </c>
    </row>
    <row r="35" spans="1:6" ht="145.19999999999999">
      <c r="A35" s="33">
        <v>22</v>
      </c>
      <c r="B35" s="33" t="s">
        <v>39</v>
      </c>
      <c r="C35" s="33" t="s">
        <v>96</v>
      </c>
      <c r="D35" s="33">
        <v>3</v>
      </c>
      <c r="E35" s="33" t="s">
        <v>97</v>
      </c>
      <c r="F35" s="33" t="s">
        <v>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Структура НМЦ и форма КП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Иваненко Елена Сергеевна</dc:creator>
  <cp:lastModifiedBy>Трушников Сергей Викторович</cp:lastModifiedBy>
  <cp:lastPrinted>2020-11-25T00:52:06Z</cp:lastPrinted>
  <dcterms:created xsi:type="dcterms:W3CDTF">2018-05-22T01:14:50Z</dcterms:created>
  <dcterms:modified xsi:type="dcterms:W3CDTF">2026-08-09T16:02:31Z</dcterms:modified>
</cp:coreProperties>
</file>