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2026\ЛОТЫ\781.1 ВУЗ Комплектующие системы громкоговорящей связи\На публикацию\"/>
    </mc:Choice>
  </mc:AlternateContent>
  <bookViews>
    <workbookView xWindow="0" yWindow="0" windowWidth="38400" windowHeight="16575"/>
  </bookViews>
  <sheets>
    <sheet name="Комм. предл. и Структура НМЦ" sheetId="1" r:id="rId1"/>
    <sheet name="Справочники" sheetId="2" state="hidden" r:id="rId2"/>
  </sheets>
  <definedNames>
    <definedName name="_xlnm.Print_Area" localSheetId="0">'Комм. предл. и Структура НМЦ'!$A$1:$Z$48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4" i="1" l="1"/>
  <c r="Z26" i="1"/>
  <c r="K26" i="1"/>
  <c r="G26" i="1"/>
  <c r="M26" i="1" s="1"/>
  <c r="F26" i="1"/>
  <c r="E26" i="1"/>
  <c r="D26" i="1"/>
  <c r="C26" i="1"/>
  <c r="Z25" i="1"/>
  <c r="K25" i="1"/>
  <c r="G25" i="1"/>
  <c r="M25" i="1" s="1"/>
  <c r="F25" i="1"/>
  <c r="E25" i="1"/>
  <c r="D25" i="1"/>
  <c r="C25" i="1"/>
  <c r="Z24" i="1"/>
  <c r="K24" i="1"/>
  <c r="G24" i="1"/>
  <c r="M24" i="1" s="1"/>
  <c r="F24" i="1"/>
  <c r="E24" i="1"/>
  <c r="D24" i="1"/>
  <c r="C24" i="1"/>
  <c r="Z23" i="1"/>
  <c r="K23" i="1"/>
  <c r="G23" i="1"/>
  <c r="M23" i="1" s="1"/>
  <c r="F23" i="1"/>
  <c r="E23" i="1"/>
  <c r="D23" i="1"/>
  <c r="C23" i="1"/>
  <c r="Z22" i="1"/>
  <c r="K22" i="1"/>
  <c r="G22" i="1"/>
  <c r="M22" i="1" s="1"/>
  <c r="F22" i="1"/>
  <c r="E22" i="1"/>
  <c r="D22" i="1"/>
  <c r="C22" i="1"/>
  <c r="Z21" i="1"/>
  <c r="K21" i="1"/>
  <c r="G21" i="1"/>
  <c r="M21" i="1" s="1"/>
  <c r="F21" i="1"/>
  <c r="E21" i="1"/>
  <c r="D21" i="1"/>
  <c r="C21" i="1"/>
  <c r="Z20" i="1"/>
  <c r="K20" i="1"/>
  <c r="G20" i="1"/>
  <c r="M20" i="1" s="1"/>
  <c r="F20" i="1"/>
  <c r="E20" i="1"/>
  <c r="D20" i="1"/>
  <c r="C20" i="1"/>
  <c r="Z19" i="1"/>
  <c r="K19" i="1"/>
  <c r="G19" i="1"/>
  <c r="M19" i="1" s="1"/>
  <c r="F19" i="1"/>
  <c r="E19" i="1"/>
  <c r="D19" i="1"/>
  <c r="C19" i="1"/>
  <c r="Z18" i="1"/>
  <c r="K18" i="1"/>
  <c r="G18" i="1"/>
  <c r="M18" i="1" s="1"/>
  <c r="F18" i="1"/>
  <c r="E18" i="1"/>
  <c r="D18" i="1"/>
  <c r="C18" i="1"/>
  <c r="Z17" i="1"/>
  <c r="K17" i="1"/>
  <c r="G17" i="1"/>
  <c r="M17" i="1" s="1"/>
  <c r="F17" i="1"/>
  <c r="E17" i="1"/>
  <c r="D17" i="1"/>
  <c r="C17" i="1"/>
  <c r="Z16" i="1"/>
  <c r="K16" i="1"/>
  <c r="G16" i="1"/>
  <c r="M16" i="1" s="1"/>
  <c r="F16" i="1"/>
  <c r="E16" i="1"/>
  <c r="D16" i="1"/>
  <c r="C16" i="1"/>
  <c r="Z15" i="1"/>
  <c r="K15" i="1"/>
  <c r="G15" i="1"/>
  <c r="M15" i="1" s="1"/>
  <c r="F15" i="1"/>
  <c r="E15" i="1"/>
  <c r="D15" i="1"/>
  <c r="C15" i="1"/>
  <c r="L28" i="1"/>
  <c r="E14" i="1"/>
  <c r="K14" i="1" l="1"/>
  <c r="D14" i="1" l="1"/>
  <c r="C14" i="1"/>
  <c r="G14" i="1"/>
  <c r="F14" i="1"/>
  <c r="Z27" i="1" l="1"/>
  <c r="Z29" i="1" l="1"/>
  <c r="Z28" i="1" s="1"/>
  <c r="M14" i="1"/>
  <c r="M27" i="1" l="1"/>
  <c r="M28" i="1" s="1"/>
  <c r="M29" i="1" l="1"/>
</calcChain>
</file>

<file path=xl/sharedStrings.xml><?xml version="1.0" encoding="utf-8"?>
<sst xmlns="http://schemas.openxmlformats.org/spreadsheetml/2006/main" count="157" uniqueCount="70">
  <si>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</si>
  <si>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</si>
  <si>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</si>
  <si>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</si>
  <si>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Предлагаемая цена одной единицы продукции,
руб. без НДС</t>
  </si>
  <si>
    <t>Итоговая стоимость позиции,
руб. без НДС</t>
  </si>
  <si>
    <t>№
п/п</t>
  </si>
  <si>
    <t>КОММЕРЧЕСКОЕ ПРЕДЛОЖЕНИЕ</t>
  </si>
  <si>
    <t>Итого без НДС:</t>
  </si>
  <si>
    <t>Итого с НДС:</t>
  </si>
  <si>
    <t>Кроме того, НДС:</t>
  </si>
  <si>
    <t>Стоимость заявки (цена Договора):</t>
  </si>
  <si>
    <t>(подпись)</t>
  </si>
  <si>
    <t>М.П.</t>
  </si>
  <si>
    <t>…</t>
  </si>
  <si>
    <t>от «___» __________ 202__ г. № _____</t>
  </si>
  <si>
    <t>(должность подписавшего)</t>
  </si>
  <si>
    <r>
      <t xml:space="preserve">НМЦ единицы закупаемой продукции,
руб. без НДС
</t>
    </r>
    <r>
      <rPr>
        <b/>
        <i/>
        <sz val="12"/>
        <color theme="1"/>
        <rFont val="Times New Roman"/>
        <family val="1"/>
      </rPr>
      <t>(опционально)</t>
    </r>
  </si>
  <si>
    <t>Наименование
закупаемой продукции
(товара, работы, услуги)</t>
  </si>
  <si>
    <t>Код ОКПД 2
закупаемой продукции
(товара, работы, услуги)</t>
  </si>
  <si>
    <t>Единица
измерения</t>
  </si>
  <si>
    <t>Закупаемое
количество</t>
  </si>
  <si>
    <t>Страна происхождения предлагаемого товара /
страна регистрации лица выполняющего работу, оказывающего услугу</t>
  </si>
  <si>
    <t>СТРУКТУРА НМЦ</t>
  </si>
  <si>
    <t>НМЦ по позиции продукции,
руб. без НДС</t>
  </si>
  <si>
    <t>НМЦ:</t>
  </si>
  <si>
    <t>Наименование
продукции
(товара, работы, услуги)</t>
  </si>
  <si>
    <t>Применение законодательства
о национальном режиме (ст. 3.1-4 Закона 223-ФЗ, ПП 1875)</t>
  </si>
  <si>
    <t>Национальный режим предоставляется</t>
  </si>
  <si>
    <t>Национальный режим не предоставляется – запрет</t>
  </si>
  <si>
    <t>Национальный режим не предоставляется – ограничение</t>
  </si>
  <si>
    <t>Национальный режим не предоставляется – преимущество</t>
  </si>
  <si>
    <t>Национальный режим не предоставляется – минимальная обязательная доля</t>
  </si>
  <si>
    <t>Применение законодательств
о национальном режиме (ст. 3.1-4 Закона 223-ФЗ, ПП 1875)</t>
  </si>
  <si>
    <t>не применимо</t>
  </si>
  <si>
    <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/>
        <sz val="12"/>
        <color theme="2" tint="-0.499984740745262"/>
        <rFont val="Times New Roman"/>
        <family val="1"/>
      </rPr>
      <t>(номера столбцов, которые должны быть заполнены в Коммерческом предложении)</t>
    </r>
  </si>
  <si>
    <t>Производитель продукции</t>
  </si>
  <si>
    <t>(И.О. Фамилия)</t>
  </si>
  <si>
    <t>столбцы 6, 7</t>
  </si>
  <si>
    <r>
      <t xml:space="preserve">Наименование реестра и
номер реестровой записи
</t>
    </r>
    <r>
      <rPr>
        <sz val="12"/>
        <color theme="2" tint="-0.499984740745262"/>
        <rFont val="Times New Roman"/>
        <family val="1"/>
      </rPr>
      <t>(</t>
    </r>
    <r>
      <rPr>
        <i/>
        <sz val="12"/>
        <color theme="2" tint="-0.499984740745262"/>
        <rFont val="Times New Roman"/>
        <family val="1"/>
      </rPr>
      <t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</si>
  <si>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>Требования к подтверждающим документам установлены в Технических требованиях</t>
  </si>
  <si>
    <t>Товар отсутствует в реестре</t>
  </si>
  <si>
    <t>Примечание*</t>
  </si>
  <si>
    <t xml:space="preserve"> -</t>
  </si>
  <si>
    <t>столбец 6, столбец 7 (при наличии информации)</t>
  </si>
  <si>
    <t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</si>
  <si>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r>
      <t>[Участник заполняет ячейки, в том числе ячейк</t>
    </r>
    <r>
      <rPr>
        <i/>
        <sz val="12"/>
        <rFont val="Times New Roman"/>
        <family val="1"/>
        <charset val="204"/>
      </rPr>
      <t>и в столбцах 6 и 7 (в соответствии с требованиями столбца 7 Структуры НМЦ), 8, 10,</t>
    </r>
    <r>
      <rPr>
        <i/>
        <sz val="12"/>
        <color theme="1"/>
        <rFont val="Times New Roman"/>
        <family val="1"/>
      </rPr>
      <t xml:space="preserve">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</t>
    </r>
    <r>
      <rPr>
        <i/>
        <sz val="12"/>
        <rFont val="Times New Roman"/>
        <family val="1"/>
      </rPr>
      <t>. 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</t>
    </r>
    <r>
      <rPr>
        <i/>
        <sz val="12"/>
        <color theme="1"/>
        <rFont val="Times New Roman"/>
        <family val="1"/>
      </rPr>
      <t>сийской Федерации) и номер реестровой записи.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i/>
        <u/>
        <sz val="12"/>
        <color theme="1"/>
        <rFont val="Times New Roman"/>
        <family val="1"/>
        <charset val="204"/>
      </rPr>
      <t xml:space="preserve">
Примечание</t>
    </r>
    <r>
      <rPr>
        <b/>
        <i/>
        <sz val="12"/>
        <color theme="1"/>
        <rFont val="Times New Roman"/>
        <family val="1"/>
        <charset val="204"/>
      </rPr>
      <t>:</t>
    </r>
    <r>
      <rPr>
        <i/>
        <sz val="12"/>
        <color theme="1"/>
        <rFont val="Times New Roman"/>
        <family val="1"/>
      </rPr>
      <t xml:space="preserve">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В столбце 10 при необходимости указать коррективную ставку НДС в процентах]
</t>
    </r>
    <r>
      <rPr>
        <b/>
        <i/>
        <u/>
        <sz val="13"/>
        <color theme="1"/>
        <rFont val="Times New Roman"/>
        <family val="1"/>
        <charset val="204"/>
      </rPr>
      <t xml:space="preserve">ВНИМАНИЕ: </t>
    </r>
    <r>
      <rPr>
        <i/>
        <u/>
        <sz val="13"/>
        <color theme="1"/>
        <rFont val="Times New Roman"/>
        <family val="1"/>
        <charset val="204"/>
      </rPr>
      <t>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</si>
  <si>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>шт</t>
  </si>
  <si>
    <t>Трансляционный усилитель</t>
  </si>
  <si>
    <t>Микрофонная консоль</t>
  </si>
  <si>
    <t xml:space="preserve">Рупорный IP громкоговоритель </t>
  </si>
  <si>
    <t xml:space="preserve">Настенный IP-динамик </t>
  </si>
  <si>
    <t>IP вызывная панель</t>
  </si>
  <si>
    <t>Программное обеспечение Tonmind PA System Lite</t>
  </si>
  <si>
    <t xml:space="preserve">Кабель витая пара уличный U/UTP 4x2x24AWG </t>
  </si>
  <si>
    <t xml:space="preserve">Poe-коммутатор </t>
  </si>
  <si>
    <t>Управляемый коммутатор на 24 порта</t>
  </si>
  <si>
    <t xml:space="preserve">SFP-модуль оптический </t>
  </si>
  <si>
    <t>Уплотнитель сигнала и питания PoE по UTP кабелю 2х-канальный</t>
  </si>
  <si>
    <t xml:space="preserve">26.30.23.143 </t>
  </si>
  <si>
    <t xml:space="preserve">26.30.11.190 </t>
  </si>
  <si>
    <t xml:space="preserve">26.30.23.141 </t>
  </si>
  <si>
    <t>26.30.23.170</t>
  </si>
  <si>
    <t xml:space="preserve">26.30.50.114 </t>
  </si>
  <si>
    <t xml:space="preserve">26.30.11.160 </t>
  </si>
  <si>
    <t xml:space="preserve">27.32.13.154 </t>
  </si>
  <si>
    <t xml:space="preserve">26.30.11.119 </t>
  </si>
  <si>
    <t xml:space="preserve">26.30.11.122 </t>
  </si>
  <si>
    <t xml:space="preserve">26.30.30.150 </t>
  </si>
  <si>
    <t xml:space="preserve">26.30.11.129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</si>
</sst>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_(&quot;$&quot;* #,##0.00_);_(&quot;$&quot;* \(#,##0.00\);_(&quot;$&quot;* &quot;-&quot;??_);_(@_)"/>
  </numFmts>
  <fonts count="53">
    <font>
      <sz val="10"/>
      <color theme="1"/>
      <name val="PT Mono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9"/>
      <name val="Times New Roman"/>
      <family val="1"/>
    </font>
    <font>
      <sz val="10"/>
      <color theme="1"/>
      <name val="Times New Roman"/>
      <family val="1"/>
    </font>
    <font>
      <i/>
      <sz val="12"/>
      <name val="Times New Roman"/>
      <family val="1"/>
    </font>
    <font>
      <i/>
      <sz val="12"/>
      <color theme="2" tint="-0.499984740745262"/>
      <name val="Times New Roman"/>
      <family val="1"/>
    </font>
    <font>
      <sz val="12"/>
      <color theme="2" tint="-0.49998474074526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  <charset val="204"/>
    </font>
    <font>
      <b/>
      <i/>
      <sz val="12"/>
      <name val="Times New Roman"/>
      <family val="1"/>
    </font>
    <font>
      <b/>
      <i/>
      <u/>
      <sz val="13"/>
      <color theme="1"/>
      <name val="Times New Roman"/>
      <family val="1"/>
      <charset val="204"/>
    </font>
    <font>
      <i/>
      <u/>
      <sz val="13"/>
      <color theme="1"/>
      <name val="Times New Roman"/>
      <family val="1"/>
      <charset val="204"/>
    </font>
    <font>
      <sz val="8"/>
      <name val="PT Mono"/>
      <family val="2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"/>
      <family val="2"/>
    </font>
    <font>
      <sz val="11"/>
      <name val="Arial"/>
      <family val="1"/>
    </font>
    <font>
      <sz val="10"/>
      <name val="Helv"/>
    </font>
    <font>
      <sz val="10"/>
      <color theme="1"/>
      <name val="PT Mono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u/>
      <sz val="7.5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1"/>
      <name val="Arial"/>
      <family val="2"/>
      <charset val="204"/>
    </font>
    <font>
      <u/>
      <sz val="7.5"/>
      <color indexed="4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</font>
    <font>
      <sz val="10"/>
      <color theme="1"/>
      <name val="PT Mono"/>
    </font>
    <font>
      <sz val="10"/>
      <color theme="1"/>
      <name val="Liberation Sans"/>
    </font>
    <font>
      <sz val="11"/>
      <color indexed="64"/>
      <name val="Calibri"/>
      <family val="2"/>
      <charset val="204"/>
    </font>
    <font>
      <sz val="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Arial"/>
      <family val="2"/>
    </font>
    <font>
      <sz val="1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3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5">
    <xf numFmtId="0" fontId="0" fillId="0" borderId="0"/>
    <xf numFmtId="0" fontId="4" fillId="0" borderId="0"/>
    <xf numFmtId="0" fontId="24" fillId="0" borderId="0"/>
    <xf numFmtId="0" fontId="25" fillId="0" borderId="0"/>
    <xf numFmtId="165" fontId="25" fillId="0" borderId="0" applyFont="0" applyFill="0" applyBorder="0" applyAlignment="0" applyProtection="0"/>
    <xf numFmtId="0" fontId="3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164" fontId="25" fillId="0" borderId="0" applyFont="0" applyFill="0" applyBorder="0" applyAlignment="0" applyProtection="0"/>
    <xf numFmtId="0" fontId="28" fillId="0" borderId="0"/>
    <xf numFmtId="0" fontId="3" fillId="0" borderId="0"/>
    <xf numFmtId="0" fontId="3" fillId="0" borderId="0"/>
    <xf numFmtId="0" fontId="27" fillId="0" borderId="0"/>
    <xf numFmtId="0" fontId="25" fillId="0" borderId="0"/>
    <xf numFmtId="0" fontId="26" fillId="0" borderId="0"/>
    <xf numFmtId="165" fontId="3" fillId="0" borderId="0" applyFont="0" applyFill="0" applyBorder="0" applyAlignment="0" applyProtection="0"/>
    <xf numFmtId="0" fontId="29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2" fillId="0" borderId="0"/>
    <xf numFmtId="164" fontId="24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4" fillId="6" borderId="0">
      <alignment horizontal="center" vertical="center"/>
    </xf>
    <xf numFmtId="0" fontId="34" fillId="6" borderId="0">
      <alignment horizontal="left" vertical="top"/>
    </xf>
    <xf numFmtId="0" fontId="34" fillId="6" borderId="0">
      <alignment horizontal="right" vertical="center"/>
    </xf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166" fontId="24" fillId="0" borderId="0" applyFont="0" applyFill="0" applyBorder="0" applyAlignment="0" applyProtection="0"/>
    <xf numFmtId="0" fontId="24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5" fillId="0" borderId="0"/>
    <xf numFmtId="0" fontId="24" fillId="0" borderId="0"/>
    <xf numFmtId="0" fontId="39" fillId="0" borderId="0"/>
    <xf numFmtId="0" fontId="24" fillId="0" borderId="0"/>
    <xf numFmtId="0" fontId="35" fillId="0" borderId="0"/>
    <xf numFmtId="165" fontId="26" fillId="0" borderId="0" applyFont="0" applyFill="0" applyBorder="0" applyAlignment="0" applyProtection="0"/>
    <xf numFmtId="164" fontId="3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3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" fillId="0" borderId="0"/>
    <xf numFmtId="0" fontId="24" fillId="0" borderId="0"/>
    <xf numFmtId="0" fontId="26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4" fillId="0" borderId="0"/>
    <xf numFmtId="0" fontId="30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7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40" fillId="0" borderId="0"/>
    <xf numFmtId="0" fontId="2" fillId="0" borderId="0"/>
    <xf numFmtId="0" fontId="25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2" fillId="0" borderId="0"/>
    <xf numFmtId="0" fontId="43" fillId="0" borderId="0" applyNumberFormat="0" applyFill="0" applyBorder="0" applyProtection="0">
      <alignment vertical="top"/>
      <protection locked="0"/>
    </xf>
    <xf numFmtId="0" fontId="44" fillId="0" borderId="0" applyNumberFormat="0" applyFill="0" applyBorder="0" applyProtection="0">
      <alignment vertical="top"/>
      <protection locked="0"/>
    </xf>
    <xf numFmtId="0" fontId="4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7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9" fillId="0" borderId="0"/>
    <xf numFmtId="0" fontId="45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48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" fillId="0" borderId="0"/>
    <xf numFmtId="0" fontId="1" fillId="0" borderId="0"/>
    <xf numFmtId="164" fontId="1" fillId="0" borderId="0" applyFont="0" applyFill="0" applyBorder="0" applyProtection="0"/>
    <xf numFmtId="165" fontId="1" fillId="0" borderId="0" applyFont="0" applyFill="0" applyBorder="0" applyProtection="0"/>
    <xf numFmtId="165" fontId="1" fillId="0" borderId="0" applyFont="0" applyFill="0" applyBorder="0" applyProtection="0"/>
    <xf numFmtId="165" fontId="1" fillId="0" borderId="0" applyFont="0" applyFill="0" applyBorder="0" applyProtection="0"/>
    <xf numFmtId="165" fontId="1" fillId="0" borderId="0" applyFont="0" applyFill="0" applyBorder="0" applyProtection="0"/>
    <xf numFmtId="165" fontId="1" fillId="0" borderId="0" applyFont="0" applyFill="0" applyBorder="0" applyProtection="0"/>
    <xf numFmtId="165" fontId="1" fillId="0" borderId="0" applyFont="0" applyFill="0" applyBorder="0" applyProtection="0"/>
    <xf numFmtId="165" fontId="1" fillId="0" borderId="0" applyFont="0" applyFill="0" applyBorder="0" applyProtection="0"/>
    <xf numFmtId="164" fontId="1" fillId="0" borderId="0" applyFont="0" applyFill="0" applyBorder="0" applyProtection="0"/>
    <xf numFmtId="0" fontId="1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164" fontId="2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 applyNumberFormat="0" applyFill="0" applyBorder="0" applyAlignment="0" applyProtection="0"/>
    <xf numFmtId="0" fontId="1" fillId="0" borderId="0"/>
    <xf numFmtId="0" fontId="1" fillId="0" borderId="0"/>
    <xf numFmtId="0" fontId="25" fillId="0" borderId="0"/>
    <xf numFmtId="0" fontId="51" fillId="0" borderId="0"/>
    <xf numFmtId="0" fontId="51" fillId="0" borderId="0"/>
    <xf numFmtId="0" fontId="51" fillId="0" borderId="0"/>
    <xf numFmtId="0" fontId="28" fillId="0" borderId="0"/>
    <xf numFmtId="0" fontId="1" fillId="0" borderId="0"/>
    <xf numFmtId="0" fontId="39" fillId="0" borderId="0"/>
    <xf numFmtId="0" fontId="26" fillId="0" borderId="0"/>
    <xf numFmtId="0" fontId="39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9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6" fillId="0" borderId="0"/>
    <xf numFmtId="0" fontId="1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4" fillId="0" borderId="0"/>
    <xf numFmtId="0" fontId="25" fillId="0" borderId="0"/>
    <xf numFmtId="0" fontId="39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32" fillId="0" borderId="0"/>
    <xf numFmtId="0" fontId="24" fillId="0" borderId="0"/>
    <xf numFmtId="0" fontId="32" fillId="0" borderId="0"/>
    <xf numFmtId="0" fontId="1" fillId="0" borderId="0"/>
  </cellStyleXfs>
  <cellXfs count="83">
    <xf numFmtId="0" fontId="0" fillId="0" borderId="0" xfId="0"/>
    <xf numFmtId="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0" xfId="0" applyFont="1" applyFill="1" applyAlignment="1" applyProtection="1">
      <alignment vertical="top"/>
      <protection locked="0"/>
    </xf>
    <xf numFmtId="0" fontId="5" fillId="2" borderId="6" xfId="0" applyFont="1" applyFill="1" applyBorder="1" applyAlignment="1" applyProtection="1">
      <alignment horizontal="center" vertical="top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4" fontId="5" fillId="0" borderId="1" xfId="0" applyNumberFormat="1" applyFont="1" applyBorder="1" applyAlignment="1" applyProtection="1">
      <alignment horizontal="right" vertical="center"/>
      <protection locked="0"/>
    </xf>
    <xf numFmtId="3" fontId="5" fillId="0" borderId="1" xfId="0" applyNumberFormat="1" applyFont="1" applyBorder="1" applyAlignment="1" applyProtection="1">
      <alignment horizontal="right" vertical="center"/>
      <protection locked="0"/>
    </xf>
    <xf numFmtId="4" fontId="7" fillId="0" borderId="1" xfId="0" applyNumberFormat="1" applyFont="1" applyBorder="1" applyAlignment="1" applyProtection="1">
      <alignment horizontal="right" vertical="center"/>
      <protection locked="0"/>
    </xf>
    <xf numFmtId="9" fontId="7" fillId="0" borderId="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top"/>
    </xf>
    <xf numFmtId="0" fontId="5" fillId="0" borderId="19" xfId="0" applyFont="1" applyBorder="1" applyAlignment="1">
      <alignment vertical="top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0" fontId="5" fillId="0" borderId="0" xfId="0" applyFont="1" applyAlignment="1">
      <alignment vertical="top"/>
    </xf>
    <xf numFmtId="0" fontId="5" fillId="0" borderId="17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18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9" fillId="0" borderId="0" xfId="0" applyFont="1" applyAlignment="1">
      <alignment horizontal="center" vertical="top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 applyProtection="1">
      <alignment horizontal="left" vertical="center"/>
      <protection locked="0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5" fillId="5" borderId="0" xfId="0" applyFont="1" applyFill="1" applyAlignment="1">
      <alignment horizontal="left" vertical="top"/>
    </xf>
    <xf numFmtId="0" fontId="6" fillId="5" borderId="0" xfId="0" applyFont="1" applyFill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11" fillId="0" borderId="0" xfId="0" applyFont="1"/>
    <xf numFmtId="9" fontId="7" fillId="2" borderId="1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center" vertical="top" wrapText="1"/>
    </xf>
    <xf numFmtId="0" fontId="5" fillId="5" borderId="1" xfId="0" applyFont="1" applyFill="1" applyBorder="1" applyAlignment="1" applyProtection="1">
      <alignment horizontal="left" vertical="center"/>
      <protection locked="0"/>
    </xf>
    <xf numFmtId="0" fontId="5" fillId="5" borderId="0" xfId="0" applyFont="1" applyFill="1" applyAlignment="1" applyProtection="1">
      <alignment horizontal="center" vertical="top"/>
      <protection locked="0"/>
    </xf>
    <xf numFmtId="0" fontId="15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top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1" fillId="0" borderId="29" xfId="252" applyFont="1" applyBorder="1" applyAlignment="1">
      <alignment horizontal="left" vertical="center" wrapText="1"/>
    </xf>
    <xf numFmtId="3" fontId="41" fillId="0" borderId="29" xfId="252" applyNumberFormat="1" applyFont="1" applyBorder="1" applyAlignment="1">
      <alignment vertical="center" wrapText="1"/>
    </xf>
    <xf numFmtId="4" fontId="41" fillId="0" borderId="29" xfId="252" applyNumberFormat="1" applyFont="1" applyBorder="1" applyAlignment="1">
      <alignment horizontal="left" vertical="center" wrapText="1"/>
    </xf>
    <xf numFmtId="4" fontId="52" fillId="0" borderId="29" xfId="504" applyNumberFormat="1" applyFont="1" applyBorder="1" applyAlignment="1">
      <alignment horizontal="center" vertical="center" wrapText="1"/>
    </xf>
    <xf numFmtId="0" fontId="6" fillId="3" borderId="0" xfId="0" applyFont="1" applyFill="1" applyAlignment="1">
      <alignment horizontal="left" vertical="top" wrapText="1"/>
    </xf>
    <xf numFmtId="0" fontId="21" fillId="0" borderId="0" xfId="0" applyFont="1" applyAlignment="1">
      <alignment horizontal="left" vertical="center"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7" fillId="0" borderId="7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5" fillId="2" borderId="6" xfId="0" applyFont="1" applyFill="1" applyBorder="1" applyAlignment="1" applyProtection="1">
      <alignment horizontal="left" vertical="top"/>
      <protection locked="0"/>
    </xf>
    <xf numFmtId="0" fontId="9" fillId="0" borderId="2" xfId="0" applyFont="1" applyBorder="1" applyAlignment="1">
      <alignment horizontal="center" vertical="top"/>
    </xf>
    <xf numFmtId="0" fontId="7" fillId="0" borderId="21" xfId="0" applyFont="1" applyBorder="1" applyAlignment="1" applyProtection="1">
      <alignment horizontal="right" vertical="center"/>
      <protection locked="0"/>
    </xf>
    <xf numFmtId="0" fontId="7" fillId="0" borderId="22" xfId="0" applyFont="1" applyBorder="1" applyAlignment="1" applyProtection="1">
      <alignment horizontal="right" vertical="center"/>
      <protection locked="0"/>
    </xf>
    <xf numFmtId="0" fontId="7" fillId="0" borderId="23" xfId="0" applyFont="1" applyBorder="1" applyAlignment="1" applyProtection="1">
      <alignment horizontal="right" vertical="center"/>
      <protection locked="0"/>
    </xf>
    <xf numFmtId="0" fontId="7" fillId="0" borderId="24" xfId="0" applyFont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25" xfId="0" applyFont="1" applyBorder="1" applyAlignment="1" applyProtection="1">
      <alignment horizontal="right" vertical="center"/>
      <protection locked="0"/>
    </xf>
    <xf numFmtId="0" fontId="7" fillId="0" borderId="26" xfId="0" applyFont="1" applyBorder="1" applyAlignment="1" applyProtection="1">
      <alignment horizontal="right" vertical="center"/>
      <protection locked="0"/>
    </xf>
    <xf numFmtId="0" fontId="7" fillId="0" borderId="27" xfId="0" applyFont="1" applyBorder="1" applyAlignment="1" applyProtection="1">
      <alignment horizontal="right" vertical="center"/>
      <protection locked="0"/>
    </xf>
    <xf numFmtId="0" fontId="7" fillId="0" borderId="28" xfId="0" applyFont="1" applyBorder="1" applyAlignment="1" applyProtection="1">
      <alignment horizontal="right" vertical="center"/>
      <protection locked="0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5" fillId="2" borderId="4" xfId="0" applyFont="1" applyFill="1" applyBorder="1" applyAlignment="1" applyProtection="1">
      <alignment horizontal="left" vertical="top"/>
      <protection locked="0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</cellXfs>
  <cellStyles count="505">
    <cellStyle name="Normal" xfId="13"/>
    <cellStyle name="Normal 2" xfId="175"/>
    <cellStyle name="S11" xfId="77"/>
    <cellStyle name="S12" xfId="78"/>
    <cellStyle name="S13" xfId="79"/>
    <cellStyle name="Гиперссылка 2" xfId="76"/>
    <cellStyle name="Гиперссылка 2 2" xfId="176"/>
    <cellStyle name="Гиперссылка 2 2 2" xfId="423"/>
    <cellStyle name="Гиперссылка 2 3" xfId="397"/>
    <cellStyle name="Гиперссылка 3" xfId="80"/>
    <cellStyle name="Гиперссылка 4" xfId="81"/>
    <cellStyle name="Гиперссылка 4 2" xfId="177"/>
    <cellStyle name="Гиперссылка 4 2 2" xfId="438"/>
    <cellStyle name="Гиперссылка 4 3" xfId="424"/>
    <cellStyle name="Гиперссылка 4 4" xfId="414"/>
    <cellStyle name="Денежный 2" xfId="82"/>
    <cellStyle name="Обычный" xfId="0" builtinId="0"/>
    <cellStyle name="Обычный 10" xfId="6"/>
    <cellStyle name="Обычный 10 2" xfId="253"/>
    <cellStyle name="Обычный 10 3" xfId="178"/>
    <cellStyle name="Обычный 11" xfId="26"/>
    <cellStyle name="Обычный 11 2" xfId="64"/>
    <cellStyle name="Обычный 11 2 2" xfId="1"/>
    <cellStyle name="Обычный 11 2 2 2" xfId="160"/>
    <cellStyle name="Обычный 11 2 3" xfId="436"/>
    <cellStyle name="Обычный 11 2 4" xfId="327"/>
    <cellStyle name="Обычный 11 2 5" xfId="268"/>
    <cellStyle name="Обычный 11 3" xfId="104"/>
    <cellStyle name="Обычный 11 3 2" xfId="152"/>
    <cellStyle name="Обычный 11 3 2 2" xfId="181"/>
    <cellStyle name="Обычный 11 3 2 3" xfId="380"/>
    <cellStyle name="Обычный 11 3 3" xfId="180"/>
    <cellStyle name="Обычный 11 3 3 2" xfId="485"/>
    <cellStyle name="Обычный 11 3 4" xfId="341"/>
    <cellStyle name="Обычный 11 4" xfId="117"/>
    <cellStyle name="Обычный 11 4 2" xfId="351"/>
    <cellStyle name="Обычный 11 4 3" xfId="286"/>
    <cellStyle name="Обычный 11 5" xfId="126"/>
    <cellStyle name="Обычный 11 5 2" xfId="356"/>
    <cellStyle name="Обычный 11 5 3" xfId="290"/>
    <cellStyle name="Обычный 11 6" xfId="50"/>
    <cellStyle name="Обычный 11 6 2" xfId="432"/>
    <cellStyle name="Обычный 11 7" xfId="182"/>
    <cellStyle name="Обычный 11 8" xfId="179"/>
    <cellStyle name="Обычный 12" xfId="32"/>
    <cellStyle name="Обычный 12 2" xfId="66"/>
    <cellStyle name="Обычный 12 2 2" xfId="154"/>
    <cellStyle name="Обычный 12 2 2 2" xfId="382"/>
    <cellStyle name="Обычный 12 2 2 3" xfId="303"/>
    <cellStyle name="Обычный 12 2 3" xfId="184"/>
    <cellStyle name="Обычный 12 2 4" xfId="329"/>
    <cellStyle name="Обычный 12 3" xfId="141"/>
    <cellStyle name="Обычный 12 3 2" xfId="369"/>
    <cellStyle name="Обычный 12 3 2 2" xfId="185"/>
    <cellStyle name="Обычный 12 4" xfId="52"/>
    <cellStyle name="Обычный 12 4 2" xfId="434"/>
    <cellStyle name="Обычный 12 5" xfId="183"/>
    <cellStyle name="Обычный 13" xfId="34"/>
    <cellStyle name="Обычный 13 2" xfId="68"/>
    <cellStyle name="Обычный 13 2 2" xfId="156"/>
    <cellStyle name="Обычный 13 2 2 2" xfId="384"/>
    <cellStyle name="Обычный 13 2 2 3" xfId="305"/>
    <cellStyle name="Обычный 13 2 3" xfId="187"/>
    <cellStyle name="Обычный 13 2 4" xfId="331"/>
    <cellStyle name="Обычный 13 3" xfId="124"/>
    <cellStyle name="Обычный 13 3 2" xfId="354"/>
    <cellStyle name="Обычный 13 3 3" xfId="288"/>
    <cellStyle name="Обычный 13 4" xfId="54"/>
    <cellStyle name="Обычный 13 4 2" xfId="435"/>
    <cellStyle name="Обычный 13 5" xfId="186"/>
    <cellStyle name="Обычный 14" xfId="35"/>
    <cellStyle name="Обычный 14 2" xfId="157"/>
    <cellStyle name="Обычный 14 2 2" xfId="495"/>
    <cellStyle name="Обычный 14 3" xfId="188"/>
    <cellStyle name="Обычный 14 3 2" xfId="415"/>
    <cellStyle name="Обычный 14 4" xfId="385"/>
    <cellStyle name="Обычный 15" xfId="39"/>
    <cellStyle name="Обычный 15 10" xfId="472"/>
    <cellStyle name="Обычный 15 11" xfId="475"/>
    <cellStyle name="Обычный 15 12" xfId="478"/>
    <cellStyle name="Обычный 15 13" xfId="481"/>
    <cellStyle name="Обычный 15 14" xfId="484"/>
    <cellStyle name="Обычный 15 15" xfId="440"/>
    <cellStyle name="Обычный 15 16" xfId="389"/>
    <cellStyle name="Обычный 15 2" xfId="166"/>
    <cellStyle name="Обычный 15 2 2" xfId="444"/>
    <cellStyle name="Обычный 15 3" xfId="189"/>
    <cellStyle name="Обычный 15 4" xfId="448"/>
    <cellStyle name="Обычный 15 5" xfId="451"/>
    <cellStyle name="Обычный 15 6" xfId="454"/>
    <cellStyle name="Обычный 15 7" xfId="457"/>
    <cellStyle name="Обычный 15 8" xfId="466"/>
    <cellStyle name="Обычный 15 9" xfId="469"/>
    <cellStyle name="Обычный 16" xfId="3"/>
    <cellStyle name="Обычный 16 2" xfId="123"/>
    <cellStyle name="Обычный 16 3" xfId="190"/>
    <cellStyle name="Обычный 17" xfId="105"/>
    <cellStyle name="Обычный 17 2" xfId="252"/>
    <cellStyle name="Обычный 17 2 2" xfId="500"/>
    <cellStyle name="Обычный 18" xfId="174"/>
    <cellStyle name="Обычный 19" xfId="191"/>
    <cellStyle name="Обычный 19 2" xfId="504"/>
    <cellStyle name="Обычный 2" xfId="2"/>
    <cellStyle name="Обычный 2 10" xfId="14"/>
    <cellStyle name="Обычный 2 10 2" xfId="33"/>
    <cellStyle name="Обычный 2 10 2 2" xfId="67"/>
    <cellStyle name="Обычный 2 10 2 2 2" xfId="155"/>
    <cellStyle name="Обычный 2 10 2 2 2 2" xfId="383"/>
    <cellStyle name="Обычный 2 10 2 2 2 3" xfId="304"/>
    <cellStyle name="Обычный 2 10 2 2 3" xfId="194"/>
    <cellStyle name="Обычный 2 10 2 2 4" xfId="330"/>
    <cellStyle name="Обычный 2 10 2 3" xfId="142"/>
    <cellStyle name="Обычный 2 10 2 3 2" xfId="195"/>
    <cellStyle name="Обычный 2 10 2 3 3" xfId="370"/>
    <cellStyle name="Обычный 2 10 2 4" xfId="53"/>
    <cellStyle name="Обычный 2 10 2 4 2" xfId="501"/>
    <cellStyle name="Обычный 2 10 2 5" xfId="193"/>
    <cellStyle name="Обычный 2 10 2 5 2" xfId="399"/>
    <cellStyle name="Обычный 2 10 2 6" xfId="320"/>
    <cellStyle name="Обычный 2 10 3" xfId="37"/>
    <cellStyle name="Обычный 2 10 3 2" xfId="161"/>
    <cellStyle name="Обычный 2 10 3 2 2" xfId="387"/>
    <cellStyle name="Обычный 2 10 3 2 3" xfId="307"/>
    <cellStyle name="Обычный 2 10 3 3" xfId="56"/>
    <cellStyle name="Обычный 2 10 3 3 2" xfId="497"/>
    <cellStyle name="Обычный 2 10 3 4" xfId="196"/>
    <cellStyle name="Обычный 2 10 4" xfId="170"/>
    <cellStyle name="Обычный 2 10 4 2" xfId="197"/>
    <cellStyle name="Обычный 2 10 4 3" xfId="393"/>
    <cellStyle name="Обычный 2 10 5" xfId="144"/>
    <cellStyle name="Обычный 2 10 5 2" xfId="198"/>
    <cellStyle name="Обычный 2 10 5 3" xfId="372"/>
    <cellStyle name="Обычный 2 10 6" xfId="127"/>
    <cellStyle name="Обычный 2 10 6 2" xfId="199"/>
    <cellStyle name="Обычный 2 10 6 3" xfId="357"/>
    <cellStyle name="Обычный 2 10 7" xfId="119"/>
    <cellStyle name="Обычный 2 10 7 2" xfId="353"/>
    <cellStyle name="Обычный 2 10 7 3" xfId="287"/>
    <cellStyle name="Обычный 2 10 8" xfId="42"/>
    <cellStyle name="Обычный 2 10 8 2" xfId="398"/>
    <cellStyle name="Обычный 2 10 9" xfId="192"/>
    <cellStyle name="Обычный 2 2" xfId="7"/>
    <cellStyle name="Обычный 2 2 2" xfId="15"/>
    <cellStyle name="Обычный 2 2 2 2" xfId="57"/>
    <cellStyle name="Обычный 2 2 2 2 2" xfId="162"/>
    <cellStyle name="Обычный 2 2 2 2 3" xfId="202"/>
    <cellStyle name="Обычный 2 2 2 2 3 2" xfId="433"/>
    <cellStyle name="Обычный 2 2 2 2 4" xfId="321"/>
    <cellStyle name="Обычный 2 2 2 3" xfId="106"/>
    <cellStyle name="Обычный 2 2 2 3 2" xfId="145"/>
    <cellStyle name="Обычный 2 2 2 3 2 2" xfId="373"/>
    <cellStyle name="Обычный 2 2 2 3 2 3" xfId="295"/>
    <cellStyle name="Обычный 2 2 2 3 3" xfId="203"/>
    <cellStyle name="Обычный 2 2 2 4" xfId="131"/>
    <cellStyle name="Обычный 2 2 2 4 2" xfId="204"/>
    <cellStyle name="Обычный 2 2 2 4 3" xfId="360"/>
    <cellStyle name="Обычный 2 2 2 5" xfId="120"/>
    <cellStyle name="Обычный 2 2 2 6" xfId="43"/>
    <cellStyle name="Обычный 2 2 2 6 2" xfId="313"/>
    <cellStyle name="Обычный 2 2 2 7" xfId="201"/>
    <cellStyle name="Обычный 2 2 3" xfId="17"/>
    <cellStyle name="Обычный 2 2 3 2" xfId="28"/>
    <cellStyle name="Обычный 2 2 3 3" xfId="205"/>
    <cellStyle name="Обычный 2 2 4" xfId="134"/>
    <cellStyle name="Обычный 2 2 4 2" xfId="206"/>
    <cellStyle name="Обычный 2 2 4 3" xfId="363"/>
    <cellStyle name="Обычный 2 2 5" xfId="128"/>
    <cellStyle name="Обычный 2 2 5 2" xfId="207"/>
    <cellStyle name="Обычный 2 2 5 3" xfId="358"/>
    <cellStyle name="Обычный 2 2 6" xfId="254"/>
    <cellStyle name="Обычный 2 2 7" xfId="200"/>
    <cellStyle name="Обычный 2 3" xfId="8"/>
    <cellStyle name="Обычный 2 3 2" xfId="16"/>
    <cellStyle name="Обычный 2 3 2 2" xfId="209"/>
    <cellStyle name="Обычный 2 3 3" xfId="18"/>
    <cellStyle name="Обычный 2 3 3 2" xfId="210"/>
    <cellStyle name="Обычный 2 3 4" xfId="135"/>
    <cellStyle name="Обычный 2 3 4 2" xfId="211"/>
    <cellStyle name="Обычный 2 3 5" xfId="129"/>
    <cellStyle name="Обычный 2 3 5 2" xfId="212"/>
    <cellStyle name="Обычный 2 3 6" xfId="255"/>
    <cellStyle name="Обычный 2 3 7" xfId="208"/>
    <cellStyle name="Обычный 2 4" xfId="83"/>
    <cellStyle name="Обычный 2 5" xfId="416"/>
    <cellStyle name="Обычный 3" xfId="9"/>
    <cellStyle name="Обычный 3 2" xfId="71"/>
    <cellStyle name="Обычный 3 2 2" xfId="85"/>
    <cellStyle name="Обычный 3 2 2 2" xfId="107"/>
    <cellStyle name="Обычный 3 2 2 3" xfId="113"/>
    <cellStyle name="Обычный 3 2 2 3 2" xfId="347"/>
    <cellStyle name="Обычный 3 2 2 3 3" xfId="282"/>
    <cellStyle name="Обычный 3 2 2 4" xfId="172"/>
    <cellStyle name="Обычный 3 2 2 4 2" xfId="395"/>
    <cellStyle name="Обычный 3 2 2 4 3" xfId="310"/>
    <cellStyle name="Обычный 3 2 2 5" xfId="215"/>
    <cellStyle name="Обычный 3 2 2 6" xfId="337"/>
    <cellStyle name="Обычный 3 2 3" xfId="163"/>
    <cellStyle name="Обычный 3 2 3 2" xfId="216"/>
    <cellStyle name="Обычный 3 2 3 3" xfId="419"/>
    <cellStyle name="Обычный 3 2 3 4" xfId="388"/>
    <cellStyle name="Обычный 3 2 4" xfId="121"/>
    <cellStyle name="Обычный 3 2 4 2" xfId="217"/>
    <cellStyle name="Обычный 3 2 5" xfId="214"/>
    <cellStyle name="Обычный 3 2 5 2" xfId="400"/>
    <cellStyle name="Обычный 3 3" xfId="38"/>
    <cellStyle name="Обычный 3 3 2" xfId="86"/>
    <cellStyle name="Обычный 3 3 2 2" xfId="218"/>
    <cellStyle name="Обычный 3 3 3" xfId="109"/>
    <cellStyle name="Обычный 3 3 3 2" xfId="420"/>
    <cellStyle name="Обычный 3 3 3 3" xfId="343"/>
    <cellStyle name="Обычный 3 3 3 4" xfId="278"/>
    <cellStyle name="Обычный 3 3 4" xfId="73"/>
    <cellStyle name="Обычный 3 3 4 2" xfId="502"/>
    <cellStyle name="Обычный 3 3 5" xfId="401"/>
    <cellStyle name="Обычный 3 3 6" xfId="333"/>
    <cellStyle name="Обычный 3 3 7" xfId="270"/>
    <cellStyle name="Обычный 3 4" xfId="74"/>
    <cellStyle name="Обычный 3 4 2" xfId="87"/>
    <cellStyle name="Обычный 3 4 3" xfId="110"/>
    <cellStyle name="Обычный 3 4 3 2" xfId="421"/>
    <cellStyle name="Обычный 3 4 3 3" xfId="344"/>
    <cellStyle name="Обычный 3 4 3 4" xfId="279"/>
    <cellStyle name="Обычный 3 4 4" xfId="173"/>
    <cellStyle name="Обычный 3 4 4 2" xfId="396"/>
    <cellStyle name="Обычный 3 4 4 3" xfId="311"/>
    <cellStyle name="Обычный 3 4 5" xfId="219"/>
    <cellStyle name="Обычный 3 4 5 2" xfId="402"/>
    <cellStyle name="Обычный 3 4 6" xfId="334"/>
    <cellStyle name="Обычный 3 4 7" xfId="271"/>
    <cellStyle name="Обычный 3 5" xfId="75"/>
    <cellStyle name="Обычный 3 5 2" xfId="88"/>
    <cellStyle name="Обычный 3 5 3" xfId="111"/>
    <cellStyle name="Обычный 3 5 3 2" xfId="422"/>
    <cellStyle name="Обычный 3 5 3 3" xfId="345"/>
    <cellStyle name="Обычный 3 5 3 4" xfId="280"/>
    <cellStyle name="Обычный 3 5 4" xfId="256"/>
    <cellStyle name="Обычный 3 5 4 2" xfId="403"/>
    <cellStyle name="Обычный 3 5 5" xfId="335"/>
    <cellStyle name="Обычный 3 5 6" xfId="272"/>
    <cellStyle name="Обычный 3 6" xfId="84"/>
    <cellStyle name="Обычный 3 6 2" xfId="112"/>
    <cellStyle name="Обычный 3 6 2 2" xfId="346"/>
    <cellStyle name="Обычный 3 6 2 3" xfId="281"/>
    <cellStyle name="Обычный 3 6 3" xfId="425"/>
    <cellStyle name="Обычный 3 6 4" xfId="336"/>
    <cellStyle name="Обычный 3 6 5" xfId="273"/>
    <cellStyle name="Обычный 3 7" xfId="69"/>
    <cellStyle name="Обычный 3 7 2" xfId="417"/>
    <cellStyle name="Обычный 3 7 3" xfId="332"/>
    <cellStyle name="Обычный 3 7 4" xfId="269"/>
    <cellStyle name="Обычный 3 8" xfId="108"/>
    <cellStyle name="Обычный 3 8 2" xfId="342"/>
    <cellStyle name="Обычный 3 8 3" xfId="277"/>
    <cellStyle name="Обычный 3 9" xfId="213"/>
    <cellStyle name="Обычный 37" xfId="404"/>
    <cellStyle name="Обычный 39" xfId="405"/>
    <cellStyle name="Обычный 4" xfId="10"/>
    <cellStyle name="Обычный 4 10" xfId="452"/>
    <cellStyle name="Обычный 4 11" xfId="455"/>
    <cellStyle name="Обычный 4 12" xfId="464"/>
    <cellStyle name="Обычный 4 13" xfId="467"/>
    <cellStyle name="Обычный 4 14" xfId="470"/>
    <cellStyle name="Обычный 4 15" xfId="473"/>
    <cellStyle name="Обычный 4 16" xfId="476"/>
    <cellStyle name="Обычный 4 17" xfId="479"/>
    <cellStyle name="Обычный 4 18" xfId="482"/>
    <cellStyle name="Обычный 4 19" xfId="418"/>
    <cellStyle name="Обычный 4 2" xfId="90"/>
    <cellStyle name="Обычный 4 2 2" xfId="167"/>
    <cellStyle name="Обычный 4 2 2 2" xfId="222"/>
    <cellStyle name="Обычный 4 2 2 2 2" xfId="426"/>
    <cellStyle name="Обычный 4 2 2 3" xfId="390"/>
    <cellStyle name="Обычный 4 2 3" xfId="221"/>
    <cellStyle name="Обычный 4 2 3 2" xfId="498"/>
    <cellStyle name="Обычный 4 2 4" xfId="407"/>
    <cellStyle name="Обычный 4 20" xfId="406"/>
    <cellStyle name="Обычный 4 3" xfId="29"/>
    <cellStyle name="Обычный 4 3 2" xfId="91"/>
    <cellStyle name="Обычный 4 3 3" xfId="490"/>
    <cellStyle name="Обычный 4 3 4" xfId="408"/>
    <cellStyle name="Обычный 4 4" xfId="89"/>
    <cellStyle name="Обычный 4 4 2" xfId="171"/>
    <cellStyle name="Обычный 4 4 2 2" xfId="499"/>
    <cellStyle name="Обычный 4 4 2 3" xfId="394"/>
    <cellStyle name="Обычный 4 4 2 4" xfId="309"/>
    <cellStyle name="Обычный 4 4 3" xfId="223"/>
    <cellStyle name="Обычный 4 5" xfId="70"/>
    <cellStyle name="Обычный 4 5 2" xfId="257"/>
    <cellStyle name="Обычный 4 5 2 2" xfId="437"/>
    <cellStyle name="Обычный 4 6" xfId="220"/>
    <cellStyle name="Обычный 4 6 2" xfId="442"/>
    <cellStyle name="Обычный 4 7" xfId="445"/>
    <cellStyle name="Обычный 4 8" xfId="446"/>
    <cellStyle name="Обычный 4 9" xfId="449"/>
    <cellStyle name="Обычный 42" xfId="409"/>
    <cellStyle name="Обычный 45" xfId="169"/>
    <cellStyle name="Обычный 45 2" xfId="224"/>
    <cellStyle name="Обычный 45 3" xfId="392"/>
    <cellStyle name="Обычный 5" xfId="5"/>
    <cellStyle name="Обычный 5 10" xfId="312"/>
    <cellStyle name="Обычный 5 2" xfId="27"/>
    <cellStyle name="Обычный 5 2 2" xfId="65"/>
    <cellStyle name="Обычный 5 2 2 2" xfId="153"/>
    <cellStyle name="Обычный 5 2 2 2 2" xfId="381"/>
    <cellStyle name="Обычный 5 2 2 2 3" xfId="302"/>
    <cellStyle name="Обычный 5 2 2 3" xfId="227"/>
    <cellStyle name="Обычный 5 2 2 4" xfId="328"/>
    <cellStyle name="Обычный 5 2 3" xfId="140"/>
    <cellStyle name="Обычный 5 2 3 2" xfId="228"/>
    <cellStyle name="Обычный 5 2 3 3" xfId="368"/>
    <cellStyle name="Обычный 5 2 4" xfId="51"/>
    <cellStyle name="Обычный 5 2 4 2" xfId="427"/>
    <cellStyle name="Обычный 5 2 5" xfId="226"/>
    <cellStyle name="Обычный 5 2 5 2" xfId="319"/>
    <cellStyle name="Обычный 5 3" xfId="36"/>
    <cellStyle name="Обычный 5 3 2" xfId="159"/>
    <cellStyle name="Обычный 5 3 2 2" xfId="386"/>
    <cellStyle name="Обычный 5 3 2 3" xfId="306"/>
    <cellStyle name="Обычный 5 3 3" xfId="55"/>
    <cellStyle name="Обычный 5 3 3 2" xfId="496"/>
    <cellStyle name="Обычный 5 3 4" xfId="229"/>
    <cellStyle name="Обычный 5 4" xfId="92"/>
    <cellStyle name="Обычный 5 4 2" xfId="168"/>
    <cellStyle name="Обычный 5 4 2 2" xfId="391"/>
    <cellStyle name="Обычный 5 4 2 3" xfId="308"/>
    <cellStyle name="Обычный 5 4 3" xfId="230"/>
    <cellStyle name="Обычный 5 5" xfId="143"/>
    <cellStyle name="Обычный 5 5 2" xfId="231"/>
    <cellStyle name="Обычный 5 5 3" xfId="371"/>
    <cellStyle name="Обычный 5 6" xfId="133"/>
    <cellStyle name="Обычный 5 6 2" xfId="232"/>
    <cellStyle name="Обычный 5 6 3" xfId="362"/>
    <cellStyle name="Обычный 5 7" xfId="118"/>
    <cellStyle name="Обычный 5 7 2" xfId="233"/>
    <cellStyle name="Обычный 5 7 3" xfId="352"/>
    <cellStyle name="Обычный 5 8" xfId="41"/>
    <cellStyle name="Обычный 5 8 2" xfId="503"/>
    <cellStyle name="Обычный 5 9" xfId="225"/>
    <cellStyle name="Обычный 5 9 2" xfId="410"/>
    <cellStyle name="Обычный 50" xfId="30"/>
    <cellStyle name="Обычный 51" xfId="31"/>
    <cellStyle name="Обычный 6" xfId="21"/>
    <cellStyle name="Обычный 6 2" xfId="40"/>
    <cellStyle name="Обычный 6 2 2" xfId="158"/>
    <cellStyle name="Обычный 6 2 3" xfId="59"/>
    <cellStyle name="Обычный 6 2 3 2" xfId="441"/>
    <cellStyle name="Обычный 6 2 4" xfId="235"/>
    <cellStyle name="Обычный 6 3" xfId="93"/>
    <cellStyle name="Обычный 6 3 2" xfId="147"/>
    <cellStyle name="Обычный 6 3 2 2" xfId="492"/>
    <cellStyle name="Обычный 6 3 2 3" xfId="375"/>
    <cellStyle name="Обычный 6 3 2 4" xfId="297"/>
    <cellStyle name="Обычный 6 3 3" xfId="236"/>
    <cellStyle name="Обычный 6 4" xfId="132"/>
    <cellStyle name="Обычный 6 4 2" xfId="361"/>
    <cellStyle name="Обычный 6 4 3" xfId="292"/>
    <cellStyle name="Обычный 6 5" xfId="45"/>
    <cellStyle name="Обычный 6 5 2" xfId="411"/>
    <cellStyle name="Обычный 6 6" xfId="234"/>
    <cellStyle name="Обычный 7" xfId="22"/>
    <cellStyle name="Обычный 7 2" xfId="60"/>
    <cellStyle name="Обычный 7 2 2" xfId="165"/>
    <cellStyle name="Обычный 7 2 3" xfId="428"/>
    <cellStyle name="Обычный 7 2 4" xfId="323"/>
    <cellStyle name="Обычный 7 2 5" xfId="264"/>
    <cellStyle name="Обычный 7 3" xfId="94"/>
    <cellStyle name="Обычный 7 3 2" xfId="148"/>
    <cellStyle name="Обычный 7 3 2 2" xfId="376"/>
    <cellStyle name="Обычный 7 3 2 3" xfId="298"/>
    <cellStyle name="Обычный 7 3 3" xfId="237"/>
    <cellStyle name="Обычный 7 4" xfId="136"/>
    <cellStyle name="Обычный 7 4 2" xfId="238"/>
    <cellStyle name="Обычный 7 4 3" xfId="364"/>
    <cellStyle name="Обычный 7 5" xfId="122"/>
    <cellStyle name="Обычный 7 6" xfId="46"/>
    <cellStyle name="Обычный 7 6 2" xfId="412"/>
    <cellStyle name="Обычный 7 7" xfId="315"/>
    <cellStyle name="Обычный 8" xfId="11"/>
    <cellStyle name="Обычный 8 10" xfId="468"/>
    <cellStyle name="Обычный 8 11" xfId="471"/>
    <cellStyle name="Обычный 8 12" xfId="474"/>
    <cellStyle name="Обычный 8 13" xfId="477"/>
    <cellStyle name="Обычный 8 14" xfId="480"/>
    <cellStyle name="Обычный 8 15" xfId="483"/>
    <cellStyle name="Обычный 8 2" xfId="240"/>
    <cellStyle name="Обычный 8 2 2" xfId="439"/>
    <cellStyle name="Обычный 8 3" xfId="258"/>
    <cellStyle name="Обычный 8 3 2" xfId="443"/>
    <cellStyle name="Обычный 8 4" xfId="239"/>
    <cellStyle name="Обычный 8 5" xfId="447"/>
    <cellStyle name="Обычный 8 6" xfId="450"/>
    <cellStyle name="Обычный 8 7" xfId="453"/>
    <cellStyle name="Обычный 8 8" xfId="456"/>
    <cellStyle name="Обычный 8 9" xfId="465"/>
    <cellStyle name="Обычный 9" xfId="24"/>
    <cellStyle name="Обычный 9 2" xfId="62"/>
    <cellStyle name="Обычный 9 2 2" xfId="164"/>
    <cellStyle name="Обычный 9 2 3" xfId="325"/>
    <cellStyle name="Обычный 9 2 4" xfId="266"/>
    <cellStyle name="Обычный 9 3" xfId="95"/>
    <cellStyle name="Обычный 9 3 2" xfId="150"/>
    <cellStyle name="Обычный 9 3 2 2" xfId="378"/>
    <cellStyle name="Обычный 9 3 2 3" xfId="300"/>
    <cellStyle name="Обычный 9 3 3" xfId="241"/>
    <cellStyle name="Обычный 9 4" xfId="138"/>
    <cellStyle name="Обычный 9 4 2" xfId="242"/>
    <cellStyle name="Обычный 9 4 3" xfId="366"/>
    <cellStyle name="Обычный 9 5" xfId="48"/>
    <cellStyle name="Обычный 9 5 2" xfId="413"/>
    <cellStyle name="Обычный 9 6" xfId="317"/>
    <cellStyle name="Стиль 1" xfId="20"/>
    <cellStyle name="ТЕКСТ" xfId="96"/>
    <cellStyle name="Финансовый 2" xfId="12"/>
    <cellStyle name="Финансовый 2 2" xfId="98"/>
    <cellStyle name="Финансовый 2 2 2" xfId="259"/>
    <cellStyle name="Финансовый 2 3" xfId="99"/>
    <cellStyle name="Финансовый 2 4" xfId="100"/>
    <cellStyle name="Финансовый 2 5" xfId="97"/>
    <cellStyle name="Финансовый 2 6" xfId="72"/>
    <cellStyle name="Финансовый 2 7" xfId="243"/>
    <cellStyle name="Финансовый 3" xfId="19"/>
    <cellStyle name="Финансовый 3 2" xfId="58"/>
    <cellStyle name="Финансовый 3 2 2" xfId="103"/>
    <cellStyle name="Финансовый 3 2 2 2" xfId="116"/>
    <cellStyle name="Финансовый 3 2 2 2 2" xfId="460"/>
    <cellStyle name="Финансовый 3 2 2 2 3" xfId="350"/>
    <cellStyle name="Финансовый 3 2 2 2 4" xfId="285"/>
    <cellStyle name="Финансовый 3 2 2 3" xfId="463"/>
    <cellStyle name="Финансовый 3 2 2 4" xfId="431"/>
    <cellStyle name="Финансовый 3 2 2 5" xfId="340"/>
    <cellStyle name="Финансовый 3 2 2 6" xfId="276"/>
    <cellStyle name="Финансовый 3 2 3" xfId="102"/>
    <cellStyle name="Финансовый 3 2 3 2" xfId="459"/>
    <cellStyle name="Финансовый 3 2 3 3" xfId="339"/>
    <cellStyle name="Финансовый 3 2 3 4" xfId="275"/>
    <cellStyle name="Финансовый 3 2 4" xfId="115"/>
    <cellStyle name="Финансовый 3 2 4 2" xfId="462"/>
    <cellStyle name="Финансовый 3 2 4 3" xfId="349"/>
    <cellStyle name="Финансовый 3 2 4 4" xfId="284"/>
    <cellStyle name="Финансовый 3 2 5" xfId="146"/>
    <cellStyle name="Финансовый 3 2 5 2" xfId="491"/>
    <cellStyle name="Финансовый 3 2 5 3" xfId="374"/>
    <cellStyle name="Финансовый 3 2 5 4" xfId="296"/>
    <cellStyle name="Финансовый 3 2 6" xfId="245"/>
    <cellStyle name="Финансовый 3 2 6 2" xfId="430"/>
    <cellStyle name="Финансовый 3 2 7" xfId="322"/>
    <cellStyle name="Финансовый 3 2 8" xfId="263"/>
    <cellStyle name="Финансовый 3 3" xfId="101"/>
    <cellStyle name="Финансовый 3 3 2" xfId="458"/>
    <cellStyle name="Финансовый 3 3 3" xfId="338"/>
    <cellStyle name="Финансовый 3 3 4" xfId="274"/>
    <cellStyle name="Финансовый 3 4" xfId="114"/>
    <cellStyle name="Финансовый 3 4 2" xfId="461"/>
    <cellStyle name="Финансовый 3 4 3" xfId="348"/>
    <cellStyle name="Финансовый 3 4 4" xfId="283"/>
    <cellStyle name="Финансовый 3 5" xfId="130"/>
    <cellStyle name="Финансовый 3 5 2" xfId="487"/>
    <cellStyle name="Финансовый 3 5 3" xfId="359"/>
    <cellStyle name="Финансовый 3 5 4" xfId="291"/>
    <cellStyle name="Финансовый 3 6" xfId="44"/>
    <cellStyle name="Финансовый 3 6 2" xfId="429"/>
    <cellStyle name="Финансовый 3 7" xfId="244"/>
    <cellStyle name="Финансовый 3 7 2" xfId="314"/>
    <cellStyle name="Финансовый 3 8" xfId="260"/>
    <cellStyle name="Финансовый 4" xfId="23"/>
    <cellStyle name="Финансовый 4 2" xfId="61"/>
    <cellStyle name="Финансовый 4 2 2" xfId="149"/>
    <cellStyle name="Финансовый 4 2 2 2" xfId="377"/>
    <cellStyle name="Финансовый 4 2 2 3" xfId="299"/>
    <cellStyle name="Финансовый 4 2 3" xfId="247"/>
    <cellStyle name="Финансовый 4 2 3 2" xfId="493"/>
    <cellStyle name="Финансовый 4 2 4" xfId="324"/>
    <cellStyle name="Финансовый 4 2 5" xfId="265"/>
    <cellStyle name="Финансовый 4 3" xfId="137"/>
    <cellStyle name="Финансовый 4 3 2" xfId="365"/>
    <cellStyle name="Финансовый 4 3 3" xfId="293"/>
    <cellStyle name="Финансовый 4 4" xfId="47"/>
    <cellStyle name="Финансовый 4 4 2" xfId="488"/>
    <cellStyle name="Финансовый 4 5" xfId="246"/>
    <cellStyle name="Финансовый 4 5 2" xfId="316"/>
    <cellStyle name="Финансовый 4 6" xfId="261"/>
    <cellStyle name="Финансовый 5" xfId="25"/>
    <cellStyle name="Финансовый 5 2" xfId="63"/>
    <cellStyle name="Финансовый 5 2 2" xfId="151"/>
    <cellStyle name="Финансовый 5 2 2 2" xfId="379"/>
    <cellStyle name="Финансовый 5 2 2 3" xfId="301"/>
    <cellStyle name="Финансовый 5 2 3" xfId="249"/>
    <cellStyle name="Финансовый 5 2 3 2" xfId="494"/>
    <cellStyle name="Финансовый 5 2 4" xfId="326"/>
    <cellStyle name="Финансовый 5 2 5" xfId="267"/>
    <cellStyle name="Финансовый 5 3" xfId="139"/>
    <cellStyle name="Финансовый 5 3 2" xfId="367"/>
    <cellStyle name="Финансовый 5 3 3" xfId="294"/>
    <cellStyle name="Финансовый 5 4" xfId="49"/>
    <cellStyle name="Финансовый 5 4 2" xfId="489"/>
    <cellStyle name="Финансовый 5 5" xfId="248"/>
    <cellStyle name="Финансовый 5 5 2" xfId="318"/>
    <cellStyle name="Финансовый 5 6" xfId="262"/>
    <cellStyle name="Финансовый 6" xfId="4"/>
    <cellStyle name="Финансовый 6 2" xfId="250"/>
    <cellStyle name="Финансовый 7" xfId="125"/>
    <cellStyle name="Финансовый 7 2" xfId="251"/>
    <cellStyle name="Финансовый 7 2 2" xfId="486"/>
    <cellStyle name="Финансовый 7 3" xfId="355"/>
    <cellStyle name="Финансовый 7 4" xfId="289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381000</xdr:colOff>
      <xdr:row>26</xdr:row>
      <xdr:rowOff>0</xdr:rowOff>
    </xdr:from>
    <xdr:to>
      <xdr:col>18</xdr:col>
      <xdr:colOff>1894610</xdr:colOff>
      <xdr:row>26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13612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26</xdr:row>
      <xdr:rowOff>0</xdr:rowOff>
    </xdr:from>
    <xdr:to>
      <xdr:col>18</xdr:col>
      <xdr:colOff>1894610</xdr:colOff>
      <xdr:row>26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13612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26</xdr:row>
      <xdr:rowOff>0</xdr:rowOff>
    </xdr:from>
    <xdr:to>
      <xdr:col>18</xdr:col>
      <xdr:colOff>1894610</xdr:colOff>
      <xdr:row>26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1093545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26</xdr:row>
      <xdr:rowOff>0</xdr:rowOff>
    </xdr:from>
    <xdr:to>
      <xdr:col>18</xdr:col>
      <xdr:colOff>1894610</xdr:colOff>
      <xdr:row>26</xdr:row>
      <xdr:rowOff>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1093545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26</xdr:row>
      <xdr:rowOff>0</xdr:rowOff>
    </xdr:from>
    <xdr:to>
      <xdr:col>18</xdr:col>
      <xdr:colOff>1894610</xdr:colOff>
      <xdr:row>26</xdr:row>
      <xdr:rowOff>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16937182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26</xdr:row>
      <xdr:rowOff>0</xdr:rowOff>
    </xdr:from>
    <xdr:to>
      <xdr:col>18</xdr:col>
      <xdr:colOff>1894610</xdr:colOff>
      <xdr:row>26</xdr:row>
      <xdr:rowOff>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16937182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26</xdr:row>
      <xdr:rowOff>0</xdr:rowOff>
    </xdr:from>
    <xdr:to>
      <xdr:col>18</xdr:col>
      <xdr:colOff>1894610</xdr:colOff>
      <xdr:row>26</xdr:row>
      <xdr:rowOff>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1093545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26</xdr:row>
      <xdr:rowOff>0</xdr:rowOff>
    </xdr:from>
    <xdr:to>
      <xdr:col>18</xdr:col>
      <xdr:colOff>1894610</xdr:colOff>
      <xdr:row>26</xdr:row>
      <xdr:rowOff>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1093545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26</xdr:row>
      <xdr:rowOff>0</xdr:rowOff>
    </xdr:from>
    <xdr:to>
      <xdr:col>18</xdr:col>
      <xdr:colOff>1894610</xdr:colOff>
      <xdr:row>26</xdr:row>
      <xdr:rowOff>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9455727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26</xdr:row>
      <xdr:rowOff>0</xdr:rowOff>
    </xdr:from>
    <xdr:to>
      <xdr:col>18</xdr:col>
      <xdr:colOff>1894610</xdr:colOff>
      <xdr:row>26</xdr:row>
      <xdr:rowOff>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9455727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26</xdr:row>
      <xdr:rowOff>0</xdr:rowOff>
    </xdr:from>
    <xdr:to>
      <xdr:col>18</xdr:col>
      <xdr:colOff>1888115</xdr:colOff>
      <xdr:row>26</xdr:row>
      <xdr:rowOff>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5249909"/>
          <a:ext cx="150711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26</xdr:row>
      <xdr:rowOff>0</xdr:rowOff>
    </xdr:from>
    <xdr:to>
      <xdr:col>18</xdr:col>
      <xdr:colOff>1888115</xdr:colOff>
      <xdr:row>26</xdr:row>
      <xdr:rowOff>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5249909"/>
          <a:ext cx="150711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26</xdr:row>
      <xdr:rowOff>0</xdr:rowOff>
    </xdr:from>
    <xdr:to>
      <xdr:col>18</xdr:col>
      <xdr:colOff>1894610</xdr:colOff>
      <xdr:row>26</xdr:row>
      <xdr:rowOff>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33562636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26</xdr:row>
      <xdr:rowOff>0</xdr:rowOff>
    </xdr:from>
    <xdr:to>
      <xdr:col>18</xdr:col>
      <xdr:colOff>1894610</xdr:colOff>
      <xdr:row>26</xdr:row>
      <xdr:rowOff>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33562636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26</xdr:row>
      <xdr:rowOff>0</xdr:rowOff>
    </xdr:from>
    <xdr:to>
      <xdr:col>18</xdr:col>
      <xdr:colOff>1894610</xdr:colOff>
      <xdr:row>26</xdr:row>
      <xdr:rowOff>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41044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26</xdr:row>
      <xdr:rowOff>0</xdr:rowOff>
    </xdr:from>
    <xdr:to>
      <xdr:col>18</xdr:col>
      <xdr:colOff>1894610</xdr:colOff>
      <xdr:row>26</xdr:row>
      <xdr:rowOff>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41044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26</xdr:row>
      <xdr:rowOff>0</xdr:rowOff>
    </xdr:from>
    <xdr:to>
      <xdr:col>18</xdr:col>
      <xdr:colOff>1894610</xdr:colOff>
      <xdr:row>26</xdr:row>
      <xdr:rowOff>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36887727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26</xdr:row>
      <xdr:rowOff>0</xdr:rowOff>
    </xdr:from>
    <xdr:to>
      <xdr:col>18</xdr:col>
      <xdr:colOff>1894610</xdr:colOff>
      <xdr:row>26</xdr:row>
      <xdr:rowOff>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36887727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26</xdr:row>
      <xdr:rowOff>0</xdr:rowOff>
    </xdr:from>
    <xdr:to>
      <xdr:col>18</xdr:col>
      <xdr:colOff>1894610</xdr:colOff>
      <xdr:row>26</xdr:row>
      <xdr:rowOff>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41044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26</xdr:row>
      <xdr:rowOff>0</xdr:rowOff>
    </xdr:from>
    <xdr:to>
      <xdr:col>18</xdr:col>
      <xdr:colOff>1894610</xdr:colOff>
      <xdr:row>26</xdr:row>
      <xdr:rowOff>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41044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26</xdr:row>
      <xdr:rowOff>0</xdr:rowOff>
    </xdr:from>
    <xdr:to>
      <xdr:col>18</xdr:col>
      <xdr:colOff>1894610</xdr:colOff>
      <xdr:row>26</xdr:row>
      <xdr:rowOff>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9406273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26</xdr:row>
      <xdr:rowOff>0</xdr:rowOff>
    </xdr:from>
    <xdr:to>
      <xdr:col>18</xdr:col>
      <xdr:colOff>1894610</xdr:colOff>
      <xdr:row>26</xdr:row>
      <xdr:rowOff>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9406273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26</xdr:row>
      <xdr:rowOff>0</xdr:rowOff>
    </xdr:from>
    <xdr:to>
      <xdr:col>21</xdr:col>
      <xdr:colOff>75583</xdr:colOff>
      <xdr:row>26</xdr:row>
      <xdr:rowOff>0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13612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26</xdr:row>
      <xdr:rowOff>0</xdr:rowOff>
    </xdr:from>
    <xdr:to>
      <xdr:col>21</xdr:col>
      <xdr:colOff>75583</xdr:colOff>
      <xdr:row>26</xdr:row>
      <xdr:rowOff>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13612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26</xdr:row>
      <xdr:rowOff>0</xdr:rowOff>
    </xdr:from>
    <xdr:to>
      <xdr:col>21</xdr:col>
      <xdr:colOff>75583</xdr:colOff>
      <xdr:row>26</xdr:row>
      <xdr:rowOff>0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1093545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26</xdr:row>
      <xdr:rowOff>0</xdr:rowOff>
    </xdr:from>
    <xdr:to>
      <xdr:col>21</xdr:col>
      <xdr:colOff>75583</xdr:colOff>
      <xdr:row>26</xdr:row>
      <xdr:rowOff>0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1093545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26</xdr:row>
      <xdr:rowOff>0</xdr:rowOff>
    </xdr:from>
    <xdr:to>
      <xdr:col>21</xdr:col>
      <xdr:colOff>75583</xdr:colOff>
      <xdr:row>26</xdr:row>
      <xdr:rowOff>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16937182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26</xdr:row>
      <xdr:rowOff>0</xdr:rowOff>
    </xdr:from>
    <xdr:to>
      <xdr:col>21</xdr:col>
      <xdr:colOff>75583</xdr:colOff>
      <xdr:row>26</xdr:row>
      <xdr:rowOff>0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16937182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26</xdr:row>
      <xdr:rowOff>0</xdr:rowOff>
    </xdr:from>
    <xdr:to>
      <xdr:col>21</xdr:col>
      <xdr:colOff>75583</xdr:colOff>
      <xdr:row>26</xdr:row>
      <xdr:rowOff>0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1093545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26</xdr:row>
      <xdr:rowOff>0</xdr:rowOff>
    </xdr:from>
    <xdr:to>
      <xdr:col>21</xdr:col>
      <xdr:colOff>75583</xdr:colOff>
      <xdr:row>26</xdr:row>
      <xdr:rowOff>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1093545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26</xdr:row>
      <xdr:rowOff>0</xdr:rowOff>
    </xdr:from>
    <xdr:to>
      <xdr:col>21</xdr:col>
      <xdr:colOff>75583</xdr:colOff>
      <xdr:row>26</xdr:row>
      <xdr:rowOff>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9455727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26</xdr:row>
      <xdr:rowOff>0</xdr:rowOff>
    </xdr:from>
    <xdr:to>
      <xdr:col>21</xdr:col>
      <xdr:colOff>75583</xdr:colOff>
      <xdr:row>26</xdr:row>
      <xdr:rowOff>0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9455727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26</xdr:row>
      <xdr:rowOff>0</xdr:rowOff>
    </xdr:from>
    <xdr:to>
      <xdr:col>21</xdr:col>
      <xdr:colOff>59563</xdr:colOff>
      <xdr:row>26</xdr:row>
      <xdr:rowOff>0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5249909"/>
          <a:ext cx="150711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26</xdr:row>
      <xdr:rowOff>0</xdr:rowOff>
    </xdr:from>
    <xdr:to>
      <xdr:col>21</xdr:col>
      <xdr:colOff>59563</xdr:colOff>
      <xdr:row>26</xdr:row>
      <xdr:rowOff>0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5249909"/>
          <a:ext cx="150711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26</xdr:row>
      <xdr:rowOff>0</xdr:rowOff>
    </xdr:from>
    <xdr:to>
      <xdr:col>21</xdr:col>
      <xdr:colOff>75583</xdr:colOff>
      <xdr:row>26</xdr:row>
      <xdr:rowOff>0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33562636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26</xdr:row>
      <xdr:rowOff>0</xdr:rowOff>
    </xdr:from>
    <xdr:to>
      <xdr:col>21</xdr:col>
      <xdr:colOff>75583</xdr:colOff>
      <xdr:row>26</xdr:row>
      <xdr:rowOff>0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33562636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26</xdr:row>
      <xdr:rowOff>0</xdr:rowOff>
    </xdr:from>
    <xdr:to>
      <xdr:col>21</xdr:col>
      <xdr:colOff>75583</xdr:colOff>
      <xdr:row>26</xdr:row>
      <xdr:rowOff>0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41044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26</xdr:row>
      <xdr:rowOff>0</xdr:rowOff>
    </xdr:from>
    <xdr:to>
      <xdr:col>21</xdr:col>
      <xdr:colOff>75583</xdr:colOff>
      <xdr:row>26</xdr:row>
      <xdr:rowOff>0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41044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26</xdr:row>
      <xdr:rowOff>0</xdr:rowOff>
    </xdr:from>
    <xdr:to>
      <xdr:col>21</xdr:col>
      <xdr:colOff>75583</xdr:colOff>
      <xdr:row>26</xdr:row>
      <xdr:rowOff>0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36887727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852921</xdr:colOff>
      <xdr:row>26</xdr:row>
      <xdr:rowOff>0</xdr:rowOff>
    </xdr:from>
    <xdr:to>
      <xdr:col>21</xdr:col>
      <xdr:colOff>23629</xdr:colOff>
      <xdr:row>26</xdr:row>
      <xdr:rowOff>0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3921" y="14082280"/>
          <a:ext cx="15259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26</xdr:row>
      <xdr:rowOff>0</xdr:rowOff>
    </xdr:from>
    <xdr:to>
      <xdr:col>21</xdr:col>
      <xdr:colOff>75583</xdr:colOff>
      <xdr:row>26</xdr:row>
      <xdr:rowOff>0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41044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26</xdr:row>
      <xdr:rowOff>0</xdr:rowOff>
    </xdr:from>
    <xdr:to>
      <xdr:col>21</xdr:col>
      <xdr:colOff>75583</xdr:colOff>
      <xdr:row>26</xdr:row>
      <xdr:rowOff>0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41044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26</xdr:row>
      <xdr:rowOff>0</xdr:rowOff>
    </xdr:from>
    <xdr:to>
      <xdr:col>21</xdr:col>
      <xdr:colOff>75583</xdr:colOff>
      <xdr:row>26</xdr:row>
      <xdr:rowOff>0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9406273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26</xdr:row>
      <xdr:rowOff>0</xdr:rowOff>
    </xdr:from>
    <xdr:to>
      <xdr:col>21</xdr:col>
      <xdr:colOff>75583</xdr:colOff>
      <xdr:row>26</xdr:row>
      <xdr:rowOff>0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9406273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18</xdr:col>
      <xdr:colOff>381000</xdr:colOff>
      <xdr:row>26</xdr:row>
      <xdr:rowOff>0</xdr:rowOff>
    </xdr:from>
    <xdr:ext cx="1513610" cy="0"/>
    <xdr:pic>
      <xdr:nvPicPr>
        <xdr:cNvPr id="68" name="Рисунок 67">
          <a:extLst>
            <a:ext uri="{FF2B5EF4-FFF2-40B4-BE49-F238E27FC236}">
              <a16:creationId xmlns:a16="http://schemas.microsoft.com/office/drawing/2014/main" id="{B2B076C1-0B95-49F9-82D6-82D977316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54409" y="11755582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381000</xdr:colOff>
      <xdr:row>26</xdr:row>
      <xdr:rowOff>0</xdr:rowOff>
    </xdr:from>
    <xdr:ext cx="1513610" cy="0"/>
    <xdr:pic>
      <xdr:nvPicPr>
        <xdr:cNvPr id="69" name="Рисунок 68">
          <a:extLst>
            <a:ext uri="{FF2B5EF4-FFF2-40B4-BE49-F238E27FC236}">
              <a16:creationId xmlns:a16="http://schemas.microsoft.com/office/drawing/2014/main" id="{B9B72F3C-B06B-4116-A0AE-671C2C0AE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54409" y="11755582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381000</xdr:colOff>
      <xdr:row>26</xdr:row>
      <xdr:rowOff>0</xdr:rowOff>
    </xdr:from>
    <xdr:ext cx="1513610" cy="0"/>
    <xdr:pic>
      <xdr:nvPicPr>
        <xdr:cNvPr id="70" name="Рисунок 69">
          <a:extLst>
            <a:ext uri="{FF2B5EF4-FFF2-40B4-BE49-F238E27FC236}">
              <a16:creationId xmlns:a16="http://schemas.microsoft.com/office/drawing/2014/main" id="{D1FC09B4-DF46-4D39-BD17-64545F98F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54409" y="11755582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381000</xdr:colOff>
      <xdr:row>26</xdr:row>
      <xdr:rowOff>0</xdr:rowOff>
    </xdr:from>
    <xdr:ext cx="1513610" cy="0"/>
    <xdr:pic>
      <xdr:nvPicPr>
        <xdr:cNvPr id="71" name="Рисунок 70">
          <a:extLst>
            <a:ext uri="{FF2B5EF4-FFF2-40B4-BE49-F238E27FC236}">
              <a16:creationId xmlns:a16="http://schemas.microsoft.com/office/drawing/2014/main" id="{CD13803F-A645-47AE-8991-E1DCE6BA2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54409" y="11755582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381000</xdr:colOff>
      <xdr:row>26</xdr:row>
      <xdr:rowOff>0</xdr:rowOff>
    </xdr:from>
    <xdr:ext cx="1513610" cy="0"/>
    <xdr:pic>
      <xdr:nvPicPr>
        <xdr:cNvPr id="72" name="Рисунок 71">
          <a:extLst>
            <a:ext uri="{FF2B5EF4-FFF2-40B4-BE49-F238E27FC236}">
              <a16:creationId xmlns:a16="http://schemas.microsoft.com/office/drawing/2014/main" id="{47B6E3D5-5A37-43BD-99FF-5F82B2251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54409" y="13510780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381000</xdr:colOff>
      <xdr:row>26</xdr:row>
      <xdr:rowOff>0</xdr:rowOff>
    </xdr:from>
    <xdr:ext cx="1513610" cy="0"/>
    <xdr:pic>
      <xdr:nvPicPr>
        <xdr:cNvPr id="73" name="Рисунок 72">
          <a:extLst>
            <a:ext uri="{FF2B5EF4-FFF2-40B4-BE49-F238E27FC236}">
              <a16:creationId xmlns:a16="http://schemas.microsoft.com/office/drawing/2014/main" id="{23B398DC-59FA-40C0-9A7A-A966EDEA3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54409" y="13510780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47"/>
  <sheetViews>
    <sheetView showGridLines="0" tabSelected="1" zoomScale="55" zoomScaleNormal="55" zoomScaleSheetLayoutView="70" workbookViewId="0">
      <selection activeCell="T22" sqref="T22"/>
    </sheetView>
  </sheetViews>
  <sheetFormatPr defaultColWidth="18.5703125" defaultRowHeight="15.75"/>
  <cols>
    <col min="1" max="2" width="4.5703125" style="10" customWidth="1"/>
    <col min="3" max="3" width="6.5703125" style="10" customWidth="1"/>
    <col min="4" max="4" width="52.42578125" style="10" customWidth="1"/>
    <col min="5" max="5" width="63.7109375" style="10" customWidth="1"/>
    <col min="6" max="7" width="14.5703125" style="10" customWidth="1"/>
    <col min="8" max="8" width="27.85546875" style="10" customWidth="1"/>
    <col min="9" max="9" width="30.140625" style="10" customWidth="1"/>
    <col min="10" max="10" width="21.28515625" style="10" customWidth="1"/>
    <col min="11" max="11" width="18.5703125" style="10" customWidth="1"/>
    <col min="12" max="13" width="18.5703125" style="10"/>
    <col min="14" max="16" width="4.5703125" style="10" customWidth="1"/>
    <col min="17" max="17" width="6.5703125" style="10" customWidth="1"/>
    <col min="18" max="18" width="59" style="10" customWidth="1"/>
    <col min="19" max="19" width="65.140625" style="10" customWidth="1"/>
    <col min="20" max="20" width="21.42578125" style="10" customWidth="1"/>
    <col min="21" max="21" width="13.7109375" style="10" customWidth="1"/>
    <col min="22" max="22" width="11.140625" style="10" customWidth="1"/>
    <col min="23" max="23" width="39.28515625" style="10" customWidth="1"/>
    <col min="24" max="24" width="27.85546875" style="10" customWidth="1"/>
    <col min="25" max="26" width="20.5703125" style="10" customWidth="1"/>
    <col min="27" max="16384" width="18.5703125" style="10"/>
  </cols>
  <sheetData>
    <row r="1" spans="2:26" ht="16.5" customHeight="1" thickBot="1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Q1" s="36"/>
      <c r="R1" s="37"/>
      <c r="S1" s="36"/>
      <c r="T1" s="37"/>
      <c r="U1" s="37"/>
      <c r="V1" s="37"/>
      <c r="W1" s="37"/>
      <c r="X1" s="37"/>
      <c r="Y1" s="37"/>
      <c r="Z1" s="37"/>
    </row>
    <row r="2" spans="2:26" ht="47.25" customHeight="1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</row>
    <row r="3" spans="2:26" ht="15.75" customHeight="1">
      <c r="B3" s="15"/>
      <c r="C3" s="16" t="s">
        <v>0</v>
      </c>
      <c r="D3" s="16"/>
      <c r="E3" s="16"/>
      <c r="F3" s="16"/>
      <c r="G3" s="16"/>
      <c r="H3" s="16"/>
      <c r="N3" s="17"/>
    </row>
    <row r="4" spans="2:26" ht="15.75" customHeight="1">
      <c r="B4" s="15"/>
      <c r="C4" s="2" t="s">
        <v>15</v>
      </c>
      <c r="D4" s="2"/>
      <c r="E4" s="2"/>
      <c r="F4" s="16"/>
      <c r="G4" s="16"/>
      <c r="H4" s="16"/>
      <c r="N4" s="17"/>
    </row>
    <row r="5" spans="2:26" ht="24" customHeight="1">
      <c r="B5" s="15"/>
      <c r="F5" s="16"/>
      <c r="G5" s="16"/>
      <c r="H5" s="16"/>
      <c r="N5" s="17"/>
      <c r="Q5" s="36"/>
      <c r="R5" s="36"/>
    </row>
    <row r="6" spans="2:26">
      <c r="B6" s="15"/>
      <c r="C6" s="82" t="s">
        <v>7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17"/>
      <c r="Q6" s="82" t="s">
        <v>23</v>
      </c>
      <c r="R6" s="82"/>
      <c r="S6" s="82"/>
      <c r="T6" s="82"/>
      <c r="U6" s="82"/>
      <c r="V6" s="82"/>
      <c r="W6" s="82"/>
      <c r="X6" s="82"/>
      <c r="Y6" s="82"/>
      <c r="Z6" s="82"/>
    </row>
    <row r="7" spans="2:26" ht="24" customHeight="1">
      <c r="B7" s="15"/>
      <c r="N7" s="17"/>
    </row>
    <row r="8" spans="2:26" ht="24" customHeight="1">
      <c r="B8" s="15"/>
      <c r="C8" s="81" t="s">
        <v>1</v>
      </c>
      <c r="D8" s="81"/>
      <c r="F8" s="66"/>
      <c r="G8" s="66"/>
      <c r="N8" s="17"/>
    </row>
    <row r="9" spans="2:26" ht="24" customHeight="1">
      <c r="B9" s="15"/>
      <c r="C9" s="81" t="s">
        <v>2</v>
      </c>
      <c r="D9" s="81"/>
      <c r="F9" s="80"/>
      <c r="G9" s="80"/>
      <c r="N9" s="17"/>
    </row>
    <row r="10" spans="2:26" ht="24" customHeight="1">
      <c r="B10" s="15"/>
      <c r="C10" s="81" t="s">
        <v>3</v>
      </c>
      <c r="D10" s="81"/>
      <c r="F10" s="80"/>
      <c r="G10" s="80"/>
      <c r="N10" s="17"/>
    </row>
    <row r="11" spans="2:26">
      <c r="B11" s="15"/>
      <c r="N11" s="17"/>
    </row>
    <row r="12" spans="2:26" ht="185.1" customHeight="1">
      <c r="B12" s="15"/>
      <c r="C12" s="18" t="s">
        <v>6</v>
      </c>
      <c r="D12" s="18" t="s">
        <v>26</v>
      </c>
      <c r="E12" s="18" t="s">
        <v>27</v>
      </c>
      <c r="F12" s="18" t="s">
        <v>20</v>
      </c>
      <c r="G12" s="18" t="s">
        <v>21</v>
      </c>
      <c r="H12" s="18" t="s">
        <v>22</v>
      </c>
      <c r="I12" s="18" t="s">
        <v>39</v>
      </c>
      <c r="J12" s="18" t="s">
        <v>36</v>
      </c>
      <c r="K12" s="18" t="s">
        <v>17</v>
      </c>
      <c r="L12" s="18" t="s">
        <v>4</v>
      </c>
      <c r="M12" s="18" t="s">
        <v>5</v>
      </c>
      <c r="N12" s="17"/>
      <c r="Q12" s="26" t="s">
        <v>6</v>
      </c>
      <c r="R12" s="26" t="s">
        <v>18</v>
      </c>
      <c r="S12" s="26" t="s">
        <v>33</v>
      </c>
      <c r="T12" s="26" t="s">
        <v>19</v>
      </c>
      <c r="U12" s="26" t="s">
        <v>20</v>
      </c>
      <c r="V12" s="26" t="s">
        <v>21</v>
      </c>
      <c r="W12" s="38" t="s">
        <v>35</v>
      </c>
      <c r="X12" s="38" t="s">
        <v>42</v>
      </c>
      <c r="Y12" s="26" t="s">
        <v>17</v>
      </c>
      <c r="Z12" s="26" t="s">
        <v>24</v>
      </c>
    </row>
    <row r="13" spans="2:26">
      <c r="B13" s="15"/>
      <c r="C13" s="19">
        <v>1</v>
      </c>
      <c r="D13" s="19">
        <v>2</v>
      </c>
      <c r="E13" s="19">
        <v>3</v>
      </c>
      <c r="F13" s="44">
        <v>4</v>
      </c>
      <c r="G13" s="19">
        <v>5</v>
      </c>
      <c r="H13" s="19">
        <v>6</v>
      </c>
      <c r="I13" s="19">
        <v>7</v>
      </c>
      <c r="J13" s="44">
        <v>8</v>
      </c>
      <c r="K13" s="19">
        <v>9</v>
      </c>
      <c r="L13" s="19">
        <v>10</v>
      </c>
      <c r="M13" s="19">
        <v>11</v>
      </c>
      <c r="N13" s="17"/>
      <c r="Q13" s="27">
        <v>1</v>
      </c>
      <c r="R13" s="27">
        <v>2</v>
      </c>
      <c r="S13" s="27">
        <v>3</v>
      </c>
      <c r="T13" s="27">
        <v>4</v>
      </c>
      <c r="U13" s="27">
        <v>5</v>
      </c>
      <c r="V13" s="27">
        <v>6</v>
      </c>
      <c r="W13" s="39">
        <v>7</v>
      </c>
      <c r="X13" s="39">
        <v>8</v>
      </c>
      <c r="Y13" s="27">
        <v>9</v>
      </c>
      <c r="Z13" s="27">
        <v>10</v>
      </c>
    </row>
    <row r="14" spans="2:26" s="29" customFormat="1" ht="40.5" customHeight="1">
      <c r="B14" s="30"/>
      <c r="C14" s="4">
        <f t="shared" ref="C14:C26" si="0">Q14</f>
        <v>1</v>
      </c>
      <c r="D14" s="49" t="str">
        <f t="shared" ref="D14:D26" si="1">R14</f>
        <v>Трансляционный усилитель</v>
      </c>
      <c r="E14" s="45" t="str">
        <f t="shared" ref="E14:E26" si="2">S14</f>
        <v>Национальный режим не предоставляется – ограничение</v>
      </c>
      <c r="F14" s="4" t="str">
        <f t="shared" ref="F14:G14" si="3">U14</f>
        <v>шт</v>
      </c>
      <c r="G14" s="7">
        <f t="shared" si="3"/>
        <v>1</v>
      </c>
      <c r="H14" s="34" t="s">
        <v>14</v>
      </c>
      <c r="I14" s="33" t="s">
        <v>14</v>
      </c>
      <c r="J14" s="33"/>
      <c r="K14" s="43">
        <f t="shared" ref="K14:K26" si="4">Y14</f>
        <v>213215.57</v>
      </c>
      <c r="L14" s="1">
        <v>0</v>
      </c>
      <c r="M14" s="6">
        <f t="shared" ref="M14" si="5">G14*L14</f>
        <v>0</v>
      </c>
      <c r="N14" s="31"/>
      <c r="Q14" s="4">
        <v>1</v>
      </c>
      <c r="R14" s="50" t="s">
        <v>48</v>
      </c>
      <c r="S14" s="5" t="s">
        <v>30</v>
      </c>
      <c r="T14" s="32" t="s">
        <v>60</v>
      </c>
      <c r="U14" s="53" t="s">
        <v>47</v>
      </c>
      <c r="V14" s="53">
        <v>1</v>
      </c>
      <c r="W14" s="47" t="s">
        <v>38</v>
      </c>
      <c r="X14" s="47" t="s">
        <v>43</v>
      </c>
      <c r="Y14" s="6">
        <v>213215.57</v>
      </c>
      <c r="Z14" s="6">
        <f t="shared" ref="Z14:Z26" si="6">V14*Y14</f>
        <v>213215.57</v>
      </c>
    </row>
    <row r="15" spans="2:26" s="29" customFormat="1" ht="40.5" customHeight="1">
      <c r="B15" s="30"/>
      <c r="C15" s="4">
        <f t="shared" si="0"/>
        <v>2</v>
      </c>
      <c r="D15" s="49" t="str">
        <f t="shared" si="1"/>
        <v>Микрофонная консоль</v>
      </c>
      <c r="E15" s="45" t="str">
        <f t="shared" si="2"/>
        <v>Национальный режим не предоставляется – ограничение</v>
      </c>
      <c r="F15" s="4" t="str">
        <f t="shared" ref="F15:F16" si="7">U15</f>
        <v>шт</v>
      </c>
      <c r="G15" s="7">
        <f t="shared" ref="G15:G16" si="8">V15</f>
        <v>1</v>
      </c>
      <c r="H15" s="34" t="s">
        <v>14</v>
      </c>
      <c r="I15" s="33" t="s">
        <v>14</v>
      </c>
      <c r="J15" s="33"/>
      <c r="K15" s="43">
        <f t="shared" si="4"/>
        <v>48747.54</v>
      </c>
      <c r="L15" s="1">
        <v>0</v>
      </c>
      <c r="M15" s="6">
        <f t="shared" ref="M15:M16" si="9">G15*L15</f>
        <v>0</v>
      </c>
      <c r="N15" s="31"/>
      <c r="Q15" s="4">
        <v>2</v>
      </c>
      <c r="R15" s="50" t="s">
        <v>49</v>
      </c>
      <c r="S15" s="5" t="s">
        <v>30</v>
      </c>
      <c r="T15" s="32" t="s">
        <v>61</v>
      </c>
      <c r="U15" s="53" t="s">
        <v>47</v>
      </c>
      <c r="V15" s="53">
        <v>1</v>
      </c>
      <c r="W15" s="47" t="s">
        <v>38</v>
      </c>
      <c r="X15" s="47" t="s">
        <v>43</v>
      </c>
      <c r="Y15" s="6">
        <v>48747.54</v>
      </c>
      <c r="Z15" s="6">
        <f t="shared" si="6"/>
        <v>48747.54</v>
      </c>
    </row>
    <row r="16" spans="2:26" s="29" customFormat="1" ht="40.5" customHeight="1">
      <c r="B16" s="30"/>
      <c r="C16" s="4">
        <f t="shared" si="0"/>
        <v>3</v>
      </c>
      <c r="D16" s="49" t="str">
        <f t="shared" si="1"/>
        <v xml:space="preserve">Рупорный IP громкоговоритель </v>
      </c>
      <c r="E16" s="45" t="str">
        <f t="shared" si="2"/>
        <v>Национальный режим не предоставляется – ограничение</v>
      </c>
      <c r="F16" s="4" t="str">
        <f t="shared" si="7"/>
        <v>шт</v>
      </c>
      <c r="G16" s="7">
        <f t="shared" si="8"/>
        <v>10</v>
      </c>
      <c r="H16" s="34" t="s">
        <v>14</v>
      </c>
      <c r="I16" s="33" t="s">
        <v>14</v>
      </c>
      <c r="J16" s="33"/>
      <c r="K16" s="43">
        <f t="shared" si="4"/>
        <v>42786.89</v>
      </c>
      <c r="L16" s="1">
        <v>0</v>
      </c>
      <c r="M16" s="6">
        <f t="shared" si="9"/>
        <v>0</v>
      </c>
      <c r="N16" s="31"/>
      <c r="Q16" s="4">
        <v>3</v>
      </c>
      <c r="R16" s="50" t="s">
        <v>50</v>
      </c>
      <c r="S16" s="5" t="s">
        <v>30</v>
      </c>
      <c r="T16" s="32" t="s">
        <v>62</v>
      </c>
      <c r="U16" s="53" t="s">
        <v>47</v>
      </c>
      <c r="V16" s="53">
        <v>10</v>
      </c>
      <c r="W16" s="47" t="s">
        <v>38</v>
      </c>
      <c r="X16" s="47" t="s">
        <v>43</v>
      </c>
      <c r="Y16" s="6">
        <v>42786.89</v>
      </c>
      <c r="Z16" s="6">
        <f t="shared" si="6"/>
        <v>427868.9</v>
      </c>
    </row>
    <row r="17" spans="2:26" s="29" customFormat="1" ht="40.5" customHeight="1">
      <c r="B17" s="30"/>
      <c r="C17" s="4">
        <f t="shared" si="0"/>
        <v>4</v>
      </c>
      <c r="D17" s="49" t="str">
        <f t="shared" si="1"/>
        <v xml:space="preserve">Настенный IP-динамик </v>
      </c>
      <c r="E17" s="45" t="str">
        <f t="shared" si="2"/>
        <v>Национальный режим не предоставляется – ограничение</v>
      </c>
      <c r="F17" s="4" t="str">
        <f t="shared" ref="F17:F20" si="10">U17</f>
        <v>шт</v>
      </c>
      <c r="G17" s="7">
        <f t="shared" ref="G17:G20" si="11">V17</f>
        <v>10</v>
      </c>
      <c r="H17" s="34" t="s">
        <v>14</v>
      </c>
      <c r="I17" s="33" t="s">
        <v>14</v>
      </c>
      <c r="J17" s="33"/>
      <c r="K17" s="43">
        <f t="shared" si="4"/>
        <v>34229.51</v>
      </c>
      <c r="L17" s="1">
        <v>0</v>
      </c>
      <c r="M17" s="6">
        <f t="shared" ref="M17:M20" si="12">G17*L17</f>
        <v>0</v>
      </c>
      <c r="N17" s="31"/>
      <c r="Q17" s="4">
        <v>4</v>
      </c>
      <c r="R17" s="50" t="s">
        <v>51</v>
      </c>
      <c r="S17" s="5" t="s">
        <v>30</v>
      </c>
      <c r="T17" s="32" t="s">
        <v>63</v>
      </c>
      <c r="U17" s="53" t="s">
        <v>47</v>
      </c>
      <c r="V17" s="53">
        <v>10</v>
      </c>
      <c r="W17" s="47" t="s">
        <v>38</v>
      </c>
      <c r="X17" s="47" t="s">
        <v>43</v>
      </c>
      <c r="Y17" s="6">
        <v>34229.51</v>
      </c>
      <c r="Z17" s="6">
        <f t="shared" si="6"/>
        <v>342295.10000000003</v>
      </c>
    </row>
    <row r="18" spans="2:26" s="29" customFormat="1" ht="40.5" customHeight="1">
      <c r="B18" s="30"/>
      <c r="C18" s="4">
        <f t="shared" si="0"/>
        <v>5</v>
      </c>
      <c r="D18" s="49" t="str">
        <f t="shared" si="1"/>
        <v>Микрофонная консоль</v>
      </c>
      <c r="E18" s="45" t="str">
        <f t="shared" si="2"/>
        <v>Национальный режим не предоставляется – ограничение</v>
      </c>
      <c r="F18" s="4" t="str">
        <f t="shared" si="10"/>
        <v>шт</v>
      </c>
      <c r="G18" s="7">
        <f t="shared" si="11"/>
        <v>2</v>
      </c>
      <c r="H18" s="34" t="s">
        <v>14</v>
      </c>
      <c r="I18" s="33" t="s">
        <v>14</v>
      </c>
      <c r="J18" s="33"/>
      <c r="K18" s="43">
        <f t="shared" si="4"/>
        <v>48491.8</v>
      </c>
      <c r="L18" s="1">
        <v>0</v>
      </c>
      <c r="M18" s="6">
        <f t="shared" si="12"/>
        <v>0</v>
      </c>
      <c r="N18" s="31"/>
      <c r="Q18" s="4">
        <v>5</v>
      </c>
      <c r="R18" s="50" t="s">
        <v>49</v>
      </c>
      <c r="S18" s="5" t="s">
        <v>30</v>
      </c>
      <c r="T18" s="32" t="s">
        <v>61</v>
      </c>
      <c r="U18" s="53" t="s">
        <v>47</v>
      </c>
      <c r="V18" s="53">
        <v>2</v>
      </c>
      <c r="W18" s="47" t="s">
        <v>38</v>
      </c>
      <c r="X18" s="47" t="s">
        <v>43</v>
      </c>
      <c r="Y18" s="6">
        <v>48491.8</v>
      </c>
      <c r="Z18" s="6">
        <f t="shared" si="6"/>
        <v>96983.6</v>
      </c>
    </row>
    <row r="19" spans="2:26" s="29" customFormat="1" ht="40.5" customHeight="1">
      <c r="B19" s="30"/>
      <c r="C19" s="4">
        <f t="shared" si="0"/>
        <v>6</v>
      </c>
      <c r="D19" s="49" t="str">
        <f t="shared" si="1"/>
        <v>Микрофонная консоль</v>
      </c>
      <c r="E19" s="45" t="str">
        <f t="shared" si="2"/>
        <v>Национальный режим не предоставляется – ограничение</v>
      </c>
      <c r="F19" s="4" t="str">
        <f t="shared" si="10"/>
        <v>шт</v>
      </c>
      <c r="G19" s="7">
        <f t="shared" si="11"/>
        <v>1</v>
      </c>
      <c r="H19" s="34" t="s">
        <v>14</v>
      </c>
      <c r="I19" s="33" t="s">
        <v>14</v>
      </c>
      <c r="J19" s="33"/>
      <c r="K19" s="43">
        <f t="shared" si="4"/>
        <v>114098.37</v>
      </c>
      <c r="L19" s="1">
        <v>0</v>
      </c>
      <c r="M19" s="6">
        <f t="shared" si="12"/>
        <v>0</v>
      </c>
      <c r="N19" s="31"/>
      <c r="Q19" s="4">
        <v>6</v>
      </c>
      <c r="R19" s="50" t="s">
        <v>49</v>
      </c>
      <c r="S19" s="5" t="s">
        <v>30</v>
      </c>
      <c r="T19" s="32" t="s">
        <v>61</v>
      </c>
      <c r="U19" s="53" t="s">
        <v>47</v>
      </c>
      <c r="V19" s="53">
        <v>1</v>
      </c>
      <c r="W19" s="47" t="s">
        <v>38</v>
      </c>
      <c r="X19" s="47" t="s">
        <v>43</v>
      </c>
      <c r="Y19" s="6">
        <v>114098.37</v>
      </c>
      <c r="Z19" s="6">
        <f t="shared" si="6"/>
        <v>114098.37</v>
      </c>
    </row>
    <row r="20" spans="2:26" s="29" customFormat="1" ht="40.5" customHeight="1">
      <c r="B20" s="30"/>
      <c r="C20" s="4">
        <f t="shared" si="0"/>
        <v>7</v>
      </c>
      <c r="D20" s="49" t="str">
        <f t="shared" si="1"/>
        <v>IP вызывная панель</v>
      </c>
      <c r="E20" s="45" t="str">
        <f t="shared" si="2"/>
        <v>Национальный режим не предоставляется – ограничение</v>
      </c>
      <c r="F20" s="4" t="str">
        <f t="shared" si="10"/>
        <v>шт</v>
      </c>
      <c r="G20" s="7">
        <f t="shared" si="11"/>
        <v>4</v>
      </c>
      <c r="H20" s="34" t="s">
        <v>14</v>
      </c>
      <c r="I20" s="33" t="s">
        <v>14</v>
      </c>
      <c r="J20" s="33"/>
      <c r="K20" s="43">
        <f t="shared" si="4"/>
        <v>15688.52</v>
      </c>
      <c r="L20" s="1">
        <v>0</v>
      </c>
      <c r="M20" s="6">
        <f t="shared" si="12"/>
        <v>0</v>
      </c>
      <c r="N20" s="31"/>
      <c r="Q20" s="4">
        <v>7</v>
      </c>
      <c r="R20" s="50" t="s">
        <v>52</v>
      </c>
      <c r="S20" s="5" t="s">
        <v>30</v>
      </c>
      <c r="T20" s="32" t="s">
        <v>59</v>
      </c>
      <c r="U20" s="53" t="s">
        <v>47</v>
      </c>
      <c r="V20" s="53">
        <v>4</v>
      </c>
      <c r="W20" s="47" t="s">
        <v>38</v>
      </c>
      <c r="X20" s="47" t="s">
        <v>43</v>
      </c>
      <c r="Y20" s="6">
        <v>15688.52</v>
      </c>
      <c r="Z20" s="6">
        <f t="shared" si="6"/>
        <v>62754.080000000002</v>
      </c>
    </row>
    <row r="21" spans="2:26" s="29" customFormat="1" ht="40.5" customHeight="1">
      <c r="B21" s="30"/>
      <c r="C21" s="4">
        <f t="shared" si="0"/>
        <v>8</v>
      </c>
      <c r="D21" s="49" t="str">
        <f t="shared" si="1"/>
        <v>Программное обеспечение Tonmind PA System Lite</v>
      </c>
      <c r="E21" s="45" t="str">
        <f t="shared" si="2"/>
        <v>Национальный режим не предоставляется – преимущество</v>
      </c>
      <c r="F21" s="4" t="str">
        <f t="shared" ref="F21:F26" si="13">U21</f>
        <v>шт</v>
      </c>
      <c r="G21" s="7">
        <f t="shared" ref="G21:G26" si="14">V21</f>
        <v>1</v>
      </c>
      <c r="H21" s="34" t="s">
        <v>14</v>
      </c>
      <c r="I21" s="33" t="s">
        <v>14</v>
      </c>
      <c r="J21" s="33"/>
      <c r="K21" s="43">
        <f t="shared" si="4"/>
        <v>45352.46</v>
      </c>
      <c r="L21" s="1">
        <v>0</v>
      </c>
      <c r="M21" s="6">
        <f t="shared" ref="M21:M26" si="15">G21*L21</f>
        <v>0</v>
      </c>
      <c r="N21" s="31"/>
      <c r="Q21" s="4">
        <v>8</v>
      </c>
      <c r="R21" s="51" t="s">
        <v>53</v>
      </c>
      <c r="S21" s="5" t="s">
        <v>31</v>
      </c>
      <c r="T21" s="32" t="s">
        <v>64</v>
      </c>
      <c r="U21" s="53" t="s">
        <v>47</v>
      </c>
      <c r="V21" s="53">
        <v>1</v>
      </c>
      <c r="W21" s="47" t="s">
        <v>38</v>
      </c>
      <c r="X21" s="47" t="s">
        <v>43</v>
      </c>
      <c r="Y21" s="6">
        <v>45352.46</v>
      </c>
      <c r="Z21" s="6">
        <f t="shared" si="6"/>
        <v>45352.46</v>
      </c>
    </row>
    <row r="22" spans="2:26" s="29" customFormat="1" ht="40.5" customHeight="1">
      <c r="B22" s="30"/>
      <c r="C22" s="4">
        <f t="shared" si="0"/>
        <v>9</v>
      </c>
      <c r="D22" s="49" t="str">
        <f t="shared" si="1"/>
        <v xml:space="preserve">Кабель витая пара уличный U/UTP 4x2x24AWG </v>
      </c>
      <c r="E22" s="45" t="str">
        <f t="shared" si="2"/>
        <v>Национальный режим не предоставляется – ограничение</v>
      </c>
      <c r="F22" s="4" t="str">
        <f t="shared" si="13"/>
        <v>шт</v>
      </c>
      <c r="G22" s="7">
        <f t="shared" si="14"/>
        <v>2</v>
      </c>
      <c r="H22" s="34" t="s">
        <v>14</v>
      </c>
      <c r="I22" s="33" t="s">
        <v>14</v>
      </c>
      <c r="J22" s="33"/>
      <c r="K22" s="43">
        <f t="shared" si="4"/>
        <v>13250</v>
      </c>
      <c r="L22" s="1">
        <v>0</v>
      </c>
      <c r="M22" s="6">
        <f t="shared" si="15"/>
        <v>0</v>
      </c>
      <c r="N22" s="31"/>
      <c r="Q22" s="4">
        <v>9</v>
      </c>
      <c r="R22" s="51" t="s">
        <v>54</v>
      </c>
      <c r="S22" s="5" t="s">
        <v>30</v>
      </c>
      <c r="T22" s="32" t="s">
        <v>65</v>
      </c>
      <c r="U22" s="53" t="s">
        <v>47</v>
      </c>
      <c r="V22" s="53">
        <v>2</v>
      </c>
      <c r="W22" s="47" t="s">
        <v>38</v>
      </c>
      <c r="X22" s="47" t="s">
        <v>43</v>
      </c>
      <c r="Y22" s="6">
        <v>13250</v>
      </c>
      <c r="Z22" s="6">
        <f t="shared" si="6"/>
        <v>26500</v>
      </c>
    </row>
    <row r="23" spans="2:26" s="29" customFormat="1" ht="40.5" customHeight="1">
      <c r="B23" s="30"/>
      <c r="C23" s="4">
        <f t="shared" si="0"/>
        <v>10</v>
      </c>
      <c r="D23" s="49" t="str">
        <f t="shared" si="1"/>
        <v xml:space="preserve">Poe-коммутатор </v>
      </c>
      <c r="E23" s="45" t="str">
        <f t="shared" si="2"/>
        <v>Национальный режим не предоставляется – ограничение</v>
      </c>
      <c r="F23" s="4" t="str">
        <f t="shared" si="13"/>
        <v>шт</v>
      </c>
      <c r="G23" s="7">
        <f t="shared" si="14"/>
        <v>8</v>
      </c>
      <c r="H23" s="34" t="s">
        <v>14</v>
      </c>
      <c r="I23" s="33" t="s">
        <v>14</v>
      </c>
      <c r="J23" s="33"/>
      <c r="K23" s="43">
        <f t="shared" si="4"/>
        <v>6174.59</v>
      </c>
      <c r="L23" s="1">
        <v>0</v>
      </c>
      <c r="M23" s="6">
        <f t="shared" si="15"/>
        <v>0</v>
      </c>
      <c r="N23" s="31"/>
      <c r="Q23" s="4">
        <v>10</v>
      </c>
      <c r="R23" s="52" t="s">
        <v>55</v>
      </c>
      <c r="S23" s="5" t="s">
        <v>30</v>
      </c>
      <c r="T23" s="32" t="s">
        <v>66</v>
      </c>
      <c r="U23" s="53" t="s">
        <v>47</v>
      </c>
      <c r="V23" s="53">
        <v>8</v>
      </c>
      <c r="W23" s="47" t="s">
        <v>38</v>
      </c>
      <c r="X23" s="47" t="s">
        <v>43</v>
      </c>
      <c r="Y23" s="6">
        <v>6174.59</v>
      </c>
      <c r="Z23" s="6">
        <f t="shared" si="6"/>
        <v>49396.72</v>
      </c>
    </row>
    <row r="24" spans="2:26" s="29" customFormat="1" ht="40.5" customHeight="1">
      <c r="B24" s="30"/>
      <c r="C24" s="4">
        <f t="shared" si="0"/>
        <v>11</v>
      </c>
      <c r="D24" s="49" t="str">
        <f t="shared" si="1"/>
        <v>Управляемый коммутатор на 24 порта</v>
      </c>
      <c r="E24" s="45" t="str">
        <f t="shared" si="2"/>
        <v>Национальный режим не предоставляется – ограничение</v>
      </c>
      <c r="F24" s="4" t="str">
        <f t="shared" si="13"/>
        <v>шт</v>
      </c>
      <c r="G24" s="7">
        <f t="shared" si="14"/>
        <v>2</v>
      </c>
      <c r="H24" s="34" t="s">
        <v>14</v>
      </c>
      <c r="I24" s="33" t="s">
        <v>14</v>
      </c>
      <c r="J24" s="33"/>
      <c r="K24" s="43">
        <f t="shared" si="4"/>
        <v>23360.66</v>
      </c>
      <c r="L24" s="1">
        <v>0</v>
      </c>
      <c r="M24" s="6">
        <f t="shared" si="15"/>
        <v>0</v>
      </c>
      <c r="N24" s="31"/>
      <c r="Q24" s="4">
        <v>11</v>
      </c>
      <c r="R24" s="52" t="s">
        <v>56</v>
      </c>
      <c r="S24" s="5" t="s">
        <v>30</v>
      </c>
      <c r="T24" s="32" t="s">
        <v>67</v>
      </c>
      <c r="U24" s="53" t="s">
        <v>47</v>
      </c>
      <c r="V24" s="53">
        <v>2</v>
      </c>
      <c r="W24" s="47" t="s">
        <v>38</v>
      </c>
      <c r="X24" s="47" t="s">
        <v>43</v>
      </c>
      <c r="Y24" s="6">
        <v>23360.66</v>
      </c>
      <c r="Z24" s="6">
        <f t="shared" si="6"/>
        <v>46721.32</v>
      </c>
    </row>
    <row r="25" spans="2:26" s="29" customFormat="1" ht="40.5" customHeight="1">
      <c r="B25" s="30"/>
      <c r="C25" s="4">
        <f t="shared" si="0"/>
        <v>12</v>
      </c>
      <c r="D25" s="49" t="str">
        <f t="shared" si="1"/>
        <v xml:space="preserve">SFP-модуль оптический </v>
      </c>
      <c r="E25" s="45" t="str">
        <f t="shared" si="2"/>
        <v>Национальный режим не предоставляется – ограничение</v>
      </c>
      <c r="F25" s="4" t="str">
        <f t="shared" si="13"/>
        <v>шт</v>
      </c>
      <c r="G25" s="7">
        <f t="shared" si="14"/>
        <v>2</v>
      </c>
      <c r="H25" s="34" t="s">
        <v>14</v>
      </c>
      <c r="I25" s="33" t="s">
        <v>14</v>
      </c>
      <c r="J25" s="33"/>
      <c r="K25" s="43">
        <f t="shared" si="4"/>
        <v>6147.54</v>
      </c>
      <c r="L25" s="1">
        <v>0</v>
      </c>
      <c r="M25" s="6">
        <f t="shared" si="15"/>
        <v>0</v>
      </c>
      <c r="N25" s="31"/>
      <c r="Q25" s="4">
        <v>12</v>
      </c>
      <c r="R25" s="52" t="s">
        <v>57</v>
      </c>
      <c r="S25" s="5" t="s">
        <v>30</v>
      </c>
      <c r="T25" s="32" t="s">
        <v>68</v>
      </c>
      <c r="U25" s="53" t="s">
        <v>47</v>
      </c>
      <c r="V25" s="53">
        <v>2</v>
      </c>
      <c r="W25" s="47" t="s">
        <v>44</v>
      </c>
      <c r="X25" s="47" t="s">
        <v>41</v>
      </c>
      <c r="Y25" s="6">
        <v>6147.54</v>
      </c>
      <c r="Z25" s="6">
        <f t="shared" si="6"/>
        <v>12295.08</v>
      </c>
    </row>
    <row r="26" spans="2:26" s="29" customFormat="1" ht="40.5" customHeight="1">
      <c r="B26" s="30"/>
      <c r="C26" s="4">
        <f t="shared" si="0"/>
        <v>13</v>
      </c>
      <c r="D26" s="49" t="str">
        <f t="shared" si="1"/>
        <v>Уплотнитель сигнала и питания PoE по UTP кабелю 2х-канальный</v>
      </c>
      <c r="E26" s="45" t="str">
        <f t="shared" si="2"/>
        <v>Национальный режим не предоставляется – ограничение</v>
      </c>
      <c r="F26" s="4" t="str">
        <f t="shared" si="13"/>
        <v>шт</v>
      </c>
      <c r="G26" s="7">
        <f t="shared" si="14"/>
        <v>5</v>
      </c>
      <c r="H26" s="34" t="s">
        <v>14</v>
      </c>
      <c r="I26" s="33" t="s">
        <v>14</v>
      </c>
      <c r="J26" s="33"/>
      <c r="K26" s="43">
        <f t="shared" si="4"/>
        <v>475.4</v>
      </c>
      <c r="L26" s="1">
        <v>0</v>
      </c>
      <c r="M26" s="6">
        <f t="shared" si="15"/>
        <v>0</v>
      </c>
      <c r="N26" s="31"/>
      <c r="Q26" s="4">
        <v>13</v>
      </c>
      <c r="R26" s="51" t="s">
        <v>58</v>
      </c>
      <c r="S26" s="5" t="s">
        <v>30</v>
      </c>
      <c r="T26" s="32" t="s">
        <v>69</v>
      </c>
      <c r="U26" s="53" t="s">
        <v>47</v>
      </c>
      <c r="V26" s="53">
        <v>5</v>
      </c>
      <c r="W26" s="47" t="s">
        <v>44</v>
      </c>
      <c r="X26" s="47" t="s">
        <v>43</v>
      </c>
      <c r="Y26" s="6">
        <v>475.4</v>
      </c>
      <c r="Z26" s="6">
        <f t="shared" si="6"/>
        <v>2377</v>
      </c>
    </row>
    <row r="27" spans="2:26" ht="24" customHeight="1">
      <c r="B27" s="15"/>
      <c r="C27" s="57" t="s">
        <v>11</v>
      </c>
      <c r="D27" s="58"/>
      <c r="E27" s="58"/>
      <c r="F27" s="58"/>
      <c r="G27" s="58"/>
      <c r="H27" s="58"/>
      <c r="I27" s="59"/>
      <c r="J27" s="77" t="s">
        <v>8</v>
      </c>
      <c r="K27" s="78"/>
      <c r="L27" s="79"/>
      <c r="M27" s="20">
        <f>SUM(M14:M26)</f>
        <v>0</v>
      </c>
      <c r="N27" s="17"/>
      <c r="Q27" s="68" t="s">
        <v>25</v>
      </c>
      <c r="R27" s="69"/>
      <c r="S27" s="69"/>
      <c r="T27" s="69"/>
      <c r="U27" s="69"/>
      <c r="V27" s="70"/>
      <c r="W27" s="35" t="s">
        <v>8</v>
      </c>
      <c r="X27" s="35"/>
      <c r="Y27" s="28"/>
      <c r="Z27" s="8">
        <f>SUM(Z14:Z26)</f>
        <v>1488605.7400000002</v>
      </c>
    </row>
    <row r="28" spans="2:26" ht="24" customHeight="1">
      <c r="B28" s="15"/>
      <c r="C28" s="60"/>
      <c r="D28" s="61"/>
      <c r="E28" s="61"/>
      <c r="F28" s="61"/>
      <c r="G28" s="61"/>
      <c r="H28" s="61"/>
      <c r="I28" s="62"/>
      <c r="J28" s="77" t="s">
        <v>10</v>
      </c>
      <c r="K28" s="79"/>
      <c r="L28" s="41">
        <f>Y28</f>
        <v>0.22</v>
      </c>
      <c r="M28" s="20">
        <f>L28*M27</f>
        <v>0</v>
      </c>
      <c r="N28" s="17"/>
      <c r="Q28" s="71"/>
      <c r="R28" s="72"/>
      <c r="S28" s="72"/>
      <c r="T28" s="72"/>
      <c r="U28" s="72"/>
      <c r="V28" s="73"/>
      <c r="W28" s="28" t="s">
        <v>10</v>
      </c>
      <c r="X28" s="28"/>
      <c r="Y28" s="9">
        <v>0.22</v>
      </c>
      <c r="Z28" s="8">
        <f>Z29-Z27</f>
        <v>327493.26279999991</v>
      </c>
    </row>
    <row r="29" spans="2:26" ht="24" customHeight="1">
      <c r="B29" s="15"/>
      <c r="C29" s="63"/>
      <c r="D29" s="64"/>
      <c r="E29" s="64"/>
      <c r="F29" s="64"/>
      <c r="G29" s="64"/>
      <c r="H29" s="64"/>
      <c r="I29" s="65"/>
      <c r="J29" s="77" t="s">
        <v>9</v>
      </c>
      <c r="K29" s="78"/>
      <c r="L29" s="79"/>
      <c r="M29" s="20">
        <f>SUM(M27:M28)</f>
        <v>0</v>
      </c>
      <c r="N29" s="17"/>
      <c r="Q29" s="74"/>
      <c r="R29" s="75"/>
      <c r="S29" s="75"/>
      <c r="T29" s="75"/>
      <c r="U29" s="75"/>
      <c r="V29" s="76"/>
      <c r="W29" s="35" t="s">
        <v>9</v>
      </c>
      <c r="X29" s="35"/>
      <c r="Y29" s="28"/>
      <c r="Z29" s="8">
        <f>Z27*1.22</f>
        <v>1816099.0028000001</v>
      </c>
    </row>
    <row r="30" spans="2:26" ht="24" customHeight="1">
      <c r="B30" s="15"/>
      <c r="J30" s="36"/>
      <c r="K30" s="36"/>
      <c r="N30" s="17"/>
      <c r="Q30" s="55" t="s">
        <v>45</v>
      </c>
      <c r="R30" s="55"/>
      <c r="S30" s="55"/>
      <c r="T30" s="55"/>
      <c r="U30" s="55"/>
      <c r="V30" s="55"/>
      <c r="W30" s="55"/>
      <c r="X30" s="55"/>
      <c r="Y30" s="55"/>
      <c r="Z30" s="55"/>
    </row>
    <row r="31" spans="2:26" ht="15.75" customHeight="1">
      <c r="B31" s="15"/>
      <c r="C31" s="66"/>
      <c r="D31" s="66"/>
      <c r="E31" s="66"/>
      <c r="F31" s="21"/>
      <c r="G31" s="3"/>
      <c r="H31" s="21"/>
      <c r="I31" s="3"/>
      <c r="J31" s="46"/>
      <c r="K31" s="46"/>
      <c r="N31" s="17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spans="2:26">
      <c r="B32" s="15"/>
      <c r="C32" s="67" t="s">
        <v>16</v>
      </c>
      <c r="D32" s="67"/>
      <c r="E32" s="67"/>
      <c r="F32" s="21"/>
      <c r="G32" s="25" t="s">
        <v>12</v>
      </c>
      <c r="H32" s="21" t="s">
        <v>13</v>
      </c>
      <c r="I32" s="42" t="s">
        <v>37</v>
      </c>
      <c r="J32" s="25"/>
      <c r="K32" s="25"/>
      <c r="N32" s="17"/>
      <c r="Q32" s="55"/>
      <c r="R32" s="55"/>
      <c r="S32" s="55"/>
      <c r="T32" s="55"/>
      <c r="U32" s="55"/>
      <c r="V32" s="55"/>
      <c r="W32" s="55"/>
      <c r="X32" s="55"/>
      <c r="Y32" s="55"/>
      <c r="Z32" s="55"/>
    </row>
    <row r="33" spans="2:27" ht="16.5" customHeight="1" thickBot="1">
      <c r="B33" s="22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4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spans="2:27" ht="15.75" customHeight="1">
      <c r="Q34" s="56"/>
      <c r="R34" s="56"/>
      <c r="S34" s="56"/>
      <c r="T34" s="56"/>
      <c r="U34" s="56"/>
      <c r="V34" s="56"/>
      <c r="W34" s="56"/>
      <c r="X34" s="56"/>
      <c r="Y34" s="56"/>
      <c r="Z34" s="56"/>
    </row>
    <row r="35" spans="2:27" ht="84.95" customHeight="1">
      <c r="B35" s="54" t="s">
        <v>46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Q35" s="56"/>
      <c r="R35" s="56"/>
      <c r="S35" s="56"/>
      <c r="T35" s="56"/>
      <c r="U35" s="56"/>
      <c r="V35" s="56"/>
      <c r="W35" s="56"/>
      <c r="X35" s="56"/>
      <c r="Y35" s="56"/>
      <c r="Z35" s="56"/>
    </row>
    <row r="36" spans="2:27" ht="24.95" customHeight="1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Q36" s="56"/>
      <c r="R36" s="56"/>
      <c r="S36" s="56"/>
      <c r="T36" s="56"/>
      <c r="U36" s="56"/>
      <c r="V36" s="56"/>
      <c r="W36" s="56"/>
      <c r="X36" s="56"/>
      <c r="Y36" s="56"/>
      <c r="Z36" s="56"/>
    </row>
    <row r="37" spans="2:27" ht="24.95" customHeight="1"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40"/>
    </row>
    <row r="38" spans="2:27" ht="24.95" customHeight="1"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40"/>
    </row>
    <row r="39" spans="2:27" ht="24.95" customHeight="1"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40"/>
    </row>
    <row r="40" spans="2:27" ht="78" customHeight="1"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40"/>
    </row>
    <row r="41" spans="2:27" ht="24.95" customHeight="1"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40"/>
    </row>
    <row r="42" spans="2:27" ht="24.95" customHeight="1"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40"/>
    </row>
    <row r="43" spans="2:27" ht="24.95" customHeight="1"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40"/>
    </row>
    <row r="44" spans="2:27" ht="24.95" customHeight="1"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40"/>
    </row>
    <row r="45" spans="2:27" ht="24.95" customHeight="1">
      <c r="Q45" s="56"/>
      <c r="R45" s="56"/>
      <c r="S45" s="56"/>
      <c r="T45" s="56"/>
      <c r="U45" s="56"/>
      <c r="V45" s="56"/>
      <c r="W45" s="56"/>
      <c r="X45" s="56"/>
      <c r="Y45" s="56"/>
      <c r="Z45" s="56"/>
    </row>
    <row r="46" spans="2:27" ht="24.95" customHeight="1">
      <c r="Q46" s="56"/>
      <c r="R46" s="56"/>
      <c r="S46" s="56"/>
      <c r="T46" s="56"/>
      <c r="U46" s="56"/>
      <c r="V46" s="56"/>
      <c r="W46" s="56"/>
      <c r="X46" s="56"/>
      <c r="Y46" s="56"/>
      <c r="Z46" s="56"/>
    </row>
    <row r="47" spans="2:27" ht="24.95" customHeight="1">
      <c r="Q47" s="56"/>
      <c r="R47" s="56"/>
      <c r="S47" s="56"/>
      <c r="T47" s="56"/>
      <c r="U47" s="56"/>
      <c r="V47" s="56"/>
      <c r="W47" s="56"/>
      <c r="X47" s="56"/>
      <c r="Y47" s="56"/>
      <c r="Z47" s="56"/>
    </row>
  </sheetData>
  <sheetProtection formatCells="0" formatColumns="0" formatRows="0" insertRows="0" deleteRows="0"/>
  <mergeCells count="18">
    <mergeCell ref="F10:G10"/>
    <mergeCell ref="C8:D8"/>
    <mergeCell ref="Q6:Z6"/>
    <mergeCell ref="C6:M6"/>
    <mergeCell ref="C9:D9"/>
    <mergeCell ref="C10:D10"/>
    <mergeCell ref="F8:G8"/>
    <mergeCell ref="F9:G9"/>
    <mergeCell ref="B35:N40"/>
    <mergeCell ref="Q30:Z33"/>
    <mergeCell ref="Q34:Z47"/>
    <mergeCell ref="C27:I29"/>
    <mergeCell ref="C31:E31"/>
    <mergeCell ref="C32:E32"/>
    <mergeCell ref="Q27:V29"/>
    <mergeCell ref="J27:L27"/>
    <mergeCell ref="J28:K28"/>
    <mergeCell ref="J29:L29"/>
  </mergeCells>
  <phoneticPr fontId="20" type="noConversion"/>
  <pageMargins left="0.25" right="0.25" top="0.75" bottom="0.75" header="0.3" footer="0.3"/>
  <pageSetup scale="23" fitToHeight="0" orientation="landscape" r:id="rId1"/>
  <ignoredErrors>
    <ignoredError sqref="C14:D14 F14:G14 M14 K14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Справочники!$A$1:$A$5</xm:f>
          </x14:formula1>
          <xm:sqref>S14:S26</xm:sqref>
        </x14:dataValidation>
        <x14:dataValidation type="list" allowBlank="1" showInputMessage="1" showErrorMessage="1">
          <x14:formula1>
            <xm:f>Справочники!$A$7:$A$9</xm:f>
          </x14:formula1>
          <xm:sqref>W14:W26</xm:sqref>
        </x14:dataValidation>
        <x14:dataValidation type="list" allowBlank="1" showInputMessage="1" showErrorMessage="1">
          <x14:formula1>
            <xm:f>Справочники!$A$12:$A$14</xm:f>
          </x14:formula1>
          <xm:sqref>X14:X26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showGridLines="0" workbookViewId="0">
      <selection activeCell="A12" sqref="A12:A14"/>
    </sheetView>
  </sheetViews>
  <sheetFormatPr defaultColWidth="9" defaultRowHeight="12.75"/>
  <cols>
    <col min="1" max="16384" width="9" style="40"/>
  </cols>
  <sheetData>
    <row r="1" spans="1:1" ht="15.75">
      <c r="A1" s="10" t="s">
        <v>28</v>
      </c>
    </row>
    <row r="2" spans="1:1" ht="15.75">
      <c r="A2" s="10" t="s">
        <v>29</v>
      </c>
    </row>
    <row r="3" spans="1:1" ht="15.75">
      <c r="A3" s="10" t="s">
        <v>30</v>
      </c>
    </row>
    <row r="4" spans="1:1" ht="15.75">
      <c r="A4" s="10" t="s">
        <v>31</v>
      </c>
    </row>
    <row r="5" spans="1:1" ht="15.75">
      <c r="A5" s="10" t="s">
        <v>32</v>
      </c>
    </row>
    <row r="7" spans="1:1" ht="15.75">
      <c r="A7" s="10" t="s">
        <v>38</v>
      </c>
    </row>
    <row r="8" spans="1:1" ht="44.25" customHeight="1">
      <c r="A8" s="48" t="s">
        <v>44</v>
      </c>
    </row>
    <row r="9" spans="1:1" ht="15.75">
      <c r="A9" s="10" t="s">
        <v>34</v>
      </c>
    </row>
    <row r="12" spans="1:1">
      <c r="A12" s="40" t="s">
        <v>40</v>
      </c>
    </row>
    <row r="13" spans="1:1">
      <c r="A13" s="40" t="s">
        <v>41</v>
      </c>
    </row>
    <row r="14" spans="1:1">
      <c r="A14" s="4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Комм. предл. и Структура НМЦ</vt:lpstr>
      <vt:lpstr>Справочники</vt:lpstr>
      <vt:lpstr>'Комм. предл. и Структура НМЦ'!Область_печати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Ненашева Алина Васильевна</cp:lastModifiedBy>
  <cp:lastPrinted>2025-02-11T11:26:17Z</cp:lastPrinted>
  <dcterms:created xsi:type="dcterms:W3CDTF">2023-05-26T08:17:29Z</dcterms:created>
  <dcterms:modified xsi:type="dcterms:W3CDTF">2026-08-18T04:39:04Z</dcterms:modified>
</cp:coreProperties>
</file>