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бочий стол\Все документы\Договора\АЗ-2026-КЧФ\2-АЗ-2026-КЧФ\АИСУЗ 07.08.2026\"/>
    </mc:Choice>
  </mc:AlternateContent>
  <bookViews>
    <workbookView xWindow="0" yWindow="0" windowWidth="16380" windowHeight="8190" tabRatio="50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НМЦ'!$A$1:$Z$44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2" i="1" l="1"/>
  <c r="K22" i="1"/>
  <c r="G22" i="1"/>
  <c r="M22" i="1" s="1"/>
  <c r="F22" i="1"/>
  <c r="E22" i="1"/>
  <c r="D22" i="1"/>
  <c r="C22" i="1"/>
  <c r="Z21" i="1"/>
  <c r="K21" i="1"/>
  <c r="G21" i="1"/>
  <c r="M21" i="1" s="1"/>
  <c r="F21" i="1"/>
  <c r="E21" i="1"/>
  <c r="D21" i="1"/>
  <c r="C21" i="1"/>
  <c r="Z20" i="1"/>
  <c r="K20" i="1"/>
  <c r="G20" i="1"/>
  <c r="M20" i="1" s="1"/>
  <c r="F20" i="1"/>
  <c r="E20" i="1"/>
  <c r="D20" i="1"/>
  <c r="C20" i="1"/>
  <c r="Z19" i="1"/>
  <c r="K19" i="1"/>
  <c r="G19" i="1"/>
  <c r="M19" i="1" s="1"/>
  <c r="F19" i="1"/>
  <c r="E19" i="1"/>
  <c r="D19" i="1"/>
  <c r="C19" i="1"/>
  <c r="Z18" i="1"/>
  <c r="K18" i="1"/>
  <c r="G18" i="1"/>
  <c r="M18" i="1" s="1"/>
  <c r="F18" i="1"/>
  <c r="E18" i="1"/>
  <c r="D18" i="1"/>
  <c r="C18" i="1"/>
  <c r="Z17" i="1"/>
  <c r="K17" i="1"/>
  <c r="G17" i="1"/>
  <c r="M17" i="1" s="1"/>
  <c r="F17" i="1"/>
  <c r="E17" i="1"/>
  <c r="D17" i="1"/>
  <c r="C17" i="1"/>
  <c r="Z16" i="1"/>
  <c r="K16" i="1"/>
  <c r="G16" i="1"/>
  <c r="M16" i="1" s="1"/>
  <c r="F16" i="1"/>
  <c r="E16" i="1"/>
  <c r="D16" i="1"/>
  <c r="C16" i="1"/>
  <c r="K15" i="1"/>
  <c r="G15" i="1"/>
  <c r="M15" i="1" s="1"/>
  <c r="F15" i="1"/>
  <c r="E15" i="1"/>
  <c r="D15" i="1"/>
  <c r="C15" i="1"/>
  <c r="Z23" i="1" l="1"/>
  <c r="M23" i="1"/>
  <c r="Z24" i="1"/>
  <c r="Z25" i="1" s="1"/>
  <c r="M24" i="1" l="1"/>
  <c r="M25" i="1" s="1"/>
</calcChain>
</file>

<file path=xl/sharedStrings.xml><?xml version="1.0" encoding="utf-8"?>
<sst xmlns="http://schemas.openxmlformats.org/spreadsheetml/2006/main" count="128" uniqueCount="68">
  <si>
    <t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цены.]</t>
  </si>
  <si>
    <t>[Структура НМЦ подготавливается Инициатором договора (на базе Структуры НМЦ автоматически формируется форма Коммерческого предложения). 
В случае проведения многолотовой закупки Структура НМЦ с формой Коммерческого предложения формируется на каждый лот отдельно.]</t>
  </si>
  <si>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</si>
  <si>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</si>
  <si>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</si>
  <si>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</si>
  <si>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</si>
  <si>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</si>
  <si>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</si>
  <si>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</si>
  <si>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</si>
  <si>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</si>
  <si>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</si>
  <si>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</si>
  <si>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</si>
  <si>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>(</t>
    </r>
    <r>
      <rPr>
        <i/>
        <sz val="12"/>
        <color rgb="FF767171"/>
        <rFont val="Times New Roman"/>
        <family val="1"/>
        <charset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</si>
  <si>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</si>
  <si>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/>
        <i/>
        <sz val="12"/>
        <color rgb="FF000000"/>
        <rFont val="Times New Roman"/>
        <family val="1"/>
        <charset val="1"/>
      </rPr>
      <t>(опционально)</t>
    </r>
  </si>
  <si>
    <t>Предлагаемая цена одной единицы продукции,
руб. без НДС</t>
  </si>
  <si>
    <t>Итоговая стоимость позиции,
руб. без НДС</t>
  </si>
  <si>
    <t>Наименование
закупаемой продукции
(товара, работы, услуги)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</si>
  <si>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</si>
  <si>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</si>
  <si>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r>
      <rPr>
        <b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rgb="FF767171"/>
        <rFont val="Times New Roman"/>
        <family val="1"/>
        <charset val="1"/>
      </rPr>
      <t>(номера столбцов, которые должны быть заполнены в Коммерческом предложении)</t>
    </r>
  </si>
  <si>
    <t>Примечание*</t>
  </si>
  <si>
    <t>НМЦ по позиции продукции,
руб. без НДС</t>
  </si>
  <si>
    <t>…</t>
  </si>
  <si>
    <t>1.</t>
  </si>
  <si>
    <t>Национальный режим не предоставляется – запрет</t>
  </si>
  <si>
    <t>шт.</t>
  </si>
  <si>
    <t>столбцы 6, 7</t>
  </si>
  <si>
    <t xml:space="preserve"> -</t>
  </si>
  <si>
    <t>2.</t>
  </si>
  <si>
    <t>3.</t>
  </si>
  <si>
    <t>4.</t>
  </si>
  <si>
    <t>Национальный режим не предоставляется – ограничение</t>
  </si>
  <si>
    <t>Товар отсутствует в реестре</t>
  </si>
  <si>
    <t>5.</t>
  </si>
  <si>
    <t>6.</t>
  </si>
  <si>
    <t>7.</t>
  </si>
  <si>
    <t>Национальный режим не предоставляется – преимущество</t>
  </si>
  <si>
    <t>8.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</si>
  <si>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</si>
  <si>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</si>
  <si>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</si>
  <si>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</si>
  <si>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</si>
  <si>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</si>
  <si>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(должность подписавшего)</t>
  </si>
  <si>
    <t>(подпись)</t>
  </si>
  <si>
    <t>М.П.</t>
  </si>
  <si>
    <t>(И.О. Фамилия)</t>
  </si>
  <si>
    <r>
      <rPr>
        <i/>
        <sz val="12"/>
        <color rgb="FF000000"/>
        <rFont val="Times New Roman"/>
        <family val="1"/>
        <charset val="1"/>
      </rPr>
      <t xml:space="preserve">[В рамках формирования Структуры НМЦ заполняются столбцы 1-10 настоящей таблицы, при необходимости удаляются лишние или добавляются дополнительные строки таблицы.
При заполнении столбца 2 необходимо учитовать, что разделение закупаемой продукции на отдельные виды товаров, работ, услуг (формирование структуры НМЦ) должно соответствовать Техническим требованиям Заказчика.
При этом рекомендуется разделять: 
‒ различные виды работ / услуг;
‒ этапы выполнения работ / оказания услуг (при выделении таковых в составе Технических требований Заказчика и Проекта Договора);
‒ каждую единицу закупаемого товара (в случае заключения договора поставки);
‒ с учетом статей затрат (например: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Участников, в том числе с учетом законодательства о национальном режиме.
При заполнении столбца 3 Структуры НМЦ необходимо указать следующее (выбрать): 
‒ если Заказчик применяет законодательство о национальном режиме в части запрета, ограничения или преимущества, в отношении каждой позиции устанавливается соответствующая мера;
‒ если Заказчик применяет законодательство о национальном режиме в части минимальной обязательной доли закупки товаров российского происхождения, по всей номенклатуре позиций устанавливается "Национальный режим не предоставляется – минимальная обязательная доля";
‒ если на Заказчика не распространяется действие норм ПП 1875, либо закупка не осуществляется для исполнения норм ПП 1875 устанавливается – "Национальный режим предоставляется".
При заполнении столбца 4 рекомендуется указывать код ОКПД 2 по всем наименованиям закупаемой продукции; если закупаемая продукция включена в приложения 1-3 к ПП 1875, то указание кода ОКПД 2 обязательно в соответствии с требованиями ПП 1875.
При заполнении столбца 7 следует учитывать, что он заполняется в случае, когда национальный режим НЕ ПРЕДОСТАВЛЯЕТСЯ: указываются номера столбцов Коммерческого предложения, которые Участник должен заполнить - предоставить в соответствии с законодательством о национальном режиме сведения, подтверждающие страну происхождения товара, страну регистрации лица выполняющего работу, оказывающего услугу. В случае необходимости предоставления Участником в составе заявки иных подтверждающих документов, требования к таким документам следует установить в Технических требованиях, а в столбце 8 Структуры НМЦ указать, что требования к подтверждающим документам установлены в Технических требованиях.
</t>
    </r>
    <r>
      <rPr>
        <i/>
        <u/>
        <sz val="12"/>
        <color rgb="FF000000"/>
        <rFont val="Times New Roman"/>
        <family val="1"/>
        <charset val="204"/>
      </rPr>
      <t xml:space="preserve">В случае, если закупается товар из Приложения №2 к ПП1875 (защитная мера "Ограничение"), который отсутствует в Реестре российской промышленной продукции, в ячейке столбца 7 следует указать "столбец 6, столбец 7 (при наличии информации)", а в столбце 8 указать "Товар не в реестре".
</t>
    </r>
    <r>
      <rPr>
        <i/>
        <sz val="12"/>
        <color rgb="FF000000"/>
        <rFont val="Times New Roman"/>
        <family val="1"/>
        <charset val="1"/>
      </rPr>
      <t>В случае, если в столбце 3 установлено "Национальный режим ПРЕДОСТАВЛЯЕТСЯ", в ячейках столбца 7 по всей номенлуатуре указывается "Не применимо".]</t>
    </r>
  </si>
  <si>
    <r>
      <rPr>
        <i/>
        <sz val="12"/>
        <color rgb="FF000000"/>
        <rFont val="Times New Roman"/>
        <family val="1"/>
        <charset val="1"/>
      </rP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rgb="FF000000"/>
        <rFont val="Times New Roman"/>
        <family val="1"/>
        <charset val="1"/>
      </rPr>
      <t xml:space="preserve">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</t>
    </r>
    <r>
      <rPr>
        <i/>
        <sz val="12"/>
        <rFont val="Times New Roman"/>
        <family val="1"/>
        <charset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/>
        <u/>
        <sz val="12"/>
        <color rgb="FF000000"/>
        <rFont val="Times New Roman"/>
        <family val="1"/>
        <charset val="204"/>
      </rPr>
      <t xml:space="preserve">
Примечание</t>
    </r>
    <r>
      <rPr>
        <b/>
        <i/>
        <sz val="12"/>
        <color rgb="FF000000"/>
        <rFont val="Times New Roman"/>
        <family val="1"/>
        <charset val="204"/>
      </rPr>
      <t>:</t>
    </r>
    <r>
      <rPr>
        <i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rgb="FF000000"/>
        <rFont val="Times New Roman"/>
        <family val="1"/>
        <charset val="204"/>
      </rPr>
      <t xml:space="preserve">ВНИМАНИЕ: </t>
    </r>
    <r>
      <rPr>
        <i/>
        <u/>
        <sz val="13"/>
        <color rgb="FF000000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</si>
  <si>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Национальный режим предоставляется</t>
  </si>
  <si>
    <t>Национальный режим не предоставляется – минимальная обязательная доля</t>
  </si>
  <si>
    <t>столбец 6, столбец 7 (при наличии информации)</t>
  </si>
  <si>
    <t>не применимо</t>
  </si>
  <si>
    <t>Требования к подтверждающим документам установлены в Технических требованиях</t>
  </si>
  <si>
    <t>Коммутатор управляемый Scalance X212-2</t>
  </si>
  <si>
    <t>Модуль ввода/вывода ABB PC D230 3BHE022291R0101</t>
  </si>
  <si>
    <t>Панель оператора сенсорная TPC-1570H-C1A-0001E-T</t>
  </si>
  <si>
    <t>Панель оператора сенсорная Weintek MT8070iH 7"7"(800х480) 64Mb</t>
  </si>
  <si>
    <t>Устройство плавного пуска ABB PSE170-600-70 90кВт 170А</t>
  </si>
  <si>
    <t>Модуль аналогового вывода Regul R200 AO 02 011 0/4...20 мА 2 канала Regul R200 AO 02 011</t>
  </si>
  <si>
    <t>Преобразователь частоты тока Schneider Elektric Altivar Process 50 380 B</t>
  </si>
  <si>
    <t>Преобразователь частоты тока Schneider Elektric Altivar Process 50 380 B ATV900 ATV930D1 1N4</t>
  </si>
  <si>
    <t xml:space="preserve">26.51.65.000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</si>
</sst>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/>
      <sz val="12"/>
      <color rgb="FF767171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i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1"/>
    </font>
    <font>
      <i/>
      <u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70AD47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sz val="12"/>
      <color rgb="FF000000"/>
      <name val="Times New Roman"/>
      <family val="1"/>
      <charset val="204"/>
    </font>
    <font>
      <b/>
      <i/>
      <u/>
      <sz val="13"/>
      <color rgb="FF000000"/>
      <name val="Times New Roman"/>
      <family val="1"/>
      <charset val="204"/>
    </font>
    <font>
      <i/>
      <u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BE5D6"/>
      </patternFill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6" borderId="0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4" borderId="8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>
      <alignment vertical="top"/>
    </xf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 applyProtection="1">
      <alignment vertical="top" wrapText="1"/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left" vertical="top"/>
    </xf>
    <xf numFmtId="0" fontId="1" fillId="4" borderId="0" xfId="0" applyFont="1" applyFill="1" applyAlignment="1" applyProtection="1">
      <alignment vertical="top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6" fillId="0" borderId="9" xfId="0" applyFont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/>
      <protection locked="0"/>
    </xf>
    <xf numFmtId="3" fontId="1" fillId="0" borderId="9" xfId="0" applyNumberFormat="1" applyFont="1" applyBorder="1" applyAlignment="1" applyProtection="1">
      <alignment horizontal="right" vertical="center"/>
      <protection locked="0"/>
    </xf>
    <xf numFmtId="49" fontId="1" fillId="4" borderId="9" xfId="0" applyNumberFormat="1" applyFont="1" applyFill="1" applyBorder="1" applyAlignment="1" applyProtection="1">
      <alignment horizontal="center" vertical="center"/>
      <protection locked="0"/>
    </xf>
    <xf numFmtId="49" fontId="1" fillId="4" borderId="9" xfId="0" applyNumberFormat="1" applyFont="1" applyFill="1" applyBorder="1" applyAlignment="1" applyProtection="1">
      <alignment horizontal="left" vertical="center"/>
      <protection locked="0"/>
    </xf>
    <xf numFmtId="4" fontId="1" fillId="0" borderId="9" xfId="0" applyNumberFormat="1" applyFont="1" applyBorder="1" applyAlignment="1">
      <alignment horizontal="right" vertical="center"/>
    </xf>
    <xf numFmtId="4" fontId="1" fillId="4" borderId="9" xfId="0" applyNumberFormat="1" applyFont="1" applyFill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9" fontId="3" fillId="4" borderId="9" xfId="0" applyNumberFormat="1" applyFont="1" applyFill="1" applyBorder="1" applyAlignment="1">
      <alignment horizontal="center" vertical="center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0" fillId="0" borderId="1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8" fillId="0" borderId="0" xfId="0" applyFont="1"/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3"/>
  <sheetViews>
    <sheetView showGridLines="0" tabSelected="1" view="pageBreakPreview" topLeftCell="F17" zoomScale="55" zoomScaleNormal="70" zoomScaleSheetLayoutView="55" zoomScalePageLayoutView="70" workbookViewId="0">
      <selection activeCell="X21" sqref="X21"/>
    </sheetView>
  </sheetViews>
  <sheetFormatPr defaultColWidth="18.5703125" defaultRowHeight="15.75"/>
  <cols>
    <col min="1" max="2" width="4.5703125" style="13" customWidth="1"/>
    <col min="3" max="3" width="6.5703125" style="13" customWidth="1"/>
    <col min="4" max="4" width="30.5703125" style="13" customWidth="1"/>
    <col min="5" max="5" width="63.7109375" style="13" customWidth="1"/>
    <col min="6" max="7" width="14.5703125" style="13" customWidth="1"/>
    <col min="8" max="8" width="27.85546875" style="13" customWidth="1"/>
    <col min="9" max="9" width="40.5703125" style="13" customWidth="1"/>
    <col min="10" max="10" width="28.85546875" style="13" customWidth="1"/>
    <col min="11" max="13" width="18.5703125" style="13"/>
    <col min="14" max="16" width="4.5703125" style="13" customWidth="1"/>
    <col min="17" max="17" width="6.5703125" style="13" customWidth="1"/>
    <col min="18" max="18" width="28.5703125" style="13" customWidth="1"/>
    <col min="19" max="19" width="70.5703125" style="13" customWidth="1"/>
    <col min="20" max="20" width="24.5703125" style="13" customWidth="1"/>
    <col min="21" max="21" width="14.7109375" style="13" customWidth="1"/>
    <col min="22" max="22" width="15.28515625" style="13" customWidth="1"/>
    <col min="23" max="23" width="39.28515625" style="13" customWidth="1"/>
    <col min="24" max="24" width="24.42578125" style="13" customWidth="1"/>
    <col min="25" max="26" width="20.5703125" style="13" customWidth="1"/>
    <col min="27" max="16384" width="18.5703125" style="13"/>
  </cols>
  <sheetData>
    <row r="1" spans="2:26" s="14" customFormat="1" ht="39.75" customHeight="1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5"/>
      <c r="P1" s="15"/>
      <c r="Q1" s="11" t="s">
        <v>1</v>
      </c>
      <c r="R1" s="11"/>
      <c r="S1" s="11"/>
      <c r="T1" s="11"/>
      <c r="U1" s="11"/>
      <c r="V1" s="11"/>
      <c r="W1" s="11"/>
      <c r="X1" s="11"/>
      <c r="Y1" s="11"/>
      <c r="Z1" s="11"/>
    </row>
    <row r="2" spans="2:26" ht="16.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Q2" s="17"/>
      <c r="R2" s="18"/>
      <c r="S2" s="17"/>
      <c r="T2" s="18"/>
      <c r="U2" s="18"/>
      <c r="V2" s="18"/>
      <c r="W2" s="18"/>
      <c r="X2" s="18"/>
      <c r="Y2" s="18"/>
      <c r="Z2" s="18"/>
    </row>
    <row r="3" spans="2:26" ht="47.2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2:26" ht="15.75" customHeight="1">
      <c r="B4" s="22"/>
      <c r="C4" s="23" t="s">
        <v>2</v>
      </c>
      <c r="D4" s="23"/>
      <c r="E4" s="23"/>
      <c r="F4" s="23"/>
      <c r="G4" s="23"/>
      <c r="H4" s="23"/>
      <c r="N4" s="24"/>
    </row>
    <row r="5" spans="2:26" ht="15.75" customHeight="1">
      <c r="B5" s="22"/>
      <c r="C5" s="25" t="s">
        <v>3</v>
      </c>
      <c r="D5" s="25"/>
      <c r="E5" s="25"/>
      <c r="F5" s="23"/>
      <c r="G5" s="23"/>
      <c r="H5" s="23"/>
      <c r="N5" s="24"/>
    </row>
    <row r="6" spans="2:26" ht="24" customHeight="1">
      <c r="B6" s="22"/>
      <c r="F6" s="23"/>
      <c r="G6" s="23"/>
      <c r="H6" s="23"/>
      <c r="N6" s="24"/>
      <c r="Q6" s="17"/>
      <c r="R6" s="17"/>
    </row>
    <row r="7" spans="2:26">
      <c r="B7" s="22"/>
      <c r="C7" s="10" t="s">
        <v>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24"/>
      <c r="Q7" s="10" t="s">
        <v>5</v>
      </c>
      <c r="R7" s="10"/>
      <c r="S7" s="10"/>
      <c r="T7" s="10"/>
      <c r="U7" s="10"/>
      <c r="V7" s="10"/>
      <c r="W7" s="10"/>
      <c r="X7" s="10"/>
      <c r="Y7" s="10"/>
      <c r="Z7" s="10"/>
    </row>
    <row r="8" spans="2:26" ht="24" customHeight="1">
      <c r="B8" s="22"/>
      <c r="N8" s="24"/>
    </row>
    <row r="9" spans="2:26" ht="24" customHeight="1">
      <c r="B9" s="22"/>
      <c r="C9" s="9" t="s">
        <v>6</v>
      </c>
      <c r="D9" s="9"/>
      <c r="F9" s="8"/>
      <c r="G9" s="8"/>
      <c r="N9" s="24"/>
    </row>
    <row r="10" spans="2:26" ht="24" customHeight="1">
      <c r="B10" s="22"/>
      <c r="C10" s="9" t="s">
        <v>7</v>
      </c>
      <c r="D10" s="9"/>
      <c r="F10" s="7"/>
      <c r="G10" s="7"/>
      <c r="N10" s="24"/>
    </row>
    <row r="11" spans="2:26" ht="24" customHeight="1">
      <c r="B11" s="22"/>
      <c r="C11" s="9" t="s">
        <v>8</v>
      </c>
      <c r="D11" s="9"/>
      <c r="F11" s="7"/>
      <c r="G11" s="7"/>
      <c r="N11" s="24"/>
    </row>
    <row r="12" spans="2:26">
      <c r="B12" s="22"/>
      <c r="N12" s="24"/>
    </row>
    <row r="13" spans="2:26" ht="184.5" customHeight="1">
      <c r="B13" s="22"/>
      <c r="C13" s="26" t="s">
        <v>9</v>
      </c>
      <c r="D13" s="26" t="s">
        <v>10</v>
      </c>
      <c r="E13" s="26" t="s">
        <v>11</v>
      </c>
      <c r="F13" s="26" t="s">
        <v>12</v>
      </c>
      <c r="G13" s="26" t="s">
        <v>13</v>
      </c>
      <c r="H13" s="26" t="s">
        <v>14</v>
      </c>
      <c r="I13" s="26" t="s">
        <v>15</v>
      </c>
      <c r="J13" s="26" t="s">
        <v>16</v>
      </c>
      <c r="K13" s="26" t="s">
        <v>17</v>
      </c>
      <c r="L13" s="26" t="s">
        <v>18</v>
      </c>
      <c r="M13" s="26" t="s">
        <v>19</v>
      </c>
      <c r="N13" s="24"/>
      <c r="Q13" s="27" t="s">
        <v>9</v>
      </c>
      <c r="R13" s="27" t="s">
        <v>20</v>
      </c>
      <c r="S13" s="27" t="s">
        <v>21</v>
      </c>
      <c r="T13" s="27" t="s">
        <v>22</v>
      </c>
      <c r="U13" s="27" t="s">
        <v>12</v>
      </c>
      <c r="V13" s="27" t="s">
        <v>13</v>
      </c>
      <c r="W13" s="28" t="s">
        <v>23</v>
      </c>
      <c r="X13" s="28" t="s">
        <v>24</v>
      </c>
      <c r="Y13" s="27" t="s">
        <v>17</v>
      </c>
      <c r="Z13" s="27" t="s">
        <v>25</v>
      </c>
    </row>
    <row r="14" spans="2:26">
      <c r="B14" s="22"/>
      <c r="C14" s="29">
        <v>1</v>
      </c>
      <c r="D14" s="29">
        <v>2</v>
      </c>
      <c r="E14" s="29">
        <v>3</v>
      </c>
      <c r="F14" s="30">
        <v>4</v>
      </c>
      <c r="G14" s="29">
        <v>5</v>
      </c>
      <c r="H14" s="29">
        <v>6</v>
      </c>
      <c r="I14" s="29">
        <v>7</v>
      </c>
      <c r="J14" s="30">
        <v>8</v>
      </c>
      <c r="K14" s="29">
        <v>9</v>
      </c>
      <c r="L14" s="29">
        <v>10</v>
      </c>
      <c r="M14" s="29">
        <v>11</v>
      </c>
      <c r="N14" s="24"/>
      <c r="Q14" s="31">
        <v>1</v>
      </c>
      <c r="R14" s="31">
        <v>2</v>
      </c>
      <c r="S14" s="31">
        <v>3</v>
      </c>
      <c r="T14" s="31">
        <v>4</v>
      </c>
      <c r="U14" s="31">
        <v>5</v>
      </c>
      <c r="V14" s="31">
        <v>6</v>
      </c>
      <c r="W14" s="32">
        <v>7</v>
      </c>
      <c r="X14" s="32">
        <v>8</v>
      </c>
      <c r="Y14" s="31">
        <v>9</v>
      </c>
      <c r="Z14" s="31">
        <v>10</v>
      </c>
    </row>
    <row r="15" spans="2:26" s="14" customFormat="1" ht="109.5" customHeight="1">
      <c r="B15" s="33"/>
      <c r="C15" s="34" t="str">
        <f t="shared" ref="C15:C22" si="0">Q15</f>
        <v>1.</v>
      </c>
      <c r="D15" s="63" t="str">
        <f t="shared" ref="D15:D22" si="1">R15</f>
        <v>Коммутатор управляемый Scalance X212-2</v>
      </c>
      <c r="E15" s="35" t="str">
        <f t="shared" ref="E15:E22" si="2">S15</f>
        <v>Национальный режим не предоставляется – преимущество</v>
      </c>
      <c r="F15" s="34" t="str">
        <f t="shared" ref="F15:F22" si="3">U15</f>
        <v>шт.</v>
      </c>
      <c r="G15" s="36">
        <f t="shared" ref="G15:G22" si="4">V15</f>
        <v>2</v>
      </c>
      <c r="H15" s="37" t="s">
        <v>26</v>
      </c>
      <c r="I15" s="38" t="s">
        <v>26</v>
      </c>
      <c r="J15" s="38"/>
      <c r="K15" s="39">
        <f t="shared" ref="K15:K22" si="5">Y15</f>
        <v>347606.56</v>
      </c>
      <c r="L15" s="40">
        <v>0</v>
      </c>
      <c r="M15" s="41">
        <f t="shared" ref="M15:M22" si="6">G15*L15</f>
        <v>0</v>
      </c>
      <c r="N15" s="42"/>
      <c r="Q15" s="34" t="s">
        <v>27</v>
      </c>
      <c r="R15" s="62" t="s">
        <v>59</v>
      </c>
      <c r="S15" s="43" t="s">
        <v>40</v>
      </c>
      <c r="T15" s="44" t="s">
        <v>67</v>
      </c>
      <c r="U15" s="34" t="s">
        <v>29</v>
      </c>
      <c r="V15" s="36">
        <v>2</v>
      </c>
      <c r="W15" s="45" t="s">
        <v>30</v>
      </c>
      <c r="X15" s="45" t="s">
        <v>58</v>
      </c>
      <c r="Y15" s="41">
        <v>347606.56</v>
      </c>
      <c r="Z15" s="41">
        <v>695213.11</v>
      </c>
    </row>
    <row r="16" spans="2:26" s="14" customFormat="1" ht="117" customHeight="1">
      <c r="B16" s="33"/>
      <c r="C16" s="34" t="str">
        <f t="shared" si="0"/>
        <v>2.</v>
      </c>
      <c r="D16" s="63" t="str">
        <f t="shared" si="1"/>
        <v>Модуль ввода/вывода ABB PC D230 3BHE022291R0101</v>
      </c>
      <c r="E16" s="35" t="str">
        <f t="shared" si="2"/>
        <v>Национальный режим не предоставляется – преимущество</v>
      </c>
      <c r="F16" s="34" t="str">
        <f t="shared" si="3"/>
        <v>шт.</v>
      </c>
      <c r="G16" s="36">
        <f t="shared" si="4"/>
        <v>1</v>
      </c>
      <c r="H16" s="37" t="s">
        <v>26</v>
      </c>
      <c r="I16" s="38" t="s">
        <v>26</v>
      </c>
      <c r="J16" s="38"/>
      <c r="K16" s="39">
        <f t="shared" si="5"/>
        <v>802859.02</v>
      </c>
      <c r="L16" s="40">
        <v>0</v>
      </c>
      <c r="M16" s="41">
        <f t="shared" si="6"/>
        <v>0</v>
      </c>
      <c r="N16" s="42"/>
      <c r="Q16" s="34" t="s">
        <v>32</v>
      </c>
      <c r="R16" s="62" t="s">
        <v>60</v>
      </c>
      <c r="S16" s="43" t="s">
        <v>40</v>
      </c>
      <c r="T16" s="44" t="s">
        <v>67</v>
      </c>
      <c r="U16" s="34" t="s">
        <v>29</v>
      </c>
      <c r="V16" s="36">
        <v>1</v>
      </c>
      <c r="W16" s="45" t="s">
        <v>30</v>
      </c>
      <c r="X16" s="45" t="s">
        <v>58</v>
      </c>
      <c r="Y16" s="41">
        <v>802859.02</v>
      </c>
      <c r="Z16" s="41">
        <f t="shared" ref="Z15:Z22" si="7">V16*Y16</f>
        <v>802859.02</v>
      </c>
    </row>
    <row r="17" spans="2:26" s="14" customFormat="1" ht="127.5" customHeight="1">
      <c r="B17" s="33"/>
      <c r="C17" s="34" t="str">
        <f t="shared" si="0"/>
        <v>3.</v>
      </c>
      <c r="D17" s="63" t="str">
        <f t="shared" si="1"/>
        <v>Панель оператора сенсорная TPC-1570H-C1A-0001E-T</v>
      </c>
      <c r="E17" s="35" t="str">
        <f t="shared" si="2"/>
        <v>Национальный режим не предоставляется – преимущество</v>
      </c>
      <c r="F17" s="34" t="str">
        <f t="shared" si="3"/>
        <v>шт.</v>
      </c>
      <c r="G17" s="36">
        <f t="shared" si="4"/>
        <v>1</v>
      </c>
      <c r="H17" s="37" t="s">
        <v>26</v>
      </c>
      <c r="I17" s="38" t="s">
        <v>26</v>
      </c>
      <c r="J17" s="38"/>
      <c r="K17" s="39">
        <f t="shared" si="5"/>
        <v>200497.87</v>
      </c>
      <c r="L17" s="40">
        <v>0</v>
      </c>
      <c r="M17" s="41">
        <f t="shared" si="6"/>
        <v>0</v>
      </c>
      <c r="N17" s="42"/>
      <c r="Q17" s="34" t="s">
        <v>33</v>
      </c>
      <c r="R17" s="62" t="s">
        <v>61</v>
      </c>
      <c r="S17" s="43" t="s">
        <v>40</v>
      </c>
      <c r="T17" s="44" t="s">
        <v>67</v>
      </c>
      <c r="U17" s="34" t="s">
        <v>29</v>
      </c>
      <c r="V17" s="36">
        <v>1</v>
      </c>
      <c r="W17" s="45" t="s">
        <v>30</v>
      </c>
      <c r="X17" s="45" t="s">
        <v>58</v>
      </c>
      <c r="Y17" s="41">
        <v>200497.87</v>
      </c>
      <c r="Z17" s="41">
        <f t="shared" si="7"/>
        <v>200497.87</v>
      </c>
    </row>
    <row r="18" spans="2:26" s="14" customFormat="1" ht="117" customHeight="1">
      <c r="B18" s="33"/>
      <c r="C18" s="34" t="str">
        <f t="shared" si="0"/>
        <v>4.</v>
      </c>
      <c r="D18" s="63" t="str">
        <f t="shared" si="1"/>
        <v>Панель оператора сенсорная Weintek MT8070iH 7"7"(800х480) 64Mb</v>
      </c>
      <c r="E18" s="35" t="str">
        <f t="shared" si="2"/>
        <v>Национальный режим не предоставляется – преимущество</v>
      </c>
      <c r="F18" s="34" t="str">
        <f t="shared" si="3"/>
        <v>шт.</v>
      </c>
      <c r="G18" s="36">
        <f t="shared" si="4"/>
        <v>1</v>
      </c>
      <c r="H18" s="37" t="s">
        <v>26</v>
      </c>
      <c r="I18" s="38" t="s">
        <v>26</v>
      </c>
      <c r="J18" s="38"/>
      <c r="K18" s="39">
        <f t="shared" si="5"/>
        <v>27835.08</v>
      </c>
      <c r="L18" s="40">
        <v>0</v>
      </c>
      <c r="M18" s="41">
        <f t="shared" si="6"/>
        <v>0</v>
      </c>
      <c r="N18" s="42"/>
      <c r="Q18" s="34" t="s">
        <v>34</v>
      </c>
      <c r="R18" s="62" t="s">
        <v>62</v>
      </c>
      <c r="S18" s="43" t="s">
        <v>40</v>
      </c>
      <c r="T18" s="44" t="s">
        <v>67</v>
      </c>
      <c r="U18" s="34" t="s">
        <v>29</v>
      </c>
      <c r="V18" s="36">
        <v>1</v>
      </c>
      <c r="W18" s="45" t="s">
        <v>30</v>
      </c>
      <c r="X18" s="45" t="s">
        <v>58</v>
      </c>
      <c r="Y18" s="41">
        <v>27835.08</v>
      </c>
      <c r="Z18" s="41">
        <f t="shared" si="7"/>
        <v>27835.08</v>
      </c>
    </row>
    <row r="19" spans="2:26" s="14" customFormat="1" ht="134.25" customHeight="1">
      <c r="B19" s="33"/>
      <c r="C19" s="34" t="str">
        <f t="shared" si="0"/>
        <v>5.</v>
      </c>
      <c r="D19" s="63" t="str">
        <f t="shared" si="1"/>
        <v>Устройство плавного пуска ABB PSE170-600-70 90кВт 170А</v>
      </c>
      <c r="E19" s="35" t="str">
        <f t="shared" si="2"/>
        <v>Национальный режим не предоставляется – преимущество</v>
      </c>
      <c r="F19" s="34" t="str">
        <f t="shared" si="3"/>
        <v>шт.</v>
      </c>
      <c r="G19" s="36">
        <f t="shared" si="4"/>
        <v>1</v>
      </c>
      <c r="H19" s="37" t="s">
        <v>26</v>
      </c>
      <c r="I19" s="38" t="s">
        <v>26</v>
      </c>
      <c r="J19" s="38"/>
      <c r="K19" s="39">
        <f t="shared" si="5"/>
        <v>292362.78999999998</v>
      </c>
      <c r="L19" s="40">
        <v>0</v>
      </c>
      <c r="M19" s="41">
        <f t="shared" si="6"/>
        <v>0</v>
      </c>
      <c r="N19" s="42"/>
      <c r="Q19" s="34" t="s">
        <v>37</v>
      </c>
      <c r="R19" s="62" t="s">
        <v>63</v>
      </c>
      <c r="S19" s="43" t="s">
        <v>40</v>
      </c>
      <c r="T19" s="44" t="s">
        <v>67</v>
      </c>
      <c r="U19" s="34" t="s">
        <v>29</v>
      </c>
      <c r="V19" s="36">
        <v>1</v>
      </c>
      <c r="W19" s="45" t="s">
        <v>30</v>
      </c>
      <c r="X19" s="45" t="s">
        <v>58</v>
      </c>
      <c r="Y19" s="41">
        <v>292362.78999999998</v>
      </c>
      <c r="Z19" s="41">
        <f t="shared" si="7"/>
        <v>292362.78999999998</v>
      </c>
    </row>
    <row r="20" spans="2:26" s="14" customFormat="1" ht="108.75" customHeight="1">
      <c r="B20" s="33"/>
      <c r="C20" s="34" t="str">
        <f t="shared" si="0"/>
        <v>6.</v>
      </c>
      <c r="D20" s="63" t="str">
        <f t="shared" si="1"/>
        <v>Модуль аналогового вывода Regul R200 AO 02 011 0/4...20 мА 2 канала Regul R200 AO 02 011</v>
      </c>
      <c r="E20" s="35" t="str">
        <f t="shared" si="2"/>
        <v>Национальный режим не предоставляется – преимущество</v>
      </c>
      <c r="F20" s="34" t="str">
        <f t="shared" si="3"/>
        <v>шт.</v>
      </c>
      <c r="G20" s="36">
        <f t="shared" si="4"/>
        <v>1</v>
      </c>
      <c r="H20" s="37" t="s">
        <v>26</v>
      </c>
      <c r="I20" s="38" t="s">
        <v>26</v>
      </c>
      <c r="J20" s="38"/>
      <c r="K20" s="39">
        <f t="shared" si="5"/>
        <v>147540.98000000001</v>
      </c>
      <c r="L20" s="40">
        <v>0</v>
      </c>
      <c r="M20" s="41">
        <f t="shared" si="6"/>
        <v>0</v>
      </c>
      <c r="N20" s="42"/>
      <c r="Q20" s="34" t="s">
        <v>38</v>
      </c>
      <c r="R20" s="62" t="s">
        <v>64</v>
      </c>
      <c r="S20" s="43" t="s">
        <v>40</v>
      </c>
      <c r="T20" s="44" t="s">
        <v>67</v>
      </c>
      <c r="U20" s="34" t="s">
        <v>29</v>
      </c>
      <c r="V20" s="36">
        <v>1</v>
      </c>
      <c r="W20" s="45" t="s">
        <v>30</v>
      </c>
      <c r="X20" s="45" t="s">
        <v>58</v>
      </c>
      <c r="Y20" s="41">
        <v>147540.98000000001</v>
      </c>
      <c r="Z20" s="41">
        <f t="shared" si="7"/>
        <v>147540.98000000001</v>
      </c>
    </row>
    <row r="21" spans="2:26" s="14" customFormat="1" ht="111.75" customHeight="1">
      <c r="B21" s="33"/>
      <c r="C21" s="34" t="str">
        <f t="shared" si="0"/>
        <v>7.</v>
      </c>
      <c r="D21" s="63" t="str">
        <f t="shared" si="1"/>
        <v>Преобразователь частоты тока Schneider Elektric Altivar Process 50 380 B</v>
      </c>
      <c r="E21" s="35" t="str">
        <f t="shared" si="2"/>
        <v>Национальный режим не предоставляется – преимущество</v>
      </c>
      <c r="F21" s="34" t="str">
        <f t="shared" si="3"/>
        <v>шт.</v>
      </c>
      <c r="G21" s="36">
        <f t="shared" si="4"/>
        <v>1</v>
      </c>
      <c r="H21" s="37" t="s">
        <v>26</v>
      </c>
      <c r="I21" s="38" t="s">
        <v>26</v>
      </c>
      <c r="J21" s="38"/>
      <c r="K21" s="39">
        <f t="shared" si="5"/>
        <v>933049.18</v>
      </c>
      <c r="L21" s="40">
        <v>0</v>
      </c>
      <c r="M21" s="41">
        <f t="shared" si="6"/>
        <v>0</v>
      </c>
      <c r="N21" s="42"/>
      <c r="Q21" s="34" t="s">
        <v>39</v>
      </c>
      <c r="R21" s="62" t="s">
        <v>65</v>
      </c>
      <c r="S21" s="43" t="s">
        <v>40</v>
      </c>
      <c r="T21" s="44" t="s">
        <v>67</v>
      </c>
      <c r="U21" s="34" t="s">
        <v>29</v>
      </c>
      <c r="V21" s="36">
        <v>1</v>
      </c>
      <c r="W21" s="45" t="s">
        <v>30</v>
      </c>
      <c r="X21" s="45" t="s">
        <v>58</v>
      </c>
      <c r="Y21" s="41">
        <v>933049.18</v>
      </c>
      <c r="Z21" s="41">
        <f t="shared" si="7"/>
        <v>933049.18</v>
      </c>
    </row>
    <row r="22" spans="2:26" s="14" customFormat="1" ht="115.5" customHeight="1">
      <c r="B22" s="33"/>
      <c r="C22" s="34" t="str">
        <f t="shared" si="0"/>
        <v>8.</v>
      </c>
      <c r="D22" s="63" t="str">
        <f t="shared" si="1"/>
        <v>Преобразователь частоты тока Schneider Elektric Altivar Process 50 380 B ATV900 ATV930D1 1N4</v>
      </c>
      <c r="E22" s="35" t="str">
        <f t="shared" si="2"/>
        <v>Национальный режим не предоставляется – преимущество</v>
      </c>
      <c r="F22" s="34" t="str">
        <f t="shared" si="3"/>
        <v>шт.</v>
      </c>
      <c r="G22" s="36">
        <f t="shared" si="4"/>
        <v>1</v>
      </c>
      <c r="H22" s="37" t="s">
        <v>26</v>
      </c>
      <c r="I22" s="38" t="s">
        <v>26</v>
      </c>
      <c r="J22" s="38"/>
      <c r="K22" s="39">
        <f t="shared" si="5"/>
        <v>248754.1</v>
      </c>
      <c r="L22" s="40">
        <v>0</v>
      </c>
      <c r="M22" s="41">
        <f t="shared" si="6"/>
        <v>0</v>
      </c>
      <c r="N22" s="42"/>
      <c r="Q22" s="34" t="s">
        <v>41</v>
      </c>
      <c r="R22" s="62" t="s">
        <v>66</v>
      </c>
      <c r="S22" s="43" t="s">
        <v>40</v>
      </c>
      <c r="T22" s="44" t="s">
        <v>67</v>
      </c>
      <c r="U22" s="34" t="s">
        <v>29</v>
      </c>
      <c r="V22" s="36">
        <v>1</v>
      </c>
      <c r="W22" s="45" t="s">
        <v>30</v>
      </c>
      <c r="X22" s="45" t="s">
        <v>58</v>
      </c>
      <c r="Y22" s="41">
        <v>248754.1</v>
      </c>
      <c r="Z22" s="41">
        <f t="shared" si="7"/>
        <v>248754.1</v>
      </c>
    </row>
    <row r="23" spans="2:26" ht="24" customHeight="1">
      <c r="B23" s="22"/>
      <c r="C23" s="6" t="s">
        <v>42</v>
      </c>
      <c r="D23" s="6"/>
      <c r="E23" s="6"/>
      <c r="F23" s="6"/>
      <c r="G23" s="6"/>
      <c r="H23" s="6"/>
      <c r="I23" s="6"/>
      <c r="J23" s="5" t="s">
        <v>43</v>
      </c>
      <c r="K23" s="5"/>
      <c r="L23" s="5"/>
      <c r="M23" s="46">
        <f>SUM(M15:M22)</f>
        <v>0</v>
      </c>
      <c r="N23" s="24"/>
      <c r="Q23" s="4" t="s">
        <v>44</v>
      </c>
      <c r="R23" s="4"/>
      <c r="S23" s="4"/>
      <c r="T23" s="4"/>
      <c r="U23" s="4"/>
      <c r="V23" s="4"/>
      <c r="W23" s="47" t="s">
        <v>43</v>
      </c>
      <c r="X23" s="47"/>
      <c r="Y23" s="48"/>
      <c r="Z23" s="49">
        <f>SUM(Z15:Z22)</f>
        <v>3348112.1300000004</v>
      </c>
    </row>
    <row r="24" spans="2:26" ht="24" customHeight="1">
      <c r="B24" s="22"/>
      <c r="C24" s="6"/>
      <c r="D24" s="6"/>
      <c r="E24" s="6"/>
      <c r="F24" s="6"/>
      <c r="G24" s="6"/>
      <c r="H24" s="6"/>
      <c r="I24" s="6"/>
      <c r="J24" s="5" t="s">
        <v>45</v>
      </c>
      <c r="K24" s="5"/>
      <c r="L24" s="50">
        <v>0.22</v>
      </c>
      <c r="M24" s="46">
        <f>L24*M23</f>
        <v>0</v>
      </c>
      <c r="N24" s="24"/>
      <c r="Q24" s="4"/>
      <c r="R24" s="4"/>
      <c r="S24" s="4"/>
      <c r="T24" s="4"/>
      <c r="U24" s="4"/>
      <c r="V24" s="4"/>
      <c r="W24" s="48" t="s">
        <v>45</v>
      </c>
      <c r="X24" s="48"/>
      <c r="Y24" s="51">
        <v>0.22</v>
      </c>
      <c r="Z24" s="49">
        <f>Y24*Z23</f>
        <v>736584.66860000009</v>
      </c>
    </row>
    <row r="25" spans="2:26" ht="24" customHeight="1">
      <c r="B25" s="22"/>
      <c r="C25" s="6"/>
      <c r="D25" s="6"/>
      <c r="E25" s="6"/>
      <c r="F25" s="6"/>
      <c r="G25" s="6"/>
      <c r="H25" s="6"/>
      <c r="I25" s="6"/>
      <c r="J25" s="5" t="s">
        <v>46</v>
      </c>
      <c r="K25" s="5"/>
      <c r="L25" s="5"/>
      <c r="M25" s="46">
        <f>SUM(M23:M24)</f>
        <v>0</v>
      </c>
      <c r="N25" s="24"/>
      <c r="Q25" s="4"/>
      <c r="R25" s="4"/>
      <c r="S25" s="4"/>
      <c r="T25" s="4"/>
      <c r="U25" s="4"/>
      <c r="V25" s="4"/>
      <c r="W25" s="47" t="s">
        <v>46</v>
      </c>
      <c r="X25" s="47"/>
      <c r="Y25" s="48"/>
      <c r="Z25" s="49">
        <f>SUM(Z23:Z24)</f>
        <v>4084696.7986000003</v>
      </c>
    </row>
    <row r="26" spans="2:26" ht="24" customHeight="1">
      <c r="B26" s="22"/>
      <c r="J26" s="17"/>
      <c r="K26" s="17"/>
      <c r="N26" s="24"/>
      <c r="Q26" s="3" t="s">
        <v>47</v>
      </c>
      <c r="R26" s="3"/>
      <c r="S26" s="3"/>
      <c r="T26" s="3"/>
      <c r="U26" s="3"/>
      <c r="V26" s="3"/>
      <c r="W26" s="3"/>
      <c r="X26" s="3"/>
      <c r="Y26" s="3"/>
      <c r="Z26" s="3"/>
    </row>
    <row r="27" spans="2:26" ht="15.75" customHeight="1">
      <c r="B27" s="22"/>
      <c r="C27" s="8"/>
      <c r="D27" s="8"/>
      <c r="E27" s="8"/>
      <c r="F27" s="52"/>
      <c r="G27" s="53"/>
      <c r="H27" s="52"/>
      <c r="I27" s="53"/>
      <c r="J27" s="54"/>
      <c r="K27" s="54"/>
      <c r="N27" s="24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2:26">
      <c r="B28" s="22"/>
      <c r="C28" s="2" t="s">
        <v>48</v>
      </c>
      <c r="D28" s="2"/>
      <c r="E28" s="2"/>
      <c r="F28" s="52"/>
      <c r="G28" s="56" t="s">
        <v>49</v>
      </c>
      <c r="H28" s="52" t="s">
        <v>50</v>
      </c>
      <c r="I28" s="55" t="s">
        <v>51</v>
      </c>
      <c r="J28" s="56"/>
      <c r="K28" s="56"/>
      <c r="N28" s="24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2:26" ht="16.5" customHeight="1">
      <c r="B29" s="57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9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ht="15.75" customHeight="1">
      <c r="Q30" s="12" t="s">
        <v>52</v>
      </c>
      <c r="R30" s="12"/>
      <c r="S30" s="12"/>
      <c r="T30" s="12"/>
      <c r="U30" s="12"/>
      <c r="V30" s="12"/>
      <c r="W30" s="12"/>
      <c r="X30" s="12"/>
      <c r="Y30" s="12"/>
      <c r="Z30" s="12"/>
    </row>
    <row r="31" spans="2:26" ht="84.75" customHeight="1">
      <c r="B31" s="1" t="s">
        <v>53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ht="24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2:27" ht="24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60"/>
    </row>
    <row r="34" spans="2:27" ht="24.7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60"/>
    </row>
    <row r="35" spans="2:27" ht="24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60"/>
    </row>
    <row r="36" spans="2:27" ht="24.7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60"/>
    </row>
    <row r="37" spans="2:27" ht="24.75" customHeight="1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60"/>
    </row>
    <row r="38" spans="2:27" ht="24.75" customHeight="1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60"/>
    </row>
    <row r="39" spans="2:27" ht="24.75" customHeight="1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60"/>
    </row>
    <row r="40" spans="2:27" ht="24.75" customHeight="1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60"/>
    </row>
    <row r="41" spans="2:27" ht="24.75" customHeight="1"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2:27" ht="24.75" customHeight="1"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2:27" ht="24.75" customHeight="1">
      <c r="Q43" s="12"/>
      <c r="R43" s="12"/>
      <c r="S43" s="12"/>
      <c r="T43" s="12"/>
      <c r="U43" s="12"/>
      <c r="V43" s="12"/>
      <c r="W43" s="12"/>
      <c r="X43" s="12"/>
      <c r="Y43" s="12"/>
      <c r="Z43" s="12"/>
    </row>
  </sheetData>
  <mergeCells count="20">
    <mergeCell ref="C27:E27"/>
    <mergeCell ref="C28:E28"/>
    <mergeCell ref="Q30:Z43"/>
    <mergeCell ref="B31:N36"/>
    <mergeCell ref="J23:L23"/>
    <mergeCell ref="Q23:V25"/>
    <mergeCell ref="J24:K24"/>
    <mergeCell ref="J25:L25"/>
    <mergeCell ref="Q26:Z29"/>
    <mergeCell ref="C10:D10"/>
    <mergeCell ref="F10:G10"/>
    <mergeCell ref="C11:D11"/>
    <mergeCell ref="F11:G11"/>
    <mergeCell ref="C23:I25"/>
    <mergeCell ref="B1:N1"/>
    <mergeCell ref="Q1:Z1"/>
    <mergeCell ref="C7:M7"/>
    <mergeCell ref="Q7:Z7"/>
    <mergeCell ref="C9:D9"/>
    <mergeCell ref="F9:G9"/>
  </mergeCells>
  <pageMargins left="0.25" right="0.25" top="0.75" bottom="0.75" header="0.511811023622047" footer="0.511811023622047"/>
  <pageSetup scale="23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14:formula2>
            <xm:f>0</xm:f>
          </x14:formula2>
          <xm:sqref>S15:S22</xm:sqref>
        </x14:dataValidation>
        <x14:dataValidation type="list" allowBlank="1" showInputMessage="1" showErrorMessage="1">
          <x14:formula1>
            <xm:f>Справочники!$A$7:$A$9</xm:f>
          </x14:formula1>
          <x14:formula2>
            <xm:f>0</xm:f>
          </x14:formula2>
          <xm:sqref>W15:W22</xm:sqref>
        </x14:dataValidation>
        <x14:dataValidation type="list" allowBlank="1" showInputMessage="1" showErrorMessage="1">
          <x14:formula1>
            <xm:f>Справочники!$A$12:$A$14</xm:f>
          </x14:formula1>
          <x14:formula2>
            <xm:f>0</xm:f>
          </x14:formula2>
          <xm:sqref>X15:X22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view="pageBreakPreview" zoomScaleNormal="100" workbookViewId="0">
      <selection activeCell="A12" sqref="A12"/>
    </sheetView>
  </sheetViews>
  <sheetFormatPr defaultColWidth="9" defaultRowHeight="12.75"/>
  <cols>
    <col min="1" max="16384" width="9" style="60"/>
  </cols>
  <sheetData>
    <row r="1" spans="1:1" ht="15.75">
      <c r="A1" s="13" t="s">
        <v>54</v>
      </c>
    </row>
    <row r="2" spans="1:1" ht="15.75">
      <c r="A2" s="13" t="s">
        <v>28</v>
      </c>
    </row>
    <row r="3" spans="1:1" ht="15.75">
      <c r="A3" s="13" t="s">
        <v>35</v>
      </c>
    </row>
    <row r="4" spans="1:1" ht="15.75">
      <c r="A4" s="13" t="s">
        <v>40</v>
      </c>
    </row>
    <row r="5" spans="1:1" ht="15.75">
      <c r="A5" s="13" t="s">
        <v>55</v>
      </c>
    </row>
    <row r="7" spans="1:1" ht="15.75">
      <c r="A7" s="13" t="s">
        <v>30</v>
      </c>
    </row>
    <row r="8" spans="1:1" ht="44.25" customHeight="1">
      <c r="A8" s="61" t="s">
        <v>56</v>
      </c>
    </row>
    <row r="9" spans="1:1" ht="15.75">
      <c r="A9" s="13" t="s">
        <v>57</v>
      </c>
    </row>
    <row r="12" spans="1:1">
      <c r="A12" s="60" t="s">
        <v>58</v>
      </c>
    </row>
    <row r="13" spans="1:1">
      <c r="A13" s="60" t="s">
        <v>36</v>
      </c>
    </row>
    <row r="14" spans="1:1">
      <c r="A14" s="60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Свиридюк Юлия Олеговна</cp:lastModifiedBy>
  <cp:revision>1</cp:revision>
  <cp:lastPrinted>2025-02-11T11:26:17Z</cp:lastPrinted>
  <dcterms:created xsi:type="dcterms:W3CDTF">2023-05-26T08:17:29Z</dcterms:created>
  <dcterms:modified xsi:type="dcterms:W3CDTF">2026-08-25T12:17:21Z</dcterms:modified>
  <dc:language>ru-RU</dc:language>
</cp:coreProperties>
</file>