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а металлопрока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<sst xmlns="http://schemas.openxmlformats.org/spreadsheetml/2006/main" count="69" uniqueCount="52">
  <si>
    <t xml:space="preserve">Спецификация на металлопрокат</t>
  </si>
  <si>
    <t xml:space="preserve">№п/п</t>
  </si>
  <si>
    <t xml:space="preserve">материалы</t>
  </si>
  <si>
    <t xml:space="preserve">ед. Измерения</t>
  </si>
  <si>
    <t xml:space="preserve">кол-во</t>
  </si>
  <si>
    <t xml:space="preserve">1</t>
  </si>
  <si>
    <t xml:space="preserve">Прокат листовой стальной 20мм 30ХГСА ГОСТ 11269</t>
  </si>
  <si>
    <t xml:space="preserve">кг</t>
  </si>
  <si>
    <t xml:space="preserve">2</t>
  </si>
  <si>
    <t xml:space="preserve">Лист стальной горячекатаный 10мм Ст3сп ГОСТ 19903</t>
  </si>
  <si>
    <t xml:space="preserve">3</t>
  </si>
  <si>
    <t xml:space="preserve">Лист стальной горячекатаный 3мм Ст3пс/сп ГОСТ 19903-2015</t>
  </si>
  <si>
    <t xml:space="preserve">4</t>
  </si>
  <si>
    <t xml:space="preserve">Трубы стальные электросварные прямошовные из стали марки 20, наружный диаметр 351х10,  вес 1 метра равен 77.388 кг</t>
  </si>
  <si>
    <t xml:space="preserve">м</t>
  </si>
  <si>
    <t xml:space="preserve">5</t>
  </si>
  <si>
    <t xml:space="preserve">Лист стальной горячекатаный 12мм Ст3сп ГОСТ 19903-2015, ГОСТ 14637-89</t>
  </si>
  <si>
    <t xml:space="preserve">6</t>
  </si>
  <si>
    <t xml:space="preserve">Швеллер стальной горячекатаный 16П Ст3сп/пс5 ГОСТ 8240</t>
  </si>
  <si>
    <t xml:space="preserve">7</t>
  </si>
  <si>
    <t xml:space="preserve">Уголок стальной горячекатаный равнополочный, марки стали Ст3сп, Ст3пс, ширина полок 63 мм, толщина полки 6 мм</t>
  </si>
  <si>
    <t xml:space="preserve">8</t>
  </si>
  <si>
    <t xml:space="preserve">Уголок стальной горячекатаный равнополочный, марки стали Ст3сп, Ст3пс, ширина полок 50 мм, толщина полки 4 мм</t>
  </si>
  <si>
    <t xml:space="preserve">9</t>
  </si>
  <si>
    <t xml:space="preserve">Прокат листовой горячекатаный, марки стали Ст3сп, Ст3пс, ширина 1200-3000 мм, толщина 2 мм</t>
  </si>
  <si>
    <t xml:space="preserve">10</t>
  </si>
  <si>
    <t xml:space="preserve">Прокат стальной горячекатаный полосовой, марки стали Ст3сп, Ст3пс, размеры 40х4 мм</t>
  </si>
  <si>
    <t xml:space="preserve">11</t>
  </si>
  <si>
    <t xml:space="preserve">Трубы стальные электросварные прямошовные из стали марки 20, наружный диаметр 219 мм, толщина стенки 7 мм (Труба электросварная 219х7 – вес 1 метра равен 36.598 кг)</t>
  </si>
  <si>
    <t xml:space="preserve">12</t>
  </si>
  <si>
    <t xml:space="preserve">Трубы стальные электросварные квадратные, размеры 140х140 мм, толщина стенки 4 мм</t>
  </si>
  <si>
    <t xml:space="preserve">13</t>
  </si>
  <si>
    <t xml:space="preserve">Прокат листовой горячекатаный й 6мм ВСт3кп2-1 ГОСТ 19903</t>
  </si>
  <si>
    <t xml:space="preserve">14</t>
  </si>
  <si>
    <t xml:space="preserve">Уголок стальной горячекатаный равнополочный 63х63х5мм Ст3пс ГОСТ 8509-93, ГОСТ 535-2005</t>
  </si>
  <si>
    <t xml:space="preserve">15</t>
  </si>
  <si>
    <t xml:space="preserve">Двутавр стальной горячекатаный 25Ш1 Ст3сп ГОСТ Р 57837-17</t>
  </si>
  <si>
    <t xml:space="preserve">т</t>
  </si>
  <si>
    <t xml:space="preserve">16</t>
  </si>
  <si>
    <t xml:space="preserve">Прокат листовой горячекатаный 30мм Ст3сп ГОСТ 19903-2015, ГОСТ 14637</t>
  </si>
  <si>
    <t xml:space="preserve">17</t>
  </si>
  <si>
    <t xml:space="preserve">Прокат листовой горячекатаный 5х1500х6000мм 12Х1МФ ГОСТ 19903-15)</t>
  </si>
  <si>
    <t xml:space="preserve">18</t>
  </si>
  <si>
    <t xml:space="preserve">Прокат листовой горячекатаный 10мм Ст3сп ГОСТ 19903</t>
  </si>
  <si>
    <t xml:space="preserve">19</t>
  </si>
  <si>
    <t xml:space="preserve">Уголок стальной горячекатаный равнополочный 50х50х4мм Ст3</t>
  </si>
  <si>
    <t xml:space="preserve">20</t>
  </si>
  <si>
    <t xml:space="preserve">Уголок стальной горячекатаный равнополочный, марки стали Ст3сп, Ст3пс, ширина полок 25 мм, толщина полки 4 мм</t>
  </si>
  <si>
    <t xml:space="preserve">21</t>
  </si>
  <si>
    <t xml:space="preserve">Свая винтовая стальная, тип СВС, многолопастная, с открытым наконечником, диаметр ствола 219 мм, толщина стенки 6 мм, диаметр лопасти 300 мм, длина 4000 мм</t>
  </si>
  <si>
    <t xml:space="preserve">шт</t>
  </si>
  <si>
    <t xml:space="preserve">Прошу включить доставку до адреса г. Заволжье ул.Привокзальная, д.14.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</si>
</sst>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General"/>
    <numFmt numFmtId="167" formatCode="0"/>
    <numFmt numFmtId="168" formatCode="#,##0.00"/>
  </numFmts>
  <fonts count="7">
    <font>
      <sz val="1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8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R27"/>
  <sheetViews>
    <sheetView showFormulas="false" showGridLines="true" showRowColHeaders="true" showZeros="true" rightToLeft="false" tabSelected="true" showOutlineSymbols="true" defaultGridColor="true" view="normal" topLeftCell="A16" colorId="64" zoomScale="120" zoomScaleNormal="120" zoomScalePageLayoutView="100" workbookViewId="0">
      <selection pane="topLeft" activeCell="G20" activeCellId="0" sqref="G20"/>
    </sheetView>
  </sheetViews>
  <sheetFormatPr defaultColWidth="8.71484375" defaultRowHeight="12.75" zeroHeight="false" outlineLevelRow="0" outlineLevelCol="0"/>
  <cols>
    <col collapsed="false" customWidth="true" hidden="false" outlineLevel="0" max="6" min="6" style="1" width="15.71"/>
    <col collapsed="false" customWidth="true" hidden="false" outlineLevel="0" max="7" min="7" style="1" width="14.85"/>
    <col collapsed="false" customWidth="true" hidden="false" outlineLevel="0" max="8" min="8" style="1" width="16.29"/>
    <col collapsed="false" customWidth="true" hidden="false" outlineLevel="0" max="16384" min="16383" style="1" width="9"/>
  </cols>
  <sheetData>
    <row r="2" customFormat="false" ht="12.75" hidden="true" customHeight="false" outlineLevel="0" collapsed="false"/>
    <row r="3" customFormat="false" ht="34.5" hidden="false" customHeight="true" outlineLevel="0" collapsed="false">
      <c r="A3" s="2" t="s">
        <v>0</v>
      </c>
      <c r="B3" s="2"/>
      <c r="C3" s="2"/>
      <c r="D3" s="2"/>
      <c r="E3" s="2"/>
      <c r="F3" s="2"/>
      <c r="G3" s="2"/>
      <c r="H3" s="2"/>
    </row>
    <row r="4" customFormat="false" ht="12.75" hidden="false" customHeight="true" outlineLevel="0" collapsed="false">
      <c r="A4" s="3" t="s">
        <v>1</v>
      </c>
      <c r="B4" s="4" t="s">
        <v>2</v>
      </c>
      <c r="C4" s="4"/>
      <c r="D4" s="4"/>
      <c r="E4" s="4"/>
      <c r="F4" s="4"/>
      <c r="G4" s="3" t="s">
        <v>3</v>
      </c>
      <c r="H4" s="3" t="s">
        <v>4</v>
      </c>
    </row>
    <row r="5" customFormat="false" ht="37.5" hidden="false" customHeight="true" outlineLevel="0" collapsed="false">
      <c r="A5" s="5" t="s">
        <v>5</v>
      </c>
      <c r="B5" s="6" t="s">
        <v>6</v>
      </c>
      <c r="C5" s="6"/>
      <c r="D5" s="6"/>
      <c r="E5" s="6"/>
      <c r="F5" s="6"/>
      <c r="G5" s="5" t="s">
        <v>7</v>
      </c>
      <c r="H5" s="7" t="n">
        <f aca="false">0.48*1000</f>
        <v>480</v>
      </c>
    </row>
    <row r="6" customFormat="false" ht="32.25" hidden="false" customHeight="true" outlineLevel="0" collapsed="false">
      <c r="A6" s="5" t="s">
        <v>8</v>
      </c>
      <c r="B6" s="6" t="s">
        <v>9</v>
      </c>
      <c r="C6" s="6"/>
      <c r="D6" s="6"/>
      <c r="E6" s="6"/>
      <c r="F6" s="6"/>
      <c r="G6" s="5" t="s">
        <v>7</v>
      </c>
      <c r="H6" s="7" t="n">
        <v>530</v>
      </c>
      <c r="K6" s="8"/>
      <c r="L6" s="8"/>
      <c r="M6" s="8"/>
      <c r="N6" s="8"/>
      <c r="O6" s="8"/>
      <c r="P6" s="9"/>
      <c r="Q6" s="10"/>
      <c r="R6" s="11"/>
    </row>
    <row r="7" customFormat="false" ht="41.25" hidden="false" customHeight="true" outlineLevel="0" collapsed="false">
      <c r="A7" s="5" t="s">
        <v>10</v>
      </c>
      <c r="B7" s="6" t="s">
        <v>11</v>
      </c>
      <c r="C7" s="6"/>
      <c r="D7" s="6"/>
      <c r="E7" s="6"/>
      <c r="F7" s="6"/>
      <c r="G7" s="5" t="s">
        <v>7</v>
      </c>
      <c r="H7" s="7" t="n">
        <f aca="false">0.019*1000</f>
        <v>19</v>
      </c>
      <c r="K7" s="11"/>
      <c r="L7" s="11"/>
      <c r="M7" s="11"/>
      <c r="N7" s="11"/>
      <c r="O7" s="11"/>
      <c r="P7" s="11"/>
      <c r="Q7" s="11"/>
      <c r="R7" s="11"/>
    </row>
    <row r="8" customFormat="false" ht="39.75" hidden="false" customHeight="true" outlineLevel="0" collapsed="false">
      <c r="A8" s="5" t="s">
        <v>12</v>
      </c>
      <c r="B8" s="6" t="s">
        <v>13</v>
      </c>
      <c r="C8" s="6"/>
      <c r="D8" s="6"/>
      <c r="E8" s="6"/>
      <c r="F8" s="6"/>
      <c r="G8" s="5" t="s">
        <v>14</v>
      </c>
      <c r="H8" s="7" t="n">
        <v>150</v>
      </c>
      <c r="K8" s="8"/>
      <c r="L8" s="8"/>
      <c r="M8" s="8"/>
      <c r="N8" s="8"/>
      <c r="O8" s="8"/>
      <c r="P8" s="9"/>
      <c r="Q8" s="10"/>
      <c r="R8" s="11"/>
    </row>
    <row r="9" customFormat="false" ht="47.25" hidden="false" customHeight="true" outlineLevel="0" collapsed="false">
      <c r="A9" s="5" t="s">
        <v>15</v>
      </c>
      <c r="B9" s="6" t="s">
        <v>16</v>
      </c>
      <c r="C9" s="6"/>
      <c r="D9" s="6"/>
      <c r="E9" s="6"/>
      <c r="F9" s="6"/>
      <c r="G9" s="5" t="s">
        <v>7</v>
      </c>
      <c r="H9" s="7" t="n">
        <f aca="false">0.343*1000</f>
        <v>343</v>
      </c>
      <c r="K9" s="11"/>
      <c r="L9" s="11"/>
      <c r="M9" s="11"/>
      <c r="N9" s="11"/>
      <c r="O9" s="11"/>
      <c r="P9" s="11"/>
      <c r="Q9" s="11"/>
      <c r="R9" s="11"/>
    </row>
    <row r="10" customFormat="false" ht="32.25" hidden="false" customHeight="true" outlineLevel="0" collapsed="false">
      <c r="A10" s="5" t="s">
        <v>17</v>
      </c>
      <c r="B10" s="6" t="s">
        <v>18</v>
      </c>
      <c r="C10" s="6"/>
      <c r="D10" s="6"/>
      <c r="E10" s="6"/>
      <c r="F10" s="6"/>
      <c r="G10" s="5" t="s">
        <v>7</v>
      </c>
      <c r="H10" s="7" t="n">
        <f aca="false">0.369*1000</f>
        <v>369</v>
      </c>
      <c r="K10" s="8"/>
      <c r="L10" s="8"/>
      <c r="M10" s="8"/>
      <c r="N10" s="8"/>
      <c r="O10" s="8"/>
      <c r="P10" s="9"/>
      <c r="Q10" s="10"/>
      <c r="R10" s="11"/>
    </row>
    <row r="11" customFormat="false" ht="48" hidden="false" customHeight="true" outlineLevel="0" collapsed="false">
      <c r="A11" s="5" t="s">
        <v>19</v>
      </c>
      <c r="B11" s="6" t="s">
        <v>20</v>
      </c>
      <c r="C11" s="6"/>
      <c r="D11" s="6"/>
      <c r="E11" s="6"/>
      <c r="F11" s="6"/>
      <c r="G11" s="5" t="s">
        <v>7</v>
      </c>
      <c r="H11" s="7" t="n">
        <f aca="false">0.12025*1000</f>
        <v>120.25</v>
      </c>
      <c r="K11" s="11"/>
      <c r="L11" s="11"/>
      <c r="M11" s="11"/>
      <c r="N11" s="11"/>
      <c r="O11" s="11"/>
      <c r="P11" s="11"/>
      <c r="Q11" s="11"/>
      <c r="R11" s="11"/>
    </row>
    <row r="12" customFormat="false" ht="41.25" hidden="false" customHeight="true" outlineLevel="0" collapsed="false">
      <c r="A12" s="5" t="s">
        <v>21</v>
      </c>
      <c r="B12" s="6" t="s">
        <v>22</v>
      </c>
      <c r="C12" s="6"/>
      <c r="D12" s="6"/>
      <c r="E12" s="6"/>
      <c r="F12" s="6"/>
      <c r="G12" s="5" t="s">
        <v>7</v>
      </c>
      <c r="H12" s="7" t="n">
        <f aca="false">0.0244*1000</f>
        <v>24.4</v>
      </c>
      <c r="K12" s="8"/>
      <c r="L12" s="8"/>
      <c r="M12" s="8"/>
      <c r="N12" s="8"/>
      <c r="O12" s="8"/>
      <c r="P12" s="9"/>
      <c r="Q12" s="10"/>
      <c r="R12" s="11"/>
    </row>
    <row r="13" customFormat="false" ht="38.25" hidden="false" customHeight="true" outlineLevel="0" collapsed="false">
      <c r="A13" s="5" t="s">
        <v>23</v>
      </c>
      <c r="B13" s="6" t="s">
        <v>24</v>
      </c>
      <c r="C13" s="6"/>
      <c r="D13" s="6"/>
      <c r="E13" s="6"/>
      <c r="F13" s="6"/>
      <c r="G13" s="5" t="s">
        <v>7</v>
      </c>
      <c r="H13" s="7" t="n">
        <f aca="false">0.0063*1000</f>
        <v>6.3</v>
      </c>
      <c r="K13" s="11"/>
      <c r="L13" s="11"/>
      <c r="M13" s="11"/>
      <c r="N13" s="11"/>
      <c r="O13" s="11"/>
      <c r="P13" s="11"/>
      <c r="Q13" s="11"/>
      <c r="R13" s="11"/>
    </row>
    <row r="14" customFormat="false" ht="36" hidden="false" customHeight="true" outlineLevel="0" collapsed="false">
      <c r="A14" s="5" t="s">
        <v>25</v>
      </c>
      <c r="B14" s="6" t="s">
        <v>26</v>
      </c>
      <c r="C14" s="6"/>
      <c r="D14" s="6"/>
      <c r="E14" s="6"/>
      <c r="F14" s="6"/>
      <c r="G14" s="5" t="s">
        <v>7</v>
      </c>
      <c r="H14" s="7" t="n">
        <f aca="false">0.0471*1000</f>
        <v>47.1</v>
      </c>
    </row>
    <row r="15" customFormat="false" ht="38.25" hidden="false" customHeight="true" outlineLevel="0" collapsed="false">
      <c r="A15" s="5" t="s">
        <v>27</v>
      </c>
      <c r="B15" s="6" t="s">
        <v>28</v>
      </c>
      <c r="C15" s="6"/>
      <c r="D15" s="6"/>
      <c r="E15" s="6"/>
      <c r="F15" s="6"/>
      <c r="G15" s="5" t="s">
        <v>14</v>
      </c>
      <c r="H15" s="7" t="n">
        <v>76</v>
      </c>
    </row>
    <row r="16" customFormat="false" ht="41.25" hidden="false" customHeight="true" outlineLevel="0" collapsed="false">
      <c r="A16" s="5" t="s">
        <v>29</v>
      </c>
      <c r="B16" s="6" t="s">
        <v>30</v>
      </c>
      <c r="C16" s="6"/>
      <c r="D16" s="6"/>
      <c r="E16" s="6"/>
      <c r="F16" s="6"/>
      <c r="G16" s="5" t="s">
        <v>7</v>
      </c>
      <c r="H16" s="7" t="n">
        <f aca="false">1.676*1000</f>
        <v>1676</v>
      </c>
    </row>
    <row r="17" customFormat="false" ht="30" hidden="false" customHeight="true" outlineLevel="0" collapsed="false">
      <c r="A17" s="5" t="s">
        <v>31</v>
      </c>
      <c r="B17" s="6" t="s">
        <v>32</v>
      </c>
      <c r="C17" s="6"/>
      <c r="D17" s="6"/>
      <c r="E17" s="6"/>
      <c r="F17" s="6"/>
      <c r="G17" s="5" t="s">
        <v>7</v>
      </c>
      <c r="H17" s="7" t="n">
        <f aca="false">4.41*1000</f>
        <v>4410</v>
      </c>
    </row>
    <row r="18" customFormat="false" ht="64.5" hidden="false" customHeight="true" outlineLevel="0" collapsed="false">
      <c r="A18" s="5" t="s">
        <v>33</v>
      </c>
      <c r="B18" s="6" t="s">
        <v>34</v>
      </c>
      <c r="C18" s="6"/>
      <c r="D18" s="6"/>
      <c r="E18" s="6"/>
      <c r="F18" s="6"/>
      <c r="G18" s="5" t="s">
        <v>7</v>
      </c>
      <c r="H18" s="7" t="n">
        <f aca="false">5.76*1000</f>
        <v>5760</v>
      </c>
    </row>
    <row r="19" customFormat="false" ht="42" hidden="false" customHeight="true" outlineLevel="0" collapsed="false">
      <c r="A19" s="5" t="s">
        <v>35</v>
      </c>
      <c r="B19" s="6" t="s">
        <v>36</v>
      </c>
      <c r="C19" s="6"/>
      <c r="D19" s="6"/>
      <c r="E19" s="6"/>
      <c r="F19" s="6"/>
      <c r="G19" s="5" t="s">
        <v>37</v>
      </c>
      <c r="H19" s="7" t="n">
        <v>44.45</v>
      </c>
    </row>
    <row r="20" customFormat="false" ht="57.75" hidden="false" customHeight="true" outlineLevel="0" collapsed="false">
      <c r="A20" s="5" t="s">
        <v>38</v>
      </c>
      <c r="B20" s="6" t="s">
        <v>39</v>
      </c>
      <c r="C20" s="6"/>
      <c r="D20" s="6"/>
      <c r="E20" s="6"/>
      <c r="F20" s="6"/>
      <c r="G20" s="5" t="s">
        <v>7</v>
      </c>
      <c r="H20" s="7" t="n">
        <f aca="false">2.374*1000</f>
        <v>2374</v>
      </c>
    </row>
    <row r="21" customFormat="false" ht="33.75" hidden="false" customHeight="true" outlineLevel="0" collapsed="false">
      <c r="A21" s="5" t="s">
        <v>40</v>
      </c>
      <c r="B21" s="6" t="s">
        <v>41</v>
      </c>
      <c r="C21" s="6"/>
      <c r="D21" s="6"/>
      <c r="E21" s="6"/>
      <c r="F21" s="6"/>
      <c r="G21" s="5" t="s">
        <v>7</v>
      </c>
      <c r="H21" s="7" t="n">
        <f aca="false">1.097*1000</f>
        <v>1097</v>
      </c>
    </row>
    <row r="22" customFormat="false" ht="48.75" hidden="false" customHeight="true" outlineLevel="0" collapsed="false">
      <c r="A22" s="5" t="s">
        <v>42</v>
      </c>
      <c r="B22" s="6" t="s">
        <v>43</v>
      </c>
      <c r="C22" s="6"/>
      <c r="D22" s="6"/>
      <c r="E22" s="6"/>
      <c r="F22" s="6"/>
      <c r="G22" s="5" t="s">
        <v>7</v>
      </c>
      <c r="H22" s="7" t="n">
        <f aca="false">0.154*1000</f>
        <v>154</v>
      </c>
    </row>
    <row r="23" customFormat="false" ht="51" hidden="false" customHeight="true" outlineLevel="0" collapsed="false">
      <c r="A23" s="5" t="s">
        <v>44</v>
      </c>
      <c r="B23" s="6" t="s">
        <v>45</v>
      </c>
      <c r="C23" s="6"/>
      <c r="D23" s="6"/>
      <c r="E23" s="6"/>
      <c r="F23" s="6"/>
      <c r="G23" s="5" t="s">
        <v>7</v>
      </c>
      <c r="H23" s="7" t="n">
        <f aca="false">2.745*1000</f>
        <v>2745</v>
      </c>
    </row>
    <row r="24" customFormat="false" ht="41.25" hidden="false" customHeight="true" outlineLevel="0" collapsed="false">
      <c r="A24" s="5" t="s">
        <v>46</v>
      </c>
      <c r="B24" s="12" t="s">
        <v>47</v>
      </c>
      <c r="C24" s="12"/>
      <c r="D24" s="12"/>
      <c r="E24" s="12"/>
      <c r="F24" s="12"/>
      <c r="G24" s="13" t="s">
        <v>7</v>
      </c>
      <c r="H24" s="14" t="n">
        <v>26</v>
      </c>
      <c r="I24" s="15"/>
    </row>
    <row r="25" customFormat="false" ht="38.25" hidden="false" customHeight="true" outlineLevel="0" collapsed="false">
      <c r="A25" s="5" t="s">
        <v>48</v>
      </c>
      <c r="B25" s="12" t="s">
        <v>49</v>
      </c>
      <c r="C25" s="12"/>
      <c r="D25" s="12"/>
      <c r="E25" s="12"/>
      <c r="F25" s="12"/>
      <c r="G25" s="13" t="s">
        <v>50</v>
      </c>
      <c r="H25" s="14" t="n">
        <v>8</v>
      </c>
      <c r="I25" s="15"/>
    </row>
    <row r="27" customFormat="false" ht="12.75" hidden="false" customHeight="false" outlineLevel="0" collapsed="false">
      <c r="A27" s="16" t="s">
        <v>51</v>
      </c>
      <c r="B27" s="16"/>
      <c r="C27" s="16"/>
      <c r="D27" s="16"/>
      <c r="E27" s="16"/>
      <c r="F27" s="16"/>
      <c r="G27" s="16"/>
    </row>
  </sheetData>
  <mergeCells count="27">
    <mergeCell ref="A3:H3"/>
    <mergeCell ref="B4:F4"/>
    <mergeCell ref="B5:F5"/>
    <mergeCell ref="B6:F6"/>
    <mergeCell ref="K6:O6"/>
    <mergeCell ref="B7:F7"/>
    <mergeCell ref="B8:F8"/>
    <mergeCell ref="K8:O8"/>
    <mergeCell ref="B9:F9"/>
    <mergeCell ref="B10:F10"/>
    <mergeCell ref="K10:O10"/>
    <mergeCell ref="B11:F11"/>
    <mergeCell ref="B12:F12"/>
    <mergeCell ref="K12:O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2026-07-31T12:26:11Z</dcterms:created>
  <dc:creator>kustovaev@corp.gidroogk.com</dc:creator>
  <dc:description/>
  <dc:language>ru-RU</dc:language>
  <cp:lastModifiedBy>obukhovana@corp.gidroogk.com</cp:lastModifiedBy>
  <cp:lastPrinted>2026-08-27T10:03:03Z</cp:lastPrinted>
  <dcterms:modified xsi:type="dcterms:W3CDTF">2026-09-03T15:41:48Z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