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zakupki\Desktop\Desktop\2026 г\Продукты питания на 4 кв 2026 г (по месячно)\Октябрь 2026 г\Бакалея - окт. 2026 г\"/>
    </mc:Choice>
  </mc:AlternateContent>
  <bookViews>
    <workbookView xWindow="0" yWindow="0" windowWidth="16380" windowHeight="8190" tabRatio="500"/>
  </bookViews>
  <sheets>
    <sheet name="Лист1" sheetId="1" r:id="rId1"/>
  </sheets>
  <definedNames>
    <definedName name="_ftn1" localSheetId="0">Лист1!#REF!</definedName>
    <definedName name="_ftn2" localSheetId="0">Лист1!#REF!</definedName>
    <definedName name="_ftn3" localSheetId="0">Лист1!#REF!</definedName>
    <definedName name="_ftn4" localSheetId="0">Лист1!#REF!</definedName>
    <definedName name="_ftn5" localSheetId="0">Лист1!#REF!</definedName>
    <definedName name="_ftn6" localSheetId="0">Лист1!#REF!</definedName>
    <definedName name="_ftnref1" localSheetId="0">Лист1!#REF!</definedName>
    <definedName name="_ftnref2" localSheetId="0">Лист1!$F$8</definedName>
    <definedName name="_ftnref3" localSheetId="0">Лист1!$J$8</definedName>
    <definedName name="_ftnref4" localSheetId="0">Лист1!$K$9</definedName>
    <definedName name="_ftnref5" localSheetId="0">Лист1!$L$8</definedName>
    <definedName name="_ftnref6" localSheetId="0">Лист1!#REF!</definedName>
    <definedName name="_xlnm.Print_Area" localSheetId="0">Лист1!$A$1:$L$63</definedName>
  </definedNames>
  <calcPr calcId="162913" iterateDelta="1E-4"/>
  <extLst>
    <ext xmlns:loext="http://schemas.libreoffice.org/" uri="{7626C862-2A13-11E5-B345-FEFF819CDC9F}">
      <loext:extCalcPr stringRefSyntax="CalcA1ExcelA1"/>
    </ext>
  </extLst>
</workbook>
</file>

<file path=xl/calcChain.xml><?xml version="1.0" encoding="utf-8"?>
<calcChain xmlns="http://schemas.openxmlformats.org/spreadsheetml/2006/main">
  <c r="E47" i="1" l="1"/>
  <c r="I45" i="1"/>
  <c r="K45" i="1" s="1"/>
  <c r="I44" i="1"/>
  <c r="K44" i="1" s="1"/>
  <c r="I43" i="1"/>
  <c r="K43" i="1" s="1"/>
  <c r="I42" i="1"/>
  <c r="J42" i="1" s="1"/>
  <c r="I41" i="1"/>
  <c r="K41" i="1" s="1"/>
  <c r="I40" i="1"/>
  <c r="K40" i="1" s="1"/>
  <c r="I39" i="1"/>
  <c r="K39" i="1" s="1"/>
  <c r="I38" i="1"/>
  <c r="J38" i="1" s="1"/>
  <c r="I37" i="1"/>
  <c r="K37" i="1" s="1"/>
  <c r="I36" i="1"/>
  <c r="K36" i="1" s="1"/>
  <c r="I35" i="1"/>
  <c r="K35" i="1" s="1"/>
  <c r="I34" i="1"/>
  <c r="J34" i="1" s="1"/>
  <c r="I33" i="1"/>
  <c r="K33" i="1" s="1"/>
  <c r="I32" i="1"/>
  <c r="K32" i="1" s="1"/>
  <c r="I31" i="1"/>
  <c r="K31" i="1" s="1"/>
  <c r="I30" i="1"/>
  <c r="J30" i="1" s="1"/>
  <c r="I29" i="1"/>
  <c r="K29" i="1" s="1"/>
  <c r="I28" i="1"/>
  <c r="K28" i="1" s="1"/>
  <c r="I27" i="1"/>
  <c r="K27" i="1" s="1"/>
  <c r="I26" i="1"/>
  <c r="J26" i="1" s="1"/>
  <c r="I25" i="1"/>
  <c r="K25" i="1" s="1"/>
  <c r="I24" i="1"/>
  <c r="K24" i="1" s="1"/>
  <c r="I23" i="1"/>
  <c r="K23" i="1" s="1"/>
  <c r="I22" i="1"/>
  <c r="J22" i="1" s="1"/>
  <c r="I21" i="1"/>
  <c r="K21" i="1" s="1"/>
  <c r="I20" i="1"/>
  <c r="K20" i="1" s="1"/>
  <c r="I19" i="1"/>
  <c r="K19" i="1" s="1"/>
  <c r="I18" i="1"/>
  <c r="J18" i="1" s="1"/>
  <c r="I17" i="1"/>
  <c r="K17" i="1" s="1"/>
  <c r="I16" i="1"/>
  <c r="K16" i="1" s="1"/>
  <c r="I15" i="1"/>
  <c r="K15" i="1" s="1"/>
  <c r="I14" i="1"/>
  <c r="J14" i="1" s="1"/>
  <c r="I13" i="1"/>
  <c r="K13" i="1" s="1"/>
  <c r="I12" i="1"/>
  <c r="K12" i="1" s="1"/>
  <c r="I11" i="1"/>
  <c r="K11" i="1" s="1"/>
  <c r="K14" i="1" l="1"/>
  <c r="K18" i="1"/>
  <c r="K22" i="1"/>
  <c r="K26" i="1"/>
  <c r="K30" i="1"/>
  <c r="K34" i="1"/>
  <c r="K38" i="1"/>
  <c r="K42" i="1"/>
  <c r="J11" i="1"/>
  <c r="J15" i="1"/>
  <c r="J19" i="1"/>
  <c r="J23" i="1"/>
  <c r="J27" i="1"/>
  <c r="J31" i="1"/>
  <c r="J35" i="1"/>
  <c r="J39" i="1"/>
  <c r="J43" i="1"/>
  <c r="J12" i="1"/>
  <c r="J16" i="1"/>
  <c r="J20" i="1"/>
  <c r="J24" i="1"/>
  <c r="J28" i="1"/>
  <c r="J32" i="1"/>
  <c r="J36" i="1"/>
  <c r="J40" i="1"/>
  <c r="J44" i="1"/>
  <c r="J13" i="1"/>
  <c r="J17" i="1"/>
  <c r="J21" i="1"/>
  <c r="J25" i="1"/>
  <c r="J29" i="1"/>
  <c r="J33" i="1"/>
  <c r="J37" i="1"/>
  <c r="J41" i="1"/>
  <c r="J45" i="1"/>
  <c r="J48" i="1" l="1"/>
</calcChain>
</file>

<file path=xl/sharedStrings.xml><?xml version="1.0" encoding="utf-8"?>
<sst xmlns="http://schemas.openxmlformats.org/spreadsheetml/2006/main" count="178" uniqueCount="110">
  <si>
    <t xml:space="preserve">ГАУСО СО «КЦСОН города Полевского»
</t>
  </si>
  <si>
    <t>ОБОСНОВАНИЕ</t>
  </si>
  <si>
    <t>начальной (максимальной) цены договора, цены договора, заключаемого с единственным поставщиком (подрядчиком, исполнителем), начальной суммы цен единиц товара, работы, услуги</t>
  </si>
  <si>
    <t>Поставка продуктов питания</t>
  </si>
  <si>
    <t>(наименование предмета закупки)</t>
  </si>
  <si>
    <t>Номер строки</t>
  </si>
  <si>
    <t>Наименование товара, работы, услуги, входящих в предмет закупки</t>
  </si>
  <si>
    <t>Основные характеристики закупаемых товаров, работ, услуг</t>
  </si>
  <si>
    <t>Единица измерения</t>
  </si>
  <si>
    <t>Количество</t>
  </si>
  <si>
    <t xml:space="preserve">Цена за единицу товара, работы, услуги (рублей) </t>
  </si>
  <si>
    <t>Цена за единицу товара, работы, услуги, используемая для расчета начальной (максимальной) цены по позиции (рублей) (усредненное значение)</t>
  </si>
  <si>
    <t>Начальная (максимальная) цена по позиции (рублей) [3]</t>
  </si>
  <si>
    <t>Расчет коэффициента вариации цен, %</t>
  </si>
  <si>
    <t>Расчет цен прошлых периодов к текущему уровню цен с применением коэффициента (1,478)</t>
  </si>
  <si>
    <t>Источник № 1
(исх. № от,
вх. № от)
/активная гиперссылка на номер реестровой записи в реестре договоров, реестре контрактов 3</t>
  </si>
  <si>
    <t>Источник № 2
(исх. № от,
вх. № от)
/активная гиперссылка на номер реестровой записи в реестре договоров, реестре контрактов 4</t>
  </si>
  <si>
    <t>Источник № 3
(исх. № от,
вх. № от)
/активная гиперссылка на номер реестровой записи в реестре договоров, реестре контрактов 5</t>
  </si>
  <si>
    <t>Совокупность значений, используемых в расчете, при определении НМЦК считается неоднородной, если коэффициент вариации цены превышает 33%. Если коэффициент вариации превышает 33%, целесообразно провести дополнительные исследования в целях увеличения количества ценовой информации, используемой в расчетах.</t>
  </si>
  <si>
    <t xml:space="preserve">Яйцо куриное С-1 </t>
  </si>
  <si>
    <t>шт</t>
  </si>
  <si>
    <t xml:space="preserve"> -</t>
  </si>
  <si>
    <t>Масло подсолнечное рафинированное дезодорированное</t>
  </si>
  <si>
    <t>кг.</t>
  </si>
  <si>
    <t>Масло сливочное крестьянское 72,5%</t>
  </si>
  <si>
    <t xml:space="preserve">Сыр полутвердый </t>
  </si>
  <si>
    <t>ГОСТ 32260-2013 
«Сыры полутвердые. Технические условия»
Массовая доля жира: не менее 45%
Без заменителя молочного жира
Сыры изготавливают в соответствии с требованиями настоящего стандарта по технологическим инструкциям с соблюдением требований санитарного законодательства государства, принявшего стандарт.</t>
  </si>
  <si>
    <t xml:space="preserve">Сок </t>
  </si>
  <si>
    <t>ГОСТ 32100-2013 Продукция соковая. Соки, нектары и сокосодержащие напитки овощные и овощефруктовые. Общие технические условия          Сок восстановленный осветленный, продукт стерилизованный в асептиически  упакован, изготовлен из концентрированного сока срок годности 12 месяцев объем 1 литр</t>
  </si>
  <si>
    <t>литр</t>
  </si>
  <si>
    <t>Соль пищевая йодированная</t>
  </si>
  <si>
    <t xml:space="preserve">Чай черный листовой </t>
  </si>
  <si>
    <t>Кофейный напиток</t>
  </si>
  <si>
    <t>Какао-порошок</t>
  </si>
  <si>
    <t>Кисель</t>
  </si>
  <si>
    <t>Сахар-песок</t>
  </si>
  <si>
    <t>Повидло</t>
  </si>
  <si>
    <t>ГОСТ 32099-2013  Повидло. Общие технические условия
Внешний вид и консистенция: Однородная густая протертая масса, без семян, семенных гнезд, косточек и не протертых кусочков кожицы и других растительных примесей.
Консистенция: Густая мажущаяся масса. Для повидла из ягод и косточковых плодов - мажущаяся желированная или нежелированная масса, не растекающаяся на горизонтальной поверхности.
Вкус и запах: Вкус - кисловато-сладкий, запах - характерный для пюре, из которого изготовлено повидло.
Упаковка: предназначенная и соответствующая стандартам для данной продукции</t>
  </si>
  <si>
    <t>Компотная смесь</t>
  </si>
  <si>
    <t>ГОСТ 32896-2014 Фрукты сушеные, Общие технические условия
Сушеные фрукты, изготовленные из свежих, соответствующим образом подготовленных и фасованных в транспортную или потребительскую упаковку. 
Вкус и запах свойственный фруктам, без постороннего запаха и вкуса.</t>
  </si>
  <si>
    <t>Плоды шиповника</t>
  </si>
  <si>
    <t>Огурцы консервированные</t>
  </si>
  <si>
    <t>Томатная паста</t>
  </si>
  <si>
    <t>ГОСТ 3343-2017 Продукты томатные концентрированные. Общие технические условия
Массовая доля растворимых сухих веществ (за вычетом хлоридов), %: не менее 25 
Внешний вид и консистенция: Густая однородная концентрированная масса мажущейся консистенции, без темных включений, остатков кожицы, семян и других грубых частиц плодов
Цвет: Красный, оранжево-красный или малиново-красный, ярко выраженный, равномерный по всей массе
Вкус и запах: Ярко выраженные, свойственные зрелым томатам, прошедшим термическую обработку, без горечи и других посторонних привкуса и запаха
Упаковка: предназначенная и соответствующая стандартам для данной продукции
Концентрированный томатный продукт, масса нетто не менее 250 гр., торговая марка «Кухмастер» или эквивалент</t>
  </si>
  <si>
    <t>Зеленый горошек консервированный</t>
  </si>
  <si>
    <t>Икра кабачковая в/с</t>
  </si>
  <si>
    <t>Капуста квашенная</t>
  </si>
  <si>
    <t>ГОСТ 34220-2017 Овощи соленые и квашеные. Общие технические условия
Капуста равномерно нашинкованная полосками, овощные и плодоовощные компоненты, пряности равномерно распределены в квашеной капусте, вкус кисловато –солоноватый, без горечи, в  упаковке массой не более 5 кг. Срок годности в потребительской упаковке:
- в упаковке без вакуума - не более 30 сут;
- в упаковке под вакуумом - не более 60 сут.</t>
  </si>
  <si>
    <t xml:space="preserve">Дрожжи хлебопекарные </t>
  </si>
  <si>
    <t>Консерва рыбная</t>
  </si>
  <si>
    <t>Крупа рис круглозерный шлифованный в/с</t>
  </si>
  <si>
    <t>Рис шлифованный, в/с, упаковка в тару производителя. Упаковка производителя не менее 5кг, не более 10кг.  ГОСТ 6292-93 Крупа рисовая. Технические условия</t>
  </si>
  <si>
    <t>Крупа горох шлифованный колотый</t>
  </si>
  <si>
    <t xml:space="preserve">Горох колотый, упаковка в тару производителя. Упаковка производителя не менее 5кг. не более 10кг.  ГОСТ 6201-2020 Горох шлифованный. Технические условия </t>
  </si>
  <si>
    <t>Крупа перловая</t>
  </si>
  <si>
    <t>Крупа перловая, упаковка в тару производителя. Упаковка производителя не менее 5кг, не более 10кг.  ГОСТ 5784-2022 Крупа ячменная. Технические условия</t>
  </si>
  <si>
    <t>Крупа манная Марки «М»</t>
  </si>
  <si>
    <t xml:space="preserve"> Крупа манная, упаковка в тару производителя. Упаковка производителя не менее 5кг, не более 10кг. ГОСТ 7022-2019 Крупа манная. Технические условия  </t>
  </si>
  <si>
    <t>Крупа пшено шлифованное</t>
  </si>
  <si>
    <t>Пшено, упаковка производителя. Упаковка производителя не менее 5кг, не более 10кг.  ГОСТ 572-2016 Крупа пшено шлифованное. Технические условия</t>
  </si>
  <si>
    <t xml:space="preserve"> Крупа гречневая 1 сорт</t>
  </si>
  <si>
    <t xml:space="preserve"> Крупа гречневая ядрица, 1 сорт, упаковка в тару производителя. Упаковка производителя не менее 5кг. не более 10кг. ГОСТ 5550-2021 Крупа гречневая. Технические условия</t>
  </si>
  <si>
    <t>Крупа Геркулес, сорт: высший</t>
  </si>
  <si>
    <t xml:space="preserve">Геркулес, сорт: высший; Вид: Плющенный, упаковка в тару производителя. Упаковка производителя не менее 5кг, не более 10кг.   ГОСТ 21149-2022 Хлопья овсяные. Технические условия    </t>
  </si>
  <si>
    <t>Крупа пшеничная</t>
  </si>
  <si>
    <t>Крупа пшеничная, цвет желтый , чистая без посторонних примесей, Упаковка производителя  не более 10кг. ГОСТ 276-2021  Крупа пшеничная (Полтавская, «Артек»). Технические условия</t>
  </si>
  <si>
    <t>Мука пшеничная в/с</t>
  </si>
  <si>
    <t>Пшеничная, в/с, упаковка в тару производителя. Упаковка производителя не менее 5кг, не более 10кг.  ГОСТ 26574-2017 Мука пшеничная хлебопекарная. Технические условия</t>
  </si>
  <si>
    <t>Макаронные изделия  гр.А, в/с</t>
  </si>
  <si>
    <t>Изделие макаронное фигурное Группа «А» Сорт макаронных изделий из пшеничной муки: Высший.   Упаковка производителя не менее 5кг. ГОСТ 31743-2017 Изделия макаронные. Общие технические условия</t>
  </si>
  <si>
    <t>Минтай т/о, без головы, блочной заморозки, глазированный</t>
  </si>
  <si>
    <t xml:space="preserve">ГОСТ 32366-2013. «Рыба мороженая. Технические условия»
Рыба свежемороженая без головы,  1 сорт, размер от 30 до 35 см, поверхность рыбы чистая, естественной окраски присущей минтаю, чешуя легко отделяется от кожи, без наружных повреждений. 
Упаковка: предназначенная и соответствующая стандартам для данной продукции
Срок годности не менее 80 % от установленного срока годности на момент поставки. </t>
  </si>
  <si>
    <t>Тушки цыплят-бройлеров (охлажденные)</t>
  </si>
  <si>
    <t>ГОСТ 31962-2013 Мясо кур (тушки кур, цыплят-бройлеров и их части)
Тушки и их части должны соответствовать следующим минимальным требованиям:
- быть хорошо обескровленными, чистыми;
не иметь:
- посторонних включений (например, стекла, резины, металла);
- посторонних запахов;
- фекальных загрязнений;
- видимых кровяных сгустков;
- остатков кишечника и клоаки, трахеи, пищевода, зрелых репродуктивных органов;
- холодильных ожогов, пятен от разлитой желчи.
Предоставление сертификата соответствия на продукцию и ветеринарное свидетельство обязательно
Продукты не должны содержать генно-инженерно-модифицированные организмы (ГМО)
Упаковка: предназначенная и соответствующая стандартам для данной продукции
Срок годности не менее 80 % от установленного срока годности на момент поставки.</t>
  </si>
  <si>
    <t>Тушки цыплят-бройлеров, потрошенные, 1 сорт, глубокозамороженные</t>
  </si>
  <si>
    <t>Тушки цыплят-бройлеров, потрошенные, 1 сорт, глубокозамороженные с температурой не выше минус 18 °C*, хорошо обескровлены, чистые, без посторонних запахов, без видимых кровяных сгустков, без холодильных ожогов, пятен от разлитой желчи. Цвет мышечной ткани - от бледно-розового до розового*. Цвет кожи - бледно-желтый с розовым оттенком или без него*. Полиэтиленовый пакет. Срок годности не менее 80 % от установленного срока годности на момент поставки.                        ГОСТ 31962-2013 Мясо кур(тушки кур, цыплят-бройлеров и их части). Технические условия</t>
  </si>
  <si>
    <t>ИТОГО:</t>
  </si>
  <si>
    <t>Начальная (максимальная) цена договора, рублей</t>
  </si>
  <si>
    <r>
      <rPr>
        <sz val="10"/>
        <rFont val="Times New Roman"/>
        <charset val="134"/>
      </rPr>
      <t xml:space="preserve">Используемый метод определения начальной (максимальной) цены договора: </t>
    </r>
    <r>
      <rPr>
        <b/>
        <sz val="11"/>
        <rFont val="Times New Roman"/>
        <charset val="134"/>
      </rPr>
      <t>Метод сопоставимых рыночных цен (анализ рынка)</t>
    </r>
  </si>
  <si>
    <r>
      <rPr>
        <sz val="10"/>
        <rFont val="Times New Roman"/>
        <charset val="134"/>
      </rPr>
      <t xml:space="preserve">С целью получения ценовой информации в отношении товара, работы, услуги для определения начальной (максимальной) цены договора заказчик осуществил следующие процедуры:
</t>
    </r>
    <r>
      <rPr>
        <b/>
        <u/>
        <sz val="10"/>
        <rFont val="Times New Roman"/>
        <charset val="134"/>
      </rPr>
      <t>запрос коммерческих предложений</t>
    </r>
    <r>
      <rPr>
        <u/>
        <sz val="10"/>
        <rFont val="Times New Roman"/>
        <charset val="134"/>
      </rPr>
      <t>.</t>
    </r>
  </si>
  <si>
    <t>Специалист по закупкам</t>
  </si>
  <si>
    <t>М. Р. Аглиуллина</t>
  </si>
  <si>
    <t>8 (343 50) 2-35-85</t>
  </si>
  <si>
    <t>СОГЛАСОВАНО:</t>
  </si>
  <si>
    <t>Главный бухгалтер</t>
  </si>
  <si>
    <t>С. В. Симогина</t>
  </si>
  <si>
    <t>Е. Л. Еремина</t>
  </si>
  <si>
    <t>/Симогина Светлана Владимировна</t>
  </si>
  <si>
    <t>(расшифровка)</t>
  </si>
  <si>
    <t>Экономист</t>
  </si>
  <si>
    <t>ГОСТ 31654-2012 Яйца куриные пищевые. Технические условия
 Вид: столовые Категория: не ниже 1
Скорлупа яиц должна быть чистой, без пятен крови и помета, и неповрежденной.
Содержимое яиц не должно иметь посторонних запахов (гнилости, тухлости, затхлости и др.).
Упаковка: предназначенная и соответствующая стандартам для данной продукции.
Остаточный срок годности (хранения) товара на момент поставки должен составлять при tº от  0ºС до 20ºС не менее 22 суток; при tº С от -2ºС до 0ºС не менее   80 суток от общего срока годности, указанного производителем. Маркировка Товара должна быть выполнена в соответствии с требованиями.</t>
  </si>
  <si>
    <t>ГОСТ 34112-2017 Консервы овощные. Горошек зелёный. Технические условия
Внешний вид: Целые зерна без примесей оболочек зерен и кормового гороха коричневого цвета. 
Вкус и запах: Свойственные консервированному зеленому горошку, посторонние привкус и запах не допускаются
Цвет зерен: Зеленый, светло-зеленый или оливковый, однородный в упаковочной единице
Консистенция: Мягкая однородная. 
Качество заливочной жидкости: Прозрачная, характерного цвета с зеленоватым или оливковым оттенком
Допускается опалесценция, слабая мутность, небольшой осадок частиц мякоти – соответствие 
Упаковка: жестяная банка или иная упаковка предназначенная и соответствующая стандартам для данной продукции. Масса нетто 310 гр.</t>
  </si>
  <si>
    <t xml:space="preserve">исх. № 1973 от 31.07.2026 г.,
вх. прайс № б/н на 2-ое полугодие 2026 г. </t>
  </si>
  <si>
    <t xml:space="preserve">исх. № 1973 от 31.07.2026 г.,
вх. КП № б/н на 4 кв. 2026 г. </t>
  </si>
  <si>
    <t>Соответствует требованиям ГОСТ Р 50364-92 «Концентраты пищевые. Напитки кофейные растворимые. Технические условия»
Порошкообразный, растворимый – соответствие 
Цвет: коричневый, разной степени интенсивности 
Вкус и аромат: свойственные данному продукту в зависимости от вида сырья, без посторонних привкуса и запаха
Упаковка: предназначенная и соответствующая стандартам для данной продукции. Вес упаковки: 100 г</t>
  </si>
  <si>
    <t>ГОСТ 108-2014 Какао-порошок. Технические условия
Внешний вид: порошок от светло-коричневого до темно-коричневого цвета, тусклый серый оттенок не допускается
Вкус и аромат: свойственные какао-порошку без посторонних привкусов и запахов
При кипячении порошок должен растворятся полностью, без осадка – соответствие 
Упаковка: предназначенная и соответствующая стандартам для данной продукции. Вес упаковки:100г</t>
  </si>
  <si>
    <t>ГОСТ 32920-2022 Продукция соковая. Продукция соковая из фруктов и овощей для детского питания. Общие технические условия
Внешний вид и консистенция: однородная непрозрачная жидкость с тонкоизмельченной мякотью или без нее.
Вкус и запах: Натуральные, хорошо выраженные, свойственные использованным фруктам (овощам) или их смесям, прошедшим тепловую обработку.
Упаковка: предназначенная и соответствующая стандартам для данной продукции. Объем упаковки: 0,2 л</t>
  </si>
  <si>
    <t>ГОСТ Р 51575-2000 Соль поваренная пищевая. Методы определения Йода и тиосульфата натрия» и/или ГОСТ Р 51574-2018 «Соль пищевая. Общие технические условия
Сорт: не хуже высшего
Внешний вид: кристаллический сыпучий продукт
Не допускается наличие посторонних механических примесей, не связанных с происхождением и способом производства соли – соответствие 
Вкус: соленый, без постороннего привкуса
Цвет: белый, Запах: слабовыраженный запах йода, без посторонних запахов
Йодированная – соответствие 
Упаковка: предназначенная и соответствующая стандартам для данной продукции.  Фасовка: не более 1 кг.</t>
  </si>
  <si>
    <t>ГОСТ 32573-2013 Чай черный. Технические условия
Классификация листовой, размер средний
Внешний вид настоя чая: Яркий, прозрачный
Внешний вид чая: Однородный, ровный, хорошо скрученный
Упаковка: предназначенная и соответствующая стандартам для данной продукции. Вес упаковки: не менее 100 гр.</t>
  </si>
  <si>
    <t>ГОСТ 1129-2013 Масло подсолнечное. Технические условия
Масло подсолнечное рафинированное дезодорированное, не ниже высшего сорта, без ГМО.  Прозрачное, без осадка, без запаха. Вкус обезличенный.
При хранении не выделяет осадка, имеет слабый запах семечек – соответствие 
Упаковка: предназначенная и соответствующая стандартам для данной продукции. Упаковка производителя:  1,0 л</t>
  </si>
  <si>
    <t>ГОСТ 32261-2013 Масло сливочное. Технические условия
Классификация: сладко-сливочное, не соленое.
Масло сливочное. Технические условия
Массовая доля жира: не менее 72% 
Консистенция- плотная, однородная, пластичная, поверхность на срезе блестящая или слегка матовая, с наличием единичных мельчайших капелек влаги 
Без посторонних привкусов пастеризации – соответствие 
Цвет: от светло-желтого до желтого, однородный, равномерный. 
Упаковка: предназначенная и соответствующая стандартам для данной продукции. Вес упаковки: не менее 200 гр</t>
  </si>
  <si>
    <t>ГОСТ 18488-2000 Концентраты пищевые сладких блюд. Общие технические условия
Внешний вид: однородная сыпучая масса
Допускаются неплотно слежавшиеся комочки – соответствие 
Без добавления ароматизаторов, красителей и консервантов – соответствие 
Упаковка: предназначенная и соответствующая стандартам для данной продукции. Упаковка производителя не менее 180-200 гр.</t>
  </si>
  <si>
    <t>ГОСТ 33222-2015 Сахар белый. Технические условия
Вид сахара белого: Кристаллический Запах и вкус: свойственный сахару, сладкий, без посторонних запаха и привкуса, как в сухом сахаре, так и в его водном растворе. Раствор сахара должен быть прозрачный, без нерастворимого осадка, механических и других примесей.
 Упаковка: предназначенная и соответствующая стандартам для данной продукции. Фасовка: не более 25 кг.</t>
  </si>
  <si>
    <t>ГОСТ 1994-93 Плоды шиповника. Технические условия
Цвет плодов: от оранжево-красного до буровато-красного
Цвет орешков: светло-желтый, иногда буроватый
Вкус: Кисловато-сладкий, слегка вяжущий
Запах: Свойственный данному сырью, без посторонних запахов
Упаковка: предназначенная и соответствующая стандартам для данной продукции. Упаковка производителя не менее 100г.</t>
  </si>
  <si>
    <t>ГОСТ 31713-2012 Консервы. Огурцы, кабачки, патиссоны с зеленью в заливке. Технические условия 
Овощи целые, однородные по размеру и конфигурации, без плодоножек и остатков цветков, здоровые, чистые, не сморщенные, не мятые, без механических повреждений – соответствие 
Плоды целые, размером не более 90 мм -  соответствие 
Вкус и запах: Слабокислый, свойственный консервированным овощам данного вида, умеренно соленый с ароматом пряностей
Допускается легкая естественная горечь перца – соответствие 
Не допускаются посторонние привкус и запах – соответствие 
Цвет: Однородный для овощей одного вида, близкий к типичному для данного ботанического сорта, без пятен, прозелени и ожогов, с оттенками от зеленого до оливкового
Консистенция: Овощи плотные, упругие с хрустящей мякотью, без пустот, с недоразвитыми семенами. Качество заливки: Прозрачная, бесцветная или с характерным для определенного вида консервов оттенком
Без содержания уксуса.
Упаковка: предназначенная и соответствующая стандартам для данной продукции. Масса нетто720гр.</t>
  </si>
  <si>
    <t>ГОСТ 2654-2017 Консервы. Икра овощная. Технические условия
Внешний вид: однородная, равномерно измельченная масса с видимыми включениями зелени и пряностей, без грубых семян перезрелых овощей
Консистенция: мажущаяся или слегка зернистая
Вкус и запах: свойственные икре, изготовленной из определенного вида предварительно подготовленных овощей
Не допускается привкус прогорклого масла и наличие посторонних привкуса и запаха
Цвет: однородный по всей массе для икры
Упаковка: предназначенная и соответствующая стандартам для данной продукции. Масса 480гр.</t>
  </si>
  <si>
    <t>ГОСТ Р 54845-2011 Дрожжи хлебопекарные сушёные. Технические условия
Цвет: светло-желтый или светло-коричневый
Запах: свойственный сушеным дрожжам, без посторонних запахов: гнилостного, плесени и др
Вкус: свойственный сушеным дрожжам
Упаковка: предназначенная и соответствующая стандартам для данной продукции. Вес упаковки: не менее 11г</t>
  </si>
  <si>
    <t>ГОСТ 7452-2014 «Консервы из рыбы натуральные. Технические условия»
Вкус: Свойственный натуральным консервам данного вида рыбы, без постороннего привкуса
Запах: Свойственный консервам данного вида, без постороннего запаха. Для консервов, изготовленных с применением зелени, овощей и пряностей, - с легким ароматом зелени, овощей и пряностей
Цвет мяса рыбы: Свойственный вареному мясу рыбы данного вида. 
Упаковка: предназначенная и соответствующая стандартам для данной продукции. Вес упаковки: не менее 250 г.</t>
  </si>
  <si>
    <t>на период октябрь 2026 г.</t>
  </si>
  <si>
    <t>09.09.2026 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</si>
</sst>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 ##0.00"/>
    <numFmt numFmtId="166" formatCode="#\ ##0.00_ "/>
  </numFmts>
  <fonts count="27">
    <font>
      <sz val="11"/>
      <color theme="1"/>
      <name val="Calibri"/>
      <charset val="134"/>
    </font>
    <font>
      <sz val="11"/>
      <name val="Calibri"/>
      <charset val="134"/>
    </font>
    <font>
      <sz val="10"/>
      <name val="Times New Roman"/>
      <charset val="134"/>
    </font>
    <font>
      <b/>
      <sz val="10"/>
      <name val="Times New Roman"/>
      <charset val="134"/>
    </font>
    <font>
      <b/>
      <u/>
      <sz val="10"/>
      <name val="Times New Roman"/>
      <charset val="134"/>
    </font>
    <font>
      <i/>
      <sz val="10"/>
      <name val="Times New Roman"/>
      <charset val="134"/>
    </font>
    <font>
      <sz val="8"/>
      <name val="Times New Roman"/>
      <charset val="134"/>
    </font>
    <font>
      <sz val="8"/>
      <color theme="1"/>
      <name val="Times New Roman"/>
      <charset val="134"/>
    </font>
    <font>
      <u/>
      <sz val="8"/>
      <color rgb="FF0000FF"/>
      <name val="Times New Roman"/>
      <charset val="134"/>
    </font>
    <font>
      <u/>
      <sz val="11"/>
      <color theme="10"/>
      <name val="Calibri"/>
      <charset val="134"/>
    </font>
    <font>
      <i/>
      <sz val="8"/>
      <name val="Times New Roman"/>
      <charset val="134"/>
    </font>
    <font>
      <b/>
      <i/>
      <sz val="8"/>
      <name val="Times New Roman"/>
      <charset val="134"/>
    </font>
    <font>
      <sz val="10"/>
      <color theme="1"/>
      <name val="Times New Roman"/>
      <charset val="134"/>
    </font>
    <font>
      <sz val="9"/>
      <name val="Times New Roman"/>
      <charset val="134"/>
    </font>
    <font>
      <sz val="11"/>
      <color theme="1"/>
      <name val="Times New Roman"/>
      <charset val="134"/>
    </font>
    <font>
      <sz val="10.5"/>
      <color theme="1"/>
      <name val="Times New Roman"/>
      <charset val="134"/>
    </font>
    <font>
      <sz val="10.5"/>
      <name val="Times New Roman"/>
      <charset val="134"/>
    </font>
    <font>
      <sz val="11"/>
      <name val="Times New Roman"/>
      <charset val="134"/>
    </font>
    <font>
      <sz val="10"/>
      <color rgb="FFFF0000"/>
      <name val="Times New Roman"/>
      <charset val="134"/>
    </font>
    <font>
      <u/>
      <sz val="10"/>
      <name val="Times New Roman"/>
      <charset val="134"/>
    </font>
    <font>
      <b/>
      <sz val="11"/>
      <name val="Times New Roman"/>
      <charset val="134"/>
    </font>
    <font>
      <sz val="10"/>
      <color rgb="FF00FFD0"/>
      <name val="Times New Roman"/>
      <charset val="134"/>
    </font>
    <font>
      <b/>
      <sz val="10"/>
      <color theme="1"/>
      <name val="Times New Roman"/>
      <charset val="134"/>
    </font>
    <font>
      <u/>
      <sz val="11"/>
      <name val="Calibri"/>
      <charset val="134"/>
    </font>
    <font>
      <sz val="10"/>
      <color rgb="FF00B0F0"/>
      <name val="Calibri"/>
      <charset val="134"/>
    </font>
    <font>
      <sz val="10"/>
      <color theme="1"/>
      <name val="Times New Roman"/>
      <family val="1"/>
      <charset val="204"/>
    </font>
    <font>
      <sz val="7"/>
      <name val="Times New Roman"/>
      <family val="1"/>
      <charset val="204"/>
    </font>
  </fonts>
  <fills count="3">
    <fill>
      <patternFill patternType="none"/>
    </fill>
    <fill>
      <patternFill patternType="gray125"/>
    </fill>
    <fill>
      <patternFill patternType="solid">
        <fgColor theme="8" tint="0.79998168889431442"/>
        <bgColor rgb="FFCCFFFF"/>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9" fillId="0" borderId="0" applyBorder="0"/>
  </cellStyleXfs>
  <cellXfs count="71">
    <xf numFmtId="0" fontId="0" fillId="0" borderId="0" xfId="0"/>
    <xf numFmtId="0" fontId="1" fillId="0" borderId="0" xfId="0" applyFont="1" applyAlignment="1" applyProtection="1"/>
    <xf numFmtId="0" fontId="2" fillId="0" borderId="0" xfId="0" applyFont="1" applyAlignment="1" applyProtection="1"/>
    <xf numFmtId="0" fontId="3" fillId="0" borderId="0" xfId="0" applyFont="1" applyAlignment="1" applyProtection="1">
      <alignment horizontal="left" vertical="center"/>
    </xf>
    <xf numFmtId="0" fontId="6" fillId="0" borderId="1" xfId="0" applyFont="1" applyBorder="1" applyAlignment="1" applyProtection="1">
      <alignment horizontal="center" vertical="center" wrapText="1"/>
    </xf>
    <xf numFmtId="0" fontId="6" fillId="0" borderId="1" xfId="0" applyFont="1" applyBorder="1" applyAlignment="1" applyProtection="1">
      <alignment horizontal="center" vertical="center"/>
    </xf>
    <xf numFmtId="0" fontId="11" fillId="0" borderId="1" xfId="0" applyFont="1" applyBorder="1" applyAlignment="1" applyProtection="1">
      <alignment horizontal="center" vertical="center"/>
    </xf>
    <xf numFmtId="0" fontId="2" fillId="0" borderId="1" xfId="0" applyFont="1" applyBorder="1" applyAlignment="1" applyProtection="1">
      <alignment horizontal="center" vertical="center"/>
    </xf>
    <xf numFmtId="0" fontId="2" fillId="0" borderId="1" xfId="0" applyFont="1" applyBorder="1" applyAlignment="1" applyProtection="1">
      <alignment horizontal="left" vertical="center" wrapText="1"/>
    </xf>
    <xf numFmtId="0" fontId="2" fillId="0" borderId="1" xfId="0" applyFont="1" applyBorder="1" applyAlignment="1" applyProtection="1">
      <alignment horizontal="center" vertical="center" wrapText="1"/>
    </xf>
    <xf numFmtId="164" fontId="2" fillId="0" borderId="1" xfId="0" applyNumberFormat="1" applyFont="1" applyBorder="1" applyAlignment="1" applyProtection="1">
      <alignment horizontal="center" vertical="center" wrapText="1"/>
    </xf>
    <xf numFmtId="165" fontId="12" fillId="0" borderId="1" xfId="1" applyNumberFormat="1" applyFont="1" applyBorder="1" applyAlignment="1" applyProtection="1">
      <alignment horizontal="center" vertical="center" wrapText="1"/>
    </xf>
    <xf numFmtId="165" fontId="12" fillId="0" borderId="1" xfId="0" applyNumberFormat="1" applyFont="1" applyBorder="1" applyAlignment="1" applyProtection="1">
      <alignment horizontal="center" vertical="center" wrapText="1"/>
    </xf>
    <xf numFmtId="165" fontId="2" fillId="2" borderId="1" xfId="0" applyNumberFormat="1" applyFont="1" applyFill="1" applyBorder="1" applyAlignment="1" applyProtection="1">
      <alignment horizontal="center" vertical="center" wrapText="1"/>
    </xf>
    <xf numFmtId="165" fontId="2" fillId="0" borderId="1" xfId="1" applyNumberFormat="1" applyFont="1" applyBorder="1" applyAlignment="1" applyProtection="1">
      <alignment horizontal="center" vertical="center" wrapText="1"/>
    </xf>
    <xf numFmtId="165" fontId="2" fillId="0" borderId="1" xfId="0" applyNumberFormat="1" applyFont="1" applyBorder="1" applyAlignment="1" applyProtection="1">
      <alignment horizontal="center" vertical="center" wrapText="1"/>
    </xf>
    <xf numFmtId="166" fontId="1" fillId="0" borderId="0" xfId="0" applyNumberFormat="1" applyFont="1" applyAlignment="1" applyProtection="1">
      <alignment vertical="center"/>
    </xf>
    <xf numFmtId="4" fontId="2" fillId="0" borderId="1" xfId="0" applyNumberFormat="1" applyFont="1" applyBorder="1" applyAlignment="1" applyProtection="1">
      <alignment horizontal="center" vertical="center" wrapText="1"/>
    </xf>
    <xf numFmtId="2" fontId="2" fillId="0" borderId="1" xfId="0" applyNumberFormat="1" applyFont="1" applyBorder="1" applyAlignment="1" applyProtection="1">
      <alignment horizontal="center" vertical="center" wrapText="1"/>
    </xf>
    <xf numFmtId="0" fontId="13" fillId="0" borderId="1" xfId="0" applyFont="1" applyBorder="1" applyAlignment="1" applyProtection="1">
      <alignment horizontal="center" vertical="center" wrapText="1"/>
    </xf>
    <xf numFmtId="165" fontId="14" fillId="0" borderId="1" xfId="1" applyNumberFormat="1" applyFont="1" applyBorder="1" applyAlignment="1" applyProtection="1">
      <alignment horizontal="center" vertical="center" wrapText="1"/>
    </xf>
    <xf numFmtId="165" fontId="15" fillId="0" borderId="2" xfId="0" applyNumberFormat="1" applyFont="1" applyBorder="1" applyAlignment="1" applyProtection="1">
      <alignment horizontal="center" vertical="center" wrapText="1"/>
    </xf>
    <xf numFmtId="165" fontId="16" fillId="2" borderId="2" xfId="0" applyNumberFormat="1" applyFont="1" applyFill="1" applyBorder="1" applyAlignment="1" applyProtection="1">
      <alignment horizontal="center" vertical="center" wrapText="1"/>
    </xf>
    <xf numFmtId="165" fontId="17" fillId="0" borderId="2" xfId="1" applyNumberFormat="1" applyFont="1" applyBorder="1" applyAlignment="1" applyProtection="1">
      <alignment horizontal="center" vertical="center" wrapText="1"/>
    </xf>
    <xf numFmtId="165" fontId="17" fillId="0" borderId="2" xfId="0" applyNumberFormat="1" applyFont="1" applyBorder="1" applyAlignment="1" applyProtection="1">
      <alignment horizontal="center" vertical="center" wrapText="1"/>
    </xf>
    <xf numFmtId="0" fontId="2" fillId="0" borderId="1" xfId="0" applyFont="1" applyBorder="1" applyAlignment="1" applyProtection="1">
      <alignment horizontal="left" vertical="center"/>
    </xf>
    <xf numFmtId="165" fontId="18" fillId="0" borderId="1" xfId="1" applyNumberFormat="1" applyFont="1" applyBorder="1" applyAlignment="1" applyProtection="1">
      <alignment horizontal="center" vertical="center" wrapText="1"/>
    </xf>
    <xf numFmtId="0" fontId="2" fillId="0" borderId="1" xfId="0" applyFont="1" applyBorder="1" applyAlignment="1" applyProtection="1">
      <alignment vertical="top" wrapText="1"/>
    </xf>
    <xf numFmtId="0" fontId="19" fillId="0" borderId="1" xfId="1" applyFont="1" applyBorder="1" applyAlignment="1" applyProtection="1">
      <alignment horizontal="center" vertical="center" wrapText="1"/>
    </xf>
    <xf numFmtId="0" fontId="2" fillId="0" borderId="1" xfId="0" applyFont="1" applyBorder="1" applyAlignment="1" applyProtection="1">
      <alignment vertical="center"/>
    </xf>
    <xf numFmtId="2" fontId="3" fillId="0" borderId="1" xfId="0" applyNumberFormat="1" applyFont="1" applyBorder="1" applyAlignment="1" applyProtection="1">
      <alignment horizontal="center" vertical="center"/>
    </xf>
    <xf numFmtId="165" fontId="3" fillId="0" borderId="1" xfId="0" applyNumberFormat="1" applyFont="1" applyBorder="1" applyAlignment="1" applyProtection="1">
      <alignment horizontal="center"/>
    </xf>
    <xf numFmtId="0" fontId="2" fillId="0" borderId="1" xfId="0" applyFont="1" applyBorder="1" applyAlignment="1" applyProtection="1"/>
    <xf numFmtId="0" fontId="2" fillId="0" borderId="0" xfId="0" applyFont="1" applyAlignment="1" applyProtection="1">
      <alignment horizontal="left"/>
    </xf>
    <xf numFmtId="0" fontId="2" fillId="0" borderId="0" xfId="0" applyFont="1" applyAlignment="1" applyProtection="1">
      <alignment horizontal="justify" vertical="center"/>
    </xf>
    <xf numFmtId="0" fontId="2" fillId="0" borderId="0" xfId="0" applyFont="1" applyAlignment="1" applyProtection="1">
      <alignment vertical="center"/>
    </xf>
    <xf numFmtId="0" fontId="12" fillId="0" borderId="0" xfId="0" applyFont="1" applyAlignment="1" applyProtection="1">
      <alignment wrapText="1"/>
    </xf>
    <xf numFmtId="0" fontId="2" fillId="0" borderId="0" xfId="0" applyFont="1" applyAlignment="1" applyProtection="1">
      <alignment vertical="center" wrapText="1"/>
    </xf>
    <xf numFmtId="0" fontId="12" fillId="0" borderId="0" xfId="0" applyFont="1" applyAlignment="1" applyProtection="1"/>
    <xf numFmtId="0" fontId="19" fillId="0" borderId="0" xfId="0" applyFont="1" applyAlignment="1" applyProtection="1">
      <alignment vertical="center"/>
    </xf>
    <xf numFmtId="0" fontId="21" fillId="0" borderId="0" xfId="0" applyFont="1" applyAlignment="1" applyProtection="1"/>
    <xf numFmtId="0" fontId="2" fillId="0" borderId="0" xfId="0" applyFont="1" applyAlignment="1" applyProtection="1">
      <alignment horizontal="center" vertical="center" wrapText="1"/>
    </xf>
    <xf numFmtId="0" fontId="2" fillId="0" borderId="0" xfId="0" applyFont="1" applyAlignment="1" applyProtection="1">
      <alignment vertical="top" wrapText="1"/>
    </xf>
    <xf numFmtId="0" fontId="22" fillId="0" borderId="0" xfId="0" applyFont="1" applyAlignment="1" applyProtection="1">
      <alignment wrapText="1"/>
    </xf>
    <xf numFmtId="0" fontId="2" fillId="0" borderId="0" xfId="0" applyFont="1" applyAlignment="1" applyProtection="1">
      <alignment horizontal="center" vertical="top" wrapText="1"/>
    </xf>
    <xf numFmtId="0" fontId="2" fillId="0" borderId="0" xfId="0" applyFont="1" applyAlignment="1" applyProtection="1">
      <alignment horizontal="right" vertical="center" wrapText="1"/>
    </xf>
    <xf numFmtId="0" fontId="16" fillId="0" borderId="0" xfId="0" applyFont="1" applyAlignment="1" applyProtection="1">
      <alignment vertical="center"/>
    </xf>
    <xf numFmtId="0" fontId="23" fillId="0" borderId="0" xfId="0" applyFont="1" applyAlignment="1" applyProtection="1"/>
    <xf numFmtId="0" fontId="24" fillId="0" borderId="0" xfId="0" applyFont="1" applyAlignment="1" applyProtection="1">
      <alignment horizontal="center"/>
    </xf>
    <xf numFmtId="0" fontId="23" fillId="0" borderId="0" xfId="1" applyFont="1" applyBorder="1" applyAlignment="1" applyProtection="1">
      <alignment horizontal="justify" vertical="center"/>
    </xf>
    <xf numFmtId="165" fontId="25" fillId="0" borderId="1" xfId="1" applyNumberFormat="1" applyFont="1" applyBorder="1" applyAlignment="1" applyProtection="1">
      <alignment horizontal="center" vertical="center" wrapText="1"/>
    </xf>
    <xf numFmtId="0" fontId="26" fillId="0" borderId="1" xfId="0" applyFont="1" applyBorder="1" applyAlignment="1" applyProtection="1">
      <alignment vertical="top" wrapText="1"/>
    </xf>
    <xf numFmtId="0" fontId="26" fillId="0" borderId="1" xfId="0" applyFont="1" applyBorder="1" applyAlignment="1" applyProtection="1">
      <alignment horizontal="left" vertical="top" wrapText="1"/>
    </xf>
    <xf numFmtId="0" fontId="19" fillId="0" borderId="0" xfId="0" applyFont="1" applyBorder="1" applyAlignment="1" applyProtection="1">
      <alignment horizontal="center" vertical="center"/>
    </xf>
    <xf numFmtId="0" fontId="2" fillId="0" borderId="0" xfId="0" applyFont="1" applyBorder="1" applyAlignment="1" applyProtection="1">
      <alignment horizontal="center" vertical="top" wrapText="1"/>
    </xf>
    <xf numFmtId="0" fontId="6" fillId="0" borderId="0" xfId="0" applyFont="1" applyBorder="1" applyAlignment="1" applyProtection="1">
      <alignment horizontal="center" vertical="top" wrapText="1"/>
    </xf>
    <xf numFmtId="0" fontId="3" fillId="0" borderId="1" xfId="0" applyFont="1" applyBorder="1" applyAlignment="1" applyProtection="1">
      <alignment horizontal="left"/>
    </xf>
    <xf numFmtId="0" fontId="2" fillId="0" borderId="0" xfId="0" applyFont="1" applyBorder="1" applyAlignment="1" applyProtection="1">
      <alignment horizontal="left" vertical="center"/>
    </xf>
    <xf numFmtId="0" fontId="2" fillId="0" borderId="0" xfId="0" applyFont="1" applyBorder="1" applyAlignment="1" applyProtection="1">
      <alignment vertical="top" wrapText="1"/>
    </xf>
    <xf numFmtId="0" fontId="25" fillId="0" borderId="0" xfId="0" applyFont="1" applyBorder="1" applyAlignment="1" applyProtection="1">
      <alignment horizontal="center" vertical="center"/>
    </xf>
    <xf numFmtId="0" fontId="12" fillId="0" borderId="0" xfId="0" applyFont="1" applyBorder="1" applyAlignment="1" applyProtection="1">
      <alignment horizontal="center" vertical="center"/>
    </xf>
    <xf numFmtId="0" fontId="5" fillId="0" borderId="0" xfId="0" applyFont="1" applyBorder="1" applyAlignment="1" applyProtection="1">
      <alignment horizontal="center" vertical="center"/>
    </xf>
    <xf numFmtId="0" fontId="6"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xf>
    <xf numFmtId="0" fontId="8" fillId="0" borderId="1" xfId="1"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2" fillId="0" borderId="0" xfId="0" applyFont="1" applyBorder="1" applyAlignment="1" applyProtection="1">
      <alignment vertical="center" wrapText="1"/>
    </xf>
    <xf numFmtId="0" fontId="3" fillId="0" borderId="0" xfId="0" applyFont="1" applyBorder="1" applyAlignment="1" applyProtection="1">
      <alignment horizontal="center" vertical="center"/>
    </xf>
    <xf numFmtId="0" fontId="2" fillId="0" borderId="0" xfId="0" applyFont="1" applyBorder="1" applyAlignment="1" applyProtection="1">
      <alignment horizontal="center" vertical="center"/>
    </xf>
    <xf numFmtId="0" fontId="4" fillId="0" borderId="0" xfId="0" applyFont="1" applyBorder="1" applyAlignment="1" applyProtection="1">
      <alignment horizontal="center" vertical="center"/>
    </xf>
  </cellXfs>
  <cellStyles count="2">
    <cellStyle name="Гиперссылка" xfId="1" builtinId="8"/>
    <cellStyle name="Обычный"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D0"/>
      <rgbColor rgb="FF800000"/>
      <rgbColor rgb="FF008000"/>
      <rgbColor rgb="FF000080"/>
      <rgbColor rgb="FF808000"/>
      <rgbColor rgb="FF800080"/>
      <rgbColor rgb="FF008080"/>
      <rgbColor rgb="FFC0C0C0"/>
      <rgbColor rgb="FF808080"/>
      <rgbColor rgb="FF9999FF"/>
      <rgbColor rgb="FF993366"/>
      <rgbColor rgb="FFFFFFCC"/>
      <rgbColor rgb="FFDBEEF4"/>
      <rgbColor rgb="FF660066"/>
      <rgbColor rgb="FFFF8080"/>
      <rgbColor rgb="FF0066CC"/>
      <rgbColor rgb="FFCCCCFF"/>
      <rgbColor rgb="FF000080"/>
      <rgbColor rgb="FFFF00FF"/>
      <rgbColor rgb="FFFFFF00"/>
      <rgbColor rgb="FF00FFFF"/>
      <rgbColor rgb="FF800080"/>
      <rgbColor rgb="FF800000"/>
      <rgbColor rgb="FF008080"/>
      <rgbColor rgb="FF0000FF"/>
      <rgbColor rgb="FF00B0F0"/>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Arial"/>
        <a:cs typeface="Arial"/>
      </a:majorFont>
      <a:minorFont>
        <a:latin typeface="Calibri"/>
        <a:ea typeface="Arial"/>
        <a:cs typeface="Arial"/>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a:path>
          <a:tileRect/>
        </a:gradFill>
        <a:gradFill>
          <a:gsLst>
            <a:gs pos="0">
              <a:schemeClr val="phClr">
                <a:tint val="80000"/>
              </a:schemeClr>
            </a:gs>
            <a:gs pos="100000">
              <a:schemeClr val="phClr">
                <a:shade val="30000"/>
              </a:schemeClr>
            </a:gs>
          </a:gsLst>
          <a:path path="circle">
            <a:fillToRect/>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7"/>
  <sheetViews>
    <sheetView tabSelected="1" topLeftCell="A46" zoomScaleNormal="100" workbookViewId="0">
      <selection activeCell="H66" sqref="H66"/>
    </sheetView>
  </sheetViews>
  <sheetFormatPr defaultColWidth="9.140625" defaultRowHeight="15"/>
  <cols>
    <col min="1" max="1" width="7.85546875" style="1" customWidth="1"/>
    <col min="2" max="2" width="17.42578125" style="1" customWidth="1"/>
    <col min="3" max="3" width="37.42578125" style="1" customWidth="1"/>
    <col min="4" max="4" width="8.85546875" style="1" customWidth="1"/>
    <col min="5" max="5" width="9.7109375" style="1" customWidth="1"/>
    <col min="6" max="8" width="17.85546875" style="1" customWidth="1"/>
    <col min="9" max="9" width="17.140625" style="1" customWidth="1"/>
    <col min="10" max="10" width="12.5703125" style="1" customWidth="1"/>
    <col min="11" max="11" width="13.140625" style="1" customWidth="1"/>
    <col min="12" max="12" width="15.140625" style="1" customWidth="1"/>
    <col min="13" max="13" width="9.140625" style="1"/>
    <col min="14" max="14" width="12.42578125" style="1" customWidth="1"/>
    <col min="15" max="16384" width="9.140625" style="1"/>
  </cols>
  <sheetData>
    <row r="1" spans="1:17" ht="23.25" customHeight="1">
      <c r="A1" s="67" t="s">
        <v>0</v>
      </c>
      <c r="B1" s="67"/>
      <c r="C1" s="67"/>
      <c r="D1" s="2"/>
      <c r="E1" s="2"/>
      <c r="F1" s="2"/>
      <c r="G1" s="2"/>
      <c r="H1" s="2"/>
      <c r="I1" s="2"/>
      <c r="J1" s="2"/>
      <c r="K1" s="2"/>
      <c r="L1" s="2"/>
    </row>
    <row r="2" spans="1:17">
      <c r="A2" s="68" t="s">
        <v>1</v>
      </c>
      <c r="B2" s="68"/>
      <c r="C2" s="68"/>
      <c r="D2" s="68"/>
      <c r="E2" s="68"/>
      <c r="F2" s="68"/>
      <c r="G2" s="68"/>
      <c r="H2" s="68"/>
      <c r="I2" s="68"/>
      <c r="J2" s="68"/>
      <c r="K2" s="68"/>
      <c r="L2" s="68"/>
    </row>
    <row r="3" spans="1:17">
      <c r="A3" s="69" t="s">
        <v>2</v>
      </c>
      <c r="B3" s="69"/>
      <c r="C3" s="69"/>
      <c r="D3" s="69"/>
      <c r="E3" s="69"/>
      <c r="F3" s="69"/>
      <c r="G3" s="69"/>
      <c r="H3" s="69"/>
      <c r="I3" s="69"/>
      <c r="J3" s="69"/>
      <c r="K3" s="69"/>
      <c r="L3" s="69"/>
    </row>
    <row r="4" spans="1:17">
      <c r="A4" s="70" t="s">
        <v>3</v>
      </c>
      <c r="B4" s="70"/>
      <c r="C4" s="70"/>
      <c r="D4" s="70"/>
      <c r="E4" s="70"/>
      <c r="F4" s="70"/>
      <c r="G4" s="70"/>
      <c r="H4" s="70"/>
      <c r="I4" s="70"/>
      <c r="J4" s="70"/>
      <c r="K4" s="70"/>
      <c r="L4" s="70"/>
    </row>
    <row r="5" spans="1:17">
      <c r="A5" s="70" t="s">
        <v>108</v>
      </c>
      <c r="B5" s="70"/>
      <c r="C5" s="70"/>
      <c r="D5" s="70"/>
      <c r="E5" s="70"/>
      <c r="F5" s="70"/>
      <c r="G5" s="70"/>
      <c r="H5" s="70"/>
      <c r="I5" s="70"/>
      <c r="J5" s="70"/>
      <c r="K5" s="70"/>
      <c r="L5" s="70"/>
    </row>
    <row r="6" spans="1:17">
      <c r="A6" s="61" t="s">
        <v>4</v>
      </c>
      <c r="B6" s="61"/>
      <c r="C6" s="61"/>
      <c r="D6" s="61"/>
      <c r="E6" s="61"/>
      <c r="F6" s="61"/>
      <c r="G6" s="61"/>
      <c r="H6" s="61"/>
      <c r="I6" s="61"/>
      <c r="J6" s="61"/>
      <c r="K6" s="61"/>
      <c r="L6" s="61"/>
    </row>
    <row r="7" spans="1:17">
      <c r="A7" s="3"/>
      <c r="B7" s="2"/>
      <c r="C7" s="2"/>
      <c r="D7" s="2"/>
      <c r="E7" s="2"/>
      <c r="F7" s="2"/>
      <c r="G7" s="2"/>
      <c r="H7" s="2"/>
      <c r="I7" s="2"/>
      <c r="J7" s="2"/>
      <c r="K7" s="2"/>
      <c r="L7" s="2"/>
    </row>
    <row r="8" spans="1:17" ht="15" customHeight="1">
      <c r="A8" s="62" t="s">
        <v>5</v>
      </c>
      <c r="B8" s="62" t="s">
        <v>6</v>
      </c>
      <c r="C8" s="62" t="s">
        <v>7</v>
      </c>
      <c r="D8" s="62" t="s">
        <v>8</v>
      </c>
      <c r="E8" s="62" t="s">
        <v>9</v>
      </c>
      <c r="F8" s="63" t="s">
        <v>10</v>
      </c>
      <c r="G8" s="63"/>
      <c r="H8" s="63"/>
      <c r="I8" s="62" t="s">
        <v>11</v>
      </c>
      <c r="J8" s="64" t="s">
        <v>12</v>
      </c>
      <c r="K8" s="65" t="s">
        <v>13</v>
      </c>
      <c r="L8" s="66" t="s">
        <v>14</v>
      </c>
    </row>
    <row r="9" spans="1:17" ht="93" customHeight="1">
      <c r="A9" s="62"/>
      <c r="B9" s="62"/>
      <c r="C9" s="62"/>
      <c r="D9" s="62"/>
      <c r="E9" s="62"/>
      <c r="F9" s="4" t="s">
        <v>15</v>
      </c>
      <c r="G9" s="4" t="s">
        <v>16</v>
      </c>
      <c r="H9" s="4" t="s">
        <v>17</v>
      </c>
      <c r="I9" s="62"/>
      <c r="J9" s="64"/>
      <c r="K9" s="65"/>
      <c r="L9" s="66"/>
      <c r="M9" s="55" t="s">
        <v>18</v>
      </c>
      <c r="N9" s="55"/>
      <c r="O9" s="55"/>
      <c r="P9" s="55"/>
      <c r="Q9" s="55"/>
    </row>
    <row r="10" spans="1:17">
      <c r="A10" s="5">
        <v>1</v>
      </c>
      <c r="B10" s="6">
        <v>2</v>
      </c>
      <c r="C10" s="6">
        <v>3</v>
      </c>
      <c r="D10" s="6">
        <v>4</v>
      </c>
      <c r="E10" s="6">
        <v>5</v>
      </c>
      <c r="F10" s="6">
        <v>6</v>
      </c>
      <c r="G10" s="6">
        <v>7</v>
      </c>
      <c r="H10" s="6">
        <v>8</v>
      </c>
      <c r="I10" s="6">
        <v>9</v>
      </c>
      <c r="J10" s="6">
        <v>10</v>
      </c>
      <c r="K10" s="6">
        <v>11</v>
      </c>
      <c r="L10" s="6">
        <v>12</v>
      </c>
    </row>
    <row r="11" spans="1:17" ht="140.25" customHeight="1">
      <c r="A11" s="7">
        <v>1</v>
      </c>
      <c r="B11" s="8" t="s">
        <v>19</v>
      </c>
      <c r="C11" s="51" t="s">
        <v>90</v>
      </c>
      <c r="D11" s="9" t="s">
        <v>20</v>
      </c>
      <c r="E11" s="10">
        <v>1485</v>
      </c>
      <c r="F11" s="50">
        <v>13</v>
      </c>
      <c r="G11" s="12">
        <v>12</v>
      </c>
      <c r="H11" s="12">
        <v>11.5</v>
      </c>
      <c r="I11" s="13">
        <f t="shared" ref="I11:I45" si="0">ROUND(AVERAGE(F11:H11),2)</f>
        <v>12.17</v>
      </c>
      <c r="J11" s="14">
        <f t="shared" ref="J11:J45" si="1">ROUND(E11*I11,2)</f>
        <v>18072.45</v>
      </c>
      <c r="K11" s="15">
        <f t="shared" ref="K11:K45" si="2">(STDEV(F11:H11)/I11)*100</f>
        <v>6.2757815597861404</v>
      </c>
      <c r="L11" s="14" t="s">
        <v>21</v>
      </c>
      <c r="N11" s="16"/>
    </row>
    <row r="12" spans="1:17" ht="89.25" customHeight="1">
      <c r="A12" s="7">
        <v>2</v>
      </c>
      <c r="B12" s="8" t="s">
        <v>22</v>
      </c>
      <c r="C12" s="51" t="s">
        <v>99</v>
      </c>
      <c r="D12" s="9" t="s">
        <v>23</v>
      </c>
      <c r="E12" s="17">
        <v>47</v>
      </c>
      <c r="F12" s="50">
        <v>170</v>
      </c>
      <c r="G12" s="12">
        <v>156</v>
      </c>
      <c r="H12" s="12">
        <v>160</v>
      </c>
      <c r="I12" s="13">
        <f t="shared" si="0"/>
        <v>162</v>
      </c>
      <c r="J12" s="14">
        <f t="shared" si="1"/>
        <v>7614</v>
      </c>
      <c r="K12" s="15">
        <f t="shared" si="2"/>
        <v>4.451297870943197</v>
      </c>
      <c r="L12" s="14" t="s">
        <v>21</v>
      </c>
      <c r="N12" s="16"/>
    </row>
    <row r="13" spans="1:17" ht="129.75" customHeight="1">
      <c r="A13" s="7">
        <v>3</v>
      </c>
      <c r="B13" s="8" t="s">
        <v>24</v>
      </c>
      <c r="C13" s="51" t="s">
        <v>100</v>
      </c>
      <c r="D13" s="9" t="s">
        <v>23</v>
      </c>
      <c r="E13" s="10">
        <v>63.4</v>
      </c>
      <c r="F13" s="50">
        <v>1300</v>
      </c>
      <c r="G13" s="12">
        <v>1250</v>
      </c>
      <c r="H13" s="12">
        <v>1350</v>
      </c>
      <c r="I13" s="13">
        <f t="shared" si="0"/>
        <v>1300</v>
      </c>
      <c r="J13" s="14">
        <f t="shared" si="1"/>
        <v>82420</v>
      </c>
      <c r="K13" s="15">
        <f t="shared" si="2"/>
        <v>3.8461538461538463</v>
      </c>
      <c r="L13" s="14" t="s">
        <v>21</v>
      </c>
      <c r="N13" s="16"/>
    </row>
    <row r="14" spans="1:17" ht="85.5" customHeight="1">
      <c r="A14" s="7">
        <v>4</v>
      </c>
      <c r="B14" s="8" t="s">
        <v>25</v>
      </c>
      <c r="C14" s="51" t="s">
        <v>26</v>
      </c>
      <c r="D14" s="9" t="s">
        <v>23</v>
      </c>
      <c r="E14" s="10">
        <v>22</v>
      </c>
      <c r="F14" s="50">
        <v>960</v>
      </c>
      <c r="G14" s="12">
        <v>940</v>
      </c>
      <c r="H14" s="12">
        <v>950</v>
      </c>
      <c r="I14" s="13">
        <f t="shared" si="0"/>
        <v>950</v>
      </c>
      <c r="J14" s="14">
        <f t="shared" si="1"/>
        <v>20900</v>
      </c>
      <c r="K14" s="15">
        <f t="shared" si="2"/>
        <v>1.0526315789473684</v>
      </c>
      <c r="L14" s="14" t="s">
        <v>21</v>
      </c>
      <c r="N14" s="16"/>
    </row>
    <row r="15" spans="1:17" ht="63.75" customHeight="1">
      <c r="A15" s="7">
        <v>5</v>
      </c>
      <c r="B15" s="8" t="s">
        <v>27</v>
      </c>
      <c r="C15" s="51" t="s">
        <v>28</v>
      </c>
      <c r="D15" s="9" t="s">
        <v>29</v>
      </c>
      <c r="E15" s="10">
        <v>16</v>
      </c>
      <c r="F15" s="50">
        <v>70</v>
      </c>
      <c r="G15" s="12">
        <v>110</v>
      </c>
      <c r="H15" s="12">
        <v>90</v>
      </c>
      <c r="I15" s="13">
        <f t="shared" si="0"/>
        <v>90</v>
      </c>
      <c r="J15" s="14">
        <f t="shared" si="1"/>
        <v>1440</v>
      </c>
      <c r="K15" s="15">
        <f t="shared" si="2"/>
        <v>22.222222222222221</v>
      </c>
      <c r="L15" s="14" t="s">
        <v>21</v>
      </c>
      <c r="N15" s="16"/>
    </row>
    <row r="16" spans="1:17" ht="108.75" customHeight="1">
      <c r="A16" s="7">
        <v>6</v>
      </c>
      <c r="B16" s="8" t="s">
        <v>27</v>
      </c>
      <c r="C16" s="51" t="s">
        <v>96</v>
      </c>
      <c r="D16" s="9" t="s">
        <v>20</v>
      </c>
      <c r="E16" s="10">
        <v>590</v>
      </c>
      <c r="F16" s="50">
        <v>24</v>
      </c>
      <c r="G16" s="12">
        <v>23</v>
      </c>
      <c r="H16" s="12">
        <v>25</v>
      </c>
      <c r="I16" s="13">
        <f t="shared" si="0"/>
        <v>24</v>
      </c>
      <c r="J16" s="14">
        <f t="shared" si="1"/>
        <v>14160</v>
      </c>
      <c r="K16" s="15">
        <f t="shared" si="2"/>
        <v>4.1666666666666661</v>
      </c>
      <c r="L16" s="14" t="s">
        <v>21</v>
      </c>
      <c r="N16" s="16"/>
    </row>
    <row r="17" spans="1:14" ht="151.5" customHeight="1">
      <c r="A17" s="7">
        <v>7</v>
      </c>
      <c r="B17" s="8" t="s">
        <v>30</v>
      </c>
      <c r="C17" s="51" t="s">
        <v>97</v>
      </c>
      <c r="D17" s="9" t="s">
        <v>23</v>
      </c>
      <c r="E17" s="10">
        <v>21</v>
      </c>
      <c r="F17" s="50">
        <v>18</v>
      </c>
      <c r="G17" s="12">
        <v>19</v>
      </c>
      <c r="H17" s="12">
        <v>18</v>
      </c>
      <c r="I17" s="13">
        <f t="shared" si="0"/>
        <v>18.329999999999998</v>
      </c>
      <c r="J17" s="14">
        <f t="shared" si="1"/>
        <v>384.93</v>
      </c>
      <c r="K17" s="15">
        <f t="shared" si="2"/>
        <v>3.1497559693923947</v>
      </c>
      <c r="L17" s="14" t="s">
        <v>21</v>
      </c>
      <c r="N17" s="16"/>
    </row>
    <row r="18" spans="1:14" ht="67.5" customHeight="1">
      <c r="A18" s="7">
        <v>8</v>
      </c>
      <c r="B18" s="8" t="s">
        <v>31</v>
      </c>
      <c r="C18" s="51" t="s">
        <v>98</v>
      </c>
      <c r="D18" s="9" t="s">
        <v>23</v>
      </c>
      <c r="E18" s="10">
        <v>3.7</v>
      </c>
      <c r="F18" s="50">
        <v>495</v>
      </c>
      <c r="G18" s="12">
        <v>545</v>
      </c>
      <c r="H18" s="12">
        <v>550</v>
      </c>
      <c r="I18" s="13">
        <f t="shared" si="0"/>
        <v>530</v>
      </c>
      <c r="J18" s="14">
        <f t="shared" si="1"/>
        <v>1961</v>
      </c>
      <c r="K18" s="15">
        <f t="shared" si="2"/>
        <v>5.7384552172624721</v>
      </c>
      <c r="L18" s="14" t="s">
        <v>21</v>
      </c>
      <c r="N18" s="16"/>
    </row>
    <row r="19" spans="1:14" ht="97.5" customHeight="1">
      <c r="A19" s="7">
        <v>9</v>
      </c>
      <c r="B19" s="8" t="s">
        <v>32</v>
      </c>
      <c r="C19" s="51" t="s">
        <v>94</v>
      </c>
      <c r="D19" s="9" t="s">
        <v>23</v>
      </c>
      <c r="E19" s="10">
        <v>1.2</v>
      </c>
      <c r="F19" s="50">
        <v>445</v>
      </c>
      <c r="G19" s="12">
        <v>450</v>
      </c>
      <c r="H19" s="12">
        <v>440</v>
      </c>
      <c r="I19" s="13">
        <f t="shared" si="0"/>
        <v>445</v>
      </c>
      <c r="J19" s="14">
        <f t="shared" si="1"/>
        <v>534</v>
      </c>
      <c r="K19" s="15">
        <f t="shared" si="2"/>
        <v>1.1235955056179776</v>
      </c>
      <c r="L19" s="14" t="s">
        <v>21</v>
      </c>
      <c r="N19" s="16"/>
    </row>
    <row r="20" spans="1:14" ht="96" customHeight="1">
      <c r="A20" s="7">
        <v>10</v>
      </c>
      <c r="B20" s="8" t="s">
        <v>33</v>
      </c>
      <c r="C20" s="51" t="s">
        <v>95</v>
      </c>
      <c r="D20" s="9" t="s">
        <v>23</v>
      </c>
      <c r="E20" s="10">
        <v>1.2</v>
      </c>
      <c r="F20" s="50">
        <v>360</v>
      </c>
      <c r="G20" s="12">
        <v>450</v>
      </c>
      <c r="H20" s="12">
        <v>420</v>
      </c>
      <c r="I20" s="13">
        <f t="shared" si="0"/>
        <v>410</v>
      </c>
      <c r="J20" s="14">
        <f t="shared" si="1"/>
        <v>492</v>
      </c>
      <c r="K20" s="15">
        <f t="shared" si="2"/>
        <v>11.177013890136195</v>
      </c>
      <c r="L20" s="14" t="s">
        <v>21</v>
      </c>
      <c r="N20" s="16"/>
    </row>
    <row r="21" spans="1:14" ht="97.5" customHeight="1">
      <c r="A21" s="7">
        <v>11</v>
      </c>
      <c r="B21" s="8" t="s">
        <v>34</v>
      </c>
      <c r="C21" s="51" t="s">
        <v>101</v>
      </c>
      <c r="D21" s="9" t="s">
        <v>23</v>
      </c>
      <c r="E21" s="10">
        <v>19</v>
      </c>
      <c r="F21" s="50">
        <v>190</v>
      </c>
      <c r="G21" s="12">
        <v>270</v>
      </c>
      <c r="H21" s="12">
        <v>230</v>
      </c>
      <c r="I21" s="13">
        <f t="shared" si="0"/>
        <v>230</v>
      </c>
      <c r="J21" s="14">
        <f t="shared" si="1"/>
        <v>4370</v>
      </c>
      <c r="K21" s="15">
        <f t="shared" si="2"/>
        <v>17.391304347826086</v>
      </c>
      <c r="L21" s="14" t="s">
        <v>21</v>
      </c>
      <c r="N21" s="16"/>
    </row>
    <row r="22" spans="1:14" ht="87" customHeight="1">
      <c r="A22" s="7">
        <v>12</v>
      </c>
      <c r="B22" s="8" t="s">
        <v>35</v>
      </c>
      <c r="C22" s="51" t="s">
        <v>102</v>
      </c>
      <c r="D22" s="9" t="s">
        <v>23</v>
      </c>
      <c r="E22" s="10">
        <v>106</v>
      </c>
      <c r="F22" s="50">
        <v>87</v>
      </c>
      <c r="G22" s="12">
        <v>86</v>
      </c>
      <c r="H22" s="12">
        <v>85</v>
      </c>
      <c r="I22" s="13">
        <f t="shared" si="0"/>
        <v>86</v>
      </c>
      <c r="J22" s="14">
        <f t="shared" si="1"/>
        <v>9116</v>
      </c>
      <c r="K22" s="15">
        <f t="shared" si="2"/>
        <v>1.1627906976744187</v>
      </c>
      <c r="L22" s="14"/>
      <c r="N22" s="16"/>
    </row>
    <row r="23" spans="1:14" ht="129" customHeight="1">
      <c r="A23" s="7">
        <v>13</v>
      </c>
      <c r="B23" s="8" t="s">
        <v>36</v>
      </c>
      <c r="C23" s="51" t="s">
        <v>37</v>
      </c>
      <c r="D23" s="9" t="s">
        <v>23</v>
      </c>
      <c r="E23" s="10">
        <v>12</v>
      </c>
      <c r="F23" s="50">
        <v>190</v>
      </c>
      <c r="G23" s="12">
        <v>220</v>
      </c>
      <c r="H23" s="12">
        <v>205</v>
      </c>
      <c r="I23" s="13">
        <f t="shared" si="0"/>
        <v>205</v>
      </c>
      <c r="J23" s="14">
        <f t="shared" si="1"/>
        <v>2460</v>
      </c>
      <c r="K23" s="15">
        <f t="shared" si="2"/>
        <v>7.3170731707317067</v>
      </c>
      <c r="L23" s="14" t="s">
        <v>21</v>
      </c>
      <c r="N23" s="16"/>
    </row>
    <row r="24" spans="1:14" ht="75.75" customHeight="1">
      <c r="A24" s="7">
        <v>14</v>
      </c>
      <c r="B24" s="8" t="s">
        <v>38</v>
      </c>
      <c r="C24" s="51" t="s">
        <v>39</v>
      </c>
      <c r="D24" s="9" t="s">
        <v>23</v>
      </c>
      <c r="E24" s="10">
        <v>21</v>
      </c>
      <c r="F24" s="50">
        <v>180</v>
      </c>
      <c r="G24" s="12">
        <v>160</v>
      </c>
      <c r="H24" s="12">
        <v>170</v>
      </c>
      <c r="I24" s="13">
        <f t="shared" si="0"/>
        <v>170</v>
      </c>
      <c r="J24" s="14">
        <f t="shared" si="1"/>
        <v>3570</v>
      </c>
      <c r="K24" s="15">
        <f t="shared" si="2"/>
        <v>5.8823529411764701</v>
      </c>
      <c r="L24" s="14" t="s">
        <v>21</v>
      </c>
      <c r="N24" s="16"/>
    </row>
    <row r="25" spans="1:14" ht="78.75" customHeight="1">
      <c r="A25" s="7">
        <v>15</v>
      </c>
      <c r="B25" s="8" t="s">
        <v>40</v>
      </c>
      <c r="C25" s="51" t="s">
        <v>103</v>
      </c>
      <c r="D25" s="9" t="s">
        <v>23</v>
      </c>
      <c r="E25" s="10">
        <v>13</v>
      </c>
      <c r="F25" s="50">
        <v>320</v>
      </c>
      <c r="G25" s="12">
        <v>290</v>
      </c>
      <c r="H25" s="12">
        <v>320</v>
      </c>
      <c r="I25" s="13">
        <f t="shared" si="0"/>
        <v>310</v>
      </c>
      <c r="J25" s="14">
        <f t="shared" si="1"/>
        <v>4030</v>
      </c>
      <c r="K25" s="15">
        <f t="shared" si="2"/>
        <v>5.5872606695770237</v>
      </c>
      <c r="L25" s="14" t="s">
        <v>21</v>
      </c>
      <c r="N25" s="16"/>
    </row>
    <row r="26" spans="1:14" ht="225.75" customHeight="1">
      <c r="A26" s="7">
        <v>16</v>
      </c>
      <c r="B26" s="8" t="s">
        <v>41</v>
      </c>
      <c r="C26" s="51" t="s">
        <v>104</v>
      </c>
      <c r="D26" s="9" t="s">
        <v>20</v>
      </c>
      <c r="E26" s="10">
        <v>55</v>
      </c>
      <c r="F26" s="50">
        <v>165.6</v>
      </c>
      <c r="G26" s="12">
        <v>172.8</v>
      </c>
      <c r="H26" s="12">
        <v>195</v>
      </c>
      <c r="I26" s="13">
        <f t="shared" si="0"/>
        <v>177.8</v>
      </c>
      <c r="J26" s="14">
        <f t="shared" si="1"/>
        <v>9779</v>
      </c>
      <c r="K26" s="15">
        <f t="shared" si="2"/>
        <v>8.6189483709743637</v>
      </c>
      <c r="L26" s="14" t="s">
        <v>21</v>
      </c>
      <c r="N26" s="16"/>
    </row>
    <row r="27" spans="1:14" ht="181.5" customHeight="1">
      <c r="A27" s="7">
        <v>17</v>
      </c>
      <c r="B27" s="8" t="s">
        <v>42</v>
      </c>
      <c r="C27" s="51" t="s">
        <v>43</v>
      </c>
      <c r="D27" s="9" t="s">
        <v>23</v>
      </c>
      <c r="E27" s="18">
        <v>9.18</v>
      </c>
      <c r="F27" s="50">
        <v>300</v>
      </c>
      <c r="G27" s="12">
        <v>335</v>
      </c>
      <c r="H27" s="12">
        <v>340</v>
      </c>
      <c r="I27" s="13">
        <f t="shared" si="0"/>
        <v>325</v>
      </c>
      <c r="J27" s="14">
        <f t="shared" si="1"/>
        <v>2983.5</v>
      </c>
      <c r="K27" s="15">
        <f t="shared" si="2"/>
        <v>6.7059983746779599</v>
      </c>
      <c r="L27" s="14" t="s">
        <v>21</v>
      </c>
      <c r="N27" s="16"/>
    </row>
    <row r="28" spans="1:14" ht="171.75" customHeight="1">
      <c r="A28" s="7">
        <v>18</v>
      </c>
      <c r="B28" s="8" t="s">
        <v>44</v>
      </c>
      <c r="C28" s="51" t="s">
        <v>91</v>
      </c>
      <c r="D28" s="9" t="s">
        <v>20</v>
      </c>
      <c r="E28" s="10">
        <v>44</v>
      </c>
      <c r="F28" s="50">
        <v>85.56</v>
      </c>
      <c r="G28" s="12">
        <v>83.7</v>
      </c>
      <c r="H28" s="12">
        <v>90</v>
      </c>
      <c r="I28" s="13">
        <f t="shared" si="0"/>
        <v>86.42</v>
      </c>
      <c r="J28" s="14">
        <f t="shared" si="1"/>
        <v>3802.48</v>
      </c>
      <c r="K28" s="15">
        <f t="shared" si="2"/>
        <v>3.745487527093073</v>
      </c>
      <c r="L28" s="14" t="s">
        <v>21</v>
      </c>
      <c r="N28" s="16"/>
    </row>
    <row r="29" spans="1:14" ht="129" customHeight="1">
      <c r="A29" s="7">
        <v>19</v>
      </c>
      <c r="B29" s="8" t="s">
        <v>45</v>
      </c>
      <c r="C29" s="51" t="s">
        <v>105</v>
      </c>
      <c r="D29" s="9" t="s">
        <v>20</v>
      </c>
      <c r="E29" s="10">
        <v>67</v>
      </c>
      <c r="F29" s="50">
        <v>96</v>
      </c>
      <c r="G29" s="12">
        <v>91.2</v>
      </c>
      <c r="H29" s="12">
        <v>100</v>
      </c>
      <c r="I29" s="13">
        <f t="shared" si="0"/>
        <v>95.73</v>
      </c>
      <c r="J29" s="14">
        <f t="shared" si="1"/>
        <v>6413.91</v>
      </c>
      <c r="K29" s="15">
        <f t="shared" si="2"/>
        <v>4.6025868983901388</v>
      </c>
      <c r="L29" s="14" t="s">
        <v>21</v>
      </c>
      <c r="N29" s="16"/>
    </row>
    <row r="30" spans="1:14" ht="97.5" customHeight="1">
      <c r="A30" s="7">
        <v>20</v>
      </c>
      <c r="B30" s="8" t="s">
        <v>46</v>
      </c>
      <c r="C30" s="51" t="s">
        <v>47</v>
      </c>
      <c r="D30" s="9" t="s">
        <v>23</v>
      </c>
      <c r="E30" s="10">
        <v>23</v>
      </c>
      <c r="F30" s="50">
        <v>170</v>
      </c>
      <c r="G30" s="12">
        <v>180</v>
      </c>
      <c r="H30" s="12">
        <v>190</v>
      </c>
      <c r="I30" s="13">
        <f t="shared" si="0"/>
        <v>180</v>
      </c>
      <c r="J30" s="14">
        <f t="shared" si="1"/>
        <v>4140</v>
      </c>
      <c r="K30" s="15">
        <f t="shared" si="2"/>
        <v>5.5555555555555554</v>
      </c>
      <c r="L30" s="14" t="s">
        <v>21</v>
      </c>
      <c r="N30" s="16"/>
    </row>
    <row r="31" spans="1:14" ht="88.5" customHeight="1">
      <c r="A31" s="7">
        <v>21</v>
      </c>
      <c r="B31" s="8" t="s">
        <v>48</v>
      </c>
      <c r="C31" s="51" t="s">
        <v>106</v>
      </c>
      <c r="D31" s="9" t="s">
        <v>20</v>
      </c>
      <c r="E31" s="10">
        <v>43</v>
      </c>
      <c r="F31" s="50">
        <v>21</v>
      </c>
      <c r="G31" s="12">
        <v>26.4</v>
      </c>
      <c r="H31" s="12">
        <v>27</v>
      </c>
      <c r="I31" s="13">
        <f t="shared" si="0"/>
        <v>24.8</v>
      </c>
      <c r="J31" s="14">
        <f t="shared" si="1"/>
        <v>1066.4000000000001</v>
      </c>
      <c r="K31" s="15">
        <f t="shared" si="2"/>
        <v>13.324767453111511</v>
      </c>
      <c r="L31" s="14" t="s">
        <v>21</v>
      </c>
      <c r="N31" s="16"/>
    </row>
    <row r="32" spans="1:14" ht="126.75" customHeight="1">
      <c r="A32" s="7">
        <v>22</v>
      </c>
      <c r="B32" s="8" t="s">
        <v>49</v>
      </c>
      <c r="C32" s="51" t="s">
        <v>107</v>
      </c>
      <c r="D32" s="9" t="s">
        <v>20</v>
      </c>
      <c r="E32" s="10">
        <v>12</v>
      </c>
      <c r="F32" s="50">
        <v>175</v>
      </c>
      <c r="G32" s="12">
        <v>180</v>
      </c>
      <c r="H32" s="12">
        <v>185</v>
      </c>
      <c r="I32" s="13">
        <f t="shared" si="0"/>
        <v>180</v>
      </c>
      <c r="J32" s="14">
        <f t="shared" si="1"/>
        <v>2160</v>
      </c>
      <c r="K32" s="15">
        <f t="shared" si="2"/>
        <v>2.7777777777777777</v>
      </c>
      <c r="L32" s="14" t="s">
        <v>21</v>
      </c>
      <c r="N32" s="16"/>
    </row>
    <row r="33" spans="1:14" ht="42.75" customHeight="1">
      <c r="A33" s="7">
        <v>23</v>
      </c>
      <c r="B33" s="8" t="s">
        <v>50</v>
      </c>
      <c r="C33" s="51" t="s">
        <v>51</v>
      </c>
      <c r="D33" s="19" t="s">
        <v>23</v>
      </c>
      <c r="E33" s="10">
        <v>50</v>
      </c>
      <c r="F33" s="50">
        <v>110</v>
      </c>
      <c r="G33" s="12">
        <v>115</v>
      </c>
      <c r="H33" s="12">
        <v>100</v>
      </c>
      <c r="I33" s="13">
        <f t="shared" si="0"/>
        <v>108.33</v>
      </c>
      <c r="J33" s="14">
        <f t="shared" si="1"/>
        <v>5416.5</v>
      </c>
      <c r="K33" s="15">
        <f t="shared" si="2"/>
        <v>7.0503333871132039</v>
      </c>
      <c r="L33" s="14" t="s">
        <v>21</v>
      </c>
      <c r="N33" s="16"/>
    </row>
    <row r="34" spans="1:14" ht="42" customHeight="1">
      <c r="A34" s="7">
        <v>24</v>
      </c>
      <c r="B34" s="8" t="s">
        <v>52</v>
      </c>
      <c r="C34" s="51" t="s">
        <v>53</v>
      </c>
      <c r="D34" s="19" t="s">
        <v>23</v>
      </c>
      <c r="E34" s="10">
        <v>20</v>
      </c>
      <c r="F34" s="50">
        <v>60</v>
      </c>
      <c r="G34" s="12">
        <v>57</v>
      </c>
      <c r="H34" s="12">
        <v>58</v>
      </c>
      <c r="I34" s="13">
        <f t="shared" si="0"/>
        <v>58.33</v>
      </c>
      <c r="J34" s="14">
        <f t="shared" si="1"/>
        <v>1166.5999999999999</v>
      </c>
      <c r="K34" s="15">
        <f t="shared" si="2"/>
        <v>2.618764326507709</v>
      </c>
      <c r="L34" s="14" t="s">
        <v>21</v>
      </c>
      <c r="N34" s="16"/>
    </row>
    <row r="35" spans="1:14" ht="36.75" customHeight="1">
      <c r="A35" s="7">
        <v>25</v>
      </c>
      <c r="B35" s="8" t="s">
        <v>54</v>
      </c>
      <c r="C35" s="51" t="s">
        <v>55</v>
      </c>
      <c r="D35" s="19" t="s">
        <v>23</v>
      </c>
      <c r="E35" s="10">
        <v>15</v>
      </c>
      <c r="F35" s="50">
        <v>40</v>
      </c>
      <c r="G35" s="12">
        <v>39</v>
      </c>
      <c r="H35" s="12">
        <v>39</v>
      </c>
      <c r="I35" s="13">
        <f t="shared" si="0"/>
        <v>39.33</v>
      </c>
      <c r="J35" s="14">
        <f t="shared" si="1"/>
        <v>589.95000000000005</v>
      </c>
      <c r="K35" s="15">
        <f t="shared" si="2"/>
        <v>1.4679640711660968</v>
      </c>
      <c r="L35" s="14" t="s">
        <v>21</v>
      </c>
      <c r="N35" s="16"/>
    </row>
    <row r="36" spans="1:14" ht="36.75" customHeight="1">
      <c r="A36" s="7">
        <v>26</v>
      </c>
      <c r="B36" s="8" t="s">
        <v>56</v>
      </c>
      <c r="C36" s="51" t="s">
        <v>57</v>
      </c>
      <c r="D36" s="19" t="s">
        <v>23</v>
      </c>
      <c r="E36" s="10">
        <v>15</v>
      </c>
      <c r="F36" s="50">
        <v>60</v>
      </c>
      <c r="G36" s="12">
        <v>63</v>
      </c>
      <c r="H36" s="12">
        <v>56</v>
      </c>
      <c r="I36" s="13">
        <f t="shared" si="0"/>
        <v>59.67</v>
      </c>
      <c r="J36" s="14">
        <f t="shared" si="1"/>
        <v>895.05</v>
      </c>
      <c r="K36" s="15">
        <f t="shared" si="2"/>
        <v>5.8855112858794136</v>
      </c>
      <c r="L36" s="14" t="s">
        <v>21</v>
      </c>
      <c r="N36" s="16"/>
    </row>
    <row r="37" spans="1:14" ht="36" customHeight="1">
      <c r="A37" s="7">
        <v>27</v>
      </c>
      <c r="B37" s="8" t="s">
        <v>58</v>
      </c>
      <c r="C37" s="51" t="s">
        <v>59</v>
      </c>
      <c r="D37" s="19" t="s">
        <v>23</v>
      </c>
      <c r="E37" s="10">
        <v>15</v>
      </c>
      <c r="F37" s="50">
        <v>65</v>
      </c>
      <c r="G37" s="12">
        <v>66</v>
      </c>
      <c r="H37" s="12">
        <v>60</v>
      </c>
      <c r="I37" s="13">
        <f t="shared" si="0"/>
        <v>63.67</v>
      </c>
      <c r="J37" s="14">
        <f t="shared" si="1"/>
        <v>955.05</v>
      </c>
      <c r="K37" s="15">
        <f t="shared" si="2"/>
        <v>5.0487674786623495</v>
      </c>
      <c r="L37" s="14" t="s">
        <v>21</v>
      </c>
      <c r="N37" s="16"/>
    </row>
    <row r="38" spans="1:14" ht="38.25" customHeight="1">
      <c r="A38" s="7">
        <v>28</v>
      </c>
      <c r="B38" s="8" t="s">
        <v>60</v>
      </c>
      <c r="C38" s="51" t="s">
        <v>61</v>
      </c>
      <c r="D38" s="19" t="s">
        <v>23</v>
      </c>
      <c r="E38" s="10">
        <v>35</v>
      </c>
      <c r="F38" s="50">
        <v>70</v>
      </c>
      <c r="G38" s="12">
        <v>80</v>
      </c>
      <c r="H38" s="12">
        <v>88</v>
      </c>
      <c r="I38" s="13">
        <f t="shared" si="0"/>
        <v>79.33</v>
      </c>
      <c r="J38" s="14">
        <f t="shared" si="1"/>
        <v>2776.55</v>
      </c>
      <c r="K38" s="15">
        <f t="shared" si="2"/>
        <v>11.368334180821616</v>
      </c>
      <c r="L38" s="14" t="s">
        <v>21</v>
      </c>
      <c r="N38" s="16"/>
    </row>
    <row r="39" spans="1:14" ht="39" customHeight="1">
      <c r="A39" s="7">
        <v>29</v>
      </c>
      <c r="B39" s="8" t="s">
        <v>62</v>
      </c>
      <c r="C39" s="51" t="s">
        <v>63</v>
      </c>
      <c r="D39" s="19" t="s">
        <v>23</v>
      </c>
      <c r="E39" s="10">
        <v>14</v>
      </c>
      <c r="F39" s="11">
        <v>49</v>
      </c>
      <c r="G39" s="12">
        <v>51</v>
      </c>
      <c r="H39" s="12">
        <v>50</v>
      </c>
      <c r="I39" s="13">
        <f t="shared" si="0"/>
        <v>50</v>
      </c>
      <c r="J39" s="14">
        <f t="shared" si="1"/>
        <v>700</v>
      </c>
      <c r="K39" s="15">
        <f t="shared" si="2"/>
        <v>2</v>
      </c>
      <c r="L39" s="14" t="s">
        <v>21</v>
      </c>
      <c r="N39" s="16"/>
    </row>
    <row r="40" spans="1:14" ht="43.5" customHeight="1">
      <c r="A40" s="7">
        <v>30</v>
      </c>
      <c r="B40" s="8" t="s">
        <v>64</v>
      </c>
      <c r="C40" s="52" t="s">
        <v>65</v>
      </c>
      <c r="D40" s="19" t="s">
        <v>23</v>
      </c>
      <c r="E40" s="10">
        <v>15</v>
      </c>
      <c r="F40" s="11">
        <v>50</v>
      </c>
      <c r="G40" s="12">
        <v>49</v>
      </c>
      <c r="H40" s="12">
        <v>44</v>
      </c>
      <c r="I40" s="13">
        <f t="shared" si="0"/>
        <v>47.67</v>
      </c>
      <c r="J40" s="14">
        <f t="shared" si="1"/>
        <v>715.05</v>
      </c>
      <c r="K40" s="15">
        <f t="shared" si="2"/>
        <v>6.743340158725232</v>
      </c>
      <c r="L40" s="14" t="s">
        <v>21</v>
      </c>
      <c r="N40" s="16"/>
    </row>
    <row r="41" spans="1:14" ht="33.75" customHeight="1">
      <c r="A41" s="7">
        <v>31</v>
      </c>
      <c r="B41" s="8" t="s">
        <v>66</v>
      </c>
      <c r="C41" s="51" t="s">
        <v>67</v>
      </c>
      <c r="D41" s="19" t="s">
        <v>23</v>
      </c>
      <c r="E41" s="10">
        <v>40</v>
      </c>
      <c r="F41" s="11">
        <v>46</v>
      </c>
      <c r="G41" s="12">
        <v>45</v>
      </c>
      <c r="H41" s="12">
        <v>44</v>
      </c>
      <c r="I41" s="13">
        <f t="shared" si="0"/>
        <v>45</v>
      </c>
      <c r="J41" s="14">
        <f t="shared" si="1"/>
        <v>1800</v>
      </c>
      <c r="K41" s="15">
        <f t="shared" si="2"/>
        <v>2.2222222222222223</v>
      </c>
      <c r="L41" s="14" t="s">
        <v>21</v>
      </c>
      <c r="N41" s="16"/>
    </row>
    <row r="42" spans="1:14" ht="46.5" customHeight="1">
      <c r="A42" s="7">
        <v>32</v>
      </c>
      <c r="B42" s="8" t="s">
        <v>68</v>
      </c>
      <c r="C42" s="52" t="s">
        <v>69</v>
      </c>
      <c r="D42" s="19" t="s">
        <v>23</v>
      </c>
      <c r="E42" s="10">
        <v>60</v>
      </c>
      <c r="F42" s="11">
        <v>82</v>
      </c>
      <c r="G42" s="12">
        <v>85</v>
      </c>
      <c r="H42" s="12">
        <v>85</v>
      </c>
      <c r="I42" s="13">
        <f t="shared" si="0"/>
        <v>84</v>
      </c>
      <c r="J42" s="14">
        <f t="shared" si="1"/>
        <v>5040</v>
      </c>
      <c r="K42" s="15">
        <f t="shared" si="2"/>
        <v>2.0619652471058063</v>
      </c>
      <c r="L42" s="14" t="s">
        <v>21</v>
      </c>
      <c r="N42" s="16"/>
    </row>
    <row r="43" spans="1:14" ht="97.5" customHeight="1">
      <c r="A43" s="7">
        <v>33</v>
      </c>
      <c r="B43" s="8" t="s">
        <v>70</v>
      </c>
      <c r="C43" s="52" t="s">
        <v>71</v>
      </c>
      <c r="D43" s="19" t="s">
        <v>23</v>
      </c>
      <c r="E43" s="10">
        <v>146</v>
      </c>
      <c r="F43" s="20">
        <v>260</v>
      </c>
      <c r="G43" s="21">
        <v>250</v>
      </c>
      <c r="H43" s="21">
        <v>270</v>
      </c>
      <c r="I43" s="22">
        <f t="shared" si="0"/>
        <v>260</v>
      </c>
      <c r="J43" s="23">
        <f t="shared" si="1"/>
        <v>37960</v>
      </c>
      <c r="K43" s="24">
        <f t="shared" si="2"/>
        <v>3.8461538461538463</v>
      </c>
      <c r="L43" s="23" t="s">
        <v>21</v>
      </c>
      <c r="N43" s="16"/>
    </row>
    <row r="44" spans="1:14" ht="222" customHeight="1">
      <c r="A44" s="7">
        <v>34</v>
      </c>
      <c r="B44" s="8" t="s">
        <v>72</v>
      </c>
      <c r="C44" s="52" t="s">
        <v>73</v>
      </c>
      <c r="D44" s="19" t="s">
        <v>23</v>
      </c>
      <c r="E44" s="10">
        <v>70</v>
      </c>
      <c r="F44" s="20">
        <v>300</v>
      </c>
      <c r="G44" s="21">
        <v>277</v>
      </c>
      <c r="H44" s="21">
        <v>275</v>
      </c>
      <c r="I44" s="22">
        <f t="shared" si="0"/>
        <v>284</v>
      </c>
      <c r="J44" s="23">
        <f t="shared" si="1"/>
        <v>19880</v>
      </c>
      <c r="K44" s="24">
        <f t="shared" si="2"/>
        <v>4.8917056300879596</v>
      </c>
      <c r="L44" s="23" t="s">
        <v>21</v>
      </c>
      <c r="N44" s="16"/>
    </row>
    <row r="45" spans="1:14" ht="109.5" customHeight="1">
      <c r="A45" s="7">
        <v>35</v>
      </c>
      <c r="B45" s="8" t="s">
        <v>74</v>
      </c>
      <c r="C45" s="52" t="s">
        <v>75</v>
      </c>
      <c r="D45" s="19" t="s">
        <v>23</v>
      </c>
      <c r="E45" s="10">
        <v>31</v>
      </c>
      <c r="F45" s="20">
        <v>300</v>
      </c>
      <c r="G45" s="21">
        <v>280</v>
      </c>
      <c r="H45" s="21">
        <v>260</v>
      </c>
      <c r="I45" s="22">
        <f t="shared" si="0"/>
        <v>280</v>
      </c>
      <c r="J45" s="23">
        <f t="shared" si="1"/>
        <v>8680</v>
      </c>
      <c r="K45" s="24">
        <f t="shared" si="2"/>
        <v>7.1428571428571423</v>
      </c>
      <c r="L45" s="23" t="s">
        <v>21</v>
      </c>
      <c r="N45" s="16"/>
    </row>
    <row r="46" spans="1:14" ht="51" customHeight="1">
      <c r="A46" s="25"/>
      <c r="B46" s="25"/>
      <c r="C46" s="25"/>
      <c r="D46" s="25"/>
      <c r="E46" s="7"/>
      <c r="F46" s="26" t="s">
        <v>92</v>
      </c>
      <c r="G46" s="26" t="s">
        <v>92</v>
      </c>
      <c r="H46" s="26" t="s">
        <v>93</v>
      </c>
      <c r="I46" s="27"/>
      <c r="J46" s="28"/>
      <c r="K46" s="27"/>
      <c r="L46" s="28"/>
      <c r="N46" s="16"/>
    </row>
    <row r="47" spans="1:14">
      <c r="A47" s="29"/>
      <c r="B47" s="29" t="s">
        <v>76</v>
      </c>
      <c r="C47" s="29"/>
      <c r="D47" s="29"/>
      <c r="E47" s="30">
        <f>SUM(E11:E46)</f>
        <v>3200.6799999999994</v>
      </c>
      <c r="F47" s="29"/>
      <c r="G47" s="29"/>
      <c r="H47" s="29"/>
      <c r="I47" s="27"/>
      <c r="J47" s="28"/>
      <c r="K47" s="27"/>
      <c r="L47" s="28"/>
      <c r="N47" s="16"/>
    </row>
    <row r="48" spans="1:14">
      <c r="A48" s="56" t="s">
        <v>77</v>
      </c>
      <c r="B48" s="56"/>
      <c r="C48" s="56"/>
      <c r="D48" s="56"/>
      <c r="E48" s="56"/>
      <c r="F48" s="56"/>
      <c r="G48" s="56"/>
      <c r="H48" s="56"/>
      <c r="I48" s="56"/>
      <c r="J48" s="31">
        <f>SUM(J11:J47)</f>
        <v>288444.42</v>
      </c>
      <c r="K48" s="32"/>
      <c r="L48" s="32"/>
      <c r="N48" s="16"/>
    </row>
    <row r="49" spans="1:12">
      <c r="A49" s="33"/>
      <c r="B49" s="2"/>
      <c r="C49" s="2"/>
      <c r="D49" s="2"/>
      <c r="E49" s="2"/>
      <c r="F49" s="2"/>
      <c r="G49" s="2"/>
      <c r="H49" s="2"/>
      <c r="I49" s="2"/>
      <c r="J49" s="2"/>
      <c r="K49" s="2"/>
      <c r="L49" s="2"/>
    </row>
    <row r="50" spans="1:12" ht="23.25" customHeight="1">
      <c r="A50" s="57" t="s">
        <v>78</v>
      </c>
      <c r="B50" s="57"/>
      <c r="C50" s="57"/>
      <c r="D50" s="57"/>
      <c r="E50" s="57"/>
      <c r="F50" s="57"/>
      <c r="G50" s="57"/>
      <c r="H50" s="57"/>
      <c r="I50" s="57"/>
      <c r="J50" s="57"/>
      <c r="K50" s="57"/>
      <c r="L50" s="57"/>
    </row>
    <row r="51" spans="1:12" ht="34.35" customHeight="1">
      <c r="A51" s="58" t="s">
        <v>79</v>
      </c>
      <c r="B51" s="58"/>
      <c r="C51" s="58"/>
      <c r="D51" s="58"/>
      <c r="E51" s="58"/>
      <c r="F51" s="58"/>
      <c r="G51" s="58"/>
      <c r="H51" s="58"/>
      <c r="I51" s="58"/>
      <c r="J51" s="58"/>
      <c r="K51" s="58"/>
      <c r="L51" s="58"/>
    </row>
    <row r="52" spans="1:12" ht="18.95" customHeight="1">
      <c r="A52" s="34"/>
      <c r="B52" s="2"/>
      <c r="C52" s="2"/>
      <c r="D52" s="2"/>
      <c r="E52" s="2"/>
      <c r="F52" s="2"/>
      <c r="G52" s="2"/>
      <c r="H52" s="2"/>
      <c r="I52" s="2"/>
      <c r="J52" s="2"/>
      <c r="K52" s="2"/>
      <c r="L52" s="2"/>
    </row>
    <row r="53" spans="1:12" ht="26.25">
      <c r="A53" s="35"/>
      <c r="B53" s="36" t="s">
        <v>80</v>
      </c>
      <c r="C53" s="37"/>
      <c r="D53" s="38" t="s">
        <v>81</v>
      </c>
      <c r="E53" s="2"/>
      <c r="F53" s="2"/>
      <c r="G53" s="2"/>
      <c r="H53" s="2"/>
      <c r="I53" s="2"/>
      <c r="J53" s="2"/>
      <c r="K53" s="2"/>
      <c r="L53" s="2"/>
    </row>
    <row r="54" spans="1:12" ht="27" customHeight="1">
      <c r="A54" s="39"/>
      <c r="B54" s="2"/>
      <c r="C54" s="40"/>
      <c r="D54" s="59" t="s">
        <v>109</v>
      </c>
      <c r="E54" s="60"/>
      <c r="F54" s="41" t="s">
        <v>82</v>
      </c>
      <c r="G54" s="39"/>
      <c r="H54" s="39"/>
      <c r="I54" s="2"/>
      <c r="J54" s="2"/>
      <c r="K54" s="2"/>
      <c r="L54" s="2"/>
    </row>
    <row r="55" spans="1:12">
      <c r="A55" s="42"/>
      <c r="B55" s="43" t="s">
        <v>83</v>
      </c>
      <c r="C55" s="42"/>
      <c r="D55" s="2"/>
      <c r="E55" s="2"/>
      <c r="F55" s="44"/>
      <c r="G55" s="42"/>
      <c r="H55" s="42"/>
      <c r="I55" s="2"/>
      <c r="J55" s="2"/>
      <c r="K55" s="2"/>
      <c r="L55" s="2"/>
    </row>
    <row r="56" spans="1:12">
      <c r="A56" s="44"/>
      <c r="B56" s="36" t="s">
        <v>84</v>
      </c>
      <c r="C56" s="42"/>
      <c r="D56" s="38" t="s">
        <v>85</v>
      </c>
      <c r="E56" s="2"/>
      <c r="F56" s="44"/>
      <c r="G56" s="44"/>
      <c r="H56" s="44"/>
      <c r="I56" s="2"/>
      <c r="J56" s="2"/>
      <c r="K56" s="2"/>
      <c r="L56" s="2"/>
    </row>
    <row r="57" spans="1:12" hidden="1">
      <c r="A57" s="38"/>
      <c r="B57" s="2"/>
      <c r="C57" s="2"/>
      <c r="D57" s="2"/>
      <c r="E57" s="2"/>
      <c r="F57" s="44"/>
      <c r="G57" s="44"/>
      <c r="H57" s="44"/>
      <c r="I57" s="2"/>
      <c r="J57" s="2"/>
      <c r="K57" s="2"/>
      <c r="L57" s="2"/>
    </row>
    <row r="58" spans="1:12" hidden="1">
      <c r="A58" s="39"/>
      <c r="B58" s="2"/>
      <c r="C58" s="2"/>
      <c r="D58" s="38" t="s">
        <v>86</v>
      </c>
      <c r="E58" s="2"/>
      <c r="F58" s="45"/>
      <c r="G58" s="53" t="s">
        <v>87</v>
      </c>
      <c r="H58" s="53"/>
      <c r="I58" s="2"/>
      <c r="J58" s="2"/>
      <c r="K58" s="2"/>
      <c r="L58" s="2"/>
    </row>
    <row r="59" spans="1:12" ht="15" hidden="1" customHeight="1">
      <c r="A59" s="54"/>
      <c r="B59" s="54"/>
      <c r="C59" s="42"/>
      <c r="D59" s="2"/>
      <c r="E59" s="2"/>
      <c r="F59" s="44"/>
      <c r="G59" s="54" t="s">
        <v>88</v>
      </c>
      <c r="H59" s="54"/>
      <c r="I59" s="2"/>
      <c r="J59" s="2"/>
      <c r="K59" s="2"/>
      <c r="L59" s="2"/>
    </row>
    <row r="60" spans="1:12">
      <c r="A60" s="35"/>
      <c r="B60" s="2"/>
      <c r="C60" s="2"/>
      <c r="D60" s="2"/>
      <c r="E60" s="2"/>
      <c r="F60" s="2"/>
      <c r="G60" s="2"/>
      <c r="H60" s="2"/>
      <c r="I60" s="2"/>
      <c r="J60" s="2"/>
      <c r="K60" s="2"/>
      <c r="L60" s="2"/>
    </row>
    <row r="61" spans="1:12">
      <c r="A61" s="35"/>
      <c r="B61" s="38" t="s">
        <v>89</v>
      </c>
      <c r="C61" s="2"/>
      <c r="D61" s="38" t="s">
        <v>86</v>
      </c>
      <c r="E61" s="2"/>
      <c r="F61" s="2"/>
      <c r="G61" s="2"/>
      <c r="H61" s="2"/>
      <c r="I61" s="2"/>
      <c r="J61" s="2"/>
      <c r="K61" s="2"/>
      <c r="L61" s="2"/>
    </row>
    <row r="62" spans="1:12">
      <c r="A62" s="46"/>
      <c r="B62" s="46"/>
      <c r="C62" s="46"/>
    </row>
    <row r="63" spans="1:12">
      <c r="A63" s="47"/>
      <c r="C63" s="47"/>
    </row>
    <row r="64" spans="1:12">
      <c r="F64" s="48"/>
      <c r="G64" s="48"/>
      <c r="H64" s="48"/>
    </row>
    <row r="65" spans="1:6">
      <c r="A65" s="49"/>
      <c r="F65" s="48"/>
    </row>
    <row r="66" spans="1:6">
      <c r="A66" s="49"/>
    </row>
    <row r="67" spans="1:6">
      <c r="A67" s="49"/>
    </row>
  </sheetData>
  <mergeCells count="24">
    <mergeCell ref="A1:C1"/>
    <mergeCell ref="A2:L2"/>
    <mergeCell ref="A3:L3"/>
    <mergeCell ref="A4:L4"/>
    <mergeCell ref="A5:L5"/>
    <mergeCell ref="A6:L6"/>
    <mergeCell ref="A8:A9"/>
    <mergeCell ref="B8:B9"/>
    <mergeCell ref="C8:C9"/>
    <mergeCell ref="D8:D9"/>
    <mergeCell ref="E8:E9"/>
    <mergeCell ref="F8:H8"/>
    <mergeCell ref="I8:I9"/>
    <mergeCell ref="J8:J9"/>
    <mergeCell ref="K8:K9"/>
    <mergeCell ref="L8:L9"/>
    <mergeCell ref="G58:H58"/>
    <mergeCell ref="A59:B59"/>
    <mergeCell ref="G59:H59"/>
    <mergeCell ref="M9:Q9"/>
    <mergeCell ref="A48:I48"/>
    <mergeCell ref="A50:L50"/>
    <mergeCell ref="A51:L51"/>
    <mergeCell ref="D54:E54"/>
  </mergeCells>
  <hyperlinks>
    <hyperlink ref="J8" location="_ftn3" display="Начальная (максимальная) цена по позиции (рублей) [3]"/>
  </hyperlinks>
  <pageMargins left="0.51181102362204722" right="0.51181102362204722" top="0.11811023622047245" bottom="0.15748031496062992" header="0.51181102362204722" footer="0.51181102362204722"/>
  <pageSetup paperSize="9" scale="70"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Template/>
  <TotalTime>212</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5</vt:i4>
      </vt:variant>
    </vt:vector>
  </HeadingPairs>
  <TitlesOfParts>
    <vt:vector size="6" baseType="lpstr">
      <vt:lpstr>Лист1</vt:lpstr>
      <vt:lpstr>Лист1!_ftnref2</vt:lpstr>
      <vt:lpstr>Лист1!_ftnref3</vt:lpstr>
      <vt:lpstr>Лист1!_ftnref4</vt:lpstr>
      <vt:lpstr>Лист1!_ftnref5</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Еремина Елена Леонидовна</dc:creator>
  <dc:description/>
  <cp:lastModifiedBy>Аглиуллина Марина Рифхатовна</cp:lastModifiedBy>
  <cp:revision>30</cp:revision>
  <cp:lastPrinted>2026-08-06T07:51:19Z</cp:lastPrinted>
  <dcterms:created xsi:type="dcterms:W3CDTF">2021-10-18T08:56:00Z</dcterms:created>
  <dcterms:modified xsi:type="dcterms:W3CDTF">2026-09-09T11:28:53Z</dcterms:modified>
  <dc:language>ru-RU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16142B01889E4887823AE26301B2F5E5_12</vt:lpwstr>
  </property>
  <property fmtid="{D5CDD505-2E9C-101B-9397-08002B2CF9AE}" pid="3" name="KSOProductBuildVer">
    <vt:lpwstr>1049-12.2.0.23155</vt:lpwstr>
  </property>
</Properties>
</file>