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крИнф\ДУЗ_ЦК_КЗ_2026\7_Ценовой тендер\1561_Перфоманс-реклама в сети Интернет_\Публикация\"/>
    </mc:Choice>
  </mc:AlternateContent>
  <bookViews>
    <workbookView xWindow="-28920" yWindow="1605" windowWidth="29040" windowHeight="15990"/>
  </bookViews>
  <sheets>
    <sheet name="Свод" sheetId="4" r:id="rId1"/>
    <sheet name="Таблица 1_Типовые услуги" sheetId="3" r:id="rId2"/>
    <sheet name="Таблица 2_Ставки специалистов" sheetId="2" r:id="rId3"/>
  </sheets>
  <calcPr calcId="162913"/>
</workbook>
</file>

<file path=xl/calcChain.xml><?xml version="1.0" encoding="utf-8"?>
<calcChain xmlns="http://schemas.openxmlformats.org/spreadsheetml/2006/main">
  <c r="I9" i="3" l="1"/>
  <c r="I10" i="3"/>
  <c r="I11" i="3"/>
  <c r="I12" i="3"/>
  <c r="I13" i="3"/>
  <c r="I14" i="3"/>
  <c r="I15" i="3"/>
  <c r="I16" i="3"/>
  <c r="D9" i="4" l="1"/>
  <c r="I8" i="3" l="1"/>
  <c r="H4" i="3" s="1"/>
  <c r="E6" i="2"/>
  <c r="E7" i="2"/>
  <c r="E8" i="2"/>
  <c r="E9" i="2"/>
  <c r="E10" i="2"/>
  <c r="E11" i="2"/>
  <c r="E12" i="2"/>
  <c r="E13" i="2"/>
  <c r="E14" i="2"/>
  <c r="D3" i="2" l="1"/>
  <c r="E3" i="2" s="1"/>
  <c r="C8" i="4" s="1"/>
  <c r="I4" i="3" l="1"/>
  <c r="C7" i="4" l="1"/>
  <c r="E7" i="4" s="1"/>
</calcChain>
</file>

<file path=xl/sharedStrings.xml><?xml version="1.0" encoding="utf-8"?>
<sst xmlns="http://schemas.openxmlformats.org/spreadsheetml/2006/main" count="91" uniqueCount="69">
  <si>
    <t>Проектная команда, специалисты</t>
  </si>
  <si>
    <t>Наименование подкритерия</t>
  </si>
  <si>
    <t>Величина коэффициента снижения</t>
  </si>
  <si>
    <t>Вес подкритерия</t>
  </si>
  <si>
    <t>Полученное при расчете значение критерия "Коэффициент снижения" внести в Технико-коммерческое предложение и указать на ЭТП</t>
  </si>
  <si>
    <t>Начальное максимальное значение единичных расценок</t>
  </si>
  <si>
    <t>ЦЕНОВОЕ ПРЕДЛОЖЕНИЕ УЧАСТНИКА *</t>
  </si>
  <si>
    <t>УКАЗАТЬ НАИМЕНОВАНИЕ АГЕНТСТВА</t>
  </si>
  <si>
    <t>№</t>
  </si>
  <si>
    <t>Стоимость почасовых ставок специалистов</t>
  </si>
  <si>
    <t>Коэффициент снижения (считается автоматически на основе предложенных единичных расценок Участником</t>
  </si>
  <si>
    <t xml:space="preserve"> *Единичные расценки, предложенные Участником, не могут превышать начальные (максимальные) единичные расценки</t>
  </si>
  <si>
    <t>Величина Коэффициента снижения цены (Ki)</t>
  </si>
  <si>
    <t>Сегмент</t>
  </si>
  <si>
    <t>Сегмент В2С</t>
  </si>
  <si>
    <t>Результат оказания услуг</t>
  </si>
  <si>
    <t>Ежеквартальный анализ бренда и конкурентов.</t>
  </si>
  <si>
    <t>Ежеквартальный отчет с анализом бренда и конкурентов в формате .ppt или .pdf</t>
  </si>
  <si>
    <t>Разработка стратегического подхода и тактического планирования рекламных кампаний</t>
  </si>
  <si>
    <t>Стратегия продвижения продукта и тактический подход к рекламных кампаниям в формате .ppt или .pdf</t>
  </si>
  <si>
    <t>Обзор рынка performance-рекламы</t>
  </si>
  <si>
    <t>Ежеквартальный отчет с обзором рынка  в формате .ppt или .pdf</t>
  </si>
  <si>
    <t>Медиа-план в формате .xlsx</t>
  </si>
  <si>
    <t>Разработка медиаплана для продукта тариф Игровой</t>
  </si>
  <si>
    <t>Разработка медиаплана для новых продуктов</t>
  </si>
  <si>
    <t>Отчет в формате .xlsx, .ppt или .pdf</t>
  </si>
  <si>
    <t>Ежемесячная отчетность по рекламным кампаниям</t>
  </si>
  <si>
    <t>Директор по группе клиентов</t>
  </si>
  <si>
    <t>Руководитель группы по планированию и размещению performance-рекламы</t>
  </si>
  <si>
    <t>Старший менеджер по планированию и размещению performance-рекламы</t>
  </si>
  <si>
    <t>Специалист по документообороту</t>
  </si>
  <si>
    <t>Специалист по контекстным размещениям</t>
  </si>
  <si>
    <t>Специалист по таргетированной рекламе</t>
  </si>
  <si>
    <t>Веб-аналитик</t>
  </si>
  <si>
    <t>Performance-стратег</t>
  </si>
  <si>
    <t>Инструкция по заполнению  Участником  :
Указать наименование агентства в ячейке B4
Заполняются ячейки с D6 по D14, ячейки отмечены зеленым цветом.
 *Единичные расценки, предложенные Участником, не могут превышать начальные (максимальные) единичные расценки</t>
  </si>
  <si>
    <t xml:space="preserve">Мониторинг активностей конкурентов с помощью сервисов аналитики: микс каналов, креативы, поисковые запросы, источник трафика. 
Сравнительный отчет по CPL и кол-ву заявок 6-10 конкурентов, в зависимости от запроса.
Разрабатывается для каждого продукта раз в квартал (8 раз за время действия договора)
</t>
  </si>
  <si>
    <t>Анализ пользовательского спроса и медиапотребления целевой аудиторий.
Выбор лучших каналов, форматов, инструментов продвижения для целей рекламной кампании.
Рекомендации по объемам бюджета для каждого канала.
Выбор тактики продвижения в каждом канале.
Разрабатывается для каждого продукта раз в год (2 раза за время действия договора)</t>
  </si>
  <si>
    <t>Определение тенденций развития performance-каналов и новых возможностей рынка performance-рекламы.
Предоставляется раз в квартал</t>
  </si>
  <si>
    <t>Разработка медиаплана для продукта Интернет</t>
  </si>
  <si>
    <t>Разработка медиаплана рекламной кампании в соответствии со стратегическим подходом (кампании always-on) в разбивке по типам трафика</t>
  </si>
  <si>
    <t>Разработка медиаплана для продукта Интернет + пакеты</t>
  </si>
  <si>
    <t>Продвижение продуктов  Интернет, Интернет+пакеты, Тариф Игровой, новых продуктов</t>
  </si>
  <si>
    <t>1)Ведение закупки рекламного инвентаря в рекламных кабинетах Заказчика в соответствии с бенчмарками, согласованными в стратегическом подходе. 
2)Рекомендации по оптимизации бюджета рекламных затрат Заказчика при продвижении и размещении РМ в сети Интернет.
3)Проведение замеров рекламных кампаний посредством сторонних верификаторов, имеющих технологии определения показа РМ, как видимый/невидимый.
4)Предоставление еженедельной отчетности по расходам и ключевым показателям рекламной кампании.
5)Проведение ежеквартального аудита рекламных кампаний: корректность настроек, ключевых слов, актуальность акционных предложений.</t>
  </si>
  <si>
    <t>Предоставление отчета по проведенным рекламным кампаниям с выводами, аналитикой и рекомендациями.
Анализ достигнутых показателей: показы, клики, стоимость размещения, заявки, % конверсии, стоимость конверсии и т.д.
Соотношение плановых и фактических показателей эффективности.</t>
  </si>
  <si>
    <t>Инструкция по заполнению  Участником  :
Указать наименование агентства в ячейке B5
Заполняются ячейки с H8  по H16, ячейки отмечены зеленым цветом.
 *Единичные расценки, предложенные Участником, не могут превышать начальные (максимальные) единичные расценки</t>
  </si>
  <si>
    <t>Оказание услуг по планированию и размещению performance-рекламы ПАО "Ростелеком" в сети Интернет на 2024-2026 гг. (сегмент В2С)</t>
  </si>
  <si>
    <t>Оказание услуг по планированию и размещению performance-рекламы ПАО "Ростелеком" в сети Интернет на 2026-2028 гг.. (сегмент В2С)</t>
  </si>
  <si>
    <t>Менеджер по планированию и размещению performanceрекламы</t>
  </si>
  <si>
    <t>Наименование услуг</t>
  </si>
  <si>
    <t>Детализация по типу услуг</t>
  </si>
  <si>
    <t>Cтоимость оказания услуг</t>
  </si>
  <si>
    <r>
      <t xml:space="preserve">% СНИЖЕНИЯ
</t>
    </r>
    <r>
      <rPr>
        <b/>
        <i/>
        <sz val="10"/>
        <color rgb="FFFF0000"/>
        <rFont val="Times New Roman"/>
        <family val="1"/>
        <charset val="204"/>
      </rPr>
      <t>считается автоматически</t>
    </r>
  </si>
  <si>
    <r>
      <t xml:space="preserve">% СНИЖЕНИЯ
</t>
    </r>
    <r>
      <rPr>
        <b/>
        <i/>
        <sz val="12"/>
        <color rgb="FFFF0000"/>
        <rFont val="Times New Roman"/>
        <family val="1"/>
        <charset val="204"/>
      </rPr>
      <t>считается автоматически</t>
    </r>
  </si>
  <si>
    <t>Планируемый объем услуг</t>
  </si>
  <si>
    <t>Коэффициент снижения цены _Ставки специалистов_Таблица2_(БКi)</t>
  </si>
  <si>
    <t>Приложение к ТКП участника_для заполнения</t>
  </si>
  <si>
    <t xml:space="preserve">Кi =  Бхi*VX + БКi*VK                      
</t>
  </si>
  <si>
    <t>Цена за единицу, предложенная Участником*, руб. с НДС</t>
  </si>
  <si>
    <t>Скидка в % по подкритерию Коэффициент снижения цены_Ставки специалистов</t>
  </si>
  <si>
    <t>Значение  по подкритерию:  Коэффициент снижения цены_Ставки специалистов (Бкi), в десятичном значении</t>
  </si>
  <si>
    <t>Единичные расценки, в руб. с учетом НДС</t>
  </si>
  <si>
    <t xml:space="preserve">Ориентир-ное количество за период действия Договора </t>
  </si>
  <si>
    <t>Скидка в % по подкритерию Коэффициент снижения цены_Типовые услуги</t>
  </si>
  <si>
    <t>Значение  по подкритерию: Коэффициент снижения цены_Типовые услуги (БХi) ,в десятичном значении</t>
  </si>
  <si>
    <t>Коэффициент снижения цены_Типовые услуги_Таблица 1  (БХi)</t>
  </si>
  <si>
    <t>Поля, выделенные зеленым цветом заполняются автоматически, на основании значений подкритериев, полученных в Таблице 1_Типовые услуги  и Таблице 2_Ставки специалистов</t>
  </si>
  <si>
    <t>Единичные расценки в руб. с учетом НДС</t>
  </si>
  <si>
    <t>Цена за единицу, предложенная Участником*, в руб.  с учетом 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</si>
</sst>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₽&quot;_-;\-* #,##0.00\ &quot;₽&quot;_-;_-* &quot;-&quot;??\ &quot;₽&quot;_-;_-@_-"/>
    <numFmt numFmtId="164" formatCode="#,##0.0000"/>
    <numFmt numFmtId="165" formatCode="#,##0.00_ ;\-#,##0.00\ "/>
    <numFmt numFmtId="166" formatCode="0.00;[Red]0.00"/>
  </numFmts>
  <fonts count="29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i/>
      <sz val="10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i/>
      <sz val="10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272F3D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7">
    <xf numFmtId="0" fontId="0" fillId="0" borderId="0" xfId="0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44" fontId="5" fillId="0" borderId="0" xfId="2" applyFont="1" applyBorder="1" applyAlignment="1">
      <alignment vertical="top" wrapText="1"/>
    </xf>
    <xf numFmtId="4" fontId="6" fillId="0" borderId="0" xfId="0" applyNumberFormat="1" applyFont="1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top" wrapText="1"/>
    </xf>
    <xf numFmtId="44" fontId="4" fillId="0" borderId="0" xfId="2" applyFont="1" applyBorder="1" applyAlignment="1">
      <alignment vertical="top" wrapText="1"/>
    </xf>
    <xf numFmtId="165" fontId="12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10" fontId="12" fillId="5" borderId="2" xfId="3" applyNumberFormat="1" applyFont="1" applyFill="1" applyBorder="1" applyAlignment="1" applyProtection="1">
      <alignment wrapText="1"/>
    </xf>
    <xf numFmtId="165" fontId="11" fillId="0" borderId="0" xfId="0" applyNumberFormat="1" applyFont="1" applyAlignment="1">
      <alignment wrapText="1"/>
    </xf>
    <xf numFmtId="0" fontId="12" fillId="0" borderId="0" xfId="0" applyFont="1" applyAlignment="1">
      <alignment vertical="top" wrapText="1"/>
    </xf>
    <xf numFmtId="44" fontId="12" fillId="0" borderId="0" xfId="2" applyFont="1" applyAlignment="1" applyProtection="1">
      <alignment vertical="top" wrapText="1"/>
    </xf>
    <xf numFmtId="44" fontId="12" fillId="0" borderId="0" xfId="2" applyFont="1" applyAlignment="1">
      <alignment vertical="top" wrapText="1"/>
    </xf>
    <xf numFmtId="44" fontId="4" fillId="0" borderId="0" xfId="2" applyFont="1" applyAlignment="1">
      <alignment vertical="top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/>
    </xf>
    <xf numFmtId="4" fontId="15" fillId="0" borderId="1" xfId="2" applyNumberFormat="1" applyFont="1" applyBorder="1" applyAlignment="1" applyProtection="1">
      <alignment horizontal="center" vertical="center" wrapText="1"/>
    </xf>
    <xf numFmtId="4" fontId="16" fillId="3" borderId="2" xfId="2" applyNumberFormat="1" applyFont="1" applyFill="1" applyBorder="1" applyAlignment="1" applyProtection="1">
      <alignment horizontal="right" vertical="center"/>
      <protection locked="0"/>
    </xf>
    <xf numFmtId="0" fontId="13" fillId="5" borderId="1" xfId="0" applyFont="1" applyFill="1" applyBorder="1" applyAlignment="1">
      <alignment horizontal="center" vertical="center" wrapText="1"/>
    </xf>
    <xf numFmtId="10" fontId="13" fillId="5" borderId="1" xfId="0" applyNumberFormat="1" applyFont="1" applyFill="1" applyBorder="1" applyAlignment="1">
      <alignment wrapText="1"/>
    </xf>
    <xf numFmtId="164" fontId="13" fillId="5" borderId="1" xfId="0" applyNumberFormat="1" applyFont="1" applyFill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44" fontId="18" fillId="0" borderId="1" xfId="2" applyFont="1" applyBorder="1" applyAlignment="1" applyProtection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1" xfId="0" applyFont="1" applyBorder="1"/>
    <xf numFmtId="44" fontId="20" fillId="0" borderId="1" xfId="2" applyFont="1" applyBorder="1" applyAlignment="1" applyProtection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10" fontId="14" fillId="5" borderId="1" xfId="0" applyNumberFormat="1" applyFont="1" applyFill="1" applyBorder="1" applyAlignment="1">
      <alignment wrapText="1"/>
    </xf>
    <xf numFmtId="164" fontId="14" fillId="5" borderId="1" xfId="0" applyNumberFormat="1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44" fontId="22" fillId="0" borderId="1" xfId="2" applyFont="1" applyBorder="1" applyAlignment="1" applyProtection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4" fillId="0" borderId="1" xfId="0" applyFont="1" applyBorder="1"/>
    <xf numFmtId="0" fontId="24" fillId="0" borderId="9" xfId="0" applyFont="1" applyBorder="1" applyAlignment="1">
      <alignment horizontal="center" vertical="center" wrapText="1"/>
    </xf>
    <xf numFmtId="44" fontId="24" fillId="0" borderId="1" xfId="2" applyFont="1" applyBorder="1" applyAlignment="1" applyProtection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165" fontId="16" fillId="3" borderId="2" xfId="2" applyNumberFormat="1" applyFont="1" applyFill="1" applyBorder="1" applyAlignment="1" applyProtection="1">
      <alignment horizontal="left" vertical="center" wrapText="1"/>
      <protection locked="0"/>
    </xf>
    <xf numFmtId="10" fontId="15" fillId="5" borderId="2" xfId="3" applyNumberFormat="1" applyFont="1" applyFill="1" applyBorder="1" applyAlignment="1" applyProtection="1">
      <alignment horizontal="left" vertical="center" wrapText="1"/>
    </xf>
    <xf numFmtId="3" fontId="14" fillId="0" borderId="3" xfId="0" applyNumberFormat="1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7" fillId="2" borderId="10" xfId="0" applyFont="1" applyFill="1" applyBorder="1" applyAlignment="1">
      <alignment horizontal="left" vertical="center" wrapText="1"/>
    </xf>
    <xf numFmtId="3" fontId="14" fillId="0" borderId="6" xfId="0" applyNumberFormat="1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7" fillId="2" borderId="15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5" fontId="14" fillId="8" borderId="1" xfId="2" applyNumberFormat="1" applyFont="1" applyFill="1" applyBorder="1" applyAlignment="1">
      <alignment horizontal="center" vertical="center" wrapText="1"/>
    </xf>
    <xf numFmtId="165" fontId="15" fillId="7" borderId="1" xfId="2" applyNumberFormat="1" applyFont="1" applyFill="1" applyBorder="1" applyAlignment="1" applyProtection="1">
      <alignment horizontal="center" vertical="center" wrapText="1"/>
    </xf>
    <xf numFmtId="165" fontId="15" fillId="7" borderId="3" xfId="2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wrapText="1"/>
    </xf>
    <xf numFmtId="0" fontId="14" fillId="0" borderId="0" xfId="0" applyFont="1"/>
    <xf numFmtId="2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164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10" fontId="17" fillId="0" borderId="1" xfId="1" applyNumberFormat="1" applyFont="1" applyBorder="1" applyAlignment="1">
      <alignment horizontal="center" vertical="center"/>
    </xf>
    <xf numFmtId="0" fontId="17" fillId="0" borderId="0" xfId="1" applyFont="1"/>
    <xf numFmtId="166" fontId="17" fillId="3" borderId="0" xfId="1" applyNumberFormat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top" wrapText="1"/>
    </xf>
    <xf numFmtId="10" fontId="17" fillId="0" borderId="0" xfId="1" applyNumberFormat="1" applyFont="1" applyAlignment="1">
      <alignment horizontal="center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6" fillId="0" borderId="8" xfId="0" applyFont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28" fillId="3" borderId="0" xfId="1" applyFont="1" applyFill="1" applyAlignment="1">
      <alignment horizontal="left" vertical="top" wrapText="1"/>
    </xf>
    <xf numFmtId="0" fontId="17" fillId="4" borderId="0" xfId="1" applyFont="1" applyFill="1" applyAlignment="1">
      <alignment horizontal="left" vertical="top" wrapText="1"/>
    </xf>
    <xf numFmtId="2" fontId="2" fillId="0" borderId="3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26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</cellXfs>
  <cellStyles count="4">
    <cellStyle name="Денежный" xfId="2" builtinId="4"/>
    <cellStyle name="Обычный" xfId="0" builtinId="0"/>
    <cellStyle name="Обычный 2" xfId="1"/>
    <cellStyle name="Процентный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Normal="100" workbookViewId="0">
      <selection activeCell="E7" sqref="E7:E8"/>
    </sheetView>
  </sheetViews>
  <sheetFormatPr defaultColWidth="11.42578125" defaultRowHeight="15" x14ac:dyDescent="0.25"/>
  <cols>
    <col min="1" max="1" width="6.42578125" customWidth="1"/>
    <col min="2" max="2" width="55.140625" customWidth="1"/>
    <col min="3" max="3" width="20.5703125" customWidth="1"/>
    <col min="4" max="4" width="23.42578125" customWidth="1"/>
    <col min="5" max="5" width="33.5703125" customWidth="1"/>
  </cols>
  <sheetData>
    <row r="1" spans="1:5" ht="15.75" x14ac:dyDescent="0.25">
      <c r="A1" s="76"/>
      <c r="B1" s="76"/>
      <c r="C1" s="76"/>
      <c r="D1" s="92" t="s">
        <v>56</v>
      </c>
      <c r="E1" s="92"/>
    </row>
    <row r="2" spans="1:5" ht="15.75" x14ac:dyDescent="0.25">
      <c r="A2" s="76"/>
      <c r="B2" s="76"/>
      <c r="C2" s="76"/>
      <c r="D2" s="76"/>
      <c r="E2" s="76"/>
    </row>
    <row r="3" spans="1:5" ht="31.5" customHeight="1" x14ac:dyDescent="0.25">
      <c r="A3" s="76" t="s">
        <v>46</v>
      </c>
      <c r="B3" s="76"/>
      <c r="C3" s="76"/>
      <c r="D3" s="76"/>
      <c r="E3" s="76"/>
    </row>
    <row r="4" spans="1:5" ht="15.75" x14ac:dyDescent="0.25">
      <c r="A4" s="76"/>
      <c r="B4" s="76"/>
      <c r="C4" s="76"/>
      <c r="D4" s="76"/>
      <c r="E4" s="76"/>
    </row>
    <row r="5" spans="1:5" ht="31.5" x14ac:dyDescent="0.25">
      <c r="A5" s="99"/>
      <c r="B5" s="99" t="s">
        <v>1</v>
      </c>
      <c r="C5" s="99" t="s">
        <v>2</v>
      </c>
      <c r="D5" s="95" t="s">
        <v>3</v>
      </c>
      <c r="E5" s="77" t="s">
        <v>12</v>
      </c>
    </row>
    <row r="6" spans="1:5" ht="42.75" customHeight="1" x14ac:dyDescent="0.25">
      <c r="A6" s="99"/>
      <c r="B6" s="99"/>
      <c r="C6" s="99"/>
      <c r="D6" s="96"/>
      <c r="E6" s="78" t="s">
        <v>57</v>
      </c>
    </row>
    <row r="7" spans="1:5" ht="31.5" x14ac:dyDescent="0.25">
      <c r="A7" s="84">
        <v>1</v>
      </c>
      <c r="B7" s="79" t="s">
        <v>65</v>
      </c>
      <c r="C7" s="80">
        <f>'Таблица 1_Типовые услуги'!I4</f>
        <v>0</v>
      </c>
      <c r="D7" s="81">
        <v>0.5</v>
      </c>
      <c r="E7" s="97">
        <f>ROUND(C7*D7+C8*D8,4)</f>
        <v>0</v>
      </c>
    </row>
    <row r="8" spans="1:5" ht="31.5" x14ac:dyDescent="0.25">
      <c r="A8" s="84">
        <v>2</v>
      </c>
      <c r="B8" s="79" t="s">
        <v>55</v>
      </c>
      <c r="C8" s="80">
        <f>'Таблица 2_Ставки специалистов'!E3</f>
        <v>0</v>
      </c>
      <c r="D8" s="81">
        <v>0.5</v>
      </c>
      <c r="E8" s="98"/>
    </row>
    <row r="9" spans="1:5" ht="38.25" customHeight="1" x14ac:dyDescent="0.25">
      <c r="A9" s="82"/>
      <c r="B9" s="75"/>
      <c r="C9" s="83"/>
      <c r="D9" s="85">
        <f>SUM(D7:D8)</f>
        <v>1</v>
      </c>
      <c r="E9" s="82"/>
    </row>
    <row r="10" spans="1:5" ht="57.75" customHeight="1" x14ac:dyDescent="0.25">
      <c r="A10" s="93" t="s">
        <v>66</v>
      </c>
      <c r="B10" s="93"/>
      <c r="C10" s="93"/>
      <c r="D10" s="93"/>
      <c r="E10" s="93"/>
    </row>
    <row r="11" spans="1:5" ht="54" customHeight="1" x14ac:dyDescent="0.25">
      <c r="A11" s="94" t="s">
        <v>4</v>
      </c>
      <c r="B11" s="94"/>
      <c r="C11" s="94"/>
      <c r="D11" s="94"/>
      <c r="E11" s="94"/>
    </row>
  </sheetData>
  <mergeCells count="8">
    <mergeCell ref="D1:E1"/>
    <mergeCell ref="A10:E10"/>
    <mergeCell ref="A11:E11"/>
    <mergeCell ref="D5:D6"/>
    <mergeCell ref="E7:E8"/>
    <mergeCell ref="A5:A6"/>
    <mergeCell ref="B5:B6"/>
    <mergeCell ref="C5:C6"/>
  </mergeCells>
  <dataValidations count="1">
    <dataValidation type="decimal" allowBlank="1" showInputMessage="1" showErrorMessage="1" errorTitle="Ошибка ввода" error="Внимание, Коэффициент снижения не может быть больше 1. " sqref="C7:C8">
      <formula1>0</formula1>
      <formula2>1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777"/>
  <sheetViews>
    <sheetView showGridLines="0" topLeftCell="A2" zoomScale="80" zoomScaleNormal="80" zoomScaleSheetLayoutView="100" workbookViewId="0">
      <selection activeCell="H8" sqref="H8"/>
    </sheetView>
  </sheetViews>
  <sheetFormatPr defaultColWidth="25.42578125" defaultRowHeight="15" customHeight="1" x14ac:dyDescent="0.2"/>
  <cols>
    <col min="1" max="1" width="3" style="1" customWidth="1"/>
    <col min="2" max="2" width="12" style="1" customWidth="1"/>
    <col min="3" max="3" width="27.140625" style="1" customWidth="1"/>
    <col min="4" max="4" width="77.85546875" style="1" customWidth="1"/>
    <col min="5" max="5" width="28.140625" style="5" customWidth="1"/>
    <col min="6" max="6" width="17.140625" style="5" customWidth="1"/>
    <col min="7" max="7" width="20.140625" style="5" customWidth="1"/>
    <col min="8" max="8" width="20.85546875" style="8" customWidth="1"/>
    <col min="9" max="9" width="21.5703125" style="1" customWidth="1"/>
    <col min="10" max="16384" width="25.42578125" style="1"/>
  </cols>
  <sheetData>
    <row r="1" spans="1:25" ht="12.75" hidden="1" x14ac:dyDescent="0.2"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54" customHeight="1" x14ac:dyDescent="0.2">
      <c r="G2" s="6"/>
      <c r="H2" s="103" t="s">
        <v>10</v>
      </c>
      <c r="I2" s="10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14.75" customHeight="1" x14ac:dyDescent="0.2">
      <c r="A3" s="104" t="s">
        <v>47</v>
      </c>
      <c r="B3" s="104"/>
      <c r="C3" s="104"/>
      <c r="D3" s="104"/>
      <c r="E3" s="104"/>
      <c r="F3" s="104"/>
      <c r="G3" s="104"/>
      <c r="H3" s="35" t="s">
        <v>63</v>
      </c>
      <c r="I3" s="35" t="s">
        <v>64</v>
      </c>
      <c r="J3" s="100" t="s">
        <v>45</v>
      </c>
      <c r="K3" s="101"/>
      <c r="L3" s="101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1.75" customHeight="1" x14ac:dyDescent="0.25">
      <c r="A4" s="105" t="s">
        <v>51</v>
      </c>
      <c r="B4" s="105"/>
      <c r="C4" s="105"/>
      <c r="D4" s="105"/>
      <c r="E4" s="105"/>
      <c r="F4" s="105"/>
      <c r="G4" s="105"/>
      <c r="H4" s="36">
        <f>AVERAGE(I8:I16)</f>
        <v>1</v>
      </c>
      <c r="I4" s="37">
        <f>(100%-H4)</f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78.75" x14ac:dyDescent="0.25">
      <c r="A5" s="38" t="s">
        <v>8</v>
      </c>
      <c r="B5" s="109" t="s">
        <v>7</v>
      </c>
      <c r="C5" s="110"/>
      <c r="D5" s="110"/>
      <c r="E5" s="111"/>
      <c r="F5" s="39"/>
      <c r="G5" s="40" t="s">
        <v>5</v>
      </c>
      <c r="H5" s="41" t="s">
        <v>6</v>
      </c>
      <c r="I5" s="42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78.75" x14ac:dyDescent="0.25">
      <c r="A6" s="43"/>
      <c r="B6" s="106" t="s">
        <v>54</v>
      </c>
      <c r="C6" s="107"/>
      <c r="D6" s="107"/>
      <c r="E6" s="108"/>
      <c r="F6" s="44" t="s">
        <v>62</v>
      </c>
      <c r="G6" s="45" t="s">
        <v>61</v>
      </c>
      <c r="H6" s="46" t="s">
        <v>68</v>
      </c>
      <c r="I6" s="47" t="s">
        <v>53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63.75" customHeight="1" x14ac:dyDescent="0.25">
      <c r="A7" s="48"/>
      <c r="B7" s="34" t="s">
        <v>13</v>
      </c>
      <c r="C7" s="34" t="s">
        <v>49</v>
      </c>
      <c r="D7" s="34" t="s">
        <v>50</v>
      </c>
      <c r="E7" s="34" t="s">
        <v>15</v>
      </c>
      <c r="F7" s="34"/>
      <c r="G7" s="34"/>
      <c r="H7" s="102" t="s">
        <v>11</v>
      </c>
      <c r="I7" s="102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10.25" x14ac:dyDescent="0.2">
      <c r="A8" s="49">
        <v>1</v>
      </c>
      <c r="B8" s="50" t="s">
        <v>14</v>
      </c>
      <c r="C8" s="51" t="s">
        <v>16</v>
      </c>
      <c r="D8" s="50" t="s">
        <v>36</v>
      </c>
      <c r="E8" s="52" t="s">
        <v>17</v>
      </c>
      <c r="F8" s="68">
        <v>8</v>
      </c>
      <c r="G8" s="72">
        <v>17919</v>
      </c>
      <c r="H8" s="54"/>
      <c r="I8" s="55">
        <f>(G8-H8)*100%/G8</f>
        <v>1</v>
      </c>
      <c r="J8" s="7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10.25" x14ac:dyDescent="0.2">
      <c r="A9" s="49">
        <v>2</v>
      </c>
      <c r="B9" s="50" t="s">
        <v>14</v>
      </c>
      <c r="C9" s="53" t="s">
        <v>18</v>
      </c>
      <c r="D9" s="53" t="s">
        <v>37</v>
      </c>
      <c r="E9" s="53" t="s">
        <v>19</v>
      </c>
      <c r="F9" s="68">
        <v>2</v>
      </c>
      <c r="G9" s="72">
        <v>53757</v>
      </c>
      <c r="H9" s="54"/>
      <c r="I9" s="55">
        <f t="shared" ref="I9:I16" si="0">(G9-H9)*100%/G9</f>
        <v>1</v>
      </c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47.25" x14ac:dyDescent="0.2">
      <c r="A10" s="56">
        <v>3</v>
      </c>
      <c r="B10" s="57" t="s">
        <v>14</v>
      </c>
      <c r="C10" s="58" t="s">
        <v>20</v>
      </c>
      <c r="D10" s="59" t="s">
        <v>38</v>
      </c>
      <c r="E10" s="60" t="s">
        <v>21</v>
      </c>
      <c r="F10" s="69">
        <v>8</v>
      </c>
      <c r="G10" s="73">
        <v>8960</v>
      </c>
      <c r="H10" s="54"/>
      <c r="I10" s="55">
        <f t="shared" si="0"/>
        <v>1</v>
      </c>
      <c r="J10" s="7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47.25" x14ac:dyDescent="0.2">
      <c r="A11" s="49">
        <v>4</v>
      </c>
      <c r="B11" s="61" t="s">
        <v>14</v>
      </c>
      <c r="C11" s="53" t="s">
        <v>39</v>
      </c>
      <c r="D11" s="53" t="s">
        <v>40</v>
      </c>
      <c r="E11" s="52" t="s">
        <v>22</v>
      </c>
      <c r="F11" s="68">
        <v>30</v>
      </c>
      <c r="G11" s="73">
        <v>11647</v>
      </c>
      <c r="H11" s="54"/>
      <c r="I11" s="55">
        <f t="shared" si="0"/>
        <v>1</v>
      </c>
      <c r="J11" s="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47.25" x14ac:dyDescent="0.2">
      <c r="A12" s="62">
        <v>5</v>
      </c>
      <c r="B12" s="61" t="s">
        <v>14</v>
      </c>
      <c r="C12" s="63" t="s">
        <v>23</v>
      </c>
      <c r="D12" s="53" t="s">
        <v>40</v>
      </c>
      <c r="E12" s="64" t="s">
        <v>22</v>
      </c>
      <c r="F12" s="68">
        <v>30</v>
      </c>
      <c r="G12" s="74">
        <v>11349</v>
      </c>
      <c r="H12" s="54"/>
      <c r="I12" s="55">
        <f t="shared" si="0"/>
        <v>1</v>
      </c>
      <c r="J12" s="7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7.25" x14ac:dyDescent="0.2">
      <c r="A13" s="49">
        <v>6</v>
      </c>
      <c r="B13" s="65" t="s">
        <v>14</v>
      </c>
      <c r="C13" s="63" t="s">
        <v>24</v>
      </c>
      <c r="D13" s="53" t="s">
        <v>40</v>
      </c>
      <c r="E13" s="64" t="s">
        <v>22</v>
      </c>
      <c r="F13" s="70">
        <v>30</v>
      </c>
      <c r="G13" s="73">
        <v>11349</v>
      </c>
      <c r="H13" s="54"/>
      <c r="I13" s="55">
        <f t="shared" si="0"/>
        <v>1</v>
      </c>
      <c r="J13" s="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47.25" x14ac:dyDescent="0.2">
      <c r="A14" s="49">
        <v>7</v>
      </c>
      <c r="B14" s="65" t="s">
        <v>14</v>
      </c>
      <c r="C14" s="53" t="s">
        <v>41</v>
      </c>
      <c r="D14" s="53" t="s">
        <v>40</v>
      </c>
      <c r="E14" s="52" t="s">
        <v>22</v>
      </c>
      <c r="F14" s="70">
        <v>30</v>
      </c>
      <c r="G14" s="73">
        <v>11349</v>
      </c>
      <c r="H14" s="54"/>
      <c r="I14" s="55">
        <f t="shared" si="0"/>
        <v>1</v>
      </c>
      <c r="J14" s="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73.25" x14ac:dyDescent="0.2">
      <c r="A15" s="49">
        <v>8</v>
      </c>
      <c r="B15" s="65" t="s">
        <v>14</v>
      </c>
      <c r="C15" s="63" t="s">
        <v>42</v>
      </c>
      <c r="D15" s="63" t="s">
        <v>43</v>
      </c>
      <c r="E15" s="64" t="s">
        <v>25</v>
      </c>
      <c r="F15" s="70">
        <v>150</v>
      </c>
      <c r="G15" s="73">
        <v>76156</v>
      </c>
      <c r="H15" s="54"/>
      <c r="I15" s="55">
        <f t="shared" si="0"/>
        <v>1</v>
      </c>
      <c r="J15" s="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78.75" x14ac:dyDescent="0.2">
      <c r="A16" s="49">
        <v>9</v>
      </c>
      <c r="B16" s="66" t="s">
        <v>14</v>
      </c>
      <c r="C16" s="67" t="s">
        <v>26</v>
      </c>
      <c r="D16" s="66" t="s">
        <v>44</v>
      </c>
      <c r="E16" s="67" t="s">
        <v>25</v>
      </c>
      <c r="F16" s="71">
        <v>24</v>
      </c>
      <c r="G16" s="73">
        <v>8960</v>
      </c>
      <c r="H16" s="54"/>
      <c r="I16" s="55">
        <f t="shared" si="0"/>
        <v>1</v>
      </c>
      <c r="J16" s="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5:25" ht="12.75" x14ac:dyDescent="0.2">
      <c r="E17" s="2"/>
      <c r="F17" s="2"/>
      <c r="G17" s="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5:25" ht="12.75" x14ac:dyDescent="0.2"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5:25" ht="12.75" x14ac:dyDescent="0.2">
      <c r="E19" s="2"/>
      <c r="F19" s="2"/>
      <c r="G19" s="2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5:25" ht="12.75" x14ac:dyDescent="0.2">
      <c r="E20" s="2"/>
      <c r="F20" s="2"/>
      <c r="G20" s="2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5:25" ht="12.75" x14ac:dyDescent="0.2">
      <c r="E21" s="2"/>
      <c r="F21" s="2"/>
      <c r="G21" s="2"/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5:25" ht="12.75" x14ac:dyDescent="0.2">
      <c r="E22" s="2"/>
      <c r="F22" s="2"/>
      <c r="G22" s="2"/>
      <c r="H22" s="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5:25" ht="12.75" x14ac:dyDescent="0.2">
      <c r="E23" s="2"/>
      <c r="F23" s="2"/>
      <c r="G23" s="2"/>
      <c r="H23" s="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5:25" ht="12.75" x14ac:dyDescent="0.2">
      <c r="E24" s="2"/>
      <c r="F24" s="2"/>
      <c r="G24" s="2"/>
      <c r="H24" s="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5:25" ht="12.75" x14ac:dyDescent="0.2">
      <c r="E25" s="2"/>
      <c r="F25" s="2"/>
      <c r="G25" s="2"/>
      <c r="H25" s="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5:25" ht="12.75" x14ac:dyDescent="0.2">
      <c r="E26" s="2"/>
      <c r="F26" s="2"/>
      <c r="G26" s="2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5:25" ht="12.75" x14ac:dyDescent="0.2">
      <c r="E27" s="2"/>
      <c r="F27" s="2"/>
      <c r="G27" s="2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5:25" ht="12.75" x14ac:dyDescent="0.2">
      <c r="E28" s="2"/>
      <c r="F28" s="2"/>
      <c r="G28" s="2"/>
      <c r="H28" s="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5:25" ht="12.75" x14ac:dyDescent="0.2">
      <c r="E29" s="2"/>
      <c r="F29" s="2"/>
      <c r="G29" s="2"/>
      <c r="H29" s="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5:25" ht="12.75" x14ac:dyDescent="0.2">
      <c r="E30" s="2"/>
      <c r="F30" s="2"/>
      <c r="G30" s="2"/>
      <c r="H30" s="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5:25" ht="12.75" x14ac:dyDescent="0.2">
      <c r="E31" s="2"/>
      <c r="F31" s="2"/>
      <c r="G31" s="2"/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5:25" ht="12.75" x14ac:dyDescent="0.2">
      <c r="E32" s="2"/>
      <c r="F32" s="2"/>
      <c r="G32" s="2"/>
      <c r="H32" s="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5:25" ht="12.75" x14ac:dyDescent="0.2">
      <c r="E33" s="2"/>
      <c r="F33" s="2"/>
      <c r="G33" s="2"/>
      <c r="H33" s="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5:25" ht="12.75" x14ac:dyDescent="0.2">
      <c r="E34" s="2"/>
      <c r="F34" s="2"/>
      <c r="G34" s="2"/>
      <c r="H34" s="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5:25" ht="12.75" x14ac:dyDescent="0.2">
      <c r="E35" s="2"/>
      <c r="F35" s="2"/>
      <c r="G35" s="2"/>
      <c r="H35" s="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5:25" ht="12.75" x14ac:dyDescent="0.2">
      <c r="E36" s="2"/>
      <c r="F36" s="2"/>
      <c r="G36" s="2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5:25" ht="12.75" x14ac:dyDescent="0.2">
      <c r="E37" s="2"/>
      <c r="F37" s="2"/>
      <c r="G37" s="2"/>
      <c r="H37" s="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5:25" ht="12.75" x14ac:dyDescent="0.2">
      <c r="E38" s="2"/>
      <c r="F38" s="2"/>
      <c r="G38" s="2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5:25" ht="12.75" x14ac:dyDescent="0.2">
      <c r="E39" s="2"/>
      <c r="F39" s="2"/>
      <c r="G39" s="2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5:25" ht="12.75" x14ac:dyDescent="0.2">
      <c r="E40" s="2"/>
      <c r="F40" s="2"/>
      <c r="G40" s="2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5:25" ht="12.75" x14ac:dyDescent="0.2">
      <c r="E41" s="2"/>
      <c r="F41" s="2"/>
      <c r="G41" s="2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5:25" ht="12.75" x14ac:dyDescent="0.2">
      <c r="E42" s="2"/>
      <c r="F42" s="2"/>
      <c r="G42" s="2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5:25" ht="12.75" x14ac:dyDescent="0.2">
      <c r="E43" s="2"/>
      <c r="F43" s="2"/>
      <c r="G43" s="2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5:25" ht="12.75" x14ac:dyDescent="0.2">
      <c r="E44" s="2"/>
      <c r="F44" s="2"/>
      <c r="G44" s="2"/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5:25" ht="12.75" x14ac:dyDescent="0.2">
      <c r="E45" s="2"/>
      <c r="F45" s="2"/>
      <c r="G45" s="2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5:25" ht="12.75" x14ac:dyDescent="0.2">
      <c r="E46" s="2"/>
      <c r="F46" s="2"/>
      <c r="G46" s="2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5:25" ht="12.75" x14ac:dyDescent="0.2">
      <c r="E47" s="2"/>
      <c r="F47" s="2"/>
      <c r="G47" s="2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5:25" ht="12.75" x14ac:dyDescent="0.2">
      <c r="E48" s="2"/>
      <c r="F48" s="2"/>
      <c r="G48" s="2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5:25" ht="12.75" x14ac:dyDescent="0.2">
      <c r="E49" s="2"/>
      <c r="F49" s="2"/>
      <c r="G49" s="2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5:25" ht="12.75" x14ac:dyDescent="0.2">
      <c r="E50" s="2"/>
      <c r="F50" s="2"/>
      <c r="G50" s="2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5:25" ht="12.75" x14ac:dyDescent="0.2">
      <c r="E51" s="2"/>
      <c r="F51" s="2"/>
      <c r="G51" s="2"/>
      <c r="H51" s="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5:25" ht="12.75" x14ac:dyDescent="0.2">
      <c r="E52" s="2"/>
      <c r="F52" s="2"/>
      <c r="G52" s="2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5:25" ht="12.75" x14ac:dyDescent="0.2">
      <c r="E53" s="2"/>
      <c r="F53" s="2"/>
      <c r="G53" s="2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5:25" ht="12.75" x14ac:dyDescent="0.2">
      <c r="E54" s="2"/>
      <c r="F54" s="2"/>
      <c r="G54" s="2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5:25" ht="12.75" x14ac:dyDescent="0.2">
      <c r="E55" s="2"/>
      <c r="F55" s="2"/>
      <c r="G55" s="2"/>
      <c r="H55" s="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5:25" ht="12.75" x14ac:dyDescent="0.2">
      <c r="E56" s="2"/>
      <c r="F56" s="2"/>
      <c r="G56" s="2"/>
      <c r="H56" s="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5:25" ht="12.75" x14ac:dyDescent="0.2">
      <c r="E57" s="2"/>
      <c r="F57" s="2"/>
      <c r="G57" s="2"/>
      <c r="H57" s="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5:25" ht="12.75" x14ac:dyDescent="0.2">
      <c r="E58" s="2"/>
      <c r="F58" s="2"/>
      <c r="G58" s="2"/>
      <c r="H58" s="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5:25" ht="12.75" x14ac:dyDescent="0.2">
      <c r="E59" s="2"/>
      <c r="F59" s="2"/>
      <c r="G59" s="2"/>
      <c r="H59" s="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5:25" ht="12.75" x14ac:dyDescent="0.2">
      <c r="E60" s="2"/>
      <c r="F60" s="2"/>
      <c r="G60" s="2"/>
      <c r="H60" s="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5:25" ht="12.75" x14ac:dyDescent="0.2">
      <c r="E61" s="2"/>
      <c r="F61" s="2"/>
      <c r="G61" s="2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5:25" ht="12.75" x14ac:dyDescent="0.2">
      <c r="E62" s="2"/>
      <c r="F62" s="2"/>
      <c r="G62" s="2"/>
      <c r="H62" s="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5:25" ht="12.75" x14ac:dyDescent="0.2">
      <c r="E63" s="2"/>
      <c r="F63" s="2"/>
      <c r="G63" s="2"/>
      <c r="H63" s="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5:25" ht="12.75" x14ac:dyDescent="0.2">
      <c r="E64" s="2"/>
      <c r="F64" s="2"/>
      <c r="G64" s="2"/>
      <c r="H64" s="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5:25" ht="12.75" x14ac:dyDescent="0.2">
      <c r="E65" s="2"/>
      <c r="F65" s="2"/>
      <c r="G65" s="2"/>
      <c r="H65" s="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5:25" ht="12.75" x14ac:dyDescent="0.2">
      <c r="E66" s="2"/>
      <c r="F66" s="2"/>
      <c r="G66" s="2"/>
      <c r="H66" s="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5:25" ht="12.75" x14ac:dyDescent="0.2">
      <c r="E67" s="2"/>
      <c r="F67" s="2"/>
      <c r="G67" s="2"/>
      <c r="H67" s="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5:25" ht="12.75" x14ac:dyDescent="0.2">
      <c r="E68" s="2"/>
      <c r="F68" s="2"/>
      <c r="G68" s="2"/>
      <c r="H68" s="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5:25" ht="12.75" x14ac:dyDescent="0.2">
      <c r="E69" s="2"/>
      <c r="F69" s="2"/>
      <c r="G69" s="2"/>
      <c r="H69" s="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5:25" ht="12.75" x14ac:dyDescent="0.2">
      <c r="E70" s="2"/>
      <c r="F70" s="2"/>
      <c r="G70" s="2"/>
      <c r="H70" s="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5:25" ht="12.75" x14ac:dyDescent="0.2">
      <c r="E71" s="2"/>
      <c r="F71" s="2"/>
      <c r="G71" s="2"/>
      <c r="H71" s="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5:25" ht="12.75" x14ac:dyDescent="0.2">
      <c r="E72" s="2"/>
      <c r="F72" s="2"/>
      <c r="G72" s="2"/>
      <c r="H72" s="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5:25" ht="12.75" x14ac:dyDescent="0.2">
      <c r="E73" s="2"/>
      <c r="F73" s="2"/>
      <c r="G73" s="2"/>
      <c r="H73" s="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5:25" ht="12.75" x14ac:dyDescent="0.2">
      <c r="E74" s="2"/>
      <c r="F74" s="2"/>
      <c r="G74" s="2"/>
      <c r="H74" s="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5:25" ht="12.75" x14ac:dyDescent="0.2">
      <c r="E75" s="2"/>
      <c r="F75" s="2"/>
      <c r="G75" s="2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5:25" ht="12.75" x14ac:dyDescent="0.2">
      <c r="E76" s="2"/>
      <c r="F76" s="2"/>
      <c r="G76" s="2"/>
      <c r="H76" s="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5:25" ht="12.75" x14ac:dyDescent="0.2">
      <c r="E77" s="2"/>
      <c r="F77" s="2"/>
      <c r="G77" s="2"/>
      <c r="H77" s="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5:25" ht="12.75" x14ac:dyDescent="0.2">
      <c r="E78" s="2"/>
      <c r="F78" s="2"/>
      <c r="G78" s="2"/>
      <c r="H78" s="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5:25" ht="12.75" x14ac:dyDescent="0.2">
      <c r="E79" s="2"/>
      <c r="F79" s="2"/>
      <c r="G79" s="2"/>
      <c r="H79" s="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5:25" ht="12.75" x14ac:dyDescent="0.2">
      <c r="E80" s="2"/>
      <c r="F80" s="2"/>
      <c r="G80" s="2"/>
      <c r="H80" s="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5:25" ht="12.75" x14ac:dyDescent="0.2">
      <c r="E81" s="2"/>
      <c r="F81" s="2"/>
      <c r="G81" s="2"/>
      <c r="H81" s="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5:25" ht="12.75" x14ac:dyDescent="0.2">
      <c r="E82" s="2"/>
      <c r="F82" s="2"/>
      <c r="G82" s="2"/>
      <c r="H82" s="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5:25" ht="12.75" x14ac:dyDescent="0.2">
      <c r="E83" s="2"/>
      <c r="F83" s="2"/>
      <c r="G83" s="2"/>
      <c r="H83" s="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5:25" ht="12.75" x14ac:dyDescent="0.2">
      <c r="E84" s="2"/>
      <c r="F84" s="2"/>
      <c r="G84" s="2"/>
      <c r="H84" s="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5:25" ht="12.75" x14ac:dyDescent="0.2">
      <c r="E85" s="2"/>
      <c r="F85" s="2"/>
      <c r="G85" s="2"/>
      <c r="H85" s="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5:25" ht="12.75" x14ac:dyDescent="0.2">
      <c r="E86" s="2"/>
      <c r="F86" s="2"/>
      <c r="G86" s="2"/>
      <c r="H86" s="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5:25" ht="12.75" x14ac:dyDescent="0.2">
      <c r="E87" s="2"/>
      <c r="F87" s="2"/>
      <c r="G87" s="2"/>
      <c r="H87" s="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5:25" ht="12.75" x14ac:dyDescent="0.2">
      <c r="E88" s="2"/>
      <c r="F88" s="2"/>
      <c r="G88" s="2"/>
      <c r="H88" s="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5:25" ht="12.75" x14ac:dyDescent="0.2">
      <c r="E89" s="2"/>
      <c r="F89" s="2"/>
      <c r="G89" s="2"/>
      <c r="H89" s="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5:25" ht="12.75" x14ac:dyDescent="0.2">
      <c r="E90" s="2"/>
      <c r="F90" s="2"/>
      <c r="G90" s="2"/>
      <c r="H90" s="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5:25" ht="12.75" x14ac:dyDescent="0.2">
      <c r="E91" s="2"/>
      <c r="F91" s="2"/>
      <c r="G91" s="2"/>
      <c r="H91" s="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5:25" ht="12.75" x14ac:dyDescent="0.2">
      <c r="E92" s="2"/>
      <c r="F92" s="2"/>
      <c r="G92" s="2"/>
      <c r="H92" s="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5:25" ht="12.75" x14ac:dyDescent="0.2">
      <c r="E93" s="2"/>
      <c r="F93" s="2"/>
      <c r="G93" s="2"/>
      <c r="H93" s="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5:25" ht="12.75" x14ac:dyDescent="0.2">
      <c r="E94" s="2"/>
      <c r="F94" s="2"/>
      <c r="G94" s="2"/>
      <c r="H94" s="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5:25" ht="12.75" x14ac:dyDescent="0.2">
      <c r="E95" s="2"/>
      <c r="F95" s="2"/>
      <c r="G95" s="2"/>
      <c r="H95" s="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5:25" ht="12.75" x14ac:dyDescent="0.2">
      <c r="E96" s="2"/>
      <c r="F96" s="2"/>
      <c r="G96" s="2"/>
      <c r="H96" s="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5:25" ht="12.75" x14ac:dyDescent="0.2">
      <c r="E97" s="2"/>
      <c r="F97" s="2"/>
      <c r="G97" s="2"/>
      <c r="H97" s="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5:25" ht="12.75" x14ac:dyDescent="0.2">
      <c r="E98" s="2"/>
      <c r="F98" s="2"/>
      <c r="G98" s="2"/>
      <c r="H98" s="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5:25" ht="12.75" x14ac:dyDescent="0.2">
      <c r="E99" s="2"/>
      <c r="F99" s="2"/>
      <c r="G99" s="2"/>
      <c r="H99" s="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5:25" ht="12.75" x14ac:dyDescent="0.2">
      <c r="E100" s="2"/>
      <c r="F100" s="2"/>
      <c r="G100" s="2"/>
      <c r="H100" s="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5:25" ht="12.75" x14ac:dyDescent="0.2">
      <c r="E101" s="2"/>
      <c r="F101" s="2"/>
      <c r="G101" s="2"/>
      <c r="H101" s="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5:25" ht="12.75" x14ac:dyDescent="0.2">
      <c r="E102" s="2"/>
      <c r="F102" s="2"/>
      <c r="G102" s="2"/>
      <c r="H102" s="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5:25" ht="12.75" x14ac:dyDescent="0.2">
      <c r="E103" s="2"/>
      <c r="F103" s="2"/>
      <c r="G103" s="2"/>
      <c r="H103" s="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5:25" ht="12.75" x14ac:dyDescent="0.2">
      <c r="E104" s="2"/>
      <c r="F104" s="2"/>
      <c r="G104" s="2"/>
      <c r="H104" s="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5:25" ht="12.75" x14ac:dyDescent="0.2">
      <c r="E105" s="2"/>
      <c r="F105" s="2"/>
      <c r="G105" s="2"/>
      <c r="H105" s="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5:25" ht="12.75" x14ac:dyDescent="0.2">
      <c r="E106" s="2"/>
      <c r="F106" s="2"/>
      <c r="G106" s="2"/>
      <c r="H106" s="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5:25" ht="12.75" x14ac:dyDescent="0.2">
      <c r="E107" s="2"/>
      <c r="F107" s="2"/>
      <c r="G107" s="2"/>
      <c r="H107" s="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5:25" ht="12.75" x14ac:dyDescent="0.2">
      <c r="E108" s="2"/>
      <c r="F108" s="2"/>
      <c r="G108" s="2"/>
      <c r="H108" s="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5:25" ht="12.75" x14ac:dyDescent="0.2">
      <c r="E109" s="2"/>
      <c r="F109" s="2"/>
      <c r="G109" s="2"/>
      <c r="H109" s="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5:25" ht="12.75" x14ac:dyDescent="0.2">
      <c r="E110" s="2"/>
      <c r="F110" s="2"/>
      <c r="G110" s="2"/>
      <c r="H110" s="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5:25" ht="12.75" x14ac:dyDescent="0.2">
      <c r="E111" s="2"/>
      <c r="F111" s="2"/>
      <c r="G111" s="2"/>
      <c r="H111" s="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5:25" ht="12.75" x14ac:dyDescent="0.2">
      <c r="E112" s="2"/>
      <c r="F112" s="2"/>
      <c r="G112" s="2"/>
      <c r="H112" s="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5:25" ht="12.75" x14ac:dyDescent="0.2">
      <c r="E113" s="2"/>
      <c r="F113" s="2"/>
      <c r="G113" s="2"/>
      <c r="H113" s="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5:25" ht="12.75" x14ac:dyDescent="0.2">
      <c r="E114" s="2"/>
      <c r="F114" s="2"/>
      <c r="G114" s="2"/>
      <c r="H114" s="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5:25" ht="12.75" x14ac:dyDescent="0.2">
      <c r="E115" s="2"/>
      <c r="F115" s="2"/>
      <c r="G115" s="2"/>
      <c r="H115" s="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5:25" ht="12.75" x14ac:dyDescent="0.2">
      <c r="E116" s="2"/>
      <c r="F116" s="2"/>
      <c r="G116" s="2"/>
      <c r="H116" s="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5:25" ht="12.75" x14ac:dyDescent="0.2">
      <c r="E117" s="2"/>
      <c r="F117" s="2"/>
      <c r="G117" s="2"/>
      <c r="H117" s="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5:25" ht="12.75" x14ac:dyDescent="0.2">
      <c r="E118" s="2"/>
      <c r="F118" s="2"/>
      <c r="G118" s="2"/>
      <c r="H118" s="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5:25" ht="12.75" x14ac:dyDescent="0.2">
      <c r="E119" s="2"/>
      <c r="F119" s="2"/>
      <c r="G119" s="2"/>
      <c r="H119" s="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5:25" ht="12.75" x14ac:dyDescent="0.2">
      <c r="E120" s="2"/>
      <c r="F120" s="2"/>
      <c r="G120" s="2"/>
      <c r="H120" s="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5:25" ht="12.75" x14ac:dyDescent="0.2">
      <c r="E121" s="2"/>
      <c r="F121" s="2"/>
      <c r="G121" s="2"/>
      <c r="H121" s="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5:25" ht="12.75" x14ac:dyDescent="0.2">
      <c r="E122" s="2"/>
      <c r="F122" s="2"/>
      <c r="G122" s="2"/>
      <c r="H122" s="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5:25" ht="12.75" x14ac:dyDescent="0.2">
      <c r="E123" s="2"/>
      <c r="F123" s="2"/>
      <c r="G123" s="2"/>
      <c r="H123" s="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5:25" ht="12.75" x14ac:dyDescent="0.2">
      <c r="E124" s="2"/>
      <c r="F124" s="2"/>
      <c r="G124" s="2"/>
      <c r="H124" s="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5:25" ht="12.75" x14ac:dyDescent="0.2">
      <c r="E125" s="2"/>
      <c r="F125" s="2"/>
      <c r="G125" s="2"/>
      <c r="H125" s="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5:25" ht="12.75" x14ac:dyDescent="0.2">
      <c r="E126" s="2"/>
      <c r="F126" s="2"/>
      <c r="G126" s="2"/>
      <c r="H126" s="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5:25" ht="12.75" x14ac:dyDescent="0.2">
      <c r="E127" s="2"/>
      <c r="F127" s="2"/>
      <c r="G127" s="2"/>
      <c r="H127" s="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5:25" ht="12.75" x14ac:dyDescent="0.2">
      <c r="E128" s="2"/>
      <c r="F128" s="2"/>
      <c r="G128" s="2"/>
      <c r="H128" s="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5:25" ht="12.75" x14ac:dyDescent="0.2">
      <c r="E129" s="2"/>
      <c r="F129" s="2"/>
      <c r="G129" s="2"/>
      <c r="H129" s="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5:25" ht="12.75" x14ac:dyDescent="0.2">
      <c r="E130" s="2"/>
      <c r="F130" s="2"/>
      <c r="G130" s="2"/>
      <c r="H130" s="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5:25" ht="12.75" x14ac:dyDescent="0.2">
      <c r="E131" s="2"/>
      <c r="F131" s="2"/>
      <c r="G131" s="2"/>
      <c r="H131" s="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5:25" ht="12.75" x14ac:dyDescent="0.2">
      <c r="E132" s="2"/>
      <c r="F132" s="2"/>
      <c r="G132" s="2"/>
      <c r="H132" s="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5:25" ht="12.75" x14ac:dyDescent="0.2">
      <c r="E133" s="2"/>
      <c r="F133" s="2"/>
      <c r="G133" s="2"/>
      <c r="H133" s="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5:25" ht="12.75" x14ac:dyDescent="0.2">
      <c r="E134" s="2"/>
      <c r="F134" s="2"/>
      <c r="G134" s="2"/>
      <c r="H134" s="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5:25" ht="12.75" x14ac:dyDescent="0.2">
      <c r="E135" s="2"/>
      <c r="F135" s="2"/>
      <c r="G135" s="2"/>
      <c r="H135" s="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5:25" ht="12.75" x14ac:dyDescent="0.2">
      <c r="E136" s="2"/>
      <c r="F136" s="2"/>
      <c r="G136" s="2"/>
      <c r="H136" s="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5:25" ht="12.75" x14ac:dyDescent="0.2">
      <c r="E137" s="2"/>
      <c r="F137" s="2"/>
      <c r="G137" s="2"/>
      <c r="H137" s="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5:25" ht="12.75" x14ac:dyDescent="0.2">
      <c r="E138" s="2"/>
      <c r="F138" s="2"/>
      <c r="G138" s="2"/>
      <c r="H138" s="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5:25" ht="12.75" x14ac:dyDescent="0.2">
      <c r="E139" s="2"/>
      <c r="F139" s="2"/>
      <c r="G139" s="2"/>
      <c r="H139" s="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5:25" ht="12.75" x14ac:dyDescent="0.2">
      <c r="E140" s="2"/>
      <c r="F140" s="2"/>
      <c r="G140" s="2"/>
      <c r="H140" s="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5:25" ht="12.75" x14ac:dyDescent="0.2">
      <c r="E141" s="2"/>
      <c r="F141" s="2"/>
      <c r="G141" s="2"/>
      <c r="H141" s="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5:25" ht="12.75" x14ac:dyDescent="0.2">
      <c r="E142" s="2"/>
      <c r="F142" s="2"/>
      <c r="G142" s="2"/>
      <c r="H142" s="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5:25" ht="12.75" x14ac:dyDescent="0.2">
      <c r="E143" s="2"/>
      <c r="F143" s="2"/>
      <c r="G143" s="2"/>
      <c r="H143" s="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5:25" ht="12.75" x14ac:dyDescent="0.2">
      <c r="E144" s="2"/>
      <c r="F144" s="2"/>
      <c r="G144" s="2"/>
      <c r="H144" s="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5:25" ht="12.75" x14ac:dyDescent="0.2">
      <c r="E145" s="2"/>
      <c r="F145" s="2"/>
      <c r="G145" s="2"/>
      <c r="H145" s="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5:25" ht="12.75" x14ac:dyDescent="0.2">
      <c r="E146" s="2"/>
      <c r="F146" s="2"/>
      <c r="G146" s="2"/>
      <c r="H146" s="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5:25" ht="12.75" x14ac:dyDescent="0.2">
      <c r="E147" s="2"/>
      <c r="F147" s="2"/>
      <c r="G147" s="2"/>
      <c r="H147" s="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5:25" ht="12.75" x14ac:dyDescent="0.2">
      <c r="E148" s="2"/>
      <c r="F148" s="2"/>
      <c r="G148" s="2"/>
      <c r="H148" s="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5:25" ht="12.75" x14ac:dyDescent="0.2">
      <c r="E149" s="2"/>
      <c r="F149" s="2"/>
      <c r="G149" s="2"/>
      <c r="H149" s="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5:25" ht="12.75" x14ac:dyDescent="0.2">
      <c r="E150" s="2"/>
      <c r="F150" s="2"/>
      <c r="G150" s="2"/>
      <c r="H150" s="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5:25" ht="12.75" x14ac:dyDescent="0.2">
      <c r="E151" s="2"/>
      <c r="F151" s="2"/>
      <c r="G151" s="2"/>
      <c r="H151" s="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5:25" ht="12.75" x14ac:dyDescent="0.2">
      <c r="E152" s="2"/>
      <c r="F152" s="2"/>
      <c r="G152" s="2"/>
      <c r="H152" s="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5:25" ht="12.75" x14ac:dyDescent="0.2">
      <c r="E153" s="2"/>
      <c r="F153" s="2"/>
      <c r="G153" s="2"/>
      <c r="H153" s="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5:25" ht="12.75" x14ac:dyDescent="0.2">
      <c r="E154" s="2"/>
      <c r="F154" s="2"/>
      <c r="G154" s="2"/>
      <c r="H154" s="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5:25" ht="12.75" x14ac:dyDescent="0.2">
      <c r="E155" s="2"/>
      <c r="F155" s="2"/>
      <c r="G155" s="2"/>
      <c r="H155" s="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5:25" ht="12.75" x14ac:dyDescent="0.2">
      <c r="E156" s="2"/>
      <c r="F156" s="2"/>
      <c r="G156" s="2"/>
      <c r="H156" s="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5:25" ht="12.75" x14ac:dyDescent="0.2">
      <c r="E157" s="2"/>
      <c r="F157" s="2"/>
      <c r="G157" s="2"/>
      <c r="H157" s="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5:25" ht="12.75" x14ac:dyDescent="0.2">
      <c r="E158" s="2"/>
      <c r="F158" s="2"/>
      <c r="G158" s="2"/>
      <c r="H158" s="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5:25" ht="12.75" x14ac:dyDescent="0.2">
      <c r="E159" s="2"/>
      <c r="F159" s="2"/>
      <c r="G159" s="2"/>
      <c r="H159" s="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5:25" ht="12.75" x14ac:dyDescent="0.2">
      <c r="E160" s="2"/>
      <c r="F160" s="2"/>
      <c r="G160" s="2"/>
      <c r="H160" s="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5:25" ht="12.75" x14ac:dyDescent="0.2">
      <c r="E161" s="2"/>
      <c r="F161" s="2"/>
      <c r="G161" s="2"/>
      <c r="H161" s="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5:25" ht="12.75" x14ac:dyDescent="0.2">
      <c r="E162" s="2"/>
      <c r="F162" s="2"/>
      <c r="G162" s="2"/>
      <c r="H162" s="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5:25" ht="12.75" x14ac:dyDescent="0.2">
      <c r="E163" s="2"/>
      <c r="F163" s="2"/>
      <c r="G163" s="2"/>
      <c r="H163" s="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5:25" ht="12.75" x14ac:dyDescent="0.2">
      <c r="E164" s="2"/>
      <c r="F164" s="2"/>
      <c r="G164" s="2"/>
      <c r="H164" s="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5:25" ht="12.75" x14ac:dyDescent="0.2">
      <c r="E165" s="2"/>
      <c r="F165" s="2"/>
      <c r="G165" s="2"/>
      <c r="H165" s="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5:25" ht="12.75" x14ac:dyDescent="0.2">
      <c r="E166" s="2"/>
      <c r="F166" s="2"/>
      <c r="G166" s="2"/>
      <c r="H166" s="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5:25" ht="12.75" x14ac:dyDescent="0.2">
      <c r="E167" s="2"/>
      <c r="F167" s="2"/>
      <c r="G167" s="2"/>
      <c r="H167" s="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5:25" ht="12.75" x14ac:dyDescent="0.2">
      <c r="E168" s="2"/>
      <c r="F168" s="2"/>
      <c r="G168" s="2"/>
      <c r="H168" s="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5:25" ht="12.75" x14ac:dyDescent="0.2">
      <c r="E169" s="2"/>
      <c r="F169" s="2"/>
      <c r="G169" s="2"/>
      <c r="H169" s="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5:25" ht="12.75" x14ac:dyDescent="0.2">
      <c r="E170" s="2"/>
      <c r="F170" s="2"/>
      <c r="G170" s="2"/>
      <c r="H170" s="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5:25" ht="12.75" x14ac:dyDescent="0.2">
      <c r="E171" s="2"/>
      <c r="F171" s="2"/>
      <c r="G171" s="2"/>
      <c r="H171" s="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5:25" ht="12.75" x14ac:dyDescent="0.2">
      <c r="E172" s="2"/>
      <c r="F172" s="2"/>
      <c r="G172" s="2"/>
      <c r="H172" s="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5:25" ht="12.75" x14ac:dyDescent="0.2">
      <c r="E173" s="2"/>
      <c r="F173" s="2"/>
      <c r="G173" s="2"/>
      <c r="H173" s="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5:25" ht="12.75" x14ac:dyDescent="0.2">
      <c r="E174" s="2"/>
      <c r="F174" s="2"/>
      <c r="G174" s="2"/>
      <c r="H174" s="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5:25" ht="12.75" x14ac:dyDescent="0.2">
      <c r="E175" s="2"/>
      <c r="F175" s="2"/>
      <c r="G175" s="2"/>
      <c r="H175" s="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5:25" ht="12.75" x14ac:dyDescent="0.2">
      <c r="E176" s="2"/>
      <c r="F176" s="2"/>
      <c r="G176" s="2"/>
      <c r="H176" s="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5:25" ht="12.75" x14ac:dyDescent="0.2">
      <c r="E177" s="2"/>
      <c r="F177" s="2"/>
      <c r="G177" s="2"/>
      <c r="H177" s="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5:25" ht="12.75" x14ac:dyDescent="0.2">
      <c r="E178" s="2"/>
      <c r="F178" s="2"/>
      <c r="G178" s="2"/>
      <c r="H178" s="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5:25" ht="12.75" x14ac:dyDescent="0.2">
      <c r="E179" s="2"/>
      <c r="F179" s="2"/>
      <c r="G179" s="2"/>
      <c r="H179" s="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5:25" ht="12.75" x14ac:dyDescent="0.2">
      <c r="E180" s="2"/>
      <c r="F180" s="2"/>
      <c r="G180" s="2"/>
      <c r="H180" s="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5:25" ht="12.75" x14ac:dyDescent="0.2">
      <c r="E181" s="2"/>
      <c r="F181" s="2"/>
      <c r="G181" s="2"/>
      <c r="H181" s="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5:25" ht="12.75" x14ac:dyDescent="0.2">
      <c r="E182" s="2"/>
      <c r="F182" s="2"/>
      <c r="G182" s="2"/>
      <c r="H182" s="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5:25" ht="12.75" x14ac:dyDescent="0.2">
      <c r="E183" s="2"/>
      <c r="F183" s="2"/>
      <c r="G183" s="2"/>
      <c r="H183" s="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5:25" ht="12.75" x14ac:dyDescent="0.2">
      <c r="E184" s="2"/>
      <c r="F184" s="2"/>
      <c r="G184" s="2"/>
      <c r="H184" s="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5:25" ht="12.75" x14ac:dyDescent="0.2">
      <c r="E185" s="2"/>
      <c r="F185" s="2"/>
      <c r="G185" s="2"/>
      <c r="H185" s="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5:25" ht="12.75" x14ac:dyDescent="0.2">
      <c r="E186" s="2"/>
      <c r="F186" s="2"/>
      <c r="G186" s="2"/>
      <c r="H186" s="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5:25" ht="12.75" x14ac:dyDescent="0.2">
      <c r="E187" s="2"/>
      <c r="F187" s="2"/>
      <c r="G187" s="2"/>
      <c r="H187" s="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5:25" ht="12.75" x14ac:dyDescent="0.2">
      <c r="E188" s="2"/>
      <c r="F188" s="2"/>
      <c r="G188" s="2"/>
      <c r="H188" s="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5:25" ht="12.75" x14ac:dyDescent="0.2">
      <c r="E189" s="2"/>
      <c r="F189" s="2"/>
      <c r="G189" s="2"/>
      <c r="H189" s="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5:25" ht="12.75" x14ac:dyDescent="0.2">
      <c r="E190" s="2"/>
      <c r="F190" s="2"/>
      <c r="G190" s="2"/>
      <c r="H190" s="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5:25" ht="12.75" x14ac:dyDescent="0.2">
      <c r="E191" s="2"/>
      <c r="F191" s="2"/>
      <c r="G191" s="2"/>
      <c r="H191" s="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5:25" ht="12.75" x14ac:dyDescent="0.2">
      <c r="E192" s="2"/>
      <c r="F192" s="2"/>
      <c r="G192" s="2"/>
      <c r="H192" s="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5:25" ht="12.75" x14ac:dyDescent="0.2">
      <c r="E193" s="2"/>
      <c r="F193" s="2"/>
      <c r="G193" s="2"/>
      <c r="H193" s="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5:25" ht="12.75" x14ac:dyDescent="0.2">
      <c r="E194" s="2"/>
      <c r="F194" s="2"/>
      <c r="G194" s="2"/>
      <c r="H194" s="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5:25" ht="12.75" x14ac:dyDescent="0.2">
      <c r="E195" s="2"/>
      <c r="F195" s="2"/>
      <c r="G195" s="2"/>
      <c r="H195" s="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5:25" ht="12.75" x14ac:dyDescent="0.2">
      <c r="E196" s="2"/>
      <c r="F196" s="2"/>
      <c r="G196" s="2"/>
      <c r="H196" s="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5:25" ht="12.75" x14ac:dyDescent="0.2">
      <c r="E197" s="2"/>
      <c r="F197" s="2"/>
      <c r="G197" s="2"/>
      <c r="H197" s="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5:25" ht="12.75" x14ac:dyDescent="0.2">
      <c r="E198" s="2"/>
      <c r="F198" s="2"/>
      <c r="G198" s="2"/>
      <c r="H198" s="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5:25" ht="12.75" x14ac:dyDescent="0.2">
      <c r="E199" s="2"/>
      <c r="F199" s="2"/>
      <c r="G199" s="2"/>
      <c r="H199" s="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5:25" ht="12.75" x14ac:dyDescent="0.2">
      <c r="E200" s="2"/>
      <c r="F200" s="2"/>
      <c r="G200" s="2"/>
      <c r="H200" s="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5:25" ht="12.75" x14ac:dyDescent="0.2">
      <c r="E201" s="2"/>
      <c r="F201" s="2"/>
      <c r="G201" s="2"/>
      <c r="H201" s="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5:25" ht="12.75" x14ac:dyDescent="0.2">
      <c r="E202" s="2"/>
      <c r="F202" s="2"/>
      <c r="G202" s="2"/>
      <c r="H202" s="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5:25" ht="12.75" x14ac:dyDescent="0.2">
      <c r="E203" s="2"/>
      <c r="F203" s="2"/>
      <c r="G203" s="2"/>
      <c r="H203" s="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5:25" ht="12.75" x14ac:dyDescent="0.2">
      <c r="E204" s="2"/>
      <c r="F204" s="2"/>
      <c r="G204" s="2"/>
      <c r="H204" s="3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5:25" ht="12.75" x14ac:dyDescent="0.2">
      <c r="E205" s="2"/>
      <c r="F205" s="2"/>
      <c r="G205" s="2"/>
      <c r="H205" s="3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5:25" ht="12.75" x14ac:dyDescent="0.2">
      <c r="E206" s="2"/>
      <c r="F206" s="2"/>
      <c r="G206" s="2"/>
      <c r="H206" s="3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5:25" ht="12.75" x14ac:dyDescent="0.2">
      <c r="E207" s="2"/>
      <c r="F207" s="2"/>
      <c r="G207" s="2"/>
      <c r="H207" s="3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5:25" ht="12.75" x14ac:dyDescent="0.2">
      <c r="E208" s="2"/>
      <c r="F208" s="2"/>
      <c r="G208" s="2"/>
      <c r="H208" s="3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5:25" ht="12.75" x14ac:dyDescent="0.2">
      <c r="E209" s="2"/>
      <c r="F209" s="2"/>
      <c r="G209" s="2"/>
      <c r="H209" s="3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5:25" ht="12.75" x14ac:dyDescent="0.2">
      <c r="E210" s="2"/>
      <c r="F210" s="2"/>
      <c r="G210" s="2"/>
      <c r="H210" s="3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5:25" ht="12.75" x14ac:dyDescent="0.2">
      <c r="E211" s="2"/>
      <c r="F211" s="2"/>
      <c r="G211" s="2"/>
      <c r="H211" s="3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5:25" ht="12.75" x14ac:dyDescent="0.2">
      <c r="E212" s="2"/>
      <c r="F212" s="2"/>
      <c r="G212" s="2"/>
      <c r="H212" s="3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5:25" ht="12.75" x14ac:dyDescent="0.2">
      <c r="E213" s="2"/>
      <c r="F213" s="2"/>
      <c r="G213" s="2"/>
      <c r="H213" s="3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5:25" ht="12.75" x14ac:dyDescent="0.2">
      <c r="E214" s="2"/>
      <c r="F214" s="2"/>
      <c r="G214" s="2"/>
      <c r="H214" s="3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5:25" ht="12.75" x14ac:dyDescent="0.2">
      <c r="E215" s="2"/>
      <c r="F215" s="2"/>
      <c r="G215" s="2"/>
      <c r="H215" s="3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5:25" ht="12.75" x14ac:dyDescent="0.2">
      <c r="E216" s="2"/>
      <c r="F216" s="2"/>
      <c r="G216" s="2"/>
      <c r="H216" s="3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5:25" ht="12.75" x14ac:dyDescent="0.2">
      <c r="E217" s="2"/>
      <c r="F217" s="2"/>
      <c r="G217" s="2"/>
      <c r="H217" s="3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5:25" ht="12.75" x14ac:dyDescent="0.2">
      <c r="E218" s="2"/>
      <c r="F218" s="2"/>
      <c r="G218" s="2"/>
      <c r="H218" s="3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5:25" ht="12.75" x14ac:dyDescent="0.2">
      <c r="E219" s="2"/>
      <c r="F219" s="2"/>
      <c r="G219" s="2"/>
      <c r="H219" s="3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5:25" ht="12.75" x14ac:dyDescent="0.2">
      <c r="E220" s="2"/>
      <c r="F220" s="2"/>
      <c r="G220" s="2"/>
      <c r="H220" s="3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5:25" ht="12.75" x14ac:dyDescent="0.2">
      <c r="E221" s="2"/>
      <c r="F221" s="2"/>
      <c r="G221" s="2"/>
      <c r="H221" s="3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5:25" ht="12.75" x14ac:dyDescent="0.2">
      <c r="E222" s="2"/>
      <c r="F222" s="2"/>
      <c r="G222" s="2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5:25" ht="12.75" x14ac:dyDescent="0.2">
      <c r="E223" s="2"/>
      <c r="F223" s="2"/>
      <c r="G223" s="2"/>
      <c r="H223" s="3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5:25" ht="12.75" x14ac:dyDescent="0.2">
      <c r="E224" s="2"/>
      <c r="F224" s="2"/>
      <c r="G224" s="2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5:25" ht="12.75" x14ac:dyDescent="0.2">
      <c r="E225" s="2"/>
      <c r="F225" s="2"/>
      <c r="G225" s="2"/>
      <c r="H225" s="3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5:25" ht="12.75" x14ac:dyDescent="0.2">
      <c r="E226" s="2"/>
      <c r="F226" s="2"/>
      <c r="G226" s="2"/>
      <c r="H226" s="3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5:25" ht="12.75" x14ac:dyDescent="0.2">
      <c r="E227" s="2"/>
      <c r="F227" s="2"/>
      <c r="G227" s="2"/>
      <c r="H227" s="3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5:25" ht="12.75" x14ac:dyDescent="0.2">
      <c r="E228" s="2"/>
      <c r="F228" s="2"/>
      <c r="G228" s="2"/>
      <c r="H228" s="3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5:25" ht="12.75" x14ac:dyDescent="0.2">
      <c r="E229" s="2"/>
      <c r="F229" s="2"/>
      <c r="G229" s="2"/>
      <c r="H229" s="3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5:25" ht="12.75" x14ac:dyDescent="0.2">
      <c r="E230" s="2"/>
      <c r="F230" s="2"/>
      <c r="G230" s="2"/>
      <c r="H230" s="3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5:25" ht="12.75" x14ac:dyDescent="0.2">
      <c r="E231" s="2"/>
      <c r="F231" s="2"/>
      <c r="G231" s="2"/>
      <c r="H231" s="3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5:25" ht="12.75" x14ac:dyDescent="0.2">
      <c r="E232" s="2"/>
      <c r="F232" s="2"/>
      <c r="G232" s="2"/>
      <c r="H232" s="3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5:25" ht="12.75" x14ac:dyDescent="0.2">
      <c r="E233" s="2"/>
      <c r="F233" s="2"/>
      <c r="G233" s="2"/>
      <c r="H233" s="3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5:25" ht="12.75" x14ac:dyDescent="0.2">
      <c r="E234" s="2"/>
      <c r="F234" s="2"/>
      <c r="G234" s="2"/>
      <c r="H234" s="3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5:25" ht="12.75" x14ac:dyDescent="0.2">
      <c r="E235" s="2"/>
      <c r="F235" s="2"/>
      <c r="G235" s="2"/>
      <c r="H235" s="3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5:25" ht="12.75" x14ac:dyDescent="0.2">
      <c r="E236" s="2"/>
      <c r="F236" s="2"/>
      <c r="G236" s="2"/>
      <c r="H236" s="3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5:25" ht="12.75" x14ac:dyDescent="0.2">
      <c r="E237" s="2"/>
      <c r="F237" s="2"/>
      <c r="G237" s="2"/>
      <c r="H237" s="3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5:25" ht="12.75" x14ac:dyDescent="0.2">
      <c r="E238" s="2"/>
      <c r="F238" s="2"/>
      <c r="G238" s="2"/>
      <c r="H238" s="3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5:25" ht="12.75" x14ac:dyDescent="0.2">
      <c r="E239" s="2"/>
      <c r="F239" s="2"/>
      <c r="G239" s="2"/>
      <c r="H239" s="3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5:25" ht="12.75" x14ac:dyDescent="0.2">
      <c r="E240" s="2"/>
      <c r="F240" s="2"/>
      <c r="G240" s="2"/>
      <c r="H240" s="3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5:25" ht="12.75" x14ac:dyDescent="0.2">
      <c r="E241" s="2"/>
      <c r="F241" s="2"/>
      <c r="G241" s="2"/>
      <c r="H241" s="3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5:25" ht="12.75" x14ac:dyDescent="0.2">
      <c r="E242" s="2"/>
      <c r="F242" s="2"/>
      <c r="G242" s="2"/>
      <c r="H242" s="3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5:25" ht="12.75" x14ac:dyDescent="0.2">
      <c r="E243" s="2"/>
      <c r="F243" s="2"/>
      <c r="G243" s="2"/>
      <c r="H243" s="3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5:25" ht="12.75" x14ac:dyDescent="0.2">
      <c r="E244" s="2"/>
      <c r="F244" s="2"/>
      <c r="G244" s="2"/>
      <c r="H244" s="3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5:25" ht="12.75" x14ac:dyDescent="0.2">
      <c r="E245" s="2"/>
      <c r="F245" s="2"/>
      <c r="G245" s="2"/>
      <c r="H245" s="3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5:25" ht="12.75" x14ac:dyDescent="0.2">
      <c r="E246" s="2"/>
      <c r="F246" s="2"/>
      <c r="G246" s="2"/>
      <c r="H246" s="3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5:25" ht="12.75" x14ac:dyDescent="0.2">
      <c r="E247" s="2"/>
      <c r="F247" s="2"/>
      <c r="G247" s="2"/>
      <c r="H247" s="3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5:25" ht="12.75" x14ac:dyDescent="0.2">
      <c r="E248" s="2"/>
      <c r="F248" s="2"/>
      <c r="G248" s="2"/>
      <c r="H248" s="3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5:25" ht="12.75" x14ac:dyDescent="0.2">
      <c r="E249" s="2"/>
      <c r="F249" s="2"/>
      <c r="G249" s="2"/>
      <c r="H249" s="3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5:25" ht="12.75" x14ac:dyDescent="0.2">
      <c r="E250" s="2"/>
      <c r="F250" s="2"/>
      <c r="G250" s="2"/>
      <c r="H250" s="3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5:25" ht="12.75" x14ac:dyDescent="0.2">
      <c r="E251" s="2"/>
      <c r="F251" s="2"/>
      <c r="G251" s="2"/>
      <c r="H251" s="3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5:25" ht="12.75" x14ac:dyDescent="0.2">
      <c r="E252" s="2"/>
      <c r="F252" s="2"/>
      <c r="G252" s="2"/>
      <c r="H252" s="3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5:25" ht="12.75" x14ac:dyDescent="0.2">
      <c r="E253" s="2"/>
      <c r="F253" s="2"/>
      <c r="G253" s="2"/>
      <c r="H253" s="3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5:25" ht="12.75" x14ac:dyDescent="0.2">
      <c r="E254" s="2"/>
      <c r="F254" s="2"/>
      <c r="G254" s="2"/>
      <c r="H254" s="3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5:25" ht="12.75" x14ac:dyDescent="0.2">
      <c r="E255" s="2"/>
      <c r="F255" s="2"/>
      <c r="G255" s="2"/>
      <c r="H255" s="3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5:25" ht="12.75" x14ac:dyDescent="0.2">
      <c r="E256" s="2"/>
      <c r="F256" s="2"/>
      <c r="G256" s="2"/>
      <c r="H256" s="3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5:25" ht="12.75" x14ac:dyDescent="0.2">
      <c r="E257" s="2"/>
      <c r="F257" s="2"/>
      <c r="G257" s="2"/>
      <c r="H257" s="3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5:25" ht="12.75" x14ac:dyDescent="0.2">
      <c r="E258" s="2"/>
      <c r="F258" s="2"/>
      <c r="G258" s="2"/>
      <c r="H258" s="3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5:25" ht="12.75" x14ac:dyDescent="0.2">
      <c r="E259" s="2"/>
      <c r="F259" s="2"/>
      <c r="G259" s="2"/>
      <c r="H259" s="3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5:25" ht="12.75" x14ac:dyDescent="0.2">
      <c r="E260" s="2"/>
      <c r="F260" s="2"/>
      <c r="G260" s="2"/>
      <c r="H260" s="3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5:25" ht="12.75" x14ac:dyDescent="0.2">
      <c r="E261" s="2"/>
      <c r="F261" s="2"/>
      <c r="G261" s="2"/>
      <c r="H261" s="3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5:25" ht="12.75" x14ac:dyDescent="0.2">
      <c r="E262" s="2"/>
      <c r="F262" s="2"/>
      <c r="G262" s="2"/>
      <c r="H262" s="3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5:25" ht="12.75" x14ac:dyDescent="0.2">
      <c r="E263" s="2"/>
      <c r="F263" s="2"/>
      <c r="G263" s="2"/>
      <c r="H263" s="3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5:25" ht="12.75" x14ac:dyDescent="0.2">
      <c r="E264" s="2"/>
      <c r="F264" s="2"/>
      <c r="G264" s="2"/>
      <c r="H264" s="3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5:25" ht="12.75" x14ac:dyDescent="0.2">
      <c r="E265" s="2"/>
      <c r="F265" s="2"/>
      <c r="G265" s="2"/>
      <c r="H265" s="3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5:25" ht="12.75" x14ac:dyDescent="0.2">
      <c r="E266" s="2"/>
      <c r="F266" s="2"/>
      <c r="G266" s="2"/>
      <c r="H266" s="3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5:25" ht="12.75" x14ac:dyDescent="0.2">
      <c r="E267" s="2"/>
      <c r="F267" s="2"/>
      <c r="G267" s="2"/>
      <c r="H267" s="3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5:25" ht="12.75" x14ac:dyDescent="0.2">
      <c r="E268" s="2"/>
      <c r="F268" s="2"/>
      <c r="G268" s="2"/>
      <c r="H268" s="3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5:25" ht="12.75" x14ac:dyDescent="0.2">
      <c r="E269" s="2"/>
      <c r="F269" s="2"/>
      <c r="G269" s="2"/>
      <c r="H269" s="3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5:25" ht="12.75" x14ac:dyDescent="0.2">
      <c r="E270" s="2"/>
      <c r="F270" s="2"/>
      <c r="G270" s="2"/>
      <c r="H270" s="3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5:25" ht="12.75" x14ac:dyDescent="0.2">
      <c r="E271" s="2"/>
      <c r="F271" s="2"/>
      <c r="G271" s="2"/>
      <c r="H271" s="3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5:25" ht="12.75" x14ac:dyDescent="0.2">
      <c r="E272" s="2"/>
      <c r="F272" s="2"/>
      <c r="G272" s="2"/>
      <c r="H272" s="3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5:25" ht="12.75" x14ac:dyDescent="0.2">
      <c r="E273" s="2"/>
      <c r="F273" s="2"/>
      <c r="G273" s="2"/>
      <c r="H273" s="3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5:25" ht="12.75" x14ac:dyDescent="0.2">
      <c r="E274" s="2"/>
      <c r="F274" s="2"/>
      <c r="G274" s="2"/>
      <c r="H274" s="3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5:25" ht="12.75" x14ac:dyDescent="0.2">
      <c r="E275" s="2"/>
      <c r="F275" s="2"/>
      <c r="G275" s="2"/>
      <c r="H275" s="3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5:25" ht="12.75" x14ac:dyDescent="0.2">
      <c r="E276" s="2"/>
      <c r="F276" s="2"/>
      <c r="G276" s="2"/>
      <c r="H276" s="3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5:25" ht="12.75" x14ac:dyDescent="0.2">
      <c r="E277" s="2"/>
      <c r="F277" s="2"/>
      <c r="G277" s="2"/>
      <c r="H277" s="3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5:25" ht="12.75" x14ac:dyDescent="0.2">
      <c r="E278" s="2"/>
      <c r="F278" s="2"/>
      <c r="G278" s="2"/>
      <c r="H278" s="3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5:25" ht="12.75" x14ac:dyDescent="0.2">
      <c r="E279" s="2"/>
      <c r="F279" s="2"/>
      <c r="G279" s="2"/>
      <c r="H279" s="3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5:25" ht="12.75" x14ac:dyDescent="0.2">
      <c r="E280" s="2"/>
      <c r="F280" s="2"/>
      <c r="G280" s="2"/>
      <c r="H280" s="3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5:25" ht="12.75" x14ac:dyDescent="0.2">
      <c r="E281" s="2"/>
      <c r="F281" s="2"/>
      <c r="G281" s="2"/>
      <c r="H281" s="3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5:25" ht="12.75" x14ac:dyDescent="0.2">
      <c r="E282" s="2"/>
      <c r="F282" s="2"/>
      <c r="G282" s="2"/>
      <c r="H282" s="3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5:25" ht="12.75" x14ac:dyDescent="0.2">
      <c r="E283" s="2"/>
      <c r="F283" s="2"/>
      <c r="G283" s="2"/>
      <c r="H283" s="3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5:25" ht="12.75" x14ac:dyDescent="0.2">
      <c r="E284" s="2"/>
      <c r="F284" s="2"/>
      <c r="G284" s="2"/>
      <c r="H284" s="3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5:25" ht="12.75" x14ac:dyDescent="0.2">
      <c r="E285" s="2"/>
      <c r="F285" s="2"/>
      <c r="G285" s="2"/>
      <c r="H285" s="3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5:25" ht="12.75" x14ac:dyDescent="0.2">
      <c r="E286" s="2"/>
      <c r="F286" s="2"/>
      <c r="G286" s="2"/>
      <c r="H286" s="3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5:25" ht="12.75" x14ac:dyDescent="0.2">
      <c r="E287" s="2"/>
      <c r="F287" s="2"/>
      <c r="G287" s="2"/>
      <c r="H287" s="3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5:25" ht="12.75" x14ac:dyDescent="0.2">
      <c r="E288" s="2"/>
      <c r="F288" s="2"/>
      <c r="G288" s="2"/>
      <c r="H288" s="3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5:25" ht="12.75" x14ac:dyDescent="0.2">
      <c r="E289" s="2"/>
      <c r="F289" s="2"/>
      <c r="G289" s="2"/>
      <c r="H289" s="3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5:25" ht="12.75" x14ac:dyDescent="0.2">
      <c r="E290" s="2"/>
      <c r="F290" s="2"/>
      <c r="G290" s="2"/>
      <c r="H290" s="3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5:25" ht="12.75" x14ac:dyDescent="0.2">
      <c r="E291" s="2"/>
      <c r="F291" s="2"/>
      <c r="G291" s="2"/>
      <c r="H291" s="3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5:25" ht="12.75" x14ac:dyDescent="0.2">
      <c r="E292" s="2"/>
      <c r="F292" s="2"/>
      <c r="G292" s="2"/>
      <c r="H292" s="3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5:25" ht="12.75" x14ac:dyDescent="0.2">
      <c r="E293" s="2"/>
      <c r="F293" s="2"/>
      <c r="G293" s="2"/>
      <c r="H293" s="3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5:25" ht="12.75" x14ac:dyDescent="0.2">
      <c r="E294" s="2"/>
      <c r="F294" s="2"/>
      <c r="G294" s="2"/>
      <c r="H294" s="3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5:25" ht="12.75" x14ac:dyDescent="0.2">
      <c r="E295" s="2"/>
      <c r="F295" s="2"/>
      <c r="G295" s="2"/>
      <c r="H295" s="3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5:25" ht="12.75" x14ac:dyDescent="0.2">
      <c r="E296" s="2"/>
      <c r="F296" s="2"/>
      <c r="G296" s="2"/>
      <c r="H296" s="3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5:25" ht="12.75" x14ac:dyDescent="0.2">
      <c r="E297" s="2"/>
      <c r="F297" s="2"/>
      <c r="G297" s="2"/>
      <c r="H297" s="3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5:25" ht="12.75" x14ac:dyDescent="0.2">
      <c r="E298" s="2"/>
      <c r="F298" s="2"/>
      <c r="G298" s="2"/>
      <c r="H298" s="3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5:25" ht="12.75" x14ac:dyDescent="0.2">
      <c r="E299" s="2"/>
      <c r="F299" s="2"/>
      <c r="G299" s="2"/>
      <c r="H299" s="3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5:25" ht="12.75" x14ac:dyDescent="0.2">
      <c r="E300" s="2"/>
      <c r="F300" s="2"/>
      <c r="G300" s="2"/>
      <c r="H300" s="3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5:25" ht="12.75" x14ac:dyDescent="0.2">
      <c r="E301" s="2"/>
      <c r="F301" s="2"/>
      <c r="G301" s="2"/>
      <c r="H301" s="3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5:25" ht="12.75" x14ac:dyDescent="0.2">
      <c r="E302" s="2"/>
      <c r="F302" s="2"/>
      <c r="G302" s="2"/>
      <c r="H302" s="3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5:25" ht="12.75" x14ac:dyDescent="0.2">
      <c r="E303" s="2"/>
      <c r="F303" s="2"/>
      <c r="G303" s="2"/>
      <c r="H303" s="3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5:25" ht="12.75" x14ac:dyDescent="0.2">
      <c r="E304" s="2"/>
      <c r="F304" s="2"/>
      <c r="G304" s="2"/>
      <c r="H304" s="3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5:25" ht="12.75" x14ac:dyDescent="0.2">
      <c r="E305" s="2"/>
      <c r="F305" s="2"/>
      <c r="G305" s="2"/>
      <c r="H305" s="3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5:25" ht="12.75" x14ac:dyDescent="0.2">
      <c r="E306" s="2"/>
      <c r="F306" s="2"/>
      <c r="G306" s="2"/>
      <c r="H306" s="3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5:25" ht="12.75" x14ac:dyDescent="0.2">
      <c r="E307" s="2"/>
      <c r="F307" s="2"/>
      <c r="G307" s="2"/>
      <c r="H307" s="3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5:25" ht="12.75" x14ac:dyDescent="0.2">
      <c r="E308" s="2"/>
      <c r="F308" s="2"/>
      <c r="G308" s="2"/>
      <c r="H308" s="3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5:25" ht="12.75" x14ac:dyDescent="0.2">
      <c r="E309" s="2"/>
      <c r="F309" s="2"/>
      <c r="G309" s="2"/>
      <c r="H309" s="3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5:25" ht="12.75" x14ac:dyDescent="0.2">
      <c r="E310" s="2"/>
      <c r="F310" s="2"/>
      <c r="G310" s="2"/>
      <c r="H310" s="3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5:25" ht="12.75" x14ac:dyDescent="0.2">
      <c r="E311" s="2"/>
      <c r="F311" s="2"/>
      <c r="G311" s="2"/>
      <c r="H311" s="3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5:25" ht="12.75" x14ac:dyDescent="0.2">
      <c r="E312" s="2"/>
      <c r="F312" s="2"/>
      <c r="G312" s="2"/>
      <c r="H312" s="3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5:25" ht="12.75" x14ac:dyDescent="0.2">
      <c r="E313" s="2"/>
      <c r="F313" s="2"/>
      <c r="G313" s="2"/>
      <c r="H313" s="3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5:25" ht="12.75" x14ac:dyDescent="0.2">
      <c r="E314" s="2"/>
      <c r="F314" s="2"/>
      <c r="G314" s="2"/>
      <c r="H314" s="3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5:25" ht="12.75" x14ac:dyDescent="0.2">
      <c r="E315" s="2"/>
      <c r="F315" s="2"/>
      <c r="G315" s="2"/>
      <c r="H315" s="3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5:25" ht="12.75" x14ac:dyDescent="0.2">
      <c r="E316" s="2"/>
      <c r="F316" s="2"/>
      <c r="G316" s="2"/>
      <c r="H316" s="3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5:25" ht="12.75" x14ac:dyDescent="0.2">
      <c r="E317" s="2"/>
      <c r="F317" s="2"/>
      <c r="G317" s="2"/>
      <c r="H317" s="3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5:25" ht="12.75" x14ac:dyDescent="0.2">
      <c r="E318" s="2"/>
      <c r="F318" s="2"/>
      <c r="G318" s="2"/>
      <c r="H318" s="3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5:25" ht="12.75" x14ac:dyDescent="0.2">
      <c r="E319" s="2"/>
      <c r="F319" s="2"/>
      <c r="G319" s="2"/>
      <c r="H319" s="3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5:25" ht="12.75" x14ac:dyDescent="0.2">
      <c r="E320" s="2"/>
      <c r="F320" s="2"/>
      <c r="G320" s="2"/>
      <c r="H320" s="3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5:25" ht="12.75" x14ac:dyDescent="0.2">
      <c r="E321" s="2"/>
      <c r="F321" s="2"/>
      <c r="G321" s="2"/>
      <c r="H321" s="3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5:25" ht="12.75" x14ac:dyDescent="0.2">
      <c r="E322" s="2"/>
      <c r="F322" s="2"/>
      <c r="G322" s="2"/>
      <c r="H322" s="3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5:25" ht="12.75" x14ac:dyDescent="0.2">
      <c r="E323" s="2"/>
      <c r="F323" s="2"/>
      <c r="G323" s="2"/>
      <c r="H323" s="3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5:25" ht="12.75" x14ac:dyDescent="0.2">
      <c r="E324" s="2"/>
      <c r="F324" s="2"/>
      <c r="G324" s="2"/>
      <c r="H324" s="3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5:25" ht="12.75" x14ac:dyDescent="0.2">
      <c r="E325" s="2"/>
      <c r="F325" s="2"/>
      <c r="G325" s="2"/>
      <c r="H325" s="3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5:25" ht="12.75" x14ac:dyDescent="0.2">
      <c r="E326" s="2"/>
      <c r="F326" s="2"/>
      <c r="G326" s="2"/>
      <c r="H326" s="3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5:25" ht="12.75" x14ac:dyDescent="0.2">
      <c r="E327" s="2"/>
      <c r="F327" s="2"/>
      <c r="G327" s="2"/>
      <c r="H327" s="3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5:25" ht="12.75" x14ac:dyDescent="0.2">
      <c r="E328" s="2"/>
      <c r="F328" s="2"/>
      <c r="G328" s="2"/>
      <c r="H328" s="3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5:25" ht="12.75" x14ac:dyDescent="0.2">
      <c r="E329" s="2"/>
      <c r="F329" s="2"/>
      <c r="G329" s="2"/>
      <c r="H329" s="3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5:25" ht="12.75" x14ac:dyDescent="0.2">
      <c r="E330" s="2"/>
      <c r="F330" s="2"/>
      <c r="G330" s="2"/>
      <c r="H330" s="3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5:25" ht="12.75" x14ac:dyDescent="0.2">
      <c r="E331" s="2"/>
      <c r="F331" s="2"/>
      <c r="G331" s="2"/>
      <c r="H331" s="3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5:25" ht="12.75" x14ac:dyDescent="0.2">
      <c r="E332" s="2"/>
      <c r="F332" s="2"/>
      <c r="G332" s="2"/>
      <c r="H332" s="3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5:25" ht="12.75" x14ac:dyDescent="0.2">
      <c r="E333" s="2"/>
      <c r="F333" s="2"/>
      <c r="G333" s="2"/>
      <c r="H333" s="3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5:25" ht="12.75" x14ac:dyDescent="0.2">
      <c r="E334" s="2"/>
      <c r="F334" s="2"/>
      <c r="G334" s="2"/>
      <c r="H334" s="3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5:25" ht="12.75" x14ac:dyDescent="0.2">
      <c r="E335" s="2"/>
      <c r="F335" s="2"/>
      <c r="G335" s="2"/>
      <c r="H335" s="3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5:25" ht="12.75" x14ac:dyDescent="0.2">
      <c r="E336" s="2"/>
      <c r="F336" s="2"/>
      <c r="G336" s="2"/>
      <c r="H336" s="3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5:25" ht="12.75" x14ac:dyDescent="0.2">
      <c r="E337" s="2"/>
      <c r="F337" s="2"/>
      <c r="G337" s="2"/>
      <c r="H337" s="3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5:25" ht="12.75" x14ac:dyDescent="0.2">
      <c r="E338" s="2"/>
      <c r="F338" s="2"/>
      <c r="G338" s="2"/>
      <c r="H338" s="3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5:25" ht="12.75" x14ac:dyDescent="0.2">
      <c r="E339" s="2"/>
      <c r="F339" s="2"/>
      <c r="G339" s="2"/>
      <c r="H339" s="3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5:25" ht="12.75" x14ac:dyDescent="0.2">
      <c r="E340" s="2"/>
      <c r="F340" s="2"/>
      <c r="G340" s="2"/>
      <c r="H340" s="3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5:25" ht="12.75" x14ac:dyDescent="0.2">
      <c r="E341" s="2"/>
      <c r="F341" s="2"/>
      <c r="G341" s="2"/>
      <c r="H341" s="3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5:25" ht="12.75" x14ac:dyDescent="0.2">
      <c r="E342" s="2"/>
      <c r="F342" s="2"/>
      <c r="G342" s="2"/>
      <c r="H342" s="3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5:25" ht="12.75" x14ac:dyDescent="0.2">
      <c r="E343" s="2"/>
      <c r="F343" s="2"/>
      <c r="G343" s="2"/>
      <c r="H343" s="3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5:25" ht="12.75" x14ac:dyDescent="0.2">
      <c r="E344" s="2"/>
      <c r="F344" s="2"/>
      <c r="G344" s="2"/>
      <c r="H344" s="3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5:25" ht="12.75" x14ac:dyDescent="0.2">
      <c r="E345" s="2"/>
      <c r="F345" s="2"/>
      <c r="G345" s="2"/>
      <c r="H345" s="3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5:25" ht="12.75" x14ac:dyDescent="0.2">
      <c r="E346" s="2"/>
      <c r="F346" s="2"/>
      <c r="G346" s="2"/>
      <c r="H346" s="3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5:25" ht="12.75" x14ac:dyDescent="0.2">
      <c r="E347" s="2"/>
      <c r="F347" s="2"/>
      <c r="G347" s="2"/>
      <c r="H347" s="3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5:25" ht="12.75" x14ac:dyDescent="0.2">
      <c r="E348" s="2"/>
      <c r="F348" s="2"/>
      <c r="G348" s="2"/>
      <c r="H348" s="3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5:25" ht="12.75" x14ac:dyDescent="0.2">
      <c r="E349" s="2"/>
      <c r="F349" s="2"/>
      <c r="G349" s="2"/>
      <c r="H349" s="3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5:25" ht="12.75" x14ac:dyDescent="0.2">
      <c r="E350" s="2"/>
      <c r="F350" s="2"/>
      <c r="G350" s="2"/>
      <c r="H350" s="3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5:25" ht="12.75" x14ac:dyDescent="0.2">
      <c r="E351" s="2"/>
      <c r="F351" s="2"/>
      <c r="G351" s="2"/>
      <c r="H351" s="3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5:25" ht="12.75" x14ac:dyDescent="0.2">
      <c r="E352" s="2"/>
      <c r="F352" s="2"/>
      <c r="G352" s="2"/>
      <c r="H352" s="3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5:25" ht="12.75" x14ac:dyDescent="0.2">
      <c r="E353" s="2"/>
      <c r="F353" s="2"/>
      <c r="G353" s="2"/>
      <c r="H353" s="3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5:25" ht="12.75" x14ac:dyDescent="0.2">
      <c r="E354" s="2"/>
      <c r="F354" s="2"/>
      <c r="G354" s="2"/>
      <c r="H354" s="3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5:25" ht="12.75" x14ac:dyDescent="0.2">
      <c r="E355" s="2"/>
      <c r="F355" s="2"/>
      <c r="G355" s="2"/>
      <c r="H355" s="3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5:25" ht="12.75" x14ac:dyDescent="0.2">
      <c r="E356" s="2"/>
      <c r="F356" s="2"/>
      <c r="G356" s="2"/>
      <c r="H356" s="3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5:25" ht="12.75" x14ac:dyDescent="0.2">
      <c r="E357" s="2"/>
      <c r="F357" s="2"/>
      <c r="G357" s="2"/>
      <c r="H357" s="3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5:25" ht="12.75" x14ac:dyDescent="0.2">
      <c r="E358" s="2"/>
      <c r="F358" s="2"/>
      <c r="G358" s="2"/>
      <c r="H358" s="3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5:25" ht="12.75" x14ac:dyDescent="0.2">
      <c r="E359" s="2"/>
      <c r="F359" s="2"/>
      <c r="G359" s="2"/>
      <c r="H359" s="3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5:25" ht="12.75" x14ac:dyDescent="0.2">
      <c r="E360" s="2"/>
      <c r="F360" s="2"/>
      <c r="G360" s="2"/>
      <c r="H360" s="3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5:25" ht="12.75" x14ac:dyDescent="0.2">
      <c r="E361" s="2"/>
      <c r="F361" s="2"/>
      <c r="G361" s="2"/>
      <c r="H361" s="3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5:25" ht="12.75" x14ac:dyDescent="0.2">
      <c r="E362" s="2"/>
      <c r="F362" s="2"/>
      <c r="G362" s="2"/>
      <c r="H362" s="3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5:25" ht="12.75" x14ac:dyDescent="0.2">
      <c r="E363" s="2"/>
      <c r="F363" s="2"/>
      <c r="G363" s="2"/>
      <c r="H363" s="3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5:25" ht="12.75" x14ac:dyDescent="0.2">
      <c r="E364" s="2"/>
      <c r="F364" s="2"/>
      <c r="G364" s="2"/>
      <c r="H364" s="3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5:25" ht="12.75" x14ac:dyDescent="0.2">
      <c r="E365" s="2"/>
      <c r="F365" s="2"/>
      <c r="G365" s="2"/>
      <c r="H365" s="3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5:25" ht="12.75" x14ac:dyDescent="0.2">
      <c r="E366" s="2"/>
      <c r="F366" s="2"/>
      <c r="G366" s="2"/>
      <c r="H366" s="3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5:25" ht="12.75" x14ac:dyDescent="0.2">
      <c r="E367" s="2"/>
      <c r="F367" s="2"/>
      <c r="G367" s="2"/>
      <c r="H367" s="3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5:25" ht="12.75" x14ac:dyDescent="0.2">
      <c r="E368" s="2"/>
      <c r="F368" s="2"/>
      <c r="G368" s="2"/>
      <c r="H368" s="3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5:25" ht="12.75" x14ac:dyDescent="0.2">
      <c r="E369" s="2"/>
      <c r="F369" s="2"/>
      <c r="G369" s="2"/>
      <c r="H369" s="3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5:25" ht="12.75" x14ac:dyDescent="0.2">
      <c r="E370" s="2"/>
      <c r="F370" s="2"/>
      <c r="G370" s="2"/>
      <c r="H370" s="3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5:25" ht="12.75" x14ac:dyDescent="0.2">
      <c r="E371" s="2"/>
      <c r="F371" s="2"/>
      <c r="G371" s="2"/>
      <c r="H371" s="3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5:25" ht="12.75" x14ac:dyDescent="0.2">
      <c r="E372" s="2"/>
      <c r="F372" s="2"/>
      <c r="G372" s="2"/>
      <c r="H372" s="3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5:25" ht="12.75" x14ac:dyDescent="0.2">
      <c r="E373" s="2"/>
      <c r="F373" s="2"/>
      <c r="G373" s="2"/>
      <c r="H373" s="3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5:25" ht="12.75" x14ac:dyDescent="0.2">
      <c r="E374" s="2"/>
      <c r="F374" s="2"/>
      <c r="G374" s="2"/>
      <c r="H374" s="3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5:25" ht="12.75" x14ac:dyDescent="0.2">
      <c r="E375" s="2"/>
      <c r="F375" s="2"/>
      <c r="G375" s="2"/>
      <c r="H375" s="3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5:25" ht="12.75" x14ac:dyDescent="0.2">
      <c r="E376" s="2"/>
      <c r="F376" s="2"/>
      <c r="G376" s="2"/>
      <c r="H376" s="3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5:25" ht="12.75" x14ac:dyDescent="0.2">
      <c r="E377" s="2"/>
      <c r="F377" s="2"/>
      <c r="G377" s="2"/>
      <c r="H377" s="3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5:25" ht="12.75" x14ac:dyDescent="0.2">
      <c r="E378" s="2"/>
      <c r="F378" s="2"/>
      <c r="G378" s="2"/>
      <c r="H378" s="3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5:25" ht="12.75" x14ac:dyDescent="0.2">
      <c r="E379" s="2"/>
      <c r="F379" s="2"/>
      <c r="G379" s="2"/>
      <c r="H379" s="3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5:25" ht="12.75" x14ac:dyDescent="0.2">
      <c r="E380" s="2"/>
      <c r="F380" s="2"/>
      <c r="G380" s="2"/>
      <c r="H380" s="3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5:25" ht="12.75" x14ac:dyDescent="0.2">
      <c r="E381" s="2"/>
      <c r="F381" s="2"/>
      <c r="G381" s="2"/>
      <c r="H381" s="3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5:25" ht="12.75" x14ac:dyDescent="0.2">
      <c r="E382" s="2"/>
      <c r="F382" s="2"/>
      <c r="G382" s="2"/>
      <c r="H382" s="3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5:25" ht="12.75" x14ac:dyDescent="0.2">
      <c r="E383" s="2"/>
      <c r="F383" s="2"/>
      <c r="G383" s="2"/>
      <c r="H383" s="3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5:25" ht="12.75" x14ac:dyDescent="0.2">
      <c r="E384" s="2"/>
      <c r="F384" s="2"/>
      <c r="G384" s="2"/>
      <c r="H384" s="3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5:25" ht="12.75" x14ac:dyDescent="0.2">
      <c r="E385" s="2"/>
      <c r="F385" s="2"/>
      <c r="G385" s="2"/>
      <c r="H385" s="3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5:25" ht="12.75" x14ac:dyDescent="0.2">
      <c r="E386" s="2"/>
      <c r="F386" s="2"/>
      <c r="G386" s="2"/>
      <c r="H386" s="3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5:25" ht="12.75" x14ac:dyDescent="0.2">
      <c r="E387" s="2"/>
      <c r="F387" s="2"/>
      <c r="G387" s="2"/>
      <c r="H387" s="3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5:25" ht="12.75" x14ac:dyDescent="0.2">
      <c r="E388" s="2"/>
      <c r="F388" s="2"/>
      <c r="G388" s="2"/>
      <c r="H388" s="3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5:25" ht="12.75" x14ac:dyDescent="0.2">
      <c r="E389" s="2"/>
      <c r="F389" s="2"/>
      <c r="G389" s="2"/>
      <c r="H389" s="3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5:25" ht="12.75" x14ac:dyDescent="0.2">
      <c r="E390" s="2"/>
      <c r="F390" s="2"/>
      <c r="G390" s="2"/>
      <c r="H390" s="3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5:25" ht="12.75" x14ac:dyDescent="0.2">
      <c r="E391" s="2"/>
      <c r="F391" s="2"/>
      <c r="G391" s="2"/>
      <c r="H391" s="3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5:25" ht="12.75" x14ac:dyDescent="0.2">
      <c r="E392" s="2"/>
      <c r="F392" s="2"/>
      <c r="G392" s="2"/>
      <c r="H392" s="3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5:25" ht="12.75" x14ac:dyDescent="0.2">
      <c r="E393" s="2"/>
      <c r="F393" s="2"/>
      <c r="G393" s="2"/>
      <c r="H393" s="3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5:25" ht="12.75" x14ac:dyDescent="0.2">
      <c r="E394" s="2"/>
      <c r="F394" s="2"/>
      <c r="G394" s="2"/>
      <c r="H394" s="3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5:25" ht="12.75" x14ac:dyDescent="0.2">
      <c r="E395" s="2"/>
      <c r="F395" s="2"/>
      <c r="G395" s="2"/>
      <c r="H395" s="3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5:25" ht="12.75" x14ac:dyDescent="0.2">
      <c r="E396" s="2"/>
      <c r="F396" s="2"/>
      <c r="G396" s="2"/>
      <c r="H396" s="3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5:25" ht="12.75" x14ac:dyDescent="0.2">
      <c r="E397" s="2"/>
      <c r="F397" s="2"/>
      <c r="G397" s="2"/>
      <c r="H397" s="3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5:25" ht="12.75" x14ac:dyDescent="0.2">
      <c r="E398" s="2"/>
      <c r="F398" s="2"/>
      <c r="G398" s="2"/>
      <c r="H398" s="3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5:25" ht="12.75" x14ac:dyDescent="0.2">
      <c r="E399" s="2"/>
      <c r="F399" s="2"/>
      <c r="G399" s="2"/>
      <c r="H399" s="3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5:25" ht="12.75" x14ac:dyDescent="0.2">
      <c r="E400" s="2"/>
      <c r="F400" s="2"/>
      <c r="G400" s="2"/>
      <c r="H400" s="3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5:25" ht="12.75" x14ac:dyDescent="0.2">
      <c r="E401" s="2"/>
      <c r="F401" s="2"/>
      <c r="G401" s="2"/>
      <c r="H401" s="3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5:25" ht="12.75" x14ac:dyDescent="0.2">
      <c r="E402" s="2"/>
      <c r="F402" s="2"/>
      <c r="G402" s="2"/>
      <c r="H402" s="3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5:25" ht="12.75" x14ac:dyDescent="0.2">
      <c r="E403" s="2"/>
      <c r="F403" s="2"/>
      <c r="G403" s="2"/>
      <c r="H403" s="3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5:25" ht="12.75" x14ac:dyDescent="0.2">
      <c r="E404" s="2"/>
      <c r="F404" s="2"/>
      <c r="G404" s="2"/>
      <c r="H404" s="3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5:25" ht="12.75" x14ac:dyDescent="0.2">
      <c r="E405" s="2"/>
      <c r="F405" s="2"/>
      <c r="G405" s="2"/>
      <c r="H405" s="3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5:25" ht="12.75" x14ac:dyDescent="0.2">
      <c r="E406" s="2"/>
      <c r="F406" s="2"/>
      <c r="G406" s="2"/>
      <c r="H406" s="3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5:25" ht="12.75" x14ac:dyDescent="0.2">
      <c r="E407" s="2"/>
      <c r="F407" s="2"/>
      <c r="G407" s="2"/>
      <c r="H407" s="3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5:25" ht="12.75" x14ac:dyDescent="0.2">
      <c r="E408" s="2"/>
      <c r="F408" s="2"/>
      <c r="G408" s="2"/>
      <c r="H408" s="3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5:25" ht="12.75" x14ac:dyDescent="0.2">
      <c r="E409" s="2"/>
      <c r="F409" s="2"/>
      <c r="G409" s="2"/>
      <c r="H409" s="3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5:25" ht="12.75" x14ac:dyDescent="0.2">
      <c r="E410" s="2"/>
      <c r="F410" s="2"/>
      <c r="G410" s="2"/>
      <c r="H410" s="3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5:25" ht="12.75" x14ac:dyDescent="0.2">
      <c r="E411" s="2"/>
      <c r="F411" s="2"/>
      <c r="G411" s="2"/>
      <c r="H411" s="3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5:25" ht="12.75" x14ac:dyDescent="0.2">
      <c r="E412" s="2"/>
      <c r="F412" s="2"/>
      <c r="G412" s="2"/>
      <c r="H412" s="3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5:25" ht="12.75" x14ac:dyDescent="0.2">
      <c r="E413" s="2"/>
      <c r="F413" s="2"/>
      <c r="G413" s="2"/>
      <c r="H413" s="3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5:25" ht="12.75" x14ac:dyDescent="0.2">
      <c r="E414" s="2"/>
      <c r="F414" s="2"/>
      <c r="G414" s="2"/>
      <c r="H414" s="3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5:25" ht="12.75" x14ac:dyDescent="0.2">
      <c r="E415" s="2"/>
      <c r="F415" s="2"/>
      <c r="G415" s="2"/>
      <c r="H415" s="3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5:25" ht="12.75" x14ac:dyDescent="0.2">
      <c r="E416" s="2"/>
      <c r="F416" s="2"/>
      <c r="G416" s="2"/>
      <c r="H416" s="3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5:25" ht="12.75" x14ac:dyDescent="0.2">
      <c r="E417" s="2"/>
      <c r="F417" s="2"/>
      <c r="G417" s="2"/>
      <c r="H417" s="3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5:25" ht="12.75" x14ac:dyDescent="0.2">
      <c r="E418" s="2"/>
      <c r="F418" s="2"/>
      <c r="G418" s="2"/>
      <c r="H418" s="3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5:25" ht="12.75" x14ac:dyDescent="0.2">
      <c r="E419" s="2"/>
      <c r="F419" s="2"/>
      <c r="G419" s="2"/>
      <c r="H419" s="3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5:25" ht="12.75" x14ac:dyDescent="0.2">
      <c r="E420" s="2"/>
      <c r="F420" s="2"/>
      <c r="G420" s="2"/>
      <c r="H420" s="3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5:25" ht="12.75" x14ac:dyDescent="0.2">
      <c r="E421" s="2"/>
      <c r="F421" s="2"/>
      <c r="G421" s="2"/>
      <c r="H421" s="3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5:25" ht="12.75" x14ac:dyDescent="0.2">
      <c r="E422" s="2"/>
      <c r="F422" s="2"/>
      <c r="G422" s="2"/>
      <c r="H422" s="3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5:25" ht="12.75" x14ac:dyDescent="0.2">
      <c r="E423" s="2"/>
      <c r="F423" s="2"/>
      <c r="G423" s="2"/>
      <c r="H423" s="3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5:25" ht="12.75" x14ac:dyDescent="0.2">
      <c r="E424" s="2"/>
      <c r="F424" s="2"/>
      <c r="G424" s="2"/>
      <c r="H424" s="3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5:25" ht="12.75" x14ac:dyDescent="0.2">
      <c r="E425" s="2"/>
      <c r="F425" s="2"/>
      <c r="G425" s="2"/>
      <c r="H425" s="3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5:25" ht="12.75" x14ac:dyDescent="0.2">
      <c r="E426" s="2"/>
      <c r="F426" s="2"/>
      <c r="G426" s="2"/>
      <c r="H426" s="3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5:25" ht="12.75" x14ac:dyDescent="0.2">
      <c r="E427" s="2"/>
      <c r="F427" s="2"/>
      <c r="G427" s="2"/>
      <c r="H427" s="3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5:25" ht="12.75" x14ac:dyDescent="0.2">
      <c r="E428" s="2"/>
      <c r="F428" s="2"/>
      <c r="G428" s="2"/>
      <c r="H428" s="3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5:25" ht="12.75" x14ac:dyDescent="0.2">
      <c r="E429" s="2"/>
      <c r="F429" s="2"/>
      <c r="G429" s="2"/>
      <c r="H429" s="3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5:25" ht="12.75" x14ac:dyDescent="0.2">
      <c r="E430" s="2"/>
      <c r="F430" s="2"/>
      <c r="G430" s="2"/>
      <c r="H430" s="3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5:25" ht="12.75" x14ac:dyDescent="0.2">
      <c r="E431" s="2"/>
      <c r="F431" s="2"/>
      <c r="G431" s="2"/>
      <c r="H431" s="3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5:25" ht="12.75" x14ac:dyDescent="0.2">
      <c r="E432" s="2"/>
      <c r="F432" s="2"/>
      <c r="G432" s="2"/>
      <c r="H432" s="3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5:25" ht="12.75" x14ac:dyDescent="0.2">
      <c r="E433" s="2"/>
      <c r="F433" s="2"/>
      <c r="G433" s="2"/>
      <c r="H433" s="3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5:25" ht="12.75" x14ac:dyDescent="0.2">
      <c r="E434" s="2"/>
      <c r="F434" s="2"/>
      <c r="G434" s="2"/>
      <c r="H434" s="3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5:25" ht="12.75" x14ac:dyDescent="0.2">
      <c r="E435" s="2"/>
      <c r="F435" s="2"/>
      <c r="G435" s="2"/>
      <c r="H435" s="3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5:25" ht="12.75" x14ac:dyDescent="0.2">
      <c r="E436" s="2"/>
      <c r="F436" s="2"/>
      <c r="G436" s="2"/>
      <c r="H436" s="3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5:25" ht="12.75" x14ac:dyDescent="0.2">
      <c r="E437" s="2"/>
      <c r="F437" s="2"/>
      <c r="G437" s="2"/>
      <c r="H437" s="3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5:25" ht="12.75" x14ac:dyDescent="0.2">
      <c r="E438" s="2"/>
      <c r="F438" s="2"/>
      <c r="G438" s="2"/>
      <c r="H438" s="3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5:25" ht="12.75" x14ac:dyDescent="0.2">
      <c r="E439" s="2"/>
      <c r="F439" s="2"/>
      <c r="G439" s="2"/>
      <c r="H439" s="3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5:25" ht="12.75" x14ac:dyDescent="0.2">
      <c r="E440" s="2"/>
      <c r="F440" s="2"/>
      <c r="G440" s="2"/>
      <c r="H440" s="3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5:25" ht="12.75" x14ac:dyDescent="0.2">
      <c r="E441" s="2"/>
      <c r="F441" s="2"/>
      <c r="G441" s="2"/>
      <c r="H441" s="3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5:25" ht="12.75" x14ac:dyDescent="0.2">
      <c r="E442" s="2"/>
      <c r="F442" s="2"/>
      <c r="G442" s="2"/>
      <c r="H442" s="3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5:25" ht="12.75" x14ac:dyDescent="0.2">
      <c r="E443" s="2"/>
      <c r="F443" s="2"/>
      <c r="G443" s="2"/>
      <c r="H443" s="3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5:25" ht="12.75" x14ac:dyDescent="0.2">
      <c r="E444" s="2"/>
      <c r="F444" s="2"/>
      <c r="G444" s="2"/>
      <c r="H444" s="3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5:25" ht="12.75" x14ac:dyDescent="0.2">
      <c r="E445" s="2"/>
      <c r="F445" s="2"/>
      <c r="G445" s="2"/>
      <c r="H445" s="3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5:25" ht="12.75" x14ac:dyDescent="0.2">
      <c r="E446" s="2"/>
      <c r="F446" s="2"/>
      <c r="G446" s="2"/>
      <c r="H446" s="3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5:25" ht="12.75" x14ac:dyDescent="0.2">
      <c r="E447" s="2"/>
      <c r="F447" s="2"/>
      <c r="G447" s="2"/>
      <c r="H447" s="3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5:25" ht="12.75" x14ac:dyDescent="0.2">
      <c r="E448" s="2"/>
      <c r="F448" s="2"/>
      <c r="G448" s="2"/>
      <c r="H448" s="3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5:25" ht="12.75" x14ac:dyDescent="0.2">
      <c r="E449" s="2"/>
      <c r="F449" s="2"/>
      <c r="G449" s="2"/>
      <c r="H449" s="3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5:25" ht="12.75" x14ac:dyDescent="0.2">
      <c r="E450" s="2"/>
      <c r="F450" s="2"/>
      <c r="G450" s="2"/>
      <c r="H450" s="3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5:25" ht="12.75" x14ac:dyDescent="0.2">
      <c r="E451" s="2"/>
      <c r="F451" s="2"/>
      <c r="G451" s="2"/>
      <c r="H451" s="3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5:25" ht="12.75" x14ac:dyDescent="0.2">
      <c r="E452" s="2"/>
      <c r="F452" s="2"/>
      <c r="G452" s="2"/>
      <c r="H452" s="3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5:25" ht="12.75" x14ac:dyDescent="0.2">
      <c r="E453" s="2"/>
      <c r="F453" s="2"/>
      <c r="G453" s="2"/>
      <c r="H453" s="3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5:25" ht="12.75" x14ac:dyDescent="0.2">
      <c r="E454" s="2"/>
      <c r="F454" s="2"/>
      <c r="G454" s="2"/>
      <c r="H454" s="3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5:25" ht="12.75" x14ac:dyDescent="0.2">
      <c r="E455" s="2"/>
      <c r="F455" s="2"/>
      <c r="G455" s="2"/>
      <c r="H455" s="3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5:25" ht="12.75" x14ac:dyDescent="0.2">
      <c r="E456" s="2"/>
      <c r="F456" s="2"/>
      <c r="G456" s="2"/>
      <c r="H456" s="3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5:25" ht="12.75" x14ac:dyDescent="0.2">
      <c r="E457" s="2"/>
      <c r="F457" s="2"/>
      <c r="G457" s="2"/>
      <c r="H457" s="3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5:25" ht="12.75" x14ac:dyDescent="0.2">
      <c r="E458" s="2"/>
      <c r="F458" s="2"/>
      <c r="G458" s="2"/>
      <c r="H458" s="3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5:25" ht="12.75" x14ac:dyDescent="0.2">
      <c r="E459" s="2"/>
      <c r="F459" s="2"/>
      <c r="G459" s="2"/>
      <c r="H459" s="3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5:25" ht="12.75" x14ac:dyDescent="0.2">
      <c r="E460" s="2"/>
      <c r="F460" s="2"/>
      <c r="G460" s="2"/>
      <c r="H460" s="3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5:25" ht="12.75" x14ac:dyDescent="0.2">
      <c r="E461" s="2"/>
      <c r="F461" s="2"/>
      <c r="G461" s="2"/>
      <c r="H461" s="3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5:25" ht="12.75" x14ac:dyDescent="0.2">
      <c r="E462" s="2"/>
      <c r="F462" s="2"/>
      <c r="G462" s="2"/>
      <c r="H462" s="3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5:25" ht="12.75" x14ac:dyDescent="0.2">
      <c r="E463" s="2"/>
      <c r="F463" s="2"/>
      <c r="G463" s="2"/>
      <c r="H463" s="3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5:25" ht="12.75" x14ac:dyDescent="0.2">
      <c r="E464" s="2"/>
      <c r="F464" s="2"/>
      <c r="G464" s="2"/>
      <c r="H464" s="3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5:25" ht="12.75" x14ac:dyDescent="0.2">
      <c r="E465" s="2"/>
      <c r="F465" s="2"/>
      <c r="G465" s="2"/>
      <c r="H465" s="3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5:25" ht="12.75" x14ac:dyDescent="0.2">
      <c r="E466" s="2"/>
      <c r="F466" s="2"/>
      <c r="G466" s="2"/>
      <c r="H466" s="3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5:25" ht="12.75" x14ac:dyDescent="0.2">
      <c r="E467" s="2"/>
      <c r="F467" s="2"/>
      <c r="G467" s="2"/>
      <c r="H467" s="3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5:25" ht="12.75" x14ac:dyDescent="0.2">
      <c r="E468" s="2"/>
      <c r="F468" s="2"/>
      <c r="G468" s="2"/>
      <c r="H468" s="3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5:25" ht="12.75" x14ac:dyDescent="0.2">
      <c r="E469" s="2"/>
      <c r="F469" s="2"/>
      <c r="G469" s="2"/>
      <c r="H469" s="3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5:25" ht="12.75" x14ac:dyDescent="0.2">
      <c r="E470" s="2"/>
      <c r="F470" s="2"/>
      <c r="G470" s="2"/>
      <c r="H470" s="3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5:25" ht="12.75" x14ac:dyDescent="0.2">
      <c r="E471" s="2"/>
      <c r="F471" s="2"/>
      <c r="G471" s="2"/>
      <c r="H471" s="3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5:25" ht="12.75" x14ac:dyDescent="0.2">
      <c r="E472" s="2"/>
      <c r="F472" s="2"/>
      <c r="G472" s="2"/>
      <c r="H472" s="3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5:25" ht="12.75" x14ac:dyDescent="0.2">
      <c r="E473" s="2"/>
      <c r="F473" s="2"/>
      <c r="G473" s="2"/>
      <c r="H473" s="3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5:25" ht="12.75" x14ac:dyDescent="0.2">
      <c r="E474" s="2"/>
      <c r="F474" s="2"/>
      <c r="G474" s="2"/>
      <c r="H474" s="3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5:25" ht="12.75" x14ac:dyDescent="0.2">
      <c r="E475" s="2"/>
      <c r="F475" s="2"/>
      <c r="G475" s="2"/>
      <c r="H475" s="3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5:25" ht="12.75" x14ac:dyDescent="0.2">
      <c r="E476" s="2"/>
      <c r="F476" s="2"/>
      <c r="G476" s="2"/>
      <c r="H476" s="3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5:25" ht="12.75" x14ac:dyDescent="0.2">
      <c r="E477" s="2"/>
      <c r="F477" s="2"/>
      <c r="G477" s="2"/>
      <c r="H477" s="3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5:25" ht="12.75" x14ac:dyDescent="0.2">
      <c r="E478" s="2"/>
      <c r="F478" s="2"/>
      <c r="G478" s="2"/>
      <c r="H478" s="3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5:25" ht="12.75" x14ac:dyDescent="0.2">
      <c r="E479" s="2"/>
      <c r="F479" s="2"/>
      <c r="G479" s="2"/>
      <c r="H479" s="3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5:25" ht="12.75" x14ac:dyDescent="0.2">
      <c r="E480" s="2"/>
      <c r="F480" s="2"/>
      <c r="G480" s="2"/>
      <c r="H480" s="3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5:25" ht="12.75" x14ac:dyDescent="0.2">
      <c r="E481" s="2"/>
      <c r="F481" s="2"/>
      <c r="G481" s="2"/>
      <c r="H481" s="3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5:25" ht="12.75" x14ac:dyDescent="0.2">
      <c r="E482" s="2"/>
      <c r="F482" s="2"/>
      <c r="G482" s="2"/>
      <c r="H482" s="3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5:25" ht="12.75" x14ac:dyDescent="0.2">
      <c r="E483" s="2"/>
      <c r="F483" s="2"/>
      <c r="G483" s="2"/>
      <c r="H483" s="3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5:25" ht="12.75" x14ac:dyDescent="0.2">
      <c r="E484" s="2"/>
      <c r="F484" s="2"/>
      <c r="G484" s="2"/>
      <c r="H484" s="3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5:25" ht="12.75" x14ac:dyDescent="0.2">
      <c r="E485" s="2"/>
      <c r="F485" s="2"/>
      <c r="G485" s="2"/>
      <c r="H485" s="3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5:25" ht="12.75" x14ac:dyDescent="0.2">
      <c r="E486" s="2"/>
      <c r="F486" s="2"/>
      <c r="G486" s="2"/>
      <c r="H486" s="3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5:25" ht="12.75" x14ac:dyDescent="0.2">
      <c r="E487" s="2"/>
      <c r="F487" s="2"/>
      <c r="G487" s="2"/>
      <c r="H487" s="3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5:25" ht="12.75" x14ac:dyDescent="0.2">
      <c r="E488" s="2"/>
      <c r="F488" s="2"/>
      <c r="G488" s="2"/>
      <c r="H488" s="3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5:25" ht="12.75" x14ac:dyDescent="0.2">
      <c r="E489" s="2"/>
      <c r="F489" s="2"/>
      <c r="G489" s="2"/>
      <c r="H489" s="3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5:25" ht="12.75" x14ac:dyDescent="0.2">
      <c r="E490" s="2"/>
      <c r="F490" s="2"/>
      <c r="G490" s="2"/>
      <c r="H490" s="3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5:25" ht="12.75" x14ac:dyDescent="0.2">
      <c r="E491" s="2"/>
      <c r="F491" s="2"/>
      <c r="G491" s="2"/>
      <c r="H491" s="3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5:25" ht="12.75" x14ac:dyDescent="0.2">
      <c r="E492" s="2"/>
      <c r="F492" s="2"/>
      <c r="G492" s="2"/>
      <c r="H492" s="3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5:25" ht="12.75" x14ac:dyDescent="0.2">
      <c r="E493" s="2"/>
      <c r="F493" s="2"/>
      <c r="G493" s="2"/>
      <c r="H493" s="3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5:25" ht="12.75" x14ac:dyDescent="0.2">
      <c r="E494" s="2"/>
      <c r="F494" s="2"/>
      <c r="G494" s="2"/>
      <c r="H494" s="3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5:25" ht="12.75" x14ac:dyDescent="0.2">
      <c r="E495" s="2"/>
      <c r="F495" s="2"/>
      <c r="G495" s="2"/>
      <c r="H495" s="3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5:25" ht="12.75" x14ac:dyDescent="0.2">
      <c r="E496" s="2"/>
      <c r="F496" s="2"/>
      <c r="G496" s="2"/>
      <c r="H496" s="3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5:25" ht="12.75" x14ac:dyDescent="0.2">
      <c r="E497" s="2"/>
      <c r="F497" s="2"/>
      <c r="G497" s="2"/>
      <c r="H497" s="3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5:25" ht="12.75" x14ac:dyDescent="0.2">
      <c r="E498" s="2"/>
      <c r="F498" s="2"/>
      <c r="G498" s="2"/>
      <c r="H498" s="3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5:25" ht="12.75" x14ac:dyDescent="0.2">
      <c r="E499" s="2"/>
      <c r="F499" s="2"/>
      <c r="G499" s="2"/>
      <c r="H499" s="3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5:25" ht="12.75" x14ac:dyDescent="0.2">
      <c r="E500" s="2"/>
      <c r="F500" s="2"/>
      <c r="G500" s="2"/>
      <c r="H500" s="3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5:25" ht="12.75" x14ac:dyDescent="0.2">
      <c r="E501" s="2"/>
      <c r="F501" s="2"/>
      <c r="G501" s="2"/>
      <c r="H501" s="3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5:25" ht="12.75" x14ac:dyDescent="0.2">
      <c r="E502" s="2"/>
      <c r="F502" s="2"/>
      <c r="G502" s="2"/>
      <c r="H502" s="3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5:25" ht="12.75" x14ac:dyDescent="0.2">
      <c r="E503" s="2"/>
      <c r="F503" s="2"/>
      <c r="G503" s="2"/>
      <c r="H503" s="3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5:25" ht="12.75" x14ac:dyDescent="0.2">
      <c r="E504" s="2"/>
      <c r="F504" s="2"/>
      <c r="G504" s="2"/>
      <c r="H504" s="3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5:25" ht="12.75" x14ac:dyDescent="0.2">
      <c r="E505" s="2"/>
      <c r="F505" s="2"/>
      <c r="G505" s="2"/>
      <c r="H505" s="3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5:25" ht="12.75" x14ac:dyDescent="0.2">
      <c r="E506" s="2"/>
      <c r="F506" s="2"/>
      <c r="G506" s="2"/>
      <c r="H506" s="3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5:25" ht="12.75" x14ac:dyDescent="0.2">
      <c r="E507" s="2"/>
      <c r="F507" s="2"/>
      <c r="G507" s="2"/>
      <c r="H507" s="3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5:25" ht="12.75" x14ac:dyDescent="0.2">
      <c r="E508" s="2"/>
      <c r="F508" s="2"/>
      <c r="G508" s="2"/>
      <c r="H508" s="3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5:25" ht="12.75" x14ac:dyDescent="0.2">
      <c r="E509" s="2"/>
      <c r="F509" s="2"/>
      <c r="G509" s="2"/>
      <c r="H509" s="3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5:25" ht="12.75" x14ac:dyDescent="0.2">
      <c r="E510" s="2"/>
      <c r="F510" s="2"/>
      <c r="G510" s="2"/>
      <c r="H510" s="3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5:25" ht="12.75" x14ac:dyDescent="0.2">
      <c r="E511" s="2"/>
      <c r="F511" s="2"/>
      <c r="G511" s="2"/>
      <c r="H511" s="3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5:25" ht="12.75" x14ac:dyDescent="0.2">
      <c r="E512" s="2"/>
      <c r="F512" s="2"/>
      <c r="G512" s="2"/>
      <c r="H512" s="3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5:25" ht="12.75" x14ac:dyDescent="0.2">
      <c r="E513" s="2"/>
      <c r="F513" s="2"/>
      <c r="G513" s="2"/>
      <c r="H513" s="3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5:25" ht="12.75" x14ac:dyDescent="0.2">
      <c r="E514" s="2"/>
      <c r="F514" s="2"/>
      <c r="G514" s="2"/>
      <c r="H514" s="3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5:25" ht="12.75" x14ac:dyDescent="0.2">
      <c r="E515" s="2"/>
      <c r="F515" s="2"/>
      <c r="G515" s="2"/>
      <c r="H515" s="3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5:25" ht="12.75" x14ac:dyDescent="0.2">
      <c r="E516" s="2"/>
      <c r="F516" s="2"/>
      <c r="G516" s="2"/>
      <c r="H516" s="3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5:25" ht="12.75" x14ac:dyDescent="0.2">
      <c r="E517" s="2"/>
      <c r="F517" s="2"/>
      <c r="G517" s="2"/>
      <c r="H517" s="3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5:25" ht="12.75" x14ac:dyDescent="0.2">
      <c r="E518" s="2"/>
      <c r="F518" s="2"/>
      <c r="G518" s="2"/>
      <c r="H518" s="3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5:25" ht="12.75" x14ac:dyDescent="0.2">
      <c r="E519" s="2"/>
      <c r="F519" s="2"/>
      <c r="G519" s="2"/>
      <c r="H519" s="3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5:25" ht="12.75" x14ac:dyDescent="0.2">
      <c r="E520" s="2"/>
      <c r="F520" s="2"/>
      <c r="G520" s="2"/>
      <c r="H520" s="3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5:25" ht="12.75" x14ac:dyDescent="0.2">
      <c r="E521" s="2"/>
      <c r="F521" s="2"/>
      <c r="G521" s="2"/>
      <c r="H521" s="3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5:25" ht="12.75" x14ac:dyDescent="0.2">
      <c r="E522" s="2"/>
      <c r="F522" s="2"/>
      <c r="G522" s="2"/>
      <c r="H522" s="3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5:25" ht="12.75" x14ac:dyDescent="0.2">
      <c r="E523" s="2"/>
      <c r="F523" s="2"/>
      <c r="G523" s="2"/>
      <c r="H523" s="3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5:25" ht="12.75" x14ac:dyDescent="0.2">
      <c r="E524" s="2"/>
      <c r="F524" s="2"/>
      <c r="G524" s="2"/>
      <c r="H524" s="3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5:25" ht="12.75" x14ac:dyDescent="0.2">
      <c r="E525" s="2"/>
      <c r="F525" s="2"/>
      <c r="G525" s="2"/>
      <c r="H525" s="3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5:25" ht="12.75" x14ac:dyDescent="0.2">
      <c r="E526" s="2"/>
      <c r="F526" s="2"/>
      <c r="G526" s="2"/>
      <c r="H526" s="3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5:25" ht="12.75" x14ac:dyDescent="0.2">
      <c r="E527" s="2"/>
      <c r="F527" s="2"/>
      <c r="G527" s="2"/>
      <c r="H527" s="3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5:25" ht="12.75" x14ac:dyDescent="0.2">
      <c r="E528" s="2"/>
      <c r="F528" s="2"/>
      <c r="G528" s="2"/>
      <c r="H528" s="3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5:25" ht="12.75" x14ac:dyDescent="0.2">
      <c r="E529" s="2"/>
      <c r="F529" s="2"/>
      <c r="G529" s="2"/>
      <c r="H529" s="3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5:25" ht="12.75" x14ac:dyDescent="0.2">
      <c r="E530" s="2"/>
      <c r="F530" s="2"/>
      <c r="G530" s="2"/>
      <c r="H530" s="3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5:25" ht="12.75" x14ac:dyDescent="0.2">
      <c r="E531" s="2"/>
      <c r="F531" s="2"/>
      <c r="G531" s="2"/>
      <c r="H531" s="3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5:25" ht="12.75" x14ac:dyDescent="0.2">
      <c r="E532" s="2"/>
      <c r="F532" s="2"/>
      <c r="G532" s="2"/>
      <c r="H532" s="3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5:25" ht="12.75" x14ac:dyDescent="0.2">
      <c r="E533" s="2"/>
      <c r="F533" s="2"/>
      <c r="G533" s="2"/>
      <c r="H533" s="3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5:25" ht="12.75" x14ac:dyDescent="0.2">
      <c r="E534" s="2"/>
      <c r="F534" s="2"/>
      <c r="G534" s="2"/>
      <c r="H534" s="3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5:25" ht="12.75" x14ac:dyDescent="0.2">
      <c r="E535" s="2"/>
      <c r="F535" s="2"/>
      <c r="G535" s="2"/>
      <c r="H535" s="3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5:25" ht="12.75" x14ac:dyDescent="0.2">
      <c r="E536" s="2"/>
      <c r="F536" s="2"/>
      <c r="G536" s="2"/>
      <c r="H536" s="3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5:25" ht="12.75" x14ac:dyDescent="0.2">
      <c r="E537" s="2"/>
      <c r="F537" s="2"/>
      <c r="G537" s="2"/>
      <c r="H537" s="3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5:25" ht="12.75" x14ac:dyDescent="0.2">
      <c r="E538" s="2"/>
      <c r="F538" s="2"/>
      <c r="G538" s="2"/>
      <c r="H538" s="3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5:25" ht="12.75" x14ac:dyDescent="0.2">
      <c r="E539" s="2"/>
      <c r="F539" s="2"/>
      <c r="G539" s="2"/>
      <c r="H539" s="3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5:25" ht="12.75" x14ac:dyDescent="0.2">
      <c r="E540" s="2"/>
      <c r="F540" s="2"/>
      <c r="G540" s="2"/>
      <c r="H540" s="3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5:25" ht="12.75" x14ac:dyDescent="0.2">
      <c r="E541" s="2"/>
      <c r="F541" s="2"/>
      <c r="G541" s="2"/>
      <c r="H541" s="3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5:25" ht="12.75" x14ac:dyDescent="0.2">
      <c r="E542" s="2"/>
      <c r="F542" s="2"/>
      <c r="G542" s="2"/>
      <c r="H542" s="3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5:25" ht="12.75" x14ac:dyDescent="0.2">
      <c r="E543" s="2"/>
      <c r="F543" s="2"/>
      <c r="G543" s="2"/>
      <c r="H543" s="3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5:25" ht="12.75" x14ac:dyDescent="0.2">
      <c r="E544" s="2"/>
      <c r="F544" s="2"/>
      <c r="G544" s="2"/>
      <c r="H544" s="3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5:25" ht="12.75" x14ac:dyDescent="0.2">
      <c r="E545" s="2"/>
      <c r="F545" s="2"/>
      <c r="G545" s="2"/>
      <c r="H545" s="3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5:25" ht="12.75" x14ac:dyDescent="0.2">
      <c r="E546" s="2"/>
      <c r="F546" s="2"/>
      <c r="G546" s="2"/>
      <c r="H546" s="3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5:25" ht="12.75" x14ac:dyDescent="0.2">
      <c r="E547" s="2"/>
      <c r="F547" s="2"/>
      <c r="G547" s="2"/>
      <c r="H547" s="3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5:25" ht="12.75" x14ac:dyDescent="0.2">
      <c r="E548" s="2"/>
      <c r="F548" s="2"/>
      <c r="G548" s="2"/>
      <c r="H548" s="3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5:25" ht="12.75" x14ac:dyDescent="0.2">
      <c r="E549" s="2"/>
      <c r="F549" s="2"/>
      <c r="G549" s="2"/>
      <c r="H549" s="3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5:25" ht="12.75" x14ac:dyDescent="0.2">
      <c r="E550" s="2"/>
      <c r="F550" s="2"/>
      <c r="G550" s="2"/>
      <c r="H550" s="3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5:25" ht="12.75" x14ac:dyDescent="0.2">
      <c r="E551" s="2"/>
      <c r="F551" s="2"/>
      <c r="G551" s="2"/>
      <c r="H551" s="3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5:25" ht="12.75" x14ac:dyDescent="0.2">
      <c r="E552" s="2"/>
      <c r="F552" s="2"/>
      <c r="G552" s="2"/>
      <c r="H552" s="3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5:25" ht="12.75" x14ac:dyDescent="0.2">
      <c r="E553" s="2"/>
      <c r="F553" s="2"/>
      <c r="G553" s="2"/>
      <c r="H553" s="3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5:25" ht="12.75" x14ac:dyDescent="0.2">
      <c r="E554" s="2"/>
      <c r="F554" s="2"/>
      <c r="G554" s="2"/>
      <c r="H554" s="3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5:25" ht="12.75" x14ac:dyDescent="0.2">
      <c r="E555" s="2"/>
      <c r="F555" s="2"/>
      <c r="G555" s="2"/>
      <c r="H555" s="3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5:25" ht="12.75" x14ac:dyDescent="0.2">
      <c r="E556" s="2"/>
      <c r="F556" s="2"/>
      <c r="G556" s="2"/>
      <c r="H556" s="3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5:25" ht="12.75" x14ac:dyDescent="0.2">
      <c r="E557" s="2"/>
      <c r="F557" s="2"/>
      <c r="G557" s="2"/>
      <c r="H557" s="3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5:25" ht="12.75" x14ac:dyDescent="0.2">
      <c r="E558" s="2"/>
      <c r="F558" s="2"/>
      <c r="G558" s="2"/>
      <c r="H558" s="3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5:25" ht="12.75" x14ac:dyDescent="0.2">
      <c r="E559" s="2"/>
      <c r="F559" s="2"/>
      <c r="G559" s="2"/>
      <c r="H559" s="3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5:25" ht="12.75" x14ac:dyDescent="0.2">
      <c r="E560" s="2"/>
      <c r="F560" s="2"/>
      <c r="G560" s="2"/>
      <c r="H560" s="3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5:25" ht="12.75" x14ac:dyDescent="0.2">
      <c r="E561" s="2"/>
      <c r="F561" s="2"/>
      <c r="G561" s="2"/>
      <c r="H561" s="3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5:25" ht="12.75" x14ac:dyDescent="0.2">
      <c r="E562" s="2"/>
      <c r="F562" s="2"/>
      <c r="G562" s="2"/>
      <c r="H562" s="3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5:25" ht="12.75" x14ac:dyDescent="0.2">
      <c r="E563" s="2"/>
      <c r="F563" s="2"/>
      <c r="G563" s="2"/>
      <c r="H563" s="3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5:25" ht="12.75" x14ac:dyDescent="0.2">
      <c r="E564" s="2"/>
      <c r="F564" s="2"/>
      <c r="G564" s="2"/>
      <c r="H564" s="3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5:25" ht="12.75" x14ac:dyDescent="0.2">
      <c r="E565" s="2"/>
      <c r="F565" s="2"/>
      <c r="G565" s="2"/>
      <c r="H565" s="3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5:25" ht="12.75" x14ac:dyDescent="0.2">
      <c r="E566" s="2"/>
      <c r="F566" s="2"/>
      <c r="G566" s="2"/>
      <c r="H566" s="3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5:25" ht="12.75" x14ac:dyDescent="0.2">
      <c r="E567" s="2"/>
      <c r="F567" s="2"/>
      <c r="G567" s="2"/>
      <c r="H567" s="3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5:25" ht="12.75" x14ac:dyDescent="0.2">
      <c r="E568" s="2"/>
      <c r="F568" s="2"/>
      <c r="G568" s="2"/>
      <c r="H568" s="3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5:25" ht="12.75" x14ac:dyDescent="0.2">
      <c r="E569" s="2"/>
      <c r="F569" s="2"/>
      <c r="G569" s="2"/>
      <c r="H569" s="3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5:25" ht="12.75" x14ac:dyDescent="0.2">
      <c r="E570" s="2"/>
      <c r="F570" s="2"/>
      <c r="G570" s="2"/>
      <c r="H570" s="3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5:25" ht="12.75" x14ac:dyDescent="0.2">
      <c r="E571" s="2"/>
      <c r="F571" s="2"/>
      <c r="G571" s="2"/>
      <c r="H571" s="3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5:25" ht="12.75" x14ac:dyDescent="0.2">
      <c r="E572" s="2"/>
      <c r="F572" s="2"/>
      <c r="G572" s="2"/>
      <c r="H572" s="3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5:25" ht="12.75" x14ac:dyDescent="0.2">
      <c r="E573" s="2"/>
      <c r="F573" s="2"/>
      <c r="G573" s="2"/>
      <c r="H573" s="3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5:25" ht="12.75" x14ac:dyDescent="0.2">
      <c r="E574" s="2"/>
      <c r="F574" s="2"/>
      <c r="G574" s="2"/>
      <c r="H574" s="3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5:25" ht="12.75" x14ac:dyDescent="0.2">
      <c r="E575" s="2"/>
      <c r="F575" s="2"/>
      <c r="G575" s="2"/>
      <c r="H575" s="3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5:25" ht="12.75" x14ac:dyDescent="0.2">
      <c r="E576" s="2"/>
      <c r="F576" s="2"/>
      <c r="G576" s="2"/>
      <c r="H576" s="3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5:25" ht="12.75" x14ac:dyDescent="0.2">
      <c r="E577" s="2"/>
      <c r="F577" s="2"/>
      <c r="G577" s="2"/>
      <c r="H577" s="3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5:25" ht="12.75" x14ac:dyDescent="0.2">
      <c r="E578" s="2"/>
      <c r="F578" s="2"/>
      <c r="G578" s="2"/>
      <c r="H578" s="3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5:25" ht="12.75" x14ac:dyDescent="0.2">
      <c r="E579" s="2"/>
      <c r="F579" s="2"/>
      <c r="G579" s="2"/>
      <c r="H579" s="3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5:25" ht="12.75" x14ac:dyDescent="0.2">
      <c r="E580" s="2"/>
      <c r="F580" s="2"/>
      <c r="G580" s="2"/>
      <c r="H580" s="3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5:25" ht="12.75" x14ac:dyDescent="0.2">
      <c r="E581" s="2"/>
      <c r="F581" s="2"/>
      <c r="G581" s="2"/>
      <c r="H581" s="3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5:25" ht="12.75" x14ac:dyDescent="0.2">
      <c r="E582" s="2"/>
      <c r="F582" s="2"/>
      <c r="G582" s="2"/>
      <c r="H582" s="3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5:25" ht="12.75" x14ac:dyDescent="0.2">
      <c r="E583" s="2"/>
      <c r="F583" s="2"/>
      <c r="G583" s="2"/>
      <c r="H583" s="3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5:25" ht="12.75" x14ac:dyDescent="0.2">
      <c r="E584" s="2"/>
      <c r="F584" s="2"/>
      <c r="G584" s="2"/>
      <c r="H584" s="3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5:25" ht="12.75" x14ac:dyDescent="0.2">
      <c r="E585" s="2"/>
      <c r="F585" s="2"/>
      <c r="G585" s="2"/>
      <c r="H585" s="3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5:25" ht="12.75" x14ac:dyDescent="0.2">
      <c r="E586" s="2"/>
      <c r="F586" s="2"/>
      <c r="G586" s="2"/>
      <c r="H586" s="3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5:25" ht="12.75" x14ac:dyDescent="0.2">
      <c r="E587" s="2"/>
      <c r="F587" s="2"/>
      <c r="G587" s="2"/>
      <c r="H587" s="3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5:25" ht="12.75" x14ac:dyDescent="0.2">
      <c r="E588" s="2"/>
      <c r="F588" s="2"/>
      <c r="G588" s="2"/>
      <c r="H588" s="3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5:25" ht="12.75" x14ac:dyDescent="0.2">
      <c r="E589" s="2"/>
      <c r="F589" s="2"/>
      <c r="G589" s="2"/>
      <c r="H589" s="3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5:25" ht="12.75" x14ac:dyDescent="0.2">
      <c r="E590" s="2"/>
      <c r="F590" s="2"/>
      <c r="G590" s="2"/>
      <c r="H590" s="3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5:25" ht="12.75" x14ac:dyDescent="0.2">
      <c r="E591" s="2"/>
      <c r="F591" s="2"/>
      <c r="G591" s="2"/>
      <c r="H591" s="3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5:25" ht="12.75" x14ac:dyDescent="0.2">
      <c r="E592" s="2"/>
      <c r="F592" s="2"/>
      <c r="G592" s="2"/>
      <c r="H592" s="3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5:25" ht="12.75" x14ac:dyDescent="0.2">
      <c r="E593" s="2"/>
      <c r="F593" s="2"/>
      <c r="G593" s="2"/>
      <c r="H593" s="3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5:25" ht="12.75" x14ac:dyDescent="0.2">
      <c r="E594" s="2"/>
      <c r="F594" s="2"/>
      <c r="G594" s="2"/>
      <c r="H594" s="3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5:25" ht="12.75" x14ac:dyDescent="0.2">
      <c r="E595" s="2"/>
      <c r="F595" s="2"/>
      <c r="G595" s="2"/>
      <c r="H595" s="3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5:25" ht="12.75" x14ac:dyDescent="0.2">
      <c r="E596" s="2"/>
      <c r="F596" s="2"/>
      <c r="G596" s="2"/>
      <c r="H596" s="3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5:25" ht="12.75" x14ac:dyDescent="0.2">
      <c r="E597" s="2"/>
      <c r="F597" s="2"/>
      <c r="G597" s="2"/>
      <c r="H597" s="3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5:25" ht="12.75" x14ac:dyDescent="0.2">
      <c r="E598" s="2"/>
      <c r="F598" s="2"/>
      <c r="G598" s="2"/>
      <c r="H598" s="3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5:25" ht="12.75" x14ac:dyDescent="0.2">
      <c r="E599" s="2"/>
      <c r="F599" s="2"/>
      <c r="G599" s="2"/>
      <c r="H599" s="3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5:25" ht="12.75" x14ac:dyDescent="0.2">
      <c r="E600" s="2"/>
      <c r="F600" s="2"/>
      <c r="G600" s="2"/>
      <c r="H600" s="3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5:25" ht="12.75" x14ac:dyDescent="0.2">
      <c r="E601" s="2"/>
      <c r="F601" s="2"/>
      <c r="G601" s="2"/>
      <c r="H601" s="3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5:25" ht="12.75" x14ac:dyDescent="0.2">
      <c r="E602" s="2"/>
      <c r="F602" s="2"/>
      <c r="G602" s="2"/>
      <c r="H602" s="3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5:25" ht="12.75" x14ac:dyDescent="0.2">
      <c r="E603" s="2"/>
      <c r="F603" s="2"/>
      <c r="G603" s="2"/>
      <c r="H603" s="3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5:25" ht="12.75" x14ac:dyDescent="0.2">
      <c r="E604" s="2"/>
      <c r="F604" s="2"/>
      <c r="G604" s="2"/>
      <c r="H604" s="3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5:25" ht="12.75" x14ac:dyDescent="0.2">
      <c r="E605" s="2"/>
      <c r="F605" s="2"/>
      <c r="G605" s="2"/>
      <c r="H605" s="3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5:25" ht="12.75" x14ac:dyDescent="0.2">
      <c r="E606" s="2"/>
      <c r="F606" s="2"/>
      <c r="G606" s="2"/>
      <c r="H606" s="3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5:25" ht="12.75" x14ac:dyDescent="0.2">
      <c r="E607" s="2"/>
      <c r="F607" s="2"/>
      <c r="G607" s="2"/>
      <c r="H607" s="3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5:25" ht="12.75" x14ac:dyDescent="0.2">
      <c r="E608" s="2"/>
      <c r="F608" s="2"/>
      <c r="G608" s="2"/>
      <c r="H608" s="3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5:25" ht="12.75" x14ac:dyDescent="0.2">
      <c r="E609" s="2"/>
      <c r="F609" s="2"/>
      <c r="G609" s="2"/>
      <c r="H609" s="3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5:25" ht="12.75" x14ac:dyDescent="0.2">
      <c r="E610" s="2"/>
      <c r="F610" s="2"/>
      <c r="G610" s="2"/>
      <c r="H610" s="3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5:25" ht="12.75" x14ac:dyDescent="0.2">
      <c r="E611" s="2"/>
      <c r="F611" s="2"/>
      <c r="G611" s="2"/>
      <c r="H611" s="3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5:25" ht="12.75" x14ac:dyDescent="0.2">
      <c r="E612" s="2"/>
      <c r="F612" s="2"/>
      <c r="G612" s="2"/>
      <c r="H612" s="3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5:25" ht="12.75" x14ac:dyDescent="0.2">
      <c r="E613" s="2"/>
      <c r="F613" s="2"/>
      <c r="G613" s="2"/>
      <c r="H613" s="3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5:25" ht="12.75" x14ac:dyDescent="0.2">
      <c r="E614" s="2"/>
      <c r="F614" s="2"/>
      <c r="G614" s="2"/>
      <c r="H614" s="3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5:25" ht="12.75" x14ac:dyDescent="0.2">
      <c r="E615" s="2"/>
      <c r="F615" s="2"/>
      <c r="G615" s="2"/>
      <c r="H615" s="3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5:25" ht="12.75" x14ac:dyDescent="0.2">
      <c r="E616" s="2"/>
      <c r="F616" s="2"/>
      <c r="G616" s="2"/>
      <c r="H616" s="3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5:25" ht="12.75" x14ac:dyDescent="0.2">
      <c r="E617" s="2"/>
      <c r="F617" s="2"/>
      <c r="G617" s="2"/>
      <c r="H617" s="3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5:25" ht="12.75" x14ac:dyDescent="0.2">
      <c r="E618" s="2"/>
      <c r="F618" s="2"/>
      <c r="G618" s="2"/>
      <c r="H618" s="3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5:25" ht="12.75" x14ac:dyDescent="0.2">
      <c r="E619" s="2"/>
      <c r="F619" s="2"/>
      <c r="G619" s="2"/>
      <c r="H619" s="3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5:25" ht="12.75" x14ac:dyDescent="0.2">
      <c r="E620" s="2"/>
      <c r="F620" s="2"/>
      <c r="G620" s="2"/>
      <c r="H620" s="3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5:25" ht="12.75" x14ac:dyDescent="0.2">
      <c r="E621" s="2"/>
      <c r="F621" s="2"/>
      <c r="G621" s="2"/>
      <c r="H621" s="3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5:25" ht="12.75" x14ac:dyDescent="0.2">
      <c r="E622" s="2"/>
      <c r="F622" s="2"/>
      <c r="G622" s="2"/>
      <c r="H622" s="3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5:25" ht="12.75" x14ac:dyDescent="0.2">
      <c r="E623" s="2"/>
      <c r="F623" s="2"/>
      <c r="G623" s="2"/>
      <c r="H623" s="3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5:25" ht="12.75" x14ac:dyDescent="0.2">
      <c r="E624" s="2"/>
      <c r="F624" s="2"/>
      <c r="G624" s="2"/>
      <c r="H624" s="3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5:25" ht="12.75" x14ac:dyDescent="0.2">
      <c r="E625" s="2"/>
      <c r="F625" s="2"/>
      <c r="G625" s="2"/>
      <c r="H625" s="3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5:25" ht="12.75" x14ac:dyDescent="0.2">
      <c r="E626" s="2"/>
      <c r="F626" s="2"/>
      <c r="G626" s="2"/>
      <c r="H626" s="3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5:25" ht="12.75" x14ac:dyDescent="0.2">
      <c r="E627" s="2"/>
      <c r="F627" s="2"/>
      <c r="G627" s="2"/>
      <c r="H627" s="3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5:25" ht="12.75" x14ac:dyDescent="0.2">
      <c r="E628" s="2"/>
      <c r="F628" s="2"/>
      <c r="G628" s="2"/>
      <c r="H628" s="3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5:25" ht="12.75" x14ac:dyDescent="0.2">
      <c r="E629" s="2"/>
      <c r="F629" s="2"/>
      <c r="G629" s="2"/>
      <c r="H629" s="3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5:25" ht="12.75" x14ac:dyDescent="0.2">
      <c r="E630" s="2"/>
      <c r="F630" s="2"/>
      <c r="G630" s="2"/>
      <c r="H630" s="3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5:25" ht="12.75" x14ac:dyDescent="0.2">
      <c r="E631" s="2"/>
      <c r="F631" s="2"/>
      <c r="G631" s="2"/>
      <c r="H631" s="3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5:25" ht="12.75" x14ac:dyDescent="0.2">
      <c r="E632" s="2"/>
      <c r="F632" s="2"/>
      <c r="G632" s="2"/>
      <c r="H632" s="3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5:25" ht="12.75" x14ac:dyDescent="0.2">
      <c r="E633" s="2"/>
      <c r="F633" s="2"/>
      <c r="G633" s="2"/>
      <c r="H633" s="3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5:25" ht="12.75" x14ac:dyDescent="0.2">
      <c r="E634" s="2"/>
      <c r="F634" s="2"/>
      <c r="G634" s="2"/>
      <c r="H634" s="3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5:25" ht="12.75" x14ac:dyDescent="0.2">
      <c r="E635" s="2"/>
      <c r="F635" s="2"/>
      <c r="G635" s="2"/>
      <c r="H635" s="3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5:25" ht="12.75" x14ac:dyDescent="0.2">
      <c r="E636" s="2"/>
      <c r="F636" s="2"/>
      <c r="G636" s="2"/>
      <c r="H636" s="3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5:25" ht="12.75" x14ac:dyDescent="0.2">
      <c r="E637" s="2"/>
      <c r="F637" s="2"/>
      <c r="G637" s="2"/>
      <c r="H637" s="3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5:25" ht="12.75" x14ac:dyDescent="0.2">
      <c r="E638" s="2"/>
      <c r="F638" s="2"/>
      <c r="G638" s="2"/>
      <c r="H638" s="3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5:25" ht="12.75" x14ac:dyDescent="0.2">
      <c r="E639" s="2"/>
      <c r="F639" s="2"/>
      <c r="G639" s="2"/>
      <c r="H639" s="3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5:25" ht="12.75" x14ac:dyDescent="0.2">
      <c r="E640" s="2"/>
      <c r="F640" s="2"/>
      <c r="G640" s="2"/>
      <c r="H640" s="3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5:25" ht="12.75" x14ac:dyDescent="0.2">
      <c r="E641" s="2"/>
      <c r="F641" s="2"/>
      <c r="G641" s="2"/>
      <c r="H641" s="3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5:25" ht="12.75" x14ac:dyDescent="0.2">
      <c r="E642" s="2"/>
      <c r="F642" s="2"/>
      <c r="G642" s="2"/>
      <c r="H642" s="3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5:25" ht="12.75" x14ac:dyDescent="0.2">
      <c r="E643" s="2"/>
      <c r="F643" s="2"/>
      <c r="G643" s="2"/>
      <c r="H643" s="3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5:25" ht="12.75" x14ac:dyDescent="0.2">
      <c r="E644" s="2"/>
      <c r="F644" s="2"/>
      <c r="G644" s="2"/>
      <c r="H644" s="3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5:25" ht="12.75" x14ac:dyDescent="0.2">
      <c r="E645" s="2"/>
      <c r="F645" s="2"/>
      <c r="G645" s="2"/>
      <c r="H645" s="3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5:25" ht="12.75" x14ac:dyDescent="0.2">
      <c r="E646" s="2"/>
      <c r="F646" s="2"/>
      <c r="G646" s="2"/>
      <c r="H646" s="3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5:25" ht="12.75" x14ac:dyDescent="0.2">
      <c r="E647" s="2"/>
      <c r="F647" s="2"/>
      <c r="G647" s="2"/>
      <c r="H647" s="3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5:25" ht="12.75" x14ac:dyDescent="0.2">
      <c r="E648" s="2"/>
      <c r="F648" s="2"/>
      <c r="G648" s="2"/>
      <c r="H648" s="3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5:25" ht="12.75" x14ac:dyDescent="0.2">
      <c r="E649" s="2"/>
      <c r="F649" s="2"/>
      <c r="G649" s="2"/>
      <c r="H649" s="3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5:25" ht="12.75" x14ac:dyDescent="0.2">
      <c r="E650" s="2"/>
      <c r="F650" s="2"/>
      <c r="G650" s="2"/>
      <c r="H650" s="3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5:25" ht="12.75" x14ac:dyDescent="0.2">
      <c r="E651" s="2"/>
      <c r="F651" s="2"/>
      <c r="G651" s="2"/>
      <c r="H651" s="3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5:25" ht="12.75" x14ac:dyDescent="0.2">
      <c r="E652" s="2"/>
      <c r="F652" s="2"/>
      <c r="G652" s="2"/>
      <c r="H652" s="3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5:25" ht="12.75" x14ac:dyDescent="0.2">
      <c r="E653" s="2"/>
      <c r="F653" s="2"/>
      <c r="G653" s="2"/>
      <c r="H653" s="3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5:25" ht="12.75" x14ac:dyDescent="0.2">
      <c r="E654" s="2"/>
      <c r="F654" s="2"/>
      <c r="G654" s="2"/>
      <c r="H654" s="3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5:25" ht="12.75" x14ac:dyDescent="0.2">
      <c r="E655" s="2"/>
      <c r="F655" s="2"/>
      <c r="G655" s="2"/>
      <c r="H655" s="3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5:25" ht="12.75" x14ac:dyDescent="0.2">
      <c r="E656" s="2"/>
      <c r="F656" s="2"/>
      <c r="G656" s="2"/>
      <c r="H656" s="3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5:25" ht="12.75" x14ac:dyDescent="0.2">
      <c r="E657" s="2"/>
      <c r="F657" s="2"/>
      <c r="G657" s="2"/>
      <c r="H657" s="3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5:25" ht="12.75" x14ac:dyDescent="0.2">
      <c r="E658" s="2"/>
      <c r="F658" s="2"/>
      <c r="G658" s="2"/>
      <c r="H658" s="3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5:25" ht="12.75" x14ac:dyDescent="0.2">
      <c r="E659" s="2"/>
      <c r="F659" s="2"/>
      <c r="G659" s="2"/>
      <c r="H659" s="3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5:25" ht="12.75" x14ac:dyDescent="0.2">
      <c r="E660" s="2"/>
      <c r="F660" s="2"/>
      <c r="G660" s="2"/>
      <c r="H660" s="3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5:25" ht="12.75" x14ac:dyDescent="0.2">
      <c r="E661" s="2"/>
      <c r="F661" s="2"/>
      <c r="G661" s="2"/>
      <c r="H661" s="3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5:25" ht="12.75" x14ac:dyDescent="0.2">
      <c r="E662" s="2"/>
      <c r="F662" s="2"/>
      <c r="G662" s="2"/>
      <c r="H662" s="3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5:25" ht="12.75" x14ac:dyDescent="0.2">
      <c r="E663" s="2"/>
      <c r="F663" s="2"/>
      <c r="G663" s="2"/>
      <c r="H663" s="3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5:25" ht="12.75" x14ac:dyDescent="0.2">
      <c r="E664" s="2"/>
      <c r="F664" s="2"/>
      <c r="G664" s="2"/>
      <c r="H664" s="3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5:25" ht="12.75" x14ac:dyDescent="0.2">
      <c r="E665" s="2"/>
      <c r="F665" s="2"/>
      <c r="G665" s="2"/>
      <c r="H665" s="3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5:25" ht="12.75" x14ac:dyDescent="0.2">
      <c r="E666" s="2"/>
      <c r="F666" s="2"/>
      <c r="G666" s="2"/>
      <c r="H666" s="3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5:25" ht="12.75" x14ac:dyDescent="0.2">
      <c r="E667" s="2"/>
      <c r="F667" s="2"/>
      <c r="G667" s="2"/>
      <c r="H667" s="3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5:25" ht="12.75" x14ac:dyDescent="0.2">
      <c r="E668" s="2"/>
      <c r="F668" s="2"/>
      <c r="G668" s="2"/>
      <c r="H668" s="3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5:25" ht="12.75" x14ac:dyDescent="0.2">
      <c r="E669" s="2"/>
      <c r="F669" s="2"/>
      <c r="G669" s="2"/>
      <c r="H669" s="3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5:25" ht="12.75" x14ac:dyDescent="0.2">
      <c r="E670" s="2"/>
      <c r="F670" s="2"/>
      <c r="G670" s="2"/>
      <c r="H670" s="3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5:25" ht="12.75" x14ac:dyDescent="0.2">
      <c r="E671" s="2"/>
      <c r="F671" s="2"/>
      <c r="G671" s="2"/>
      <c r="H671" s="3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5:25" ht="12.75" x14ac:dyDescent="0.2">
      <c r="E672" s="2"/>
      <c r="F672" s="2"/>
      <c r="G672" s="2"/>
      <c r="H672" s="3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5:25" ht="12.75" x14ac:dyDescent="0.2">
      <c r="E673" s="2"/>
      <c r="F673" s="2"/>
      <c r="G673" s="2"/>
      <c r="H673" s="3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5:25" ht="12.75" x14ac:dyDescent="0.2">
      <c r="E674" s="2"/>
      <c r="F674" s="2"/>
      <c r="G674" s="2"/>
      <c r="H674" s="3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5:25" ht="12.75" x14ac:dyDescent="0.2">
      <c r="E675" s="2"/>
      <c r="F675" s="2"/>
      <c r="G675" s="2"/>
      <c r="H675" s="3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5:25" ht="12.75" x14ac:dyDescent="0.2">
      <c r="E676" s="2"/>
      <c r="F676" s="2"/>
      <c r="G676" s="2"/>
      <c r="H676" s="3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5:25" ht="12.75" x14ac:dyDescent="0.2">
      <c r="E677" s="2"/>
      <c r="F677" s="2"/>
      <c r="G677" s="2"/>
      <c r="H677" s="3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5:25" ht="12.75" x14ac:dyDescent="0.2">
      <c r="E678" s="2"/>
      <c r="F678" s="2"/>
      <c r="G678" s="2"/>
      <c r="H678" s="3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5:25" ht="12.75" x14ac:dyDescent="0.2">
      <c r="E679" s="2"/>
      <c r="F679" s="2"/>
      <c r="G679" s="2"/>
      <c r="H679" s="3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5:25" ht="12.75" x14ac:dyDescent="0.2">
      <c r="E680" s="2"/>
      <c r="F680" s="2"/>
      <c r="G680" s="2"/>
      <c r="H680" s="3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5:25" ht="12.75" x14ac:dyDescent="0.2">
      <c r="E681" s="2"/>
      <c r="F681" s="2"/>
      <c r="G681" s="2"/>
      <c r="H681" s="3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5:25" ht="12.75" x14ac:dyDescent="0.2">
      <c r="E682" s="2"/>
      <c r="F682" s="2"/>
      <c r="G682" s="2"/>
      <c r="H682" s="3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5:25" ht="12.75" x14ac:dyDescent="0.2">
      <c r="E683" s="2"/>
      <c r="F683" s="2"/>
      <c r="G683" s="2"/>
      <c r="H683" s="3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5:25" ht="12.75" x14ac:dyDescent="0.2">
      <c r="E684" s="2"/>
      <c r="F684" s="2"/>
      <c r="G684" s="2"/>
      <c r="H684" s="3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5:25" ht="12.75" x14ac:dyDescent="0.2">
      <c r="E685" s="2"/>
      <c r="F685" s="2"/>
      <c r="G685" s="2"/>
      <c r="H685" s="3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5:25" ht="12.75" x14ac:dyDescent="0.2">
      <c r="E686" s="2"/>
      <c r="F686" s="2"/>
      <c r="G686" s="2"/>
      <c r="H686" s="3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5:25" ht="12.75" x14ac:dyDescent="0.2">
      <c r="E687" s="2"/>
      <c r="F687" s="2"/>
      <c r="G687" s="2"/>
      <c r="H687" s="3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5:25" ht="12.75" x14ac:dyDescent="0.2">
      <c r="E688" s="2"/>
      <c r="F688" s="2"/>
      <c r="G688" s="2"/>
      <c r="H688" s="3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5:25" ht="12.75" x14ac:dyDescent="0.2">
      <c r="E689" s="2"/>
      <c r="F689" s="2"/>
      <c r="G689" s="2"/>
      <c r="H689" s="3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5:25" ht="12.75" x14ac:dyDescent="0.2">
      <c r="E690" s="2"/>
      <c r="F690" s="2"/>
      <c r="G690" s="2"/>
      <c r="H690" s="3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5:25" ht="12.75" x14ac:dyDescent="0.2">
      <c r="E691" s="2"/>
      <c r="F691" s="2"/>
      <c r="G691" s="2"/>
      <c r="H691" s="3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5:25" ht="12.75" x14ac:dyDescent="0.2">
      <c r="E692" s="2"/>
      <c r="F692" s="2"/>
      <c r="G692" s="2"/>
      <c r="H692" s="3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5:25" ht="12.75" x14ac:dyDescent="0.2">
      <c r="E693" s="2"/>
      <c r="F693" s="2"/>
      <c r="G693" s="2"/>
      <c r="H693" s="3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5:25" ht="12.75" x14ac:dyDescent="0.2">
      <c r="E694" s="2"/>
      <c r="F694" s="2"/>
      <c r="G694" s="2"/>
      <c r="H694" s="3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5:25" ht="12.75" x14ac:dyDescent="0.2">
      <c r="E695" s="2"/>
      <c r="F695" s="2"/>
      <c r="G695" s="2"/>
      <c r="H695" s="3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5:25" ht="12.75" x14ac:dyDescent="0.2">
      <c r="E696" s="2"/>
      <c r="F696" s="2"/>
      <c r="G696" s="2"/>
      <c r="H696" s="3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5:25" ht="12.75" x14ac:dyDescent="0.2">
      <c r="E697" s="2"/>
      <c r="F697" s="2"/>
      <c r="G697" s="2"/>
      <c r="H697" s="3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5:25" ht="12.75" x14ac:dyDescent="0.2">
      <c r="E698" s="2"/>
      <c r="F698" s="2"/>
      <c r="G698" s="2"/>
      <c r="H698" s="3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5:25" ht="12.75" x14ac:dyDescent="0.2">
      <c r="E699" s="2"/>
      <c r="F699" s="2"/>
      <c r="G699" s="2"/>
      <c r="H699" s="3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5:25" ht="12.75" x14ac:dyDescent="0.2">
      <c r="E700" s="2"/>
      <c r="F700" s="2"/>
      <c r="G700" s="2"/>
      <c r="H700" s="3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5:25" ht="12.75" x14ac:dyDescent="0.2">
      <c r="E701" s="2"/>
      <c r="F701" s="2"/>
      <c r="G701" s="2"/>
      <c r="H701" s="3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5:25" ht="12.75" x14ac:dyDescent="0.2">
      <c r="E702" s="2"/>
      <c r="F702" s="2"/>
      <c r="G702" s="2"/>
      <c r="H702" s="3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5:25" ht="12.75" x14ac:dyDescent="0.2">
      <c r="E703" s="2"/>
      <c r="F703" s="2"/>
      <c r="G703" s="2"/>
      <c r="H703" s="3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5:25" ht="12.75" x14ac:dyDescent="0.2">
      <c r="E704" s="2"/>
      <c r="F704" s="2"/>
      <c r="G704" s="2"/>
      <c r="H704" s="3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5:25" ht="12.75" x14ac:dyDescent="0.2">
      <c r="E705" s="2"/>
      <c r="F705" s="2"/>
      <c r="G705" s="2"/>
      <c r="H705" s="3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5:25" ht="12.75" x14ac:dyDescent="0.2">
      <c r="E706" s="2"/>
      <c r="F706" s="2"/>
      <c r="G706" s="2"/>
      <c r="H706" s="3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5:25" ht="12.75" x14ac:dyDescent="0.2">
      <c r="E707" s="2"/>
      <c r="F707" s="2"/>
      <c r="G707" s="2"/>
      <c r="H707" s="3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5:25" ht="12.75" x14ac:dyDescent="0.2">
      <c r="E708" s="2"/>
      <c r="F708" s="2"/>
      <c r="G708" s="2"/>
      <c r="H708" s="3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5:25" ht="12.75" x14ac:dyDescent="0.2">
      <c r="E709" s="2"/>
      <c r="F709" s="2"/>
      <c r="G709" s="2"/>
      <c r="H709" s="3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5:25" ht="12.75" x14ac:dyDescent="0.2">
      <c r="E710" s="2"/>
      <c r="F710" s="2"/>
      <c r="G710" s="2"/>
      <c r="H710" s="3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5:25" ht="12.75" x14ac:dyDescent="0.2">
      <c r="E711" s="2"/>
      <c r="F711" s="2"/>
      <c r="G711" s="2"/>
      <c r="H711" s="3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5:25" ht="12.75" x14ac:dyDescent="0.2">
      <c r="E712" s="2"/>
      <c r="F712" s="2"/>
      <c r="G712" s="2"/>
      <c r="H712" s="3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5:25" ht="12.75" x14ac:dyDescent="0.2">
      <c r="E713" s="2"/>
      <c r="F713" s="2"/>
      <c r="G713" s="2"/>
      <c r="H713" s="3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5:25" ht="12.75" x14ac:dyDescent="0.2">
      <c r="E714" s="2"/>
      <c r="F714" s="2"/>
      <c r="G714" s="2"/>
      <c r="H714" s="3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5:25" ht="12.75" x14ac:dyDescent="0.2">
      <c r="E715" s="2"/>
      <c r="F715" s="2"/>
      <c r="G715" s="2"/>
      <c r="H715" s="3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5:25" ht="12.75" x14ac:dyDescent="0.2">
      <c r="E716" s="2"/>
      <c r="F716" s="2"/>
      <c r="G716" s="2"/>
      <c r="H716" s="3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5:25" ht="12.75" x14ac:dyDescent="0.2">
      <c r="E717" s="2"/>
      <c r="F717" s="2"/>
      <c r="G717" s="2"/>
      <c r="H717" s="3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5:25" ht="12.75" x14ac:dyDescent="0.2">
      <c r="E718" s="2"/>
      <c r="F718" s="2"/>
      <c r="G718" s="2"/>
      <c r="H718" s="3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5:25" ht="12.75" x14ac:dyDescent="0.2">
      <c r="E719" s="2"/>
      <c r="F719" s="2"/>
      <c r="G719" s="2"/>
      <c r="H719" s="3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5:25" ht="12.75" x14ac:dyDescent="0.2">
      <c r="E720" s="2"/>
      <c r="F720" s="2"/>
      <c r="G720" s="2"/>
      <c r="H720" s="3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5:25" ht="12.75" x14ac:dyDescent="0.2">
      <c r="E721" s="2"/>
      <c r="F721" s="2"/>
      <c r="G721" s="2"/>
      <c r="H721" s="3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5:25" ht="12.75" x14ac:dyDescent="0.2">
      <c r="E722" s="2"/>
      <c r="F722" s="2"/>
      <c r="G722" s="2"/>
      <c r="H722" s="3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5:25" ht="12.75" x14ac:dyDescent="0.2">
      <c r="E723" s="2"/>
      <c r="F723" s="2"/>
      <c r="G723" s="2"/>
      <c r="H723" s="3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5:25" ht="12.75" x14ac:dyDescent="0.2">
      <c r="E724" s="2"/>
      <c r="F724" s="2"/>
      <c r="G724" s="2"/>
      <c r="H724" s="3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5:25" ht="12.75" x14ac:dyDescent="0.2">
      <c r="E725" s="2"/>
      <c r="F725" s="2"/>
      <c r="G725" s="2"/>
      <c r="H725" s="3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5:25" ht="12.75" x14ac:dyDescent="0.2">
      <c r="E726" s="2"/>
      <c r="F726" s="2"/>
      <c r="G726" s="2"/>
      <c r="H726" s="3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5:25" ht="12.75" x14ac:dyDescent="0.2">
      <c r="E727" s="2"/>
      <c r="F727" s="2"/>
      <c r="G727" s="2"/>
      <c r="H727" s="3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5:25" ht="12.75" x14ac:dyDescent="0.2">
      <c r="E728" s="2"/>
      <c r="F728" s="2"/>
      <c r="G728" s="2"/>
      <c r="H728" s="3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5:25" ht="12.75" x14ac:dyDescent="0.2">
      <c r="E729" s="2"/>
      <c r="F729" s="2"/>
      <c r="G729" s="2"/>
      <c r="H729" s="3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5:25" ht="12.75" x14ac:dyDescent="0.2">
      <c r="E730" s="2"/>
      <c r="F730" s="2"/>
      <c r="G730" s="2"/>
      <c r="H730" s="3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5:25" ht="12.75" x14ac:dyDescent="0.2">
      <c r="E731" s="2"/>
      <c r="F731" s="2"/>
      <c r="G731" s="2"/>
      <c r="H731" s="3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5:25" ht="12.75" x14ac:dyDescent="0.2">
      <c r="E732" s="2"/>
      <c r="F732" s="2"/>
      <c r="G732" s="2"/>
      <c r="H732" s="3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5:25" ht="12.75" x14ac:dyDescent="0.2">
      <c r="E733" s="2"/>
      <c r="F733" s="2"/>
      <c r="G733" s="2"/>
      <c r="H733" s="3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5:25" ht="12.75" x14ac:dyDescent="0.2">
      <c r="E734" s="2"/>
      <c r="F734" s="2"/>
      <c r="G734" s="2"/>
      <c r="H734" s="3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5:25" ht="12.75" x14ac:dyDescent="0.2">
      <c r="E735" s="2"/>
      <c r="F735" s="2"/>
      <c r="G735" s="2"/>
      <c r="H735" s="3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5:25" ht="12.75" x14ac:dyDescent="0.2">
      <c r="E736" s="2"/>
      <c r="F736" s="2"/>
      <c r="G736" s="2"/>
      <c r="H736" s="3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5:25" ht="12.75" x14ac:dyDescent="0.2">
      <c r="E737" s="2"/>
      <c r="F737" s="2"/>
      <c r="G737" s="2"/>
      <c r="H737" s="3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5:25" ht="12.75" x14ac:dyDescent="0.2">
      <c r="E738" s="2"/>
      <c r="F738" s="2"/>
      <c r="G738" s="2"/>
      <c r="H738" s="3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5:25" ht="12.75" x14ac:dyDescent="0.2">
      <c r="E739" s="2"/>
      <c r="F739" s="2"/>
      <c r="G739" s="2"/>
      <c r="H739" s="3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5:25" ht="12.75" x14ac:dyDescent="0.2">
      <c r="E740" s="2"/>
      <c r="F740" s="2"/>
      <c r="G740" s="2"/>
      <c r="H740" s="3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5:25" ht="12.75" x14ac:dyDescent="0.2">
      <c r="E741" s="2"/>
      <c r="F741" s="2"/>
      <c r="G741" s="2"/>
      <c r="H741" s="3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5:25" ht="12.75" x14ac:dyDescent="0.2">
      <c r="E742" s="2"/>
      <c r="F742" s="2"/>
      <c r="G742" s="2"/>
      <c r="H742" s="3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5:25" ht="12.75" x14ac:dyDescent="0.2">
      <c r="E743" s="2"/>
      <c r="F743" s="2"/>
      <c r="G743" s="2"/>
      <c r="H743" s="3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5:25" ht="12.75" x14ac:dyDescent="0.2">
      <c r="E744" s="2"/>
      <c r="F744" s="2"/>
      <c r="G744" s="2"/>
      <c r="H744" s="3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5:25" ht="12.75" x14ac:dyDescent="0.2">
      <c r="E745" s="2"/>
      <c r="F745" s="2"/>
      <c r="G745" s="2"/>
      <c r="H745" s="3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5:25" ht="12.75" x14ac:dyDescent="0.2">
      <c r="E746" s="2"/>
      <c r="F746" s="2"/>
      <c r="G746" s="2"/>
      <c r="H746" s="3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5:25" ht="12.75" x14ac:dyDescent="0.2">
      <c r="E747" s="2"/>
      <c r="F747" s="2"/>
      <c r="G747" s="2"/>
      <c r="H747" s="3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5:25" ht="12.75" x14ac:dyDescent="0.2">
      <c r="E748" s="2"/>
      <c r="F748" s="2"/>
      <c r="G748" s="2"/>
      <c r="H748" s="3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5:25" ht="12.75" x14ac:dyDescent="0.2">
      <c r="E749" s="2"/>
      <c r="F749" s="2"/>
      <c r="G749" s="2"/>
      <c r="H749" s="3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5:25" ht="12.75" x14ac:dyDescent="0.2">
      <c r="E750" s="2"/>
      <c r="F750" s="2"/>
      <c r="G750" s="2"/>
      <c r="H750" s="3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5:25" ht="12.75" x14ac:dyDescent="0.2">
      <c r="E751" s="2"/>
      <c r="F751" s="2"/>
      <c r="G751" s="2"/>
      <c r="H751" s="3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5:25" ht="12.75" x14ac:dyDescent="0.2">
      <c r="E752" s="2"/>
      <c r="F752" s="2"/>
      <c r="G752" s="2"/>
      <c r="H752" s="3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5:25" ht="12.75" x14ac:dyDescent="0.2">
      <c r="E753" s="2"/>
      <c r="F753" s="2"/>
      <c r="G753" s="2"/>
      <c r="H753" s="3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5:25" ht="12.75" x14ac:dyDescent="0.2">
      <c r="E754" s="2"/>
      <c r="F754" s="2"/>
      <c r="G754" s="2"/>
      <c r="H754" s="3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5:25" ht="12.75" x14ac:dyDescent="0.2">
      <c r="E755" s="2"/>
      <c r="F755" s="2"/>
      <c r="G755" s="2"/>
      <c r="H755" s="3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5:25" ht="12.75" x14ac:dyDescent="0.2">
      <c r="E756" s="2"/>
      <c r="F756" s="2"/>
      <c r="G756" s="2"/>
      <c r="H756" s="3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5:25" ht="12.75" x14ac:dyDescent="0.2">
      <c r="E757" s="2"/>
      <c r="F757" s="2"/>
      <c r="G757" s="2"/>
      <c r="H757" s="3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5:25" ht="12.75" x14ac:dyDescent="0.2">
      <c r="E758" s="2"/>
      <c r="F758" s="2"/>
      <c r="G758" s="2"/>
      <c r="H758" s="3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5:25" ht="12.75" x14ac:dyDescent="0.2">
      <c r="E759" s="2"/>
      <c r="F759" s="2"/>
      <c r="G759" s="2"/>
      <c r="H759" s="3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5:25" ht="12.75" x14ac:dyDescent="0.2">
      <c r="E760" s="2"/>
      <c r="F760" s="2"/>
      <c r="G760" s="2"/>
      <c r="H760" s="3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5:25" ht="12.75" x14ac:dyDescent="0.2">
      <c r="E761" s="2"/>
      <c r="F761" s="2"/>
      <c r="G761" s="2"/>
      <c r="H761" s="3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5:25" ht="12.75" x14ac:dyDescent="0.2">
      <c r="E762" s="2"/>
      <c r="F762" s="2"/>
      <c r="G762" s="2"/>
      <c r="H762" s="3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5:25" ht="12.75" x14ac:dyDescent="0.2">
      <c r="E763" s="2"/>
      <c r="F763" s="2"/>
      <c r="G763" s="2"/>
      <c r="H763" s="3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5:25" ht="12.75" x14ac:dyDescent="0.2">
      <c r="E764" s="2"/>
      <c r="F764" s="2"/>
      <c r="G764" s="2"/>
      <c r="H764" s="3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5:25" ht="12.75" x14ac:dyDescent="0.2">
      <c r="E765" s="2"/>
      <c r="F765" s="2"/>
      <c r="G765" s="2"/>
      <c r="H765" s="3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5:25" ht="12.75" x14ac:dyDescent="0.2">
      <c r="E766" s="2"/>
      <c r="F766" s="2"/>
      <c r="G766" s="2"/>
      <c r="H766" s="3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5:25" ht="12.75" x14ac:dyDescent="0.2">
      <c r="E767" s="2"/>
      <c r="F767" s="2"/>
      <c r="G767" s="2"/>
      <c r="H767" s="3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5:25" ht="12.75" x14ac:dyDescent="0.2">
      <c r="E768" s="2"/>
      <c r="F768" s="2"/>
      <c r="G768" s="2"/>
      <c r="H768" s="3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5:25" ht="12.75" x14ac:dyDescent="0.2">
      <c r="E769" s="2"/>
      <c r="F769" s="2"/>
      <c r="G769" s="2"/>
      <c r="H769" s="3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5:25" ht="12.75" x14ac:dyDescent="0.2">
      <c r="E770" s="2"/>
      <c r="F770" s="2"/>
      <c r="G770" s="2"/>
      <c r="H770" s="3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5:25" ht="12.75" x14ac:dyDescent="0.2">
      <c r="E771" s="2"/>
      <c r="F771" s="2"/>
      <c r="G771" s="2"/>
      <c r="H771" s="3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5:25" ht="12.75" x14ac:dyDescent="0.2">
      <c r="E772" s="2"/>
      <c r="F772" s="2"/>
      <c r="G772" s="2"/>
      <c r="H772" s="3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5:25" ht="12.75" x14ac:dyDescent="0.2">
      <c r="E773" s="2"/>
      <c r="F773" s="2"/>
      <c r="G773" s="2"/>
      <c r="H773" s="3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5:25" ht="12.75" x14ac:dyDescent="0.2">
      <c r="E774" s="2"/>
      <c r="F774" s="2"/>
      <c r="G774" s="2"/>
      <c r="H774" s="3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5:25" ht="12.75" x14ac:dyDescent="0.2">
      <c r="E775" s="2"/>
      <c r="F775" s="2"/>
      <c r="G775" s="2"/>
      <c r="H775" s="3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5:25" ht="12.75" x14ac:dyDescent="0.2">
      <c r="E776" s="2"/>
      <c r="F776" s="2"/>
      <c r="G776" s="2"/>
      <c r="H776" s="3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5:25" ht="15" customHeight="1" x14ac:dyDescent="0.2">
      <c r="G777" s="2"/>
    </row>
  </sheetData>
  <mergeCells count="7">
    <mergeCell ref="J3:L3"/>
    <mergeCell ref="H7:I7"/>
    <mergeCell ref="H2:I2"/>
    <mergeCell ref="A3:G3"/>
    <mergeCell ref="A4:G4"/>
    <mergeCell ref="B6:E6"/>
    <mergeCell ref="B5:E5"/>
  </mergeCells>
  <dataValidations count="1">
    <dataValidation type="decimal" operator="lessThanOrEqual" allowBlank="1" showInputMessage="1" showErrorMessage="1" error="Введенное значение выше начальной (максимальной) расценки. Предложения Участника должны быть ниже." prompt="Единичные расценки, предложенные Участником, не могут превышать начальные (максимальные) единичные расценки" sqref="H8:H16">
      <formula1>G8</formula1>
    </dataValidation>
  </dataValidations>
  <pageMargins left="0.70866141732283472" right="0.70866141732283472" top="0.74803149606299213" bottom="0.74803149606299213" header="0.31496062992125984" footer="0.31496062992125984"/>
  <pageSetup paperSize="9" scale="45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3"/>
  <sheetViews>
    <sheetView showGridLines="0" topLeftCell="A2" zoomScaleNormal="100" workbookViewId="0">
      <selection activeCell="B6" sqref="B6:B14"/>
    </sheetView>
  </sheetViews>
  <sheetFormatPr defaultColWidth="14.42578125" defaultRowHeight="15" customHeight="1" x14ac:dyDescent="0.2"/>
  <cols>
    <col min="1" max="1" width="6.42578125" style="9" customWidth="1"/>
    <col min="2" max="2" width="65.7109375" style="10" customWidth="1"/>
    <col min="3" max="3" width="21.85546875" style="19" customWidth="1"/>
    <col min="4" max="4" width="17.85546875" style="20" customWidth="1"/>
    <col min="5" max="5" width="20.85546875" style="9" customWidth="1"/>
    <col min="6" max="6" width="39" style="9" customWidth="1"/>
    <col min="7" max="16384" width="14.42578125" style="9"/>
  </cols>
  <sheetData>
    <row r="1" spans="1:25" ht="59.25" customHeight="1" x14ac:dyDescent="0.2">
      <c r="C1" s="11"/>
      <c r="D1" s="112" t="s">
        <v>10</v>
      </c>
      <c r="E1" s="112"/>
    </row>
    <row r="2" spans="1:25" ht="87.75" customHeight="1" x14ac:dyDescent="0.2">
      <c r="A2" s="115" t="s">
        <v>46</v>
      </c>
      <c r="B2" s="115"/>
      <c r="C2" s="115"/>
      <c r="D2" s="24" t="s">
        <v>59</v>
      </c>
      <c r="E2" s="24" t="s">
        <v>60</v>
      </c>
      <c r="F2" s="113" t="s">
        <v>35</v>
      </c>
    </row>
    <row r="3" spans="1:25" ht="27" customHeight="1" x14ac:dyDescent="0.2">
      <c r="A3" s="116" t="s">
        <v>9</v>
      </c>
      <c r="B3" s="116"/>
      <c r="C3" s="116"/>
      <c r="D3" s="25">
        <f>AVERAGE(E6:E14)</f>
        <v>1</v>
      </c>
      <c r="E3" s="26">
        <f>(100%-D3)</f>
        <v>0</v>
      </c>
      <c r="F3" s="114"/>
    </row>
    <row r="4" spans="1:25" ht="76.5" x14ac:dyDescent="0.2">
      <c r="A4" s="27" t="s">
        <v>8</v>
      </c>
      <c r="B4" s="86" t="s">
        <v>7</v>
      </c>
      <c r="C4" s="28" t="s">
        <v>5</v>
      </c>
      <c r="D4" s="29" t="s">
        <v>6</v>
      </c>
      <c r="E4" s="91" t="s">
        <v>11</v>
      </c>
      <c r="F4" s="114"/>
    </row>
    <row r="5" spans="1:25" ht="65.25" customHeight="1" x14ac:dyDescent="0.2">
      <c r="A5" s="30"/>
      <c r="B5" s="87" t="s">
        <v>0</v>
      </c>
      <c r="C5" s="31" t="s">
        <v>67</v>
      </c>
      <c r="D5" s="32" t="s">
        <v>58</v>
      </c>
      <c r="E5" s="33" t="s">
        <v>52</v>
      </c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26.1" customHeight="1" x14ac:dyDescent="0.25">
      <c r="A6" s="21">
        <v>1</v>
      </c>
      <c r="B6" s="88" t="s">
        <v>27</v>
      </c>
      <c r="C6" s="22">
        <v>2700</v>
      </c>
      <c r="D6" s="23"/>
      <c r="E6" s="14">
        <f t="shared" ref="E6:E14" si="0">(C6-D6)*100%/C6</f>
        <v>1</v>
      </c>
      <c r="F6" s="15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26.1" customHeight="1" x14ac:dyDescent="0.25">
      <c r="A7" s="21">
        <v>2</v>
      </c>
      <c r="B7" s="89" t="s">
        <v>28</v>
      </c>
      <c r="C7" s="22">
        <v>2100</v>
      </c>
      <c r="D7" s="23"/>
      <c r="E7" s="14">
        <f t="shared" si="0"/>
        <v>1</v>
      </c>
      <c r="F7" s="1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26.1" customHeight="1" x14ac:dyDescent="0.25">
      <c r="A8" s="21">
        <v>3</v>
      </c>
      <c r="B8" s="90" t="s">
        <v>29</v>
      </c>
      <c r="C8" s="22">
        <v>1500</v>
      </c>
      <c r="D8" s="23"/>
      <c r="E8" s="14">
        <f t="shared" si="0"/>
        <v>1</v>
      </c>
      <c r="F8" s="15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26.1" customHeight="1" x14ac:dyDescent="0.25">
      <c r="A9" s="21">
        <v>4</v>
      </c>
      <c r="B9" s="90" t="s">
        <v>48</v>
      </c>
      <c r="C9" s="22">
        <v>1380</v>
      </c>
      <c r="D9" s="23"/>
      <c r="E9" s="14">
        <f t="shared" si="0"/>
        <v>1</v>
      </c>
      <c r="F9" s="15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26.1" customHeight="1" x14ac:dyDescent="0.25">
      <c r="A10" s="21">
        <v>5</v>
      </c>
      <c r="B10" s="90" t="s">
        <v>30</v>
      </c>
      <c r="C10" s="22">
        <v>780</v>
      </c>
      <c r="D10" s="23"/>
      <c r="E10" s="14">
        <f t="shared" si="0"/>
        <v>1</v>
      </c>
      <c r="F10" s="1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26.1" customHeight="1" x14ac:dyDescent="0.25">
      <c r="A11" s="21">
        <v>6</v>
      </c>
      <c r="B11" s="90" t="s">
        <v>31</v>
      </c>
      <c r="C11" s="22">
        <v>1020</v>
      </c>
      <c r="D11" s="23"/>
      <c r="E11" s="14">
        <f t="shared" si="0"/>
        <v>1</v>
      </c>
      <c r="F11" s="1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26.1" customHeight="1" x14ac:dyDescent="0.25">
      <c r="A12" s="21">
        <v>7</v>
      </c>
      <c r="B12" s="90" t="s">
        <v>32</v>
      </c>
      <c r="C12" s="22">
        <v>1020</v>
      </c>
      <c r="D12" s="23"/>
      <c r="E12" s="14">
        <f t="shared" si="0"/>
        <v>1</v>
      </c>
      <c r="F12" s="15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26.1" customHeight="1" x14ac:dyDescent="0.25">
      <c r="A13" s="21">
        <v>8</v>
      </c>
      <c r="B13" s="90" t="s">
        <v>33</v>
      </c>
      <c r="C13" s="22">
        <v>1380</v>
      </c>
      <c r="D13" s="23"/>
      <c r="E13" s="14">
        <f t="shared" si="0"/>
        <v>1</v>
      </c>
      <c r="F13" s="15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26.1" customHeight="1" x14ac:dyDescent="0.25">
      <c r="A14" s="21">
        <v>9</v>
      </c>
      <c r="B14" s="88" t="s">
        <v>34</v>
      </c>
      <c r="C14" s="22">
        <v>1500</v>
      </c>
      <c r="D14" s="23"/>
      <c r="E14" s="14">
        <f t="shared" si="0"/>
        <v>1</v>
      </c>
      <c r="F14" s="15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12.75" x14ac:dyDescent="0.2">
      <c r="B15" s="16"/>
      <c r="C15" s="17"/>
      <c r="D15" s="13"/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12.75" x14ac:dyDescent="0.2">
      <c r="B16" s="16"/>
      <c r="C16" s="1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2:25" ht="12.75" x14ac:dyDescent="0.2">
      <c r="B17" s="16"/>
      <c r="C17" s="17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2:25" ht="12.75" x14ac:dyDescent="0.2">
      <c r="B18" s="16"/>
      <c r="C18" s="17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2:25" ht="12.75" x14ac:dyDescent="0.2">
      <c r="B19" s="16"/>
      <c r="C19" s="17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2:25" ht="12.75" x14ac:dyDescent="0.2">
      <c r="B20" s="16"/>
      <c r="C20" s="17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2:25" ht="12.75" x14ac:dyDescent="0.2">
      <c r="B21" s="16"/>
      <c r="C21" s="17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2:25" ht="12.75" x14ac:dyDescent="0.2">
      <c r="B22" s="16"/>
      <c r="C22" s="17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2:25" ht="12.75" x14ac:dyDescent="0.2">
      <c r="B23" s="16"/>
      <c r="C23" s="17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2:25" ht="12.75" x14ac:dyDescent="0.2">
      <c r="B24" s="16"/>
      <c r="C24" s="17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2:25" ht="12.75" x14ac:dyDescent="0.2">
      <c r="B25" s="16"/>
      <c r="C25" s="1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2:25" ht="12.75" x14ac:dyDescent="0.2">
      <c r="B26" s="16"/>
      <c r="C26" s="17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2:25" ht="12.75" x14ac:dyDescent="0.2">
      <c r="B27" s="16"/>
      <c r="C27" s="17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2:25" ht="12.75" x14ac:dyDescent="0.2">
      <c r="B28" s="16"/>
      <c r="C28" s="17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2:25" ht="12.75" x14ac:dyDescent="0.2">
      <c r="B29" s="16"/>
      <c r="C29" s="17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2:25" ht="12.75" x14ac:dyDescent="0.2">
      <c r="B30" s="16"/>
      <c r="C30" s="17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2:25" ht="12.75" x14ac:dyDescent="0.2">
      <c r="B31" s="16"/>
      <c r="C31" s="17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2:25" ht="12.75" x14ac:dyDescent="0.2">
      <c r="B32" s="16"/>
      <c r="C32" s="17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2:25" ht="12.75" x14ac:dyDescent="0.2">
      <c r="B33" s="16"/>
      <c r="C33" s="17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2:25" ht="12.75" x14ac:dyDescent="0.2">
      <c r="B34" s="16"/>
      <c r="C34" s="17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2:25" ht="12.75" x14ac:dyDescent="0.2">
      <c r="B35" s="16"/>
      <c r="C35" s="17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2:25" ht="12.75" x14ac:dyDescent="0.2">
      <c r="B36" s="16"/>
      <c r="C36" s="17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2:25" ht="12.75" x14ac:dyDescent="0.2">
      <c r="B37" s="16"/>
      <c r="C37" s="17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2:25" ht="12.75" x14ac:dyDescent="0.2">
      <c r="B38" s="16"/>
      <c r="C38" s="17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2:25" ht="12.75" x14ac:dyDescent="0.2">
      <c r="B39" s="16"/>
      <c r="C39" s="17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2:25" ht="12.75" x14ac:dyDescent="0.2">
      <c r="B40" s="16"/>
      <c r="C40" s="17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2:25" ht="12.75" x14ac:dyDescent="0.2">
      <c r="B41" s="16"/>
      <c r="C41" s="17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2:25" ht="12.75" x14ac:dyDescent="0.2">
      <c r="B42" s="16"/>
      <c r="C42" s="17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2:25" ht="12.75" x14ac:dyDescent="0.2">
      <c r="B43" s="16"/>
      <c r="C43" s="17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2:25" ht="12.75" x14ac:dyDescent="0.2">
      <c r="B44" s="16"/>
      <c r="C44" s="17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2:25" ht="12.75" x14ac:dyDescent="0.2">
      <c r="B45" s="16"/>
      <c r="C45" s="17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2:25" ht="12.75" x14ac:dyDescent="0.2">
      <c r="B46" s="16"/>
      <c r="C46" s="17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2:25" ht="12.75" x14ac:dyDescent="0.2">
      <c r="B47" s="16"/>
      <c r="C47" s="17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2:25" ht="12.75" x14ac:dyDescent="0.2">
      <c r="B48" s="16"/>
      <c r="C48" s="17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2:25" ht="12.75" x14ac:dyDescent="0.2">
      <c r="B49" s="16"/>
      <c r="C49" s="17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2:25" ht="12.75" x14ac:dyDescent="0.2">
      <c r="B50" s="16"/>
      <c r="C50" s="17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2:25" ht="12.75" x14ac:dyDescent="0.2">
      <c r="B51" s="16"/>
      <c r="C51" s="17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2:25" ht="12.75" x14ac:dyDescent="0.2">
      <c r="B52" s="16"/>
      <c r="C52" s="17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2:25" ht="12.75" x14ac:dyDescent="0.2">
      <c r="B53" s="16"/>
      <c r="C53" s="17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2:25" ht="12.75" x14ac:dyDescent="0.2">
      <c r="B54" s="16"/>
      <c r="C54" s="17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2:25" ht="12.75" x14ac:dyDescent="0.2">
      <c r="B55" s="16"/>
      <c r="C55" s="17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2:25" ht="12.75" x14ac:dyDescent="0.2">
      <c r="B56" s="16"/>
      <c r="C56" s="17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2:25" ht="12.75" x14ac:dyDescent="0.2">
      <c r="B57" s="16"/>
      <c r="C57" s="17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2:25" ht="12.75" x14ac:dyDescent="0.2">
      <c r="B58" s="16"/>
      <c r="C58" s="17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2:25" ht="12.75" x14ac:dyDescent="0.2">
      <c r="B59" s="16"/>
      <c r="C59" s="17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2:25" ht="12.75" x14ac:dyDescent="0.2">
      <c r="B60" s="16"/>
      <c r="C60" s="17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2:25" ht="12.75" x14ac:dyDescent="0.2">
      <c r="B61" s="16"/>
      <c r="C61" s="17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2:25" ht="12.75" x14ac:dyDescent="0.2">
      <c r="B62" s="16"/>
      <c r="C62" s="17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2:25" ht="12.75" x14ac:dyDescent="0.2">
      <c r="B63" s="16"/>
      <c r="C63" s="17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2:25" ht="12.75" x14ac:dyDescent="0.2">
      <c r="B64" s="16"/>
      <c r="C64" s="17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2:25" ht="12.75" x14ac:dyDescent="0.2">
      <c r="B65" s="16"/>
      <c r="C65" s="17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2:25" ht="12.75" x14ac:dyDescent="0.2">
      <c r="B66" s="16"/>
      <c r="C66" s="17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2:25" ht="12.75" x14ac:dyDescent="0.2">
      <c r="B67" s="16"/>
      <c r="C67" s="17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2:25" ht="12.75" x14ac:dyDescent="0.2">
      <c r="B68" s="16"/>
      <c r="C68" s="17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2:25" ht="12.75" x14ac:dyDescent="0.2">
      <c r="B69" s="16"/>
      <c r="C69" s="17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2:25" ht="12.75" x14ac:dyDescent="0.2">
      <c r="B70" s="16"/>
      <c r="C70" s="17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2:25" ht="12.75" x14ac:dyDescent="0.2">
      <c r="B71" s="16"/>
      <c r="C71" s="17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2:25" ht="12.75" x14ac:dyDescent="0.2">
      <c r="B72" s="16"/>
      <c r="C72" s="17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2:25" ht="12.75" x14ac:dyDescent="0.2">
      <c r="B73" s="16"/>
      <c r="C73" s="17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2:25" ht="12.75" x14ac:dyDescent="0.2">
      <c r="B74" s="16"/>
      <c r="C74" s="17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2:25" ht="12.75" x14ac:dyDescent="0.2">
      <c r="B75" s="16"/>
      <c r="C75" s="17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2:25" ht="12.75" x14ac:dyDescent="0.2">
      <c r="B76" s="16"/>
      <c r="C76" s="17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2:25" ht="12.75" x14ac:dyDescent="0.2">
      <c r="B77" s="16"/>
      <c r="C77" s="17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2:25" ht="12.75" x14ac:dyDescent="0.2">
      <c r="B78" s="16"/>
      <c r="C78" s="17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2:25" ht="12.75" x14ac:dyDescent="0.2">
      <c r="B79" s="16"/>
      <c r="C79" s="17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2:25" ht="12.75" x14ac:dyDescent="0.2">
      <c r="B80" s="16"/>
      <c r="C80" s="17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2:25" ht="12.75" x14ac:dyDescent="0.2">
      <c r="B81" s="16"/>
      <c r="C81" s="17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2:25" ht="12.75" x14ac:dyDescent="0.2">
      <c r="B82" s="16"/>
      <c r="C82" s="17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2:25" ht="12.75" x14ac:dyDescent="0.2">
      <c r="B83" s="16"/>
      <c r="C83" s="17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2:25" ht="12.75" x14ac:dyDescent="0.2">
      <c r="B84" s="16"/>
      <c r="C84" s="17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2:25" ht="12.75" x14ac:dyDescent="0.2">
      <c r="B85" s="16"/>
      <c r="C85" s="17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2:25" ht="12.75" x14ac:dyDescent="0.2">
      <c r="B86" s="16"/>
      <c r="C86" s="17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2:25" ht="12.75" x14ac:dyDescent="0.2">
      <c r="B87" s="16"/>
      <c r="C87" s="17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2:25" ht="12.75" x14ac:dyDescent="0.2">
      <c r="B88" s="16"/>
      <c r="C88" s="17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2:25" ht="12.75" x14ac:dyDescent="0.2">
      <c r="B89" s="16"/>
      <c r="C89" s="17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2:25" ht="12.75" x14ac:dyDescent="0.2">
      <c r="B90" s="16"/>
      <c r="C90" s="17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2:25" ht="12.75" x14ac:dyDescent="0.2">
      <c r="B91" s="16"/>
      <c r="C91" s="17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2:25" ht="12.75" x14ac:dyDescent="0.2">
      <c r="B92" s="16"/>
      <c r="C92" s="17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2:25" ht="12.75" x14ac:dyDescent="0.2">
      <c r="B93" s="16"/>
      <c r="C93" s="17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2:25" ht="12.75" x14ac:dyDescent="0.2">
      <c r="B94" s="16"/>
      <c r="C94" s="17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2:25" ht="12.75" x14ac:dyDescent="0.2">
      <c r="B95" s="16"/>
      <c r="C95" s="17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2:25" ht="12.75" x14ac:dyDescent="0.2">
      <c r="B96" s="16"/>
      <c r="C96" s="17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2:25" ht="12.75" x14ac:dyDescent="0.2">
      <c r="B97" s="16"/>
      <c r="C97" s="17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2:25" ht="12.75" x14ac:dyDescent="0.2">
      <c r="B98" s="16"/>
      <c r="C98" s="17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2:25" ht="12.75" x14ac:dyDescent="0.2">
      <c r="B99" s="16"/>
      <c r="C99" s="17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2:25" ht="12.75" x14ac:dyDescent="0.2">
      <c r="B100" s="16"/>
      <c r="C100" s="17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2:25" ht="12.75" x14ac:dyDescent="0.2">
      <c r="B101" s="16"/>
      <c r="C101" s="17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2:25" ht="12.75" x14ac:dyDescent="0.2">
      <c r="B102" s="16"/>
      <c r="C102" s="17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2:25" ht="12.75" x14ac:dyDescent="0.2">
      <c r="B103" s="16"/>
      <c r="C103" s="17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2:25" ht="12.75" x14ac:dyDescent="0.2">
      <c r="B104" s="16"/>
      <c r="C104" s="17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2:25" ht="12.75" x14ac:dyDescent="0.2">
      <c r="B105" s="16"/>
      <c r="C105" s="17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2:25" ht="12.75" x14ac:dyDescent="0.2">
      <c r="B106" s="16"/>
      <c r="C106" s="17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2:25" ht="12.75" x14ac:dyDescent="0.2">
      <c r="B107" s="16"/>
      <c r="C107" s="17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2:25" ht="12.75" x14ac:dyDescent="0.2">
      <c r="B108" s="16"/>
      <c r="C108" s="17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2:25" ht="12.75" x14ac:dyDescent="0.2">
      <c r="B109" s="16"/>
      <c r="C109" s="17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2:25" ht="12.75" x14ac:dyDescent="0.2">
      <c r="B110" s="16"/>
      <c r="C110" s="17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2:25" ht="12.75" x14ac:dyDescent="0.2">
      <c r="B111" s="16"/>
      <c r="C111" s="17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2:25" ht="12.75" x14ac:dyDescent="0.2">
      <c r="B112" s="16"/>
      <c r="C112" s="17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2:25" ht="12.75" x14ac:dyDescent="0.2">
      <c r="B113" s="16"/>
      <c r="C113" s="17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2:25" ht="12.75" x14ac:dyDescent="0.2">
      <c r="B114" s="16"/>
      <c r="C114" s="17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2:25" ht="12.75" x14ac:dyDescent="0.2">
      <c r="B115" s="16"/>
      <c r="C115" s="17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2:25" ht="12.75" x14ac:dyDescent="0.2">
      <c r="B116" s="16"/>
      <c r="C116" s="17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2:25" ht="12.75" x14ac:dyDescent="0.2">
      <c r="B117" s="16"/>
      <c r="C117" s="17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2:25" ht="12.75" x14ac:dyDescent="0.2">
      <c r="B118" s="16"/>
      <c r="C118" s="17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2:25" ht="12.75" x14ac:dyDescent="0.2">
      <c r="B119" s="16"/>
      <c r="C119" s="17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2:25" ht="12.75" x14ac:dyDescent="0.2">
      <c r="B120" s="16"/>
      <c r="C120" s="17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2:25" ht="12.75" x14ac:dyDescent="0.2">
      <c r="B121" s="16"/>
      <c r="C121" s="17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2:25" ht="12.75" x14ac:dyDescent="0.2">
      <c r="B122" s="16"/>
      <c r="C122" s="17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2:25" ht="12.75" x14ac:dyDescent="0.2">
      <c r="B123" s="16"/>
      <c r="C123" s="17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2:25" ht="12.75" x14ac:dyDescent="0.2">
      <c r="B124" s="16"/>
      <c r="C124" s="17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2:25" ht="12.75" x14ac:dyDescent="0.2">
      <c r="B125" s="16"/>
      <c r="C125" s="17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2:25" ht="12.75" x14ac:dyDescent="0.2">
      <c r="B126" s="16"/>
      <c r="C126" s="17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2:25" ht="12.75" x14ac:dyDescent="0.2">
      <c r="B127" s="16"/>
      <c r="C127" s="17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2:25" ht="12.75" x14ac:dyDescent="0.2">
      <c r="B128" s="16"/>
      <c r="C128" s="17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2:25" ht="12.75" x14ac:dyDescent="0.2">
      <c r="B129" s="16"/>
      <c r="C129" s="17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2:25" ht="12.75" x14ac:dyDescent="0.2">
      <c r="B130" s="16"/>
      <c r="C130" s="17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2:25" ht="12.75" x14ac:dyDescent="0.2">
      <c r="B131" s="16"/>
      <c r="C131" s="17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2:25" ht="12.75" x14ac:dyDescent="0.2">
      <c r="B132" s="16"/>
      <c r="C132" s="17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2:25" ht="12.75" x14ac:dyDescent="0.2">
      <c r="B133" s="16"/>
      <c r="C133" s="17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2:25" ht="12.75" x14ac:dyDescent="0.2">
      <c r="B134" s="16"/>
      <c r="C134" s="17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2:25" ht="12.75" x14ac:dyDescent="0.2">
      <c r="B135" s="16"/>
      <c r="C135" s="17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2:25" ht="12.75" x14ac:dyDescent="0.2">
      <c r="B136" s="16"/>
      <c r="C136" s="17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2:25" ht="12.75" x14ac:dyDescent="0.2">
      <c r="B137" s="16"/>
      <c r="C137" s="17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2:25" ht="12.75" x14ac:dyDescent="0.2">
      <c r="B138" s="16"/>
      <c r="C138" s="17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2:25" ht="12.75" x14ac:dyDescent="0.2">
      <c r="B139" s="16"/>
      <c r="C139" s="17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2:25" ht="12.75" x14ac:dyDescent="0.2">
      <c r="B140" s="16"/>
      <c r="C140" s="17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2:25" ht="12.75" x14ac:dyDescent="0.2">
      <c r="B141" s="16"/>
      <c r="C141" s="17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2:25" ht="12.75" x14ac:dyDescent="0.2">
      <c r="B142" s="16"/>
      <c r="C142" s="17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2:25" ht="12.75" x14ac:dyDescent="0.2">
      <c r="B143" s="16"/>
      <c r="C143" s="17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2:25" ht="12.75" x14ac:dyDescent="0.2">
      <c r="B144" s="16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2:25" ht="12.75" x14ac:dyDescent="0.2">
      <c r="B145" s="16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2:25" ht="12.75" x14ac:dyDescent="0.2">
      <c r="B146" s="16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2:25" ht="12.75" x14ac:dyDescent="0.2">
      <c r="B147" s="16"/>
      <c r="C147" s="17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2:25" ht="12.75" x14ac:dyDescent="0.2">
      <c r="B148" s="16"/>
      <c r="C148" s="18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2:25" ht="12.75" x14ac:dyDescent="0.2">
      <c r="B149" s="16"/>
      <c r="C149" s="18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2:25" ht="12.75" x14ac:dyDescent="0.2">
      <c r="B150" s="16"/>
      <c r="C150" s="18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2:25" ht="12.75" x14ac:dyDescent="0.2">
      <c r="B151" s="16"/>
      <c r="C151" s="18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2:25" ht="12.75" x14ac:dyDescent="0.2">
      <c r="B152" s="16"/>
      <c r="C152" s="18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2:25" ht="12.75" x14ac:dyDescent="0.2">
      <c r="B153" s="16"/>
      <c r="C153" s="18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2:25" ht="12.75" x14ac:dyDescent="0.2">
      <c r="B154" s="16"/>
      <c r="C154" s="18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2:25" ht="12.75" x14ac:dyDescent="0.2">
      <c r="B155" s="16"/>
      <c r="C155" s="18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2:25" ht="12.75" x14ac:dyDescent="0.2">
      <c r="B156" s="16"/>
      <c r="C156" s="18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2:25" ht="12.75" x14ac:dyDescent="0.2">
      <c r="B157" s="16"/>
      <c r="C157" s="18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2:25" ht="12.75" x14ac:dyDescent="0.2">
      <c r="B158" s="16"/>
      <c r="C158" s="18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2:25" ht="12.75" x14ac:dyDescent="0.2">
      <c r="B159" s="16"/>
      <c r="C159" s="18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2:25" ht="12.75" x14ac:dyDescent="0.2">
      <c r="B160" s="16"/>
      <c r="C160" s="18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2:25" ht="12.75" x14ac:dyDescent="0.2">
      <c r="B161" s="16"/>
      <c r="C161" s="18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2:25" ht="12.75" x14ac:dyDescent="0.2">
      <c r="B162" s="16"/>
      <c r="C162" s="18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2:25" ht="12.75" x14ac:dyDescent="0.2">
      <c r="B163" s="16"/>
      <c r="C163" s="18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2:25" ht="12.75" x14ac:dyDescent="0.2">
      <c r="B164" s="16"/>
      <c r="C164" s="18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2:25" ht="12.75" x14ac:dyDescent="0.2">
      <c r="B165" s="16"/>
      <c r="C165" s="18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2:25" ht="12.75" x14ac:dyDescent="0.2">
      <c r="B166" s="16"/>
      <c r="C166" s="18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2:25" ht="12.75" x14ac:dyDescent="0.2">
      <c r="B167" s="16"/>
      <c r="C167" s="18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2:25" ht="12.75" x14ac:dyDescent="0.2">
      <c r="B168" s="16"/>
      <c r="C168" s="18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2:25" ht="12.75" x14ac:dyDescent="0.2">
      <c r="B169" s="16"/>
      <c r="C169" s="18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2:25" ht="12.75" x14ac:dyDescent="0.2">
      <c r="B170" s="16"/>
      <c r="C170" s="18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2:25" ht="12.75" x14ac:dyDescent="0.2">
      <c r="B171" s="16"/>
      <c r="C171" s="18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2:25" ht="12.75" x14ac:dyDescent="0.2">
      <c r="B172" s="16"/>
      <c r="C172" s="18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2:25" ht="12.75" x14ac:dyDescent="0.2">
      <c r="B173" s="16"/>
      <c r="C173" s="18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2:25" ht="12.75" x14ac:dyDescent="0.2">
      <c r="B174" s="16"/>
      <c r="C174" s="18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2:25" ht="12.75" x14ac:dyDescent="0.2">
      <c r="B175" s="16"/>
      <c r="C175" s="18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2:25" ht="12.75" x14ac:dyDescent="0.2">
      <c r="B176" s="16"/>
      <c r="C176" s="18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2:25" ht="12.75" x14ac:dyDescent="0.2">
      <c r="B177" s="16"/>
      <c r="C177" s="18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2:25" ht="12.75" x14ac:dyDescent="0.2">
      <c r="B178" s="16"/>
      <c r="C178" s="18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2:25" ht="12.75" x14ac:dyDescent="0.2">
      <c r="B179" s="16"/>
      <c r="C179" s="18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2:25" ht="12.75" x14ac:dyDescent="0.2">
      <c r="B180" s="16"/>
      <c r="C180" s="18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2:25" ht="12.75" x14ac:dyDescent="0.2">
      <c r="B181" s="16"/>
      <c r="C181" s="18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2:25" ht="12.75" x14ac:dyDescent="0.2">
      <c r="B182" s="16"/>
      <c r="C182" s="18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2:25" ht="12.75" x14ac:dyDescent="0.2">
      <c r="B183" s="16"/>
      <c r="C183" s="18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2:25" ht="12.75" x14ac:dyDescent="0.2">
      <c r="B184" s="16"/>
      <c r="C184" s="18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2:25" ht="12.75" x14ac:dyDescent="0.2">
      <c r="B185" s="16"/>
      <c r="C185" s="18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2:25" ht="12.75" x14ac:dyDescent="0.2">
      <c r="B186" s="16"/>
      <c r="C186" s="18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2:25" ht="12.75" x14ac:dyDescent="0.2">
      <c r="B187" s="16"/>
      <c r="C187" s="18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2:25" ht="12.75" x14ac:dyDescent="0.2">
      <c r="B188" s="16"/>
      <c r="C188" s="18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2:25" ht="12.75" x14ac:dyDescent="0.2">
      <c r="B189" s="16"/>
      <c r="C189" s="18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2:25" ht="12.75" x14ac:dyDescent="0.2">
      <c r="B190" s="16"/>
      <c r="C190" s="18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2:25" ht="12.75" x14ac:dyDescent="0.2">
      <c r="B191" s="16"/>
      <c r="C191" s="18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2:25" ht="12.75" x14ac:dyDescent="0.2">
      <c r="B192" s="16"/>
      <c r="C192" s="18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2:25" ht="12.75" x14ac:dyDescent="0.2">
      <c r="B193" s="16"/>
      <c r="C193" s="18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2:25" ht="12.75" x14ac:dyDescent="0.2">
      <c r="B194" s="16"/>
      <c r="C194" s="18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2:25" ht="12.75" x14ac:dyDescent="0.2">
      <c r="B195" s="16"/>
      <c r="C195" s="18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2:25" ht="12.75" x14ac:dyDescent="0.2">
      <c r="B196" s="16"/>
      <c r="C196" s="18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2:25" ht="12.75" x14ac:dyDescent="0.2">
      <c r="B197" s="16"/>
      <c r="C197" s="18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2:25" ht="12.75" x14ac:dyDescent="0.2">
      <c r="B198" s="16"/>
      <c r="C198" s="18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2:25" ht="12.75" x14ac:dyDescent="0.2">
      <c r="B199" s="16"/>
      <c r="C199" s="18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2:25" ht="12.75" x14ac:dyDescent="0.2">
      <c r="B200" s="16"/>
      <c r="C200" s="18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2:25" ht="12.75" x14ac:dyDescent="0.2">
      <c r="B201" s="16"/>
      <c r="C201" s="18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2:25" ht="12.75" x14ac:dyDescent="0.2">
      <c r="B202" s="16"/>
      <c r="C202" s="18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2:25" ht="12.75" x14ac:dyDescent="0.2">
      <c r="B203" s="16"/>
      <c r="C203" s="18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2:25" ht="12.75" x14ac:dyDescent="0.2">
      <c r="B204" s="16"/>
      <c r="C204" s="18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2:25" ht="12.75" x14ac:dyDescent="0.2">
      <c r="B205" s="16"/>
      <c r="C205" s="18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2:25" ht="12.75" x14ac:dyDescent="0.2">
      <c r="B206" s="16"/>
      <c r="C206" s="18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2:25" ht="12.75" x14ac:dyDescent="0.2">
      <c r="B207" s="16"/>
      <c r="C207" s="18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2:25" ht="12.75" x14ac:dyDescent="0.2">
      <c r="B208" s="16"/>
      <c r="C208" s="18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2:25" ht="12.75" x14ac:dyDescent="0.2">
      <c r="B209" s="16"/>
      <c r="C209" s="18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2:25" ht="12.75" x14ac:dyDescent="0.2">
      <c r="B210" s="16"/>
      <c r="C210" s="18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2:25" ht="12.75" x14ac:dyDescent="0.2">
      <c r="B211" s="16"/>
      <c r="C211" s="18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2:25" ht="12.75" x14ac:dyDescent="0.2">
      <c r="B212" s="16"/>
      <c r="C212" s="18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2:25" ht="12.75" x14ac:dyDescent="0.2">
      <c r="B213" s="16"/>
      <c r="C213" s="18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2:25" ht="12.75" x14ac:dyDescent="0.2">
      <c r="B214" s="16"/>
      <c r="C214" s="18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2:25" ht="12.75" x14ac:dyDescent="0.2">
      <c r="B215" s="16"/>
      <c r="C215" s="18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2:25" ht="12.75" x14ac:dyDescent="0.2">
      <c r="B216" s="16"/>
      <c r="C216" s="18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2:25" ht="12.75" x14ac:dyDescent="0.2">
      <c r="B217" s="16"/>
      <c r="C217" s="18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2:25" ht="12.75" x14ac:dyDescent="0.2">
      <c r="B218" s="16"/>
      <c r="C218" s="18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2:25" ht="12.75" x14ac:dyDescent="0.2">
      <c r="B219" s="16"/>
      <c r="C219" s="18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2:25" ht="12.75" x14ac:dyDescent="0.2">
      <c r="B220" s="16"/>
      <c r="C220" s="18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2:25" ht="12.75" x14ac:dyDescent="0.2">
      <c r="B221" s="16"/>
      <c r="C221" s="18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2:25" ht="12.75" x14ac:dyDescent="0.2">
      <c r="B222" s="16"/>
      <c r="C222" s="1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2:25" ht="12.75" x14ac:dyDescent="0.2">
      <c r="B223" s="16"/>
      <c r="C223" s="18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2:25" ht="12.75" x14ac:dyDescent="0.2">
      <c r="B224" s="16"/>
      <c r="C224" s="18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2:25" ht="12.75" x14ac:dyDescent="0.2">
      <c r="B225" s="16"/>
      <c r="C225" s="18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2:25" ht="12.75" x14ac:dyDescent="0.2">
      <c r="B226" s="16"/>
      <c r="C226" s="18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2:25" ht="12.75" x14ac:dyDescent="0.2">
      <c r="B227" s="16"/>
      <c r="C227" s="18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2:25" ht="12.75" x14ac:dyDescent="0.2">
      <c r="B228" s="16"/>
      <c r="C228" s="18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2:25" ht="12.75" x14ac:dyDescent="0.2">
      <c r="B229" s="16"/>
      <c r="C229" s="18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2:25" ht="12.75" x14ac:dyDescent="0.2">
      <c r="B230" s="16"/>
      <c r="C230" s="18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2:25" ht="12.75" x14ac:dyDescent="0.2">
      <c r="B231" s="16"/>
      <c r="C231" s="18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2:25" ht="12.75" x14ac:dyDescent="0.2">
      <c r="B232" s="16"/>
      <c r="C232" s="18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2:25" ht="12.75" x14ac:dyDescent="0.2">
      <c r="B233" s="16"/>
      <c r="C233" s="18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2:25" ht="12.75" x14ac:dyDescent="0.2">
      <c r="B234" s="16"/>
      <c r="C234" s="18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2:25" ht="12.75" x14ac:dyDescent="0.2">
      <c r="B235" s="16"/>
      <c r="C235" s="18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2:25" ht="12.75" x14ac:dyDescent="0.2">
      <c r="B236" s="16"/>
      <c r="C236" s="18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2:25" ht="12.75" x14ac:dyDescent="0.2">
      <c r="B237" s="16"/>
      <c r="C237" s="18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2:25" ht="12.75" x14ac:dyDescent="0.2">
      <c r="B238" s="16"/>
      <c r="C238" s="18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2:25" ht="12.75" x14ac:dyDescent="0.2">
      <c r="B239" s="16"/>
      <c r="C239" s="18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2:25" ht="12.75" x14ac:dyDescent="0.2">
      <c r="B240" s="16"/>
      <c r="C240" s="18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2:25" ht="12.75" x14ac:dyDescent="0.2">
      <c r="B241" s="16"/>
      <c r="C241" s="18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2:25" ht="12.75" x14ac:dyDescent="0.2">
      <c r="B242" s="16"/>
      <c r="C242" s="18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2:25" ht="12.75" x14ac:dyDescent="0.2">
      <c r="B243" s="16"/>
      <c r="C243" s="18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2:25" ht="12.75" x14ac:dyDescent="0.2">
      <c r="B244" s="16"/>
      <c r="C244" s="18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2:25" ht="12.75" x14ac:dyDescent="0.2">
      <c r="B245" s="16"/>
      <c r="C245" s="18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2:25" ht="12.75" x14ac:dyDescent="0.2">
      <c r="B246" s="16"/>
      <c r="C246" s="18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2:25" ht="12.75" x14ac:dyDescent="0.2">
      <c r="B247" s="16"/>
      <c r="C247" s="18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2:25" ht="12.75" x14ac:dyDescent="0.2">
      <c r="B248" s="16"/>
      <c r="C248" s="18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2:25" ht="12.75" x14ac:dyDescent="0.2">
      <c r="B249" s="16"/>
      <c r="C249" s="18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2:25" ht="12.75" x14ac:dyDescent="0.2">
      <c r="B250" s="16"/>
      <c r="C250" s="18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2:25" ht="12.75" x14ac:dyDescent="0.2">
      <c r="B251" s="16"/>
      <c r="C251" s="18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2:25" ht="12.75" x14ac:dyDescent="0.2">
      <c r="B252" s="16"/>
      <c r="C252" s="18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2:25" ht="12.75" x14ac:dyDescent="0.2">
      <c r="B253" s="16"/>
      <c r="C253" s="18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2:25" ht="12.75" x14ac:dyDescent="0.2">
      <c r="B254" s="16"/>
      <c r="C254" s="18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2:25" ht="12.75" x14ac:dyDescent="0.2">
      <c r="B255" s="16"/>
      <c r="C255" s="18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2:25" ht="12.75" x14ac:dyDescent="0.2">
      <c r="B256" s="16"/>
      <c r="C256" s="18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2:25" ht="12.75" x14ac:dyDescent="0.2">
      <c r="B257" s="16"/>
      <c r="C257" s="18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2:25" ht="12.75" x14ac:dyDescent="0.2">
      <c r="B258" s="16"/>
      <c r="C258" s="18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2:25" ht="12.75" x14ac:dyDescent="0.2">
      <c r="B259" s="16"/>
      <c r="C259" s="18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2:25" ht="12.75" x14ac:dyDescent="0.2">
      <c r="B260" s="16"/>
      <c r="C260" s="18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2:25" ht="12.75" x14ac:dyDescent="0.2">
      <c r="B261" s="16"/>
      <c r="C261" s="18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2:25" ht="12.75" x14ac:dyDescent="0.2">
      <c r="B262" s="16"/>
      <c r="C262" s="18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2:25" ht="12.75" x14ac:dyDescent="0.2">
      <c r="B263" s="16"/>
      <c r="C263" s="18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2:25" ht="12.75" x14ac:dyDescent="0.2">
      <c r="B264" s="16"/>
      <c r="C264" s="18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2:25" ht="12.75" x14ac:dyDescent="0.2">
      <c r="B265" s="16"/>
      <c r="C265" s="18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2:25" ht="12.75" x14ac:dyDescent="0.2">
      <c r="B266" s="16"/>
      <c r="C266" s="18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2:25" ht="12.75" x14ac:dyDescent="0.2">
      <c r="B267" s="16"/>
      <c r="C267" s="18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2:25" ht="12.75" x14ac:dyDescent="0.2">
      <c r="B268" s="16"/>
      <c r="C268" s="18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2:25" ht="12.75" x14ac:dyDescent="0.2">
      <c r="B269" s="16"/>
      <c r="C269" s="18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2:25" ht="12.75" x14ac:dyDescent="0.2">
      <c r="B270" s="16"/>
      <c r="C270" s="18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2:25" ht="12.75" x14ac:dyDescent="0.2">
      <c r="B271" s="16"/>
      <c r="C271" s="18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2:25" ht="12.75" x14ac:dyDescent="0.2">
      <c r="B272" s="16"/>
      <c r="C272" s="18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2:25" ht="12.75" x14ac:dyDescent="0.2">
      <c r="B273" s="16"/>
      <c r="C273" s="18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2:25" ht="12.75" x14ac:dyDescent="0.2">
      <c r="B274" s="16"/>
      <c r="C274" s="18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2:25" ht="12.75" x14ac:dyDescent="0.2">
      <c r="B275" s="16"/>
      <c r="C275" s="18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2:25" ht="12.75" x14ac:dyDescent="0.2">
      <c r="B276" s="16"/>
      <c r="C276" s="18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2:25" ht="12.75" x14ac:dyDescent="0.2">
      <c r="B277" s="16"/>
      <c r="C277" s="18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2:25" ht="12.75" x14ac:dyDescent="0.2">
      <c r="B278" s="16"/>
      <c r="C278" s="18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2:25" ht="12.75" x14ac:dyDescent="0.2">
      <c r="B279" s="16"/>
      <c r="C279" s="18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2:25" ht="12.75" x14ac:dyDescent="0.2">
      <c r="B280" s="16"/>
      <c r="C280" s="18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2:25" ht="12.75" x14ac:dyDescent="0.2">
      <c r="B281" s="16"/>
      <c r="C281" s="18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2:25" ht="12.75" x14ac:dyDescent="0.2">
      <c r="B282" s="16"/>
      <c r="C282" s="18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2:25" ht="12.75" x14ac:dyDescent="0.2">
      <c r="B283" s="16"/>
      <c r="C283" s="18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2:25" ht="12.75" x14ac:dyDescent="0.2">
      <c r="B284" s="16"/>
      <c r="C284" s="18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2:25" ht="12.75" x14ac:dyDescent="0.2">
      <c r="B285" s="16"/>
      <c r="C285" s="18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2:25" ht="12.75" x14ac:dyDescent="0.2">
      <c r="B286" s="16"/>
      <c r="C286" s="18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2:25" ht="12.75" x14ac:dyDescent="0.2">
      <c r="B287" s="16"/>
      <c r="C287" s="18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2:25" ht="12.75" x14ac:dyDescent="0.2">
      <c r="B288" s="16"/>
      <c r="C288" s="18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2:25" ht="12.75" x14ac:dyDescent="0.2">
      <c r="B289" s="16"/>
      <c r="C289" s="18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2:25" ht="12.75" x14ac:dyDescent="0.2">
      <c r="B290" s="16"/>
      <c r="C290" s="18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2:25" ht="12.75" x14ac:dyDescent="0.2">
      <c r="B291" s="16"/>
      <c r="C291" s="18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2:25" ht="12.75" x14ac:dyDescent="0.2">
      <c r="B292" s="16"/>
      <c r="C292" s="18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2:25" ht="12.75" x14ac:dyDescent="0.2">
      <c r="B293" s="16"/>
      <c r="C293" s="18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2:25" ht="12.75" x14ac:dyDescent="0.2">
      <c r="B294" s="16"/>
      <c r="C294" s="18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2:25" ht="12.75" x14ac:dyDescent="0.2">
      <c r="B295" s="16"/>
      <c r="C295" s="18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2:25" ht="12.75" x14ac:dyDescent="0.2">
      <c r="B296" s="16"/>
      <c r="C296" s="18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2:25" ht="12.75" x14ac:dyDescent="0.2">
      <c r="B297" s="16"/>
      <c r="C297" s="18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2:25" ht="12.75" x14ac:dyDescent="0.2">
      <c r="B298" s="16"/>
      <c r="C298" s="18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2:25" ht="12.75" x14ac:dyDescent="0.2">
      <c r="B299" s="16"/>
      <c r="C299" s="18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2:25" ht="12.75" x14ac:dyDescent="0.2">
      <c r="B300" s="16"/>
      <c r="C300" s="18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2:25" ht="12.75" x14ac:dyDescent="0.2">
      <c r="B301" s="16"/>
      <c r="C301" s="18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2:25" ht="12.75" x14ac:dyDescent="0.2">
      <c r="B302" s="16"/>
      <c r="C302" s="18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2:25" ht="12.75" x14ac:dyDescent="0.2">
      <c r="B303" s="16"/>
      <c r="C303" s="18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2:25" ht="12.75" x14ac:dyDescent="0.2">
      <c r="B304" s="16"/>
      <c r="C304" s="18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2:25" ht="12.75" x14ac:dyDescent="0.2">
      <c r="B305" s="16"/>
      <c r="C305" s="18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2:25" ht="12.75" x14ac:dyDescent="0.2">
      <c r="B306" s="16"/>
      <c r="C306" s="18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2:25" ht="12.75" x14ac:dyDescent="0.2">
      <c r="B307" s="16"/>
      <c r="C307" s="18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2:25" ht="12.75" x14ac:dyDescent="0.2">
      <c r="B308" s="16"/>
      <c r="C308" s="18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2:25" ht="12.75" x14ac:dyDescent="0.2">
      <c r="B309" s="16"/>
      <c r="C309" s="18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2:25" ht="12.75" x14ac:dyDescent="0.2">
      <c r="B310" s="16"/>
      <c r="C310" s="18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2:25" ht="12.75" x14ac:dyDescent="0.2">
      <c r="B311" s="16"/>
      <c r="C311" s="18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2:25" ht="12.75" x14ac:dyDescent="0.2">
      <c r="B312" s="16"/>
      <c r="C312" s="18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2:25" ht="12.75" x14ac:dyDescent="0.2">
      <c r="B313" s="16"/>
      <c r="C313" s="18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2:25" ht="12.75" x14ac:dyDescent="0.2">
      <c r="B314" s="16"/>
      <c r="C314" s="18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2:25" ht="12.75" x14ac:dyDescent="0.2">
      <c r="B315" s="16"/>
      <c r="C315" s="18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2:25" ht="12.75" x14ac:dyDescent="0.2">
      <c r="B316" s="16"/>
      <c r="C316" s="18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2:25" ht="12.75" x14ac:dyDescent="0.2">
      <c r="B317" s="16"/>
      <c r="C317" s="18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2:25" ht="12.75" x14ac:dyDescent="0.2">
      <c r="B318" s="16"/>
      <c r="C318" s="18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2:25" ht="12.75" x14ac:dyDescent="0.2">
      <c r="B319" s="16"/>
      <c r="C319" s="18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2:25" ht="12.75" x14ac:dyDescent="0.2">
      <c r="B320" s="16"/>
      <c r="C320" s="18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2:25" ht="12.75" x14ac:dyDescent="0.2">
      <c r="B321" s="16"/>
      <c r="C321" s="18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2:25" ht="12.75" x14ac:dyDescent="0.2">
      <c r="B322" s="16"/>
      <c r="C322" s="18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2:25" ht="12.75" x14ac:dyDescent="0.2">
      <c r="B323" s="16"/>
      <c r="C323" s="18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2:25" ht="12.75" x14ac:dyDescent="0.2">
      <c r="B324" s="16"/>
      <c r="C324" s="18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2:25" ht="12.75" x14ac:dyDescent="0.2">
      <c r="B325" s="16"/>
      <c r="C325" s="18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2:25" ht="12.75" x14ac:dyDescent="0.2">
      <c r="B326" s="16"/>
      <c r="C326" s="18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2:25" ht="12.75" x14ac:dyDescent="0.2">
      <c r="B327" s="16"/>
      <c r="C327" s="18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2:25" ht="12.75" x14ac:dyDescent="0.2">
      <c r="B328" s="16"/>
      <c r="C328" s="18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2:25" ht="12.75" x14ac:dyDescent="0.2">
      <c r="B329" s="16"/>
      <c r="C329" s="18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2:25" ht="12.75" x14ac:dyDescent="0.2">
      <c r="B330" s="16"/>
      <c r="C330" s="18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2:25" ht="12.75" x14ac:dyDescent="0.2">
      <c r="B331" s="16"/>
      <c r="C331" s="18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2:25" ht="12.75" x14ac:dyDescent="0.2">
      <c r="B332" s="16"/>
      <c r="C332" s="18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2:25" ht="12.75" x14ac:dyDescent="0.2">
      <c r="B333" s="16"/>
      <c r="C333" s="18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2:25" ht="12.75" x14ac:dyDescent="0.2">
      <c r="B334" s="16"/>
      <c r="C334" s="18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2:25" ht="12.75" x14ac:dyDescent="0.2">
      <c r="B335" s="16"/>
      <c r="C335" s="18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2:25" ht="12.75" x14ac:dyDescent="0.2">
      <c r="B336" s="16"/>
      <c r="C336" s="18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2:25" ht="12.75" x14ac:dyDescent="0.2">
      <c r="B337" s="16"/>
      <c r="C337" s="18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2:25" ht="12.75" x14ac:dyDescent="0.2">
      <c r="B338" s="16"/>
      <c r="C338" s="18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2:25" ht="12.75" x14ac:dyDescent="0.2">
      <c r="B339" s="16"/>
      <c r="C339" s="18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2:25" ht="12.75" x14ac:dyDescent="0.2">
      <c r="B340" s="16"/>
      <c r="C340" s="18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2:25" ht="12.75" x14ac:dyDescent="0.2">
      <c r="B341" s="16"/>
      <c r="C341" s="18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2:25" ht="12.75" x14ac:dyDescent="0.2">
      <c r="B342" s="16"/>
      <c r="C342" s="18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2:25" ht="12.75" x14ac:dyDescent="0.2">
      <c r="B343" s="16"/>
      <c r="C343" s="18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2:25" ht="12.75" x14ac:dyDescent="0.2">
      <c r="B344" s="16"/>
      <c r="C344" s="18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2:25" ht="12.75" x14ac:dyDescent="0.2">
      <c r="B345" s="16"/>
      <c r="C345" s="18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2:25" ht="12.75" x14ac:dyDescent="0.2">
      <c r="B346" s="16"/>
      <c r="C346" s="18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2:25" ht="12.75" x14ac:dyDescent="0.2">
      <c r="B347" s="16"/>
      <c r="C347" s="18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2:25" ht="12.75" x14ac:dyDescent="0.2">
      <c r="B348" s="16"/>
      <c r="C348" s="18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2:25" ht="12.75" x14ac:dyDescent="0.2">
      <c r="B349" s="16"/>
      <c r="C349" s="18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2:25" ht="12.75" x14ac:dyDescent="0.2">
      <c r="B350" s="16"/>
      <c r="C350" s="18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2:25" ht="12.75" x14ac:dyDescent="0.2">
      <c r="B351" s="16"/>
      <c r="C351" s="18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2:25" ht="12.75" x14ac:dyDescent="0.2">
      <c r="B352" s="16"/>
      <c r="C352" s="18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2:25" ht="12.75" x14ac:dyDescent="0.2">
      <c r="B353" s="16"/>
      <c r="C353" s="18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2:25" ht="12.75" x14ac:dyDescent="0.2">
      <c r="B354" s="16"/>
      <c r="C354" s="18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2:25" ht="12.75" x14ac:dyDescent="0.2">
      <c r="B355" s="16"/>
      <c r="C355" s="18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2:25" ht="12.75" x14ac:dyDescent="0.2">
      <c r="B356" s="16"/>
      <c r="C356" s="18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2:25" ht="12.75" x14ac:dyDescent="0.2">
      <c r="B357" s="16"/>
      <c r="C357" s="18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2:25" ht="12.75" x14ac:dyDescent="0.2">
      <c r="B358" s="16"/>
      <c r="C358" s="18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2:25" ht="12.75" x14ac:dyDescent="0.2">
      <c r="B359" s="16"/>
      <c r="C359" s="18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2:25" ht="12.75" x14ac:dyDescent="0.2">
      <c r="B360" s="16"/>
      <c r="C360" s="18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2:25" ht="12.75" x14ac:dyDescent="0.2">
      <c r="B361" s="16"/>
      <c r="C361" s="18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2:25" ht="12.75" x14ac:dyDescent="0.2">
      <c r="B362" s="16"/>
      <c r="C362" s="18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2:25" ht="12.75" x14ac:dyDescent="0.2">
      <c r="B363" s="16"/>
      <c r="C363" s="18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2:25" ht="12.75" x14ac:dyDescent="0.2">
      <c r="B364" s="16"/>
      <c r="C364" s="18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2:25" ht="12.75" x14ac:dyDescent="0.2">
      <c r="B365" s="16"/>
      <c r="C365" s="18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2:25" ht="12.75" x14ac:dyDescent="0.2">
      <c r="B366" s="16"/>
      <c r="C366" s="18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2:25" ht="12.75" x14ac:dyDescent="0.2">
      <c r="B367" s="16"/>
      <c r="C367" s="18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2:25" ht="12.75" x14ac:dyDescent="0.2">
      <c r="B368" s="16"/>
      <c r="C368" s="18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2:25" ht="12.75" x14ac:dyDescent="0.2">
      <c r="B369" s="16"/>
      <c r="C369" s="18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2:25" ht="12.75" x14ac:dyDescent="0.2">
      <c r="B370" s="16"/>
      <c r="C370" s="18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2:25" ht="12.75" x14ac:dyDescent="0.2">
      <c r="B371" s="16"/>
      <c r="C371" s="18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2:25" ht="12.75" x14ac:dyDescent="0.2">
      <c r="B372" s="16"/>
      <c r="C372" s="18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2:25" ht="12.75" x14ac:dyDescent="0.2">
      <c r="B373" s="16"/>
      <c r="C373" s="18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2:25" ht="12.75" x14ac:dyDescent="0.2">
      <c r="B374" s="16"/>
      <c r="C374" s="18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2:25" ht="12.75" x14ac:dyDescent="0.2">
      <c r="B375" s="16"/>
      <c r="C375" s="18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2:25" ht="12.75" x14ac:dyDescent="0.2">
      <c r="B376" s="16"/>
      <c r="C376" s="18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2:25" ht="12.75" x14ac:dyDescent="0.2">
      <c r="B377" s="16"/>
      <c r="C377" s="18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2:25" ht="12.75" x14ac:dyDescent="0.2">
      <c r="B378" s="16"/>
      <c r="C378" s="18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2:25" ht="12.75" x14ac:dyDescent="0.2">
      <c r="B379" s="16"/>
      <c r="C379" s="18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2:25" ht="12.75" x14ac:dyDescent="0.2">
      <c r="B380" s="16"/>
      <c r="C380" s="18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2:25" ht="12.75" x14ac:dyDescent="0.2">
      <c r="B381" s="16"/>
      <c r="C381" s="18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2:25" ht="12.75" x14ac:dyDescent="0.2">
      <c r="B382" s="16"/>
      <c r="C382" s="18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2:25" ht="12.75" x14ac:dyDescent="0.2">
      <c r="B383" s="16"/>
      <c r="C383" s="18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2:25" ht="12.75" x14ac:dyDescent="0.2">
      <c r="B384" s="16"/>
      <c r="C384" s="18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2:25" ht="12.75" x14ac:dyDescent="0.2">
      <c r="B385" s="16"/>
      <c r="C385" s="18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2:25" ht="12.75" x14ac:dyDescent="0.2">
      <c r="B386" s="16"/>
      <c r="C386" s="18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2:25" ht="12.75" x14ac:dyDescent="0.2">
      <c r="B387" s="16"/>
      <c r="C387" s="18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2:25" ht="12.75" x14ac:dyDescent="0.2">
      <c r="B388" s="16"/>
      <c r="C388" s="18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2:25" ht="12.75" x14ac:dyDescent="0.2">
      <c r="B389" s="16"/>
      <c r="C389" s="18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2:25" ht="12.75" x14ac:dyDescent="0.2">
      <c r="B390" s="16"/>
      <c r="C390" s="18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2:25" ht="12.75" x14ac:dyDescent="0.2">
      <c r="B391" s="16"/>
      <c r="C391" s="18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2:25" ht="12.75" x14ac:dyDescent="0.2">
      <c r="B392" s="16"/>
      <c r="C392" s="18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2:25" ht="12.75" x14ac:dyDescent="0.2">
      <c r="B393" s="16"/>
      <c r="C393" s="18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2:25" ht="12.75" x14ac:dyDescent="0.2">
      <c r="B394" s="16"/>
      <c r="C394" s="18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2:25" ht="12.75" x14ac:dyDescent="0.2">
      <c r="B395" s="16"/>
      <c r="C395" s="18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2:25" ht="12.75" x14ac:dyDescent="0.2">
      <c r="B396" s="16"/>
      <c r="C396" s="18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2:25" ht="12.75" x14ac:dyDescent="0.2">
      <c r="B397" s="16"/>
      <c r="C397" s="18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2:25" ht="12.75" x14ac:dyDescent="0.2">
      <c r="B398" s="16"/>
      <c r="C398" s="18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2:25" ht="12.75" x14ac:dyDescent="0.2">
      <c r="B399" s="16"/>
      <c r="C399" s="18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2:25" ht="12.75" x14ac:dyDescent="0.2">
      <c r="B400" s="16"/>
      <c r="C400" s="18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2:25" ht="12.75" x14ac:dyDescent="0.2">
      <c r="B401" s="16"/>
      <c r="C401" s="18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2:25" ht="12.75" x14ac:dyDescent="0.2">
      <c r="B402" s="16"/>
      <c r="C402" s="18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2:25" ht="12.75" x14ac:dyDescent="0.2">
      <c r="B403" s="16"/>
      <c r="C403" s="18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2:25" ht="12.75" x14ac:dyDescent="0.2">
      <c r="B404" s="16"/>
      <c r="C404" s="18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2:25" ht="12.75" x14ac:dyDescent="0.2">
      <c r="B405" s="16"/>
      <c r="C405" s="18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2:25" ht="12.75" x14ac:dyDescent="0.2">
      <c r="B406" s="16"/>
      <c r="C406" s="18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2:25" ht="12.75" x14ac:dyDescent="0.2">
      <c r="B407" s="16"/>
      <c r="C407" s="18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2:25" ht="12.75" x14ac:dyDescent="0.2">
      <c r="B408" s="16"/>
      <c r="C408" s="18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2:25" ht="12.75" x14ac:dyDescent="0.2">
      <c r="B409" s="16"/>
      <c r="C409" s="18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2:25" ht="12.75" x14ac:dyDescent="0.2">
      <c r="B410" s="16"/>
      <c r="C410" s="18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2:25" ht="12.75" x14ac:dyDescent="0.2">
      <c r="B411" s="16"/>
      <c r="C411" s="18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2:25" ht="12.75" x14ac:dyDescent="0.2">
      <c r="B412" s="16"/>
      <c r="C412" s="18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2:25" ht="12.75" x14ac:dyDescent="0.2">
      <c r="B413" s="16"/>
      <c r="C413" s="18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2:25" ht="12.75" x14ac:dyDescent="0.2">
      <c r="B414" s="16"/>
      <c r="C414" s="18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2:25" ht="12.75" x14ac:dyDescent="0.2">
      <c r="B415" s="16"/>
      <c r="C415" s="18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2:25" ht="12.75" x14ac:dyDescent="0.2">
      <c r="B416" s="16"/>
      <c r="C416" s="18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2:25" ht="12.75" x14ac:dyDescent="0.2">
      <c r="B417" s="16"/>
      <c r="C417" s="18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2:25" ht="12.75" x14ac:dyDescent="0.2">
      <c r="B418" s="16"/>
      <c r="C418" s="18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2:25" ht="12.75" x14ac:dyDescent="0.2">
      <c r="B419" s="16"/>
      <c r="C419" s="18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2:25" ht="12.75" x14ac:dyDescent="0.2">
      <c r="B420" s="16"/>
      <c r="C420" s="18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2:25" ht="12.75" x14ac:dyDescent="0.2">
      <c r="B421" s="16"/>
      <c r="C421" s="18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2:25" ht="12.75" x14ac:dyDescent="0.2">
      <c r="B422" s="16"/>
      <c r="C422" s="18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2:25" ht="12.75" x14ac:dyDescent="0.2">
      <c r="B423" s="16"/>
      <c r="C423" s="18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2:25" ht="12.75" x14ac:dyDescent="0.2">
      <c r="B424" s="16"/>
      <c r="C424" s="18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2:25" ht="12.75" x14ac:dyDescent="0.2">
      <c r="B425" s="16"/>
      <c r="C425" s="18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2:25" ht="12.75" x14ac:dyDescent="0.2">
      <c r="B426" s="16"/>
      <c r="C426" s="18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2:25" ht="12.75" x14ac:dyDescent="0.2">
      <c r="B427" s="16"/>
      <c r="C427" s="18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2:25" ht="12.75" x14ac:dyDescent="0.2">
      <c r="B428" s="16"/>
      <c r="C428" s="18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2:25" ht="12.75" x14ac:dyDescent="0.2">
      <c r="B429" s="16"/>
      <c r="C429" s="18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2:25" ht="12.75" x14ac:dyDescent="0.2">
      <c r="B430" s="16"/>
      <c r="C430" s="18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2:25" ht="12.75" x14ac:dyDescent="0.2">
      <c r="B431" s="16"/>
      <c r="C431" s="18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2:25" ht="12.75" x14ac:dyDescent="0.2">
      <c r="B432" s="16"/>
      <c r="C432" s="18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2:25" ht="12.75" x14ac:dyDescent="0.2">
      <c r="B433" s="16"/>
      <c r="C433" s="18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2:25" ht="12.75" x14ac:dyDescent="0.2">
      <c r="B434" s="16"/>
      <c r="C434" s="18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2:25" ht="12.75" x14ac:dyDescent="0.2">
      <c r="B435" s="16"/>
      <c r="C435" s="18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2:25" ht="12.75" x14ac:dyDescent="0.2">
      <c r="B436" s="16"/>
      <c r="C436" s="18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2:25" ht="12.75" x14ac:dyDescent="0.2">
      <c r="B437" s="16"/>
      <c r="C437" s="18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2:25" ht="12.75" x14ac:dyDescent="0.2">
      <c r="B438" s="16"/>
      <c r="C438" s="18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2:25" ht="12.75" x14ac:dyDescent="0.2">
      <c r="B439" s="16"/>
      <c r="C439" s="18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2:25" ht="12.75" x14ac:dyDescent="0.2">
      <c r="B440" s="16"/>
      <c r="C440" s="18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2:25" ht="12.75" x14ac:dyDescent="0.2">
      <c r="B441" s="16"/>
      <c r="C441" s="18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2:25" ht="12.75" x14ac:dyDescent="0.2">
      <c r="B442" s="16"/>
      <c r="C442" s="18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2:25" ht="12.75" x14ac:dyDescent="0.2">
      <c r="B443" s="16"/>
      <c r="C443" s="18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2:25" ht="12.75" x14ac:dyDescent="0.2">
      <c r="B444" s="16"/>
      <c r="C444" s="18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2:25" ht="12.75" x14ac:dyDescent="0.2">
      <c r="B445" s="16"/>
      <c r="C445" s="18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2:25" ht="12.75" x14ac:dyDescent="0.2">
      <c r="B446" s="16"/>
      <c r="C446" s="18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2:25" ht="12.75" x14ac:dyDescent="0.2">
      <c r="B447" s="16"/>
      <c r="C447" s="18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2:25" ht="12.75" x14ac:dyDescent="0.2">
      <c r="B448" s="16"/>
      <c r="C448" s="18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2:25" ht="12.75" x14ac:dyDescent="0.2">
      <c r="B449" s="16"/>
      <c r="C449" s="18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2:25" ht="12.75" x14ac:dyDescent="0.2">
      <c r="B450" s="16"/>
      <c r="C450" s="18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2:25" ht="12.75" x14ac:dyDescent="0.2">
      <c r="B451" s="16"/>
      <c r="C451" s="18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2:25" ht="12.75" x14ac:dyDescent="0.2">
      <c r="B452" s="16"/>
      <c r="C452" s="18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2:25" ht="12.75" x14ac:dyDescent="0.2">
      <c r="B453" s="16"/>
      <c r="C453" s="18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2:25" ht="12.75" x14ac:dyDescent="0.2">
      <c r="B454" s="16"/>
      <c r="C454" s="18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2:25" ht="12.75" x14ac:dyDescent="0.2">
      <c r="B455" s="16"/>
      <c r="C455" s="18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2:25" ht="12.75" x14ac:dyDescent="0.2">
      <c r="B456" s="16"/>
      <c r="C456" s="18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2:25" ht="12.75" x14ac:dyDescent="0.2">
      <c r="B457" s="16"/>
      <c r="C457" s="18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2:25" ht="12.75" x14ac:dyDescent="0.2">
      <c r="B458" s="16"/>
      <c r="C458" s="18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2:25" ht="12.75" x14ac:dyDescent="0.2">
      <c r="B459" s="16"/>
      <c r="C459" s="18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2:25" ht="12.75" x14ac:dyDescent="0.2">
      <c r="B460" s="16"/>
      <c r="C460" s="18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2:25" ht="12.75" x14ac:dyDescent="0.2">
      <c r="B461" s="16"/>
      <c r="C461" s="18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2:25" ht="12.75" x14ac:dyDescent="0.2">
      <c r="B462" s="16"/>
      <c r="C462" s="18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2:25" ht="12.75" x14ac:dyDescent="0.2">
      <c r="B463" s="16"/>
      <c r="C463" s="18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2:25" ht="12.75" x14ac:dyDescent="0.2">
      <c r="B464" s="16"/>
      <c r="C464" s="18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2:25" ht="12.75" x14ac:dyDescent="0.2">
      <c r="B465" s="16"/>
      <c r="C465" s="18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2:25" ht="12.75" x14ac:dyDescent="0.2">
      <c r="B466" s="16"/>
      <c r="C466" s="18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2:25" ht="12.75" x14ac:dyDescent="0.2">
      <c r="B467" s="16"/>
      <c r="C467" s="18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2:25" ht="12.75" x14ac:dyDescent="0.2">
      <c r="B468" s="16"/>
      <c r="C468" s="18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2:25" ht="12.75" x14ac:dyDescent="0.2">
      <c r="B469" s="16"/>
      <c r="C469" s="18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2:25" ht="12.75" x14ac:dyDescent="0.2">
      <c r="B470" s="16"/>
      <c r="C470" s="18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2:25" ht="12.75" x14ac:dyDescent="0.2">
      <c r="B471" s="16"/>
      <c r="C471" s="18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2:25" ht="12.75" x14ac:dyDescent="0.2">
      <c r="B472" s="16"/>
      <c r="C472" s="18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2:25" ht="12.75" x14ac:dyDescent="0.2">
      <c r="B473" s="16"/>
      <c r="C473" s="18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2:25" ht="12.75" x14ac:dyDescent="0.2">
      <c r="B474" s="16"/>
      <c r="C474" s="18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2:25" ht="12.75" x14ac:dyDescent="0.2">
      <c r="B475" s="16"/>
      <c r="C475" s="18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2:25" ht="12.75" x14ac:dyDescent="0.2">
      <c r="B476" s="16"/>
      <c r="C476" s="18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2:25" ht="12.75" x14ac:dyDescent="0.2">
      <c r="B477" s="16"/>
      <c r="C477" s="18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2:25" ht="12.75" x14ac:dyDescent="0.2">
      <c r="B478" s="16"/>
      <c r="C478" s="18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2:25" ht="12.75" x14ac:dyDescent="0.2">
      <c r="B479" s="16"/>
      <c r="C479" s="18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2:25" ht="12.75" x14ac:dyDescent="0.2">
      <c r="B480" s="16"/>
      <c r="C480" s="18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2:25" ht="12.75" x14ac:dyDescent="0.2">
      <c r="B481" s="16"/>
      <c r="C481" s="18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2:25" ht="12.75" x14ac:dyDescent="0.2">
      <c r="B482" s="16"/>
      <c r="C482" s="18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2:25" ht="12.75" x14ac:dyDescent="0.2">
      <c r="B483" s="16"/>
      <c r="C483" s="18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2:25" ht="12.75" x14ac:dyDescent="0.2">
      <c r="B484" s="16"/>
      <c r="C484" s="18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2:25" ht="12.75" x14ac:dyDescent="0.2">
      <c r="B485" s="16"/>
      <c r="C485" s="18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2:25" ht="12.75" x14ac:dyDescent="0.2">
      <c r="B486" s="16"/>
      <c r="C486" s="18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2:25" ht="12.75" x14ac:dyDescent="0.2">
      <c r="B487" s="16"/>
      <c r="C487" s="18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2:25" ht="12.75" x14ac:dyDescent="0.2">
      <c r="B488" s="16"/>
      <c r="C488" s="18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2:25" ht="12.75" x14ac:dyDescent="0.2">
      <c r="B489" s="16"/>
      <c r="C489" s="18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2:25" ht="12.75" x14ac:dyDescent="0.2">
      <c r="B490" s="16"/>
      <c r="C490" s="18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2:25" ht="12.75" x14ac:dyDescent="0.2">
      <c r="B491" s="16"/>
      <c r="C491" s="18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2:25" ht="12.75" x14ac:dyDescent="0.2">
      <c r="B492" s="16"/>
      <c r="C492" s="18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2:25" ht="12.75" x14ac:dyDescent="0.2">
      <c r="B493" s="16"/>
      <c r="C493" s="18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2:25" ht="12.75" x14ac:dyDescent="0.2">
      <c r="B494" s="16"/>
      <c r="C494" s="18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2:25" ht="12.75" x14ac:dyDescent="0.2">
      <c r="B495" s="16"/>
      <c r="C495" s="18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2:25" ht="12.75" x14ac:dyDescent="0.2">
      <c r="B496" s="16"/>
      <c r="C496" s="18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2:25" ht="12.75" x14ac:dyDescent="0.2">
      <c r="B497" s="16"/>
      <c r="C497" s="18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2:25" ht="12.75" x14ac:dyDescent="0.2">
      <c r="B498" s="16"/>
      <c r="C498" s="18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2:25" ht="12.75" x14ac:dyDescent="0.2">
      <c r="B499" s="16"/>
      <c r="C499" s="18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2:25" ht="12.75" x14ac:dyDescent="0.2">
      <c r="B500" s="16"/>
      <c r="C500" s="18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2:25" ht="12.75" x14ac:dyDescent="0.2">
      <c r="B501" s="16"/>
      <c r="C501" s="18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2:25" ht="12.75" x14ac:dyDescent="0.2">
      <c r="B502" s="16"/>
      <c r="C502" s="18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2:25" ht="12.75" x14ac:dyDescent="0.2">
      <c r="B503" s="16"/>
      <c r="C503" s="18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2:25" ht="12.75" x14ac:dyDescent="0.2">
      <c r="B504" s="16"/>
      <c r="C504" s="18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2:25" ht="12.75" x14ac:dyDescent="0.2">
      <c r="B505" s="16"/>
      <c r="C505" s="18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2:25" ht="12.75" x14ac:dyDescent="0.2">
      <c r="B506" s="16"/>
      <c r="C506" s="18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2:25" ht="12.75" x14ac:dyDescent="0.2">
      <c r="B507" s="16"/>
      <c r="C507" s="18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2:25" ht="12.75" x14ac:dyDescent="0.2">
      <c r="B508" s="16"/>
      <c r="C508" s="18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2:25" ht="12.75" x14ac:dyDescent="0.2">
      <c r="B509" s="16"/>
      <c r="C509" s="18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2:25" ht="12.75" x14ac:dyDescent="0.2">
      <c r="B510" s="16"/>
      <c r="C510" s="18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2:25" ht="12.75" x14ac:dyDescent="0.2">
      <c r="B511" s="16"/>
      <c r="C511" s="18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2:25" ht="12.75" x14ac:dyDescent="0.2">
      <c r="B512" s="16"/>
      <c r="C512" s="18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2:25" ht="12.75" x14ac:dyDescent="0.2">
      <c r="B513" s="16"/>
      <c r="C513" s="18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2:25" ht="12.75" x14ac:dyDescent="0.2">
      <c r="B514" s="16"/>
      <c r="C514" s="18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2:25" ht="12.75" x14ac:dyDescent="0.2">
      <c r="B515" s="16"/>
      <c r="C515" s="18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2:25" ht="12.75" x14ac:dyDescent="0.2">
      <c r="B516" s="16"/>
      <c r="C516" s="18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2:25" ht="12.75" x14ac:dyDescent="0.2">
      <c r="B517" s="16"/>
      <c r="C517" s="18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2:25" ht="12.75" x14ac:dyDescent="0.2">
      <c r="B518" s="16"/>
      <c r="C518" s="18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2:25" ht="12.75" x14ac:dyDescent="0.2">
      <c r="B519" s="16"/>
      <c r="C519" s="18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2:25" ht="12.75" x14ac:dyDescent="0.2">
      <c r="B520" s="16"/>
      <c r="C520" s="18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2:25" ht="12.75" x14ac:dyDescent="0.2">
      <c r="B521" s="16"/>
      <c r="C521" s="18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2:25" ht="12.75" x14ac:dyDescent="0.2">
      <c r="B522" s="16"/>
      <c r="C522" s="18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2:25" ht="12.75" x14ac:dyDescent="0.2">
      <c r="B523" s="16"/>
      <c r="C523" s="18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2:25" ht="12.75" x14ac:dyDescent="0.2">
      <c r="B524" s="16"/>
      <c r="C524" s="18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2:25" ht="12.75" x14ac:dyDescent="0.2">
      <c r="B525" s="16"/>
      <c r="C525" s="18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2:25" ht="12.75" x14ac:dyDescent="0.2">
      <c r="B526" s="16"/>
      <c r="C526" s="18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2:25" ht="12.75" x14ac:dyDescent="0.2">
      <c r="B527" s="16"/>
      <c r="C527" s="18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2:25" ht="12.75" x14ac:dyDescent="0.2">
      <c r="B528" s="16"/>
      <c r="C528" s="18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2:25" ht="12.75" x14ac:dyDescent="0.2">
      <c r="B529" s="16"/>
      <c r="C529" s="18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2:25" ht="12.75" x14ac:dyDescent="0.2">
      <c r="B530" s="16"/>
      <c r="C530" s="18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2:25" ht="12.75" x14ac:dyDescent="0.2">
      <c r="B531" s="16"/>
      <c r="C531" s="18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2:25" ht="12.75" x14ac:dyDescent="0.2">
      <c r="B532" s="16"/>
      <c r="C532" s="18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2:25" ht="12.75" x14ac:dyDescent="0.2">
      <c r="B533" s="16"/>
      <c r="C533" s="18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2:25" ht="12.75" x14ac:dyDescent="0.2">
      <c r="B534" s="16"/>
      <c r="C534" s="18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2:25" ht="12.75" x14ac:dyDescent="0.2">
      <c r="B535" s="16"/>
      <c r="C535" s="18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2:25" ht="12.75" x14ac:dyDescent="0.2">
      <c r="B536" s="16"/>
      <c r="C536" s="18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2:25" ht="12.75" x14ac:dyDescent="0.2">
      <c r="B537" s="16"/>
      <c r="C537" s="18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2:25" ht="12.75" x14ac:dyDescent="0.2">
      <c r="B538" s="16"/>
      <c r="C538" s="18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2:25" ht="12.75" x14ac:dyDescent="0.2">
      <c r="B539" s="16"/>
      <c r="C539" s="18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2:25" ht="12.75" x14ac:dyDescent="0.2">
      <c r="B540" s="16"/>
      <c r="C540" s="18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2:25" ht="12.75" x14ac:dyDescent="0.2">
      <c r="B541" s="16"/>
      <c r="C541" s="18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2:25" ht="12.75" x14ac:dyDescent="0.2">
      <c r="B542" s="16"/>
      <c r="C542" s="18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2:25" ht="12.75" x14ac:dyDescent="0.2">
      <c r="B543" s="16"/>
      <c r="C543" s="18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2:25" ht="12.75" x14ac:dyDescent="0.2">
      <c r="B544" s="16"/>
      <c r="C544" s="18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2:25" ht="12.75" x14ac:dyDescent="0.2">
      <c r="B545" s="16"/>
      <c r="C545" s="18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2:25" ht="12.75" x14ac:dyDescent="0.2">
      <c r="B546" s="16"/>
      <c r="C546" s="18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2:25" ht="12.75" x14ac:dyDescent="0.2">
      <c r="B547" s="16"/>
      <c r="C547" s="18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2:25" ht="12.75" x14ac:dyDescent="0.2">
      <c r="B548" s="16"/>
      <c r="C548" s="18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2:25" ht="12.75" x14ac:dyDescent="0.2">
      <c r="B549" s="16"/>
      <c r="C549" s="18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2:25" ht="12.75" x14ac:dyDescent="0.2">
      <c r="B550" s="16"/>
      <c r="C550" s="18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2:25" ht="12.75" x14ac:dyDescent="0.2">
      <c r="B551" s="16"/>
      <c r="C551" s="18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2:25" ht="12.75" x14ac:dyDescent="0.2">
      <c r="B552" s="16"/>
      <c r="C552" s="18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2:25" ht="12.75" x14ac:dyDescent="0.2">
      <c r="B553" s="16"/>
      <c r="C553" s="18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2:25" ht="12.75" x14ac:dyDescent="0.2">
      <c r="B554" s="16"/>
      <c r="C554" s="18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2:25" ht="12.75" x14ac:dyDescent="0.2">
      <c r="B555" s="16"/>
      <c r="C555" s="18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2:25" ht="12.75" x14ac:dyDescent="0.2">
      <c r="B556" s="16"/>
      <c r="C556" s="18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2:25" ht="12.75" x14ac:dyDescent="0.2">
      <c r="B557" s="16"/>
      <c r="C557" s="18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2:25" ht="12.75" x14ac:dyDescent="0.2">
      <c r="B558" s="16"/>
      <c r="C558" s="18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2:25" ht="12.75" x14ac:dyDescent="0.2">
      <c r="B559" s="16"/>
      <c r="C559" s="18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2:25" ht="12.75" x14ac:dyDescent="0.2">
      <c r="B560" s="16"/>
      <c r="C560" s="18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2:25" ht="12.75" x14ac:dyDescent="0.2">
      <c r="B561" s="16"/>
      <c r="C561" s="18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2:25" ht="12.75" x14ac:dyDescent="0.2">
      <c r="B562" s="16"/>
      <c r="C562" s="18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2:25" ht="12.75" x14ac:dyDescent="0.2">
      <c r="B563" s="16"/>
      <c r="C563" s="18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2:25" ht="12.75" x14ac:dyDescent="0.2">
      <c r="B564" s="16"/>
      <c r="C564" s="18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2:25" ht="12.75" x14ac:dyDescent="0.2">
      <c r="B565" s="16"/>
      <c r="C565" s="18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2:25" ht="12.75" x14ac:dyDescent="0.2">
      <c r="B566" s="16"/>
      <c r="C566" s="18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2:25" ht="12.75" x14ac:dyDescent="0.2">
      <c r="B567" s="16"/>
      <c r="C567" s="18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2:25" ht="12.75" x14ac:dyDescent="0.2">
      <c r="B568" s="16"/>
      <c r="C568" s="18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2:25" ht="12.75" x14ac:dyDescent="0.2">
      <c r="B569" s="16"/>
      <c r="C569" s="18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2:25" ht="12.75" x14ac:dyDescent="0.2">
      <c r="B570" s="16"/>
      <c r="C570" s="18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2:25" ht="12.75" x14ac:dyDescent="0.2">
      <c r="B571" s="16"/>
      <c r="C571" s="18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2:25" ht="12.75" x14ac:dyDescent="0.2">
      <c r="B572" s="16"/>
      <c r="C572" s="18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2:25" ht="12.75" x14ac:dyDescent="0.2">
      <c r="B573" s="16"/>
      <c r="C573" s="18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2:25" ht="12.75" x14ac:dyDescent="0.2">
      <c r="B574" s="16"/>
      <c r="C574" s="18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2:25" ht="12.75" x14ac:dyDescent="0.2">
      <c r="B575" s="16"/>
      <c r="C575" s="18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2:25" ht="12.75" x14ac:dyDescent="0.2">
      <c r="B576" s="16"/>
      <c r="C576" s="18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2:25" ht="12.75" x14ac:dyDescent="0.2">
      <c r="B577" s="16"/>
      <c r="C577" s="18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2:25" ht="12.75" x14ac:dyDescent="0.2">
      <c r="B578" s="16"/>
      <c r="C578" s="18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2:25" ht="12.75" x14ac:dyDescent="0.2">
      <c r="B579" s="16"/>
      <c r="C579" s="18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2:25" ht="12.75" x14ac:dyDescent="0.2">
      <c r="B580" s="16"/>
      <c r="C580" s="18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2:25" ht="12.75" x14ac:dyDescent="0.2">
      <c r="B581" s="16"/>
      <c r="C581" s="18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2:25" ht="12.75" x14ac:dyDescent="0.2">
      <c r="B582" s="16"/>
      <c r="C582" s="18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2:25" ht="12.75" x14ac:dyDescent="0.2">
      <c r="B583" s="16"/>
      <c r="C583" s="18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2:25" ht="12.75" x14ac:dyDescent="0.2">
      <c r="B584" s="16"/>
      <c r="C584" s="18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2:25" ht="12.75" x14ac:dyDescent="0.2">
      <c r="B585" s="16"/>
      <c r="C585" s="18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2:25" ht="12.75" x14ac:dyDescent="0.2">
      <c r="B586" s="16"/>
      <c r="C586" s="18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2:25" ht="12.75" x14ac:dyDescent="0.2">
      <c r="B587" s="16"/>
      <c r="C587" s="18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2:25" ht="12.75" x14ac:dyDescent="0.2">
      <c r="B588" s="16"/>
      <c r="C588" s="18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2:25" ht="12.75" x14ac:dyDescent="0.2">
      <c r="B589" s="16"/>
      <c r="C589" s="18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2:25" ht="12.75" x14ac:dyDescent="0.2">
      <c r="B590" s="16"/>
      <c r="C590" s="18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2:25" ht="12.75" x14ac:dyDescent="0.2">
      <c r="B591" s="16"/>
      <c r="C591" s="18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2:25" ht="12.75" x14ac:dyDescent="0.2">
      <c r="B592" s="16"/>
      <c r="C592" s="18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2:25" ht="12.75" x14ac:dyDescent="0.2">
      <c r="B593" s="16"/>
      <c r="C593" s="18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2:25" ht="12.75" x14ac:dyDescent="0.2">
      <c r="B594" s="16"/>
      <c r="C594" s="18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2:25" ht="12.75" x14ac:dyDescent="0.2">
      <c r="B595" s="16"/>
      <c r="C595" s="18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2:25" ht="12.75" x14ac:dyDescent="0.2">
      <c r="B596" s="16"/>
      <c r="C596" s="18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2:25" ht="12.75" x14ac:dyDescent="0.2">
      <c r="B597" s="16"/>
      <c r="C597" s="18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2:25" ht="12.75" x14ac:dyDescent="0.2">
      <c r="B598" s="16"/>
      <c r="C598" s="18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2:25" ht="12.75" x14ac:dyDescent="0.2">
      <c r="B599" s="16"/>
      <c r="C599" s="18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2:25" ht="12.75" x14ac:dyDescent="0.2">
      <c r="B600" s="16"/>
      <c r="C600" s="18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2:25" ht="12.75" x14ac:dyDescent="0.2">
      <c r="B601" s="16"/>
      <c r="C601" s="18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2:25" ht="12.75" x14ac:dyDescent="0.2">
      <c r="B602" s="16"/>
      <c r="C602" s="18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2:25" ht="12.75" x14ac:dyDescent="0.2">
      <c r="B603" s="16"/>
      <c r="C603" s="18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2:25" ht="12.75" x14ac:dyDescent="0.2">
      <c r="B604" s="16"/>
      <c r="C604" s="18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2:25" ht="12.75" x14ac:dyDescent="0.2">
      <c r="B605" s="16"/>
      <c r="C605" s="18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2:25" ht="12.75" x14ac:dyDescent="0.2">
      <c r="B606" s="16"/>
      <c r="C606" s="18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2:25" ht="12.75" x14ac:dyDescent="0.2">
      <c r="B607" s="16"/>
      <c r="C607" s="18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2:25" ht="12.75" x14ac:dyDescent="0.2">
      <c r="B608" s="16"/>
      <c r="C608" s="18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2:25" ht="12.75" x14ac:dyDescent="0.2">
      <c r="B609" s="16"/>
      <c r="C609" s="18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2:25" ht="12.75" x14ac:dyDescent="0.2">
      <c r="B610" s="16"/>
      <c r="C610" s="18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2:25" ht="12.75" x14ac:dyDescent="0.2">
      <c r="B611" s="16"/>
      <c r="C611" s="18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2:25" ht="12.75" x14ac:dyDescent="0.2">
      <c r="B612" s="16"/>
      <c r="C612" s="18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2:25" ht="12.75" x14ac:dyDescent="0.2">
      <c r="B613" s="16"/>
      <c r="C613" s="18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2:25" ht="12.75" x14ac:dyDescent="0.2">
      <c r="B614" s="16"/>
      <c r="C614" s="18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2:25" ht="12.75" x14ac:dyDescent="0.2">
      <c r="B615" s="16"/>
      <c r="C615" s="18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2:25" ht="12.75" x14ac:dyDescent="0.2">
      <c r="B616" s="16"/>
      <c r="C616" s="18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2:25" ht="12.75" x14ac:dyDescent="0.2">
      <c r="B617" s="16"/>
      <c r="C617" s="18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2:25" ht="12.75" x14ac:dyDescent="0.2">
      <c r="B618" s="16"/>
      <c r="C618" s="18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2:25" ht="12.75" x14ac:dyDescent="0.2">
      <c r="B619" s="16"/>
      <c r="C619" s="18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2:25" ht="12.75" x14ac:dyDescent="0.2">
      <c r="B620" s="16"/>
      <c r="C620" s="18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2:25" ht="12.75" x14ac:dyDescent="0.2">
      <c r="B621" s="16"/>
      <c r="C621" s="18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2:25" ht="12.75" x14ac:dyDescent="0.2">
      <c r="B622" s="16"/>
      <c r="C622" s="18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2:25" ht="12.75" x14ac:dyDescent="0.2">
      <c r="B623" s="16"/>
      <c r="C623" s="18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2:25" ht="12.75" x14ac:dyDescent="0.2">
      <c r="B624" s="16"/>
      <c r="C624" s="18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2:25" ht="12.75" x14ac:dyDescent="0.2">
      <c r="B625" s="16"/>
      <c r="C625" s="18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2:25" ht="12.75" x14ac:dyDescent="0.2">
      <c r="B626" s="16"/>
      <c r="C626" s="18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2:25" ht="12.75" x14ac:dyDescent="0.2">
      <c r="B627" s="16"/>
      <c r="C627" s="18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2:25" ht="12.75" x14ac:dyDescent="0.2">
      <c r="B628" s="16"/>
      <c r="C628" s="18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2:25" ht="12.75" x14ac:dyDescent="0.2">
      <c r="B629" s="16"/>
      <c r="C629" s="18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2:25" ht="12.75" x14ac:dyDescent="0.2">
      <c r="B630" s="16"/>
      <c r="C630" s="18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2:25" ht="12.75" x14ac:dyDescent="0.2">
      <c r="B631" s="16"/>
      <c r="C631" s="18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2:25" ht="12.75" x14ac:dyDescent="0.2">
      <c r="B632" s="16"/>
      <c r="C632" s="18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2:25" ht="12.75" x14ac:dyDescent="0.2">
      <c r="B633" s="16"/>
      <c r="C633" s="18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2:25" ht="12.75" x14ac:dyDescent="0.2">
      <c r="B634" s="16"/>
      <c r="C634" s="18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2:25" ht="12.75" x14ac:dyDescent="0.2">
      <c r="B635" s="16"/>
      <c r="C635" s="18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2:25" ht="12.75" x14ac:dyDescent="0.2">
      <c r="B636" s="16"/>
      <c r="C636" s="18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2:25" ht="12.75" x14ac:dyDescent="0.2">
      <c r="B637" s="16"/>
      <c r="C637" s="18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2:25" ht="12.75" x14ac:dyDescent="0.2">
      <c r="B638" s="16"/>
      <c r="C638" s="18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2:25" ht="12.75" x14ac:dyDescent="0.2">
      <c r="B639" s="16"/>
      <c r="C639" s="18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2:25" ht="12.75" x14ac:dyDescent="0.2">
      <c r="B640" s="16"/>
      <c r="C640" s="18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2:25" ht="12.75" x14ac:dyDescent="0.2">
      <c r="B641" s="16"/>
      <c r="C641" s="18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2:25" ht="12.75" x14ac:dyDescent="0.2">
      <c r="B642" s="16"/>
      <c r="C642" s="18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2:25" ht="12.75" x14ac:dyDescent="0.2">
      <c r="B643" s="16"/>
      <c r="C643" s="18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2:25" ht="12.75" x14ac:dyDescent="0.2">
      <c r="B644" s="16"/>
      <c r="C644" s="18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2:25" ht="12.75" x14ac:dyDescent="0.2">
      <c r="B645" s="16"/>
      <c r="C645" s="18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2:25" ht="12.75" x14ac:dyDescent="0.2">
      <c r="B646" s="16"/>
      <c r="C646" s="18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2:25" ht="12.75" x14ac:dyDescent="0.2">
      <c r="B647" s="16"/>
      <c r="C647" s="18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2:25" ht="12.75" x14ac:dyDescent="0.2">
      <c r="B648" s="16"/>
      <c r="C648" s="18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2:25" ht="12.75" x14ac:dyDescent="0.2">
      <c r="B649" s="16"/>
      <c r="C649" s="18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2:25" ht="12.75" x14ac:dyDescent="0.2">
      <c r="B650" s="16"/>
      <c r="C650" s="18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2:25" ht="12.75" x14ac:dyDescent="0.2">
      <c r="B651" s="16"/>
      <c r="C651" s="18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2:25" ht="12.75" x14ac:dyDescent="0.2">
      <c r="B652" s="16"/>
      <c r="C652" s="18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2:25" ht="12.75" x14ac:dyDescent="0.2">
      <c r="B653" s="16"/>
      <c r="C653" s="18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2:25" ht="12.75" x14ac:dyDescent="0.2">
      <c r="B654" s="16"/>
      <c r="C654" s="18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2:25" ht="12.75" x14ac:dyDescent="0.2">
      <c r="B655" s="16"/>
      <c r="C655" s="18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2:25" ht="12.75" x14ac:dyDescent="0.2">
      <c r="B656" s="16"/>
      <c r="C656" s="18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2:25" ht="12.75" x14ac:dyDescent="0.2">
      <c r="B657" s="16"/>
      <c r="C657" s="18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2:25" ht="12.75" x14ac:dyDescent="0.2">
      <c r="B658" s="16"/>
      <c r="C658" s="18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2:25" ht="12.75" x14ac:dyDescent="0.2">
      <c r="B659" s="16"/>
      <c r="C659" s="18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2:25" ht="12.75" x14ac:dyDescent="0.2">
      <c r="B660" s="16"/>
      <c r="C660" s="18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2:25" ht="12.75" x14ac:dyDescent="0.2">
      <c r="B661" s="16"/>
      <c r="C661" s="18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2:25" ht="12.75" x14ac:dyDescent="0.2">
      <c r="B662" s="16"/>
      <c r="C662" s="18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2:25" ht="12.75" x14ac:dyDescent="0.2">
      <c r="B663" s="16"/>
      <c r="C663" s="18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2:25" ht="12.75" x14ac:dyDescent="0.2">
      <c r="B664" s="16"/>
      <c r="C664" s="18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2:25" ht="12.75" x14ac:dyDescent="0.2">
      <c r="B665" s="16"/>
      <c r="C665" s="18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2:25" ht="12.75" x14ac:dyDescent="0.2">
      <c r="B666" s="16"/>
      <c r="C666" s="18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2:25" ht="12.75" x14ac:dyDescent="0.2">
      <c r="B667" s="16"/>
      <c r="C667" s="18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2:25" ht="12.75" x14ac:dyDescent="0.2">
      <c r="B668" s="16"/>
      <c r="C668" s="18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2:25" ht="12.75" x14ac:dyDescent="0.2">
      <c r="B669" s="16"/>
      <c r="C669" s="18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2:25" ht="12.75" x14ac:dyDescent="0.2">
      <c r="B670" s="16"/>
      <c r="C670" s="18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2:25" ht="12.75" x14ac:dyDescent="0.2">
      <c r="B671" s="16"/>
      <c r="C671" s="18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2:25" ht="12.75" x14ac:dyDescent="0.2">
      <c r="B672" s="16"/>
      <c r="C672" s="18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2:25" ht="12.75" x14ac:dyDescent="0.2">
      <c r="B673" s="16"/>
      <c r="C673" s="18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2:25" ht="12.75" x14ac:dyDescent="0.2">
      <c r="B674" s="16"/>
      <c r="C674" s="18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2:25" ht="12.75" x14ac:dyDescent="0.2">
      <c r="B675" s="16"/>
      <c r="C675" s="18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2:25" ht="12.75" x14ac:dyDescent="0.2">
      <c r="B676" s="16"/>
      <c r="C676" s="18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2:25" ht="12.75" x14ac:dyDescent="0.2">
      <c r="B677" s="16"/>
      <c r="C677" s="18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2:25" ht="12.75" x14ac:dyDescent="0.2">
      <c r="B678" s="16"/>
      <c r="C678" s="18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2:25" ht="12.75" x14ac:dyDescent="0.2">
      <c r="B679" s="16"/>
      <c r="C679" s="18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2:25" ht="12.75" x14ac:dyDescent="0.2">
      <c r="B680" s="16"/>
      <c r="C680" s="18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2:25" ht="12.75" x14ac:dyDescent="0.2">
      <c r="B681" s="16"/>
      <c r="C681" s="18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2:25" ht="12.75" x14ac:dyDescent="0.2">
      <c r="B682" s="16"/>
      <c r="C682" s="18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2:25" ht="12.75" x14ac:dyDescent="0.2">
      <c r="B683" s="16"/>
      <c r="C683" s="18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2:25" ht="12.75" x14ac:dyDescent="0.2">
      <c r="B684" s="16"/>
      <c r="C684" s="18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2:25" ht="12.75" x14ac:dyDescent="0.2">
      <c r="B685" s="16"/>
      <c r="C685" s="18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2:25" ht="12.75" x14ac:dyDescent="0.2">
      <c r="B686" s="16"/>
      <c r="C686" s="18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2:25" ht="12.75" x14ac:dyDescent="0.2">
      <c r="B687" s="16"/>
      <c r="C687" s="18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2:25" ht="12.75" x14ac:dyDescent="0.2">
      <c r="B688" s="16"/>
      <c r="C688" s="18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2:25" ht="12.75" x14ac:dyDescent="0.2">
      <c r="B689" s="16"/>
      <c r="C689" s="18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2:25" ht="12.75" x14ac:dyDescent="0.2">
      <c r="B690" s="16"/>
      <c r="C690" s="18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2:25" ht="12.75" x14ac:dyDescent="0.2">
      <c r="B691" s="16"/>
      <c r="C691" s="18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2:25" ht="12.75" x14ac:dyDescent="0.2">
      <c r="B692" s="16"/>
      <c r="C692" s="18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2:25" ht="12.75" x14ac:dyDescent="0.2">
      <c r="B693" s="16"/>
      <c r="C693" s="18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2:25" ht="12.75" x14ac:dyDescent="0.2">
      <c r="B694" s="16"/>
      <c r="C694" s="18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2:25" ht="12.75" x14ac:dyDescent="0.2">
      <c r="B695" s="16"/>
      <c r="C695" s="18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2:25" ht="12.75" x14ac:dyDescent="0.2">
      <c r="B696" s="16"/>
      <c r="C696" s="18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2:25" ht="12.75" x14ac:dyDescent="0.2">
      <c r="B697" s="16"/>
      <c r="C697" s="18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2:25" ht="12.75" x14ac:dyDescent="0.2">
      <c r="B698" s="16"/>
      <c r="C698" s="18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2:25" ht="12.75" x14ac:dyDescent="0.2">
      <c r="B699" s="16"/>
      <c r="C699" s="18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2:25" ht="12.75" x14ac:dyDescent="0.2">
      <c r="B700" s="16"/>
      <c r="C700" s="18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2:25" ht="12.75" x14ac:dyDescent="0.2">
      <c r="B701" s="16"/>
      <c r="C701" s="18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2:25" ht="12.75" x14ac:dyDescent="0.2">
      <c r="B702" s="16"/>
      <c r="C702" s="18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2:25" ht="12.75" x14ac:dyDescent="0.2">
      <c r="B703" s="16"/>
      <c r="C703" s="18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2:25" ht="12.75" x14ac:dyDescent="0.2">
      <c r="B704" s="16"/>
      <c r="C704" s="18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2:25" ht="12.75" x14ac:dyDescent="0.2">
      <c r="B705" s="16"/>
      <c r="C705" s="18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2:25" ht="12.75" x14ac:dyDescent="0.2">
      <c r="B706" s="16"/>
      <c r="C706" s="18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2:25" ht="12.75" x14ac:dyDescent="0.2">
      <c r="B707" s="16"/>
      <c r="C707" s="18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2:25" ht="12.75" x14ac:dyDescent="0.2">
      <c r="B708" s="16"/>
      <c r="C708" s="18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2:25" ht="12.75" x14ac:dyDescent="0.2">
      <c r="B709" s="16"/>
      <c r="C709" s="18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2:25" ht="12.75" x14ac:dyDescent="0.2">
      <c r="B710" s="16"/>
      <c r="C710" s="18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2:25" ht="12.75" x14ac:dyDescent="0.2">
      <c r="B711" s="16"/>
      <c r="C711" s="18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2:25" ht="12.75" x14ac:dyDescent="0.2">
      <c r="B712" s="16"/>
      <c r="C712" s="18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2:25" ht="12.75" x14ac:dyDescent="0.2">
      <c r="B713" s="16"/>
      <c r="C713" s="18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2:25" ht="12.75" x14ac:dyDescent="0.2">
      <c r="B714" s="16"/>
      <c r="C714" s="18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2:25" ht="12.75" x14ac:dyDescent="0.2">
      <c r="B715" s="16"/>
      <c r="C715" s="18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2:25" ht="12.75" x14ac:dyDescent="0.2">
      <c r="B716" s="16"/>
      <c r="C716" s="18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2:25" ht="12.75" x14ac:dyDescent="0.2">
      <c r="B717" s="16"/>
      <c r="C717" s="18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2:25" ht="12.75" x14ac:dyDescent="0.2">
      <c r="B718" s="16"/>
      <c r="C718" s="18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2:25" ht="12.75" x14ac:dyDescent="0.2">
      <c r="B719" s="16"/>
      <c r="C719" s="18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2:25" ht="12.75" x14ac:dyDescent="0.2">
      <c r="B720" s="16"/>
      <c r="C720" s="18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2:25" ht="12.75" x14ac:dyDescent="0.2">
      <c r="B721" s="16"/>
      <c r="C721" s="18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2:25" ht="12.75" x14ac:dyDescent="0.2">
      <c r="B722" s="16"/>
      <c r="C722" s="18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2:25" ht="12.75" x14ac:dyDescent="0.2">
      <c r="B723" s="16"/>
      <c r="C723" s="18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2:25" ht="12.75" x14ac:dyDescent="0.2">
      <c r="B724" s="16"/>
      <c r="C724" s="18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2:25" ht="12.75" x14ac:dyDescent="0.2">
      <c r="B725" s="16"/>
      <c r="C725" s="18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2:25" ht="12.75" x14ac:dyDescent="0.2">
      <c r="B726" s="16"/>
      <c r="C726" s="18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2:25" ht="12.75" x14ac:dyDescent="0.2">
      <c r="B727" s="16"/>
      <c r="C727" s="18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2:25" ht="12.75" x14ac:dyDescent="0.2">
      <c r="B728" s="16"/>
      <c r="C728" s="18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2:25" ht="12.75" x14ac:dyDescent="0.2">
      <c r="B729" s="16"/>
      <c r="C729" s="18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2:25" ht="12.75" x14ac:dyDescent="0.2">
      <c r="B730" s="16"/>
      <c r="C730" s="18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2:25" ht="12.75" x14ac:dyDescent="0.2">
      <c r="B731" s="16"/>
      <c r="C731" s="18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2:25" ht="12.75" x14ac:dyDescent="0.2">
      <c r="B732" s="16"/>
      <c r="C732" s="18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2:25" ht="12.75" x14ac:dyDescent="0.2">
      <c r="B733" s="16"/>
      <c r="C733" s="18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2:25" ht="12.75" x14ac:dyDescent="0.2">
      <c r="B734" s="16"/>
      <c r="C734" s="18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2:25" ht="12.75" x14ac:dyDescent="0.2">
      <c r="B735" s="16"/>
      <c r="C735" s="18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2:25" ht="12.75" x14ac:dyDescent="0.2">
      <c r="B736" s="16"/>
      <c r="C736" s="18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2:25" ht="12.75" x14ac:dyDescent="0.2">
      <c r="B737" s="16"/>
      <c r="C737" s="18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2:25" ht="12.75" x14ac:dyDescent="0.2">
      <c r="B738" s="16"/>
      <c r="C738" s="18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2:25" ht="12.75" x14ac:dyDescent="0.2">
      <c r="B739" s="16"/>
      <c r="C739" s="18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2:25" ht="12.75" x14ac:dyDescent="0.2">
      <c r="B740" s="16"/>
      <c r="C740" s="18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2:25" ht="12.75" x14ac:dyDescent="0.2">
      <c r="B741" s="16"/>
      <c r="C741" s="18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2:25" ht="12.75" x14ac:dyDescent="0.2">
      <c r="B742" s="16"/>
      <c r="C742" s="18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2:25" ht="12.75" x14ac:dyDescent="0.2">
      <c r="B743" s="16"/>
      <c r="C743" s="18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2:25" ht="12.75" x14ac:dyDescent="0.2">
      <c r="B744" s="16"/>
      <c r="C744" s="18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2:25" ht="12.75" x14ac:dyDescent="0.2">
      <c r="B745" s="16"/>
      <c r="C745" s="18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2:25" ht="12.75" x14ac:dyDescent="0.2">
      <c r="B746" s="16"/>
      <c r="C746" s="18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2:25" ht="12.75" x14ac:dyDescent="0.2">
      <c r="B747" s="16"/>
      <c r="C747" s="18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2:25" ht="12.75" x14ac:dyDescent="0.2">
      <c r="B748" s="16"/>
      <c r="C748" s="18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2:25" ht="12.75" x14ac:dyDescent="0.2">
      <c r="B749" s="16"/>
      <c r="C749" s="18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2:25" ht="12.75" x14ac:dyDescent="0.2">
      <c r="B750" s="16"/>
      <c r="C750" s="18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2:25" ht="12.75" x14ac:dyDescent="0.2">
      <c r="B751" s="16"/>
      <c r="C751" s="18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2:25" ht="12.75" x14ac:dyDescent="0.2">
      <c r="B752" s="16"/>
      <c r="C752" s="18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2:25" ht="12.75" x14ac:dyDescent="0.2">
      <c r="B753" s="16"/>
      <c r="C753" s="18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2:25" ht="12.75" x14ac:dyDescent="0.2">
      <c r="B754" s="16"/>
      <c r="C754" s="18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2:25" ht="12.75" x14ac:dyDescent="0.2">
      <c r="B755" s="16"/>
      <c r="C755" s="18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2:25" ht="12.75" x14ac:dyDescent="0.2">
      <c r="B756" s="16"/>
      <c r="C756" s="18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2:25" ht="12.75" x14ac:dyDescent="0.2">
      <c r="B757" s="16"/>
      <c r="C757" s="18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2:25" ht="12.75" x14ac:dyDescent="0.2">
      <c r="B758" s="16"/>
      <c r="C758" s="18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2:25" ht="12.75" x14ac:dyDescent="0.2">
      <c r="B759" s="16"/>
      <c r="C759" s="18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2:25" ht="12.75" x14ac:dyDescent="0.2">
      <c r="B760" s="16"/>
      <c r="C760" s="18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2:25" ht="12.75" x14ac:dyDescent="0.2">
      <c r="B761" s="16"/>
      <c r="C761" s="18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2:25" ht="12.75" x14ac:dyDescent="0.2">
      <c r="B762" s="16"/>
      <c r="C762" s="18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2:25" ht="12.75" x14ac:dyDescent="0.2">
      <c r="B763" s="16"/>
      <c r="C763" s="18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2:25" ht="12.75" x14ac:dyDescent="0.2">
      <c r="B764" s="16"/>
      <c r="C764" s="18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2:25" ht="12.75" x14ac:dyDescent="0.2">
      <c r="B765" s="16"/>
      <c r="C765" s="18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2:25" ht="12.75" x14ac:dyDescent="0.2">
      <c r="B766" s="16"/>
      <c r="C766" s="18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2:25" ht="12.75" x14ac:dyDescent="0.2">
      <c r="B767" s="16"/>
      <c r="C767" s="18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2:25" ht="12.75" x14ac:dyDescent="0.2">
      <c r="B768" s="16"/>
      <c r="C768" s="18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2:25" ht="12.75" x14ac:dyDescent="0.2">
      <c r="B769" s="16"/>
      <c r="C769" s="18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2:25" ht="12.75" x14ac:dyDescent="0.2">
      <c r="B770" s="16"/>
      <c r="C770" s="18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2:25" ht="12.75" x14ac:dyDescent="0.2">
      <c r="B771" s="16"/>
      <c r="C771" s="18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2:25" ht="12.75" x14ac:dyDescent="0.2">
      <c r="B772" s="16"/>
      <c r="C772" s="18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2:25" ht="12.75" x14ac:dyDescent="0.2">
      <c r="B773" s="16"/>
      <c r="C773" s="18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2:25" ht="12.75" x14ac:dyDescent="0.2">
      <c r="B774" s="16"/>
      <c r="C774" s="18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2:25" ht="12.75" x14ac:dyDescent="0.2">
      <c r="B775" s="16"/>
      <c r="C775" s="18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2:25" ht="12.75" x14ac:dyDescent="0.2">
      <c r="B776" s="16"/>
      <c r="C776" s="18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2:25" ht="12.75" x14ac:dyDescent="0.2">
      <c r="B777" s="16"/>
      <c r="C777" s="18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2:25" ht="12.75" x14ac:dyDescent="0.2">
      <c r="B778" s="16"/>
      <c r="C778" s="18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2:25" ht="12.75" x14ac:dyDescent="0.2">
      <c r="B779" s="16"/>
      <c r="C779" s="18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2:25" ht="12.75" x14ac:dyDescent="0.2">
      <c r="B780" s="16"/>
      <c r="C780" s="18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2:25" ht="12.75" x14ac:dyDescent="0.2">
      <c r="B781" s="16"/>
      <c r="C781" s="18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2:25" ht="12.75" x14ac:dyDescent="0.2">
      <c r="B782" s="16"/>
      <c r="C782" s="18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2:25" ht="12.75" x14ac:dyDescent="0.2">
      <c r="B783" s="16"/>
      <c r="C783" s="18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2:25" ht="12.75" x14ac:dyDescent="0.2">
      <c r="B784" s="16"/>
      <c r="C784" s="18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2:25" ht="12.75" x14ac:dyDescent="0.2">
      <c r="B785" s="16"/>
      <c r="C785" s="18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2:25" ht="12.75" x14ac:dyDescent="0.2">
      <c r="B786" s="16"/>
      <c r="C786" s="18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2:25" ht="12.75" x14ac:dyDescent="0.2">
      <c r="B787" s="16"/>
      <c r="C787" s="18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2:25" ht="12.75" x14ac:dyDescent="0.2">
      <c r="B788" s="16"/>
      <c r="C788" s="18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2:25" ht="12.75" x14ac:dyDescent="0.2">
      <c r="B789" s="16"/>
      <c r="C789" s="18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2:25" ht="12.75" x14ac:dyDescent="0.2">
      <c r="B790" s="16"/>
      <c r="C790" s="18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2:25" ht="12.75" x14ac:dyDescent="0.2">
      <c r="B791" s="16"/>
      <c r="C791" s="18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2:25" ht="12.75" x14ac:dyDescent="0.2">
      <c r="B792" s="16"/>
      <c r="C792" s="18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2:25" ht="12.75" x14ac:dyDescent="0.2">
      <c r="B793" s="16"/>
      <c r="C793" s="18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2:25" ht="12.75" x14ac:dyDescent="0.2">
      <c r="B794" s="16"/>
      <c r="C794" s="18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2:25" ht="12.75" x14ac:dyDescent="0.2">
      <c r="B795" s="16"/>
      <c r="C795" s="18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2:25" ht="12.75" x14ac:dyDescent="0.2">
      <c r="B796" s="16"/>
      <c r="C796" s="18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2:25" ht="12.75" x14ac:dyDescent="0.2">
      <c r="B797" s="16"/>
      <c r="C797" s="18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2:25" ht="12.75" x14ac:dyDescent="0.2">
      <c r="B798" s="16"/>
      <c r="C798" s="18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2:25" ht="12.75" x14ac:dyDescent="0.2">
      <c r="B799" s="16"/>
      <c r="C799" s="18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2:25" ht="12.75" x14ac:dyDescent="0.2">
      <c r="B800" s="16"/>
      <c r="C800" s="18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2:25" ht="12.75" x14ac:dyDescent="0.2">
      <c r="B801" s="16"/>
      <c r="C801" s="18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2:25" ht="12.75" x14ac:dyDescent="0.2">
      <c r="B802" s="16"/>
      <c r="C802" s="18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2:25" ht="12.75" x14ac:dyDescent="0.2">
      <c r="B803" s="16"/>
      <c r="C803" s="18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2:25" ht="12.75" x14ac:dyDescent="0.2">
      <c r="B804" s="16"/>
      <c r="C804" s="18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2:25" ht="12.75" x14ac:dyDescent="0.2">
      <c r="B805" s="16"/>
      <c r="C805" s="18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2:25" ht="12.75" x14ac:dyDescent="0.2">
      <c r="B806" s="16"/>
      <c r="C806" s="18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2:25" ht="12.75" x14ac:dyDescent="0.2">
      <c r="B807" s="16"/>
      <c r="C807" s="18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2:25" ht="12.75" x14ac:dyDescent="0.2">
      <c r="B808" s="16"/>
      <c r="C808" s="18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2:25" ht="12.75" x14ac:dyDescent="0.2">
      <c r="B809" s="16"/>
      <c r="C809" s="18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2:25" ht="12.75" x14ac:dyDescent="0.2">
      <c r="B810" s="16"/>
      <c r="C810" s="18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2:25" ht="12.75" x14ac:dyDescent="0.2">
      <c r="B811" s="16"/>
      <c r="C811" s="18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2:25" ht="12.75" x14ac:dyDescent="0.2">
      <c r="B812" s="16"/>
      <c r="C812" s="18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2:25" ht="12.75" x14ac:dyDescent="0.2">
      <c r="B813" s="16"/>
      <c r="C813" s="18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2:25" ht="12.75" x14ac:dyDescent="0.2">
      <c r="B814" s="16"/>
      <c r="C814" s="18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2:25" ht="12.75" x14ac:dyDescent="0.2">
      <c r="B815" s="16"/>
      <c r="C815" s="18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2:25" ht="12.75" x14ac:dyDescent="0.2">
      <c r="B816" s="16"/>
      <c r="C816" s="18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2:25" ht="12.75" x14ac:dyDescent="0.2">
      <c r="B817" s="16"/>
      <c r="C817" s="18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2:25" ht="12.75" x14ac:dyDescent="0.2">
      <c r="B818" s="16"/>
      <c r="C818" s="18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2:25" ht="12.75" x14ac:dyDescent="0.2">
      <c r="B819" s="16"/>
      <c r="C819" s="18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2:25" ht="12.75" x14ac:dyDescent="0.2">
      <c r="B820" s="16"/>
      <c r="C820" s="18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2:25" ht="12.75" x14ac:dyDescent="0.2">
      <c r="B821" s="16"/>
      <c r="C821" s="18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2:25" ht="12.75" x14ac:dyDescent="0.2">
      <c r="B822" s="16"/>
      <c r="C822" s="18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2:25" ht="12.75" x14ac:dyDescent="0.2">
      <c r="B823" s="16"/>
      <c r="C823" s="18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2:25" ht="12.75" x14ac:dyDescent="0.2">
      <c r="B824" s="16"/>
      <c r="C824" s="18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2:25" ht="12.75" x14ac:dyDescent="0.2">
      <c r="B825" s="16"/>
      <c r="C825" s="18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2:25" ht="12.75" x14ac:dyDescent="0.2">
      <c r="B826" s="16"/>
      <c r="C826" s="18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2:25" ht="12.75" x14ac:dyDescent="0.2">
      <c r="B827" s="16"/>
      <c r="C827" s="18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2:25" ht="12.75" x14ac:dyDescent="0.2">
      <c r="B828" s="16"/>
      <c r="C828" s="18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2:25" ht="12.75" x14ac:dyDescent="0.2">
      <c r="B829" s="16"/>
      <c r="C829" s="18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2:25" ht="12.75" x14ac:dyDescent="0.2">
      <c r="B830" s="16"/>
      <c r="C830" s="18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2:25" ht="12.75" x14ac:dyDescent="0.2">
      <c r="B831" s="16"/>
      <c r="C831" s="18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2:25" ht="12.75" x14ac:dyDescent="0.2">
      <c r="B832" s="16"/>
      <c r="C832" s="18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2:25" ht="12.75" x14ac:dyDescent="0.2">
      <c r="B833" s="16"/>
      <c r="C833" s="18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2:25" ht="12.75" x14ac:dyDescent="0.2">
      <c r="B834" s="16"/>
      <c r="C834" s="18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2:25" ht="12.75" x14ac:dyDescent="0.2">
      <c r="B835" s="16"/>
      <c r="C835" s="18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2:25" ht="12.75" x14ac:dyDescent="0.2">
      <c r="B836" s="16"/>
      <c r="C836" s="18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2:25" ht="12.75" x14ac:dyDescent="0.2">
      <c r="B837" s="16"/>
      <c r="C837" s="18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2:25" ht="12.75" x14ac:dyDescent="0.2">
      <c r="B838" s="16"/>
      <c r="C838" s="18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2:25" ht="12.75" x14ac:dyDescent="0.2">
      <c r="B839" s="16"/>
      <c r="C839" s="18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2:25" ht="12.75" x14ac:dyDescent="0.2">
      <c r="B840" s="16"/>
      <c r="C840" s="18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2:25" ht="12.75" x14ac:dyDescent="0.2">
      <c r="B841" s="16"/>
      <c r="C841" s="18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2:25" ht="12.75" x14ac:dyDescent="0.2">
      <c r="B842" s="16"/>
      <c r="C842" s="18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2:25" ht="12.75" x14ac:dyDescent="0.2">
      <c r="B843" s="16"/>
      <c r="C843" s="18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2:25" ht="12.75" x14ac:dyDescent="0.2">
      <c r="B844" s="16"/>
      <c r="C844" s="18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2:25" ht="12.75" x14ac:dyDescent="0.2">
      <c r="B845" s="16"/>
      <c r="C845" s="18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2:25" ht="12.75" x14ac:dyDescent="0.2">
      <c r="B846" s="16"/>
      <c r="C846" s="18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2:25" ht="12.75" x14ac:dyDescent="0.2">
      <c r="B847" s="16"/>
      <c r="C847" s="18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2:25" ht="12.75" x14ac:dyDescent="0.2">
      <c r="B848" s="16"/>
      <c r="C848" s="18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2:25" ht="12.75" x14ac:dyDescent="0.2">
      <c r="B849" s="16"/>
      <c r="C849" s="18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2:25" ht="12.75" x14ac:dyDescent="0.2">
      <c r="B850" s="16"/>
      <c r="C850" s="18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2:25" ht="12.75" x14ac:dyDescent="0.2">
      <c r="B851" s="16"/>
      <c r="C851" s="18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2:25" ht="12.75" x14ac:dyDescent="0.2">
      <c r="B852" s="16"/>
      <c r="C852" s="18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2:25" ht="12.75" x14ac:dyDescent="0.2">
      <c r="B853" s="16"/>
      <c r="C853" s="18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2:25" ht="12.75" x14ac:dyDescent="0.2">
      <c r="B854" s="16"/>
      <c r="C854" s="18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2:25" ht="12.75" x14ac:dyDescent="0.2">
      <c r="B855" s="16"/>
      <c r="C855" s="18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2:25" ht="12.75" x14ac:dyDescent="0.2">
      <c r="B856" s="16"/>
      <c r="C856" s="18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2:25" ht="12.75" x14ac:dyDescent="0.2">
      <c r="B857" s="16"/>
      <c r="C857" s="18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2:25" ht="12.75" x14ac:dyDescent="0.2">
      <c r="B858" s="16"/>
      <c r="C858" s="18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2:25" ht="12.75" x14ac:dyDescent="0.2">
      <c r="B859" s="16"/>
      <c r="C859" s="18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2:25" ht="12.75" x14ac:dyDescent="0.2">
      <c r="B860" s="16"/>
      <c r="C860" s="18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2:25" ht="12.75" x14ac:dyDescent="0.2">
      <c r="B861" s="16"/>
      <c r="C861" s="18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2:25" ht="12.75" x14ac:dyDescent="0.2">
      <c r="B862" s="16"/>
      <c r="C862" s="18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2:25" ht="12.75" x14ac:dyDescent="0.2">
      <c r="B863" s="16"/>
      <c r="C863" s="18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2:25" ht="12.75" x14ac:dyDescent="0.2">
      <c r="B864" s="16"/>
      <c r="C864" s="18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2:25" ht="12.75" x14ac:dyDescent="0.2">
      <c r="B865" s="16"/>
      <c r="C865" s="18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2:25" ht="12.75" x14ac:dyDescent="0.2">
      <c r="B866" s="16"/>
      <c r="C866" s="18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2:25" ht="12.75" x14ac:dyDescent="0.2">
      <c r="B867" s="16"/>
      <c r="C867" s="18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2:25" ht="12.75" x14ac:dyDescent="0.2">
      <c r="B868" s="16"/>
      <c r="C868" s="18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2:25" ht="12.75" x14ac:dyDescent="0.2">
      <c r="B869" s="16"/>
      <c r="C869" s="18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2:25" ht="12.75" x14ac:dyDescent="0.2">
      <c r="B870" s="16"/>
      <c r="C870" s="18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2:25" ht="12.75" x14ac:dyDescent="0.2">
      <c r="B871" s="16"/>
      <c r="C871" s="18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2:25" ht="12.75" x14ac:dyDescent="0.2">
      <c r="B872" s="16"/>
      <c r="C872" s="18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2:25" ht="12.75" x14ac:dyDescent="0.2">
      <c r="B873" s="16"/>
      <c r="C873" s="18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2:25" ht="12.75" x14ac:dyDescent="0.2">
      <c r="B874" s="16"/>
      <c r="C874" s="18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2:25" ht="12.75" x14ac:dyDescent="0.2">
      <c r="B875" s="16"/>
      <c r="C875" s="18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2:25" ht="12.75" x14ac:dyDescent="0.2">
      <c r="B876" s="16"/>
      <c r="C876" s="18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2:25" ht="12.75" x14ac:dyDescent="0.2">
      <c r="B877" s="16"/>
      <c r="C877" s="18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2:25" ht="12.75" x14ac:dyDescent="0.2">
      <c r="B878" s="16"/>
      <c r="C878" s="18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2:25" ht="12.75" x14ac:dyDescent="0.2">
      <c r="B879" s="16"/>
      <c r="C879" s="18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2:25" ht="12.75" x14ac:dyDescent="0.2">
      <c r="B880" s="16"/>
      <c r="C880" s="18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2:25" ht="12.75" x14ac:dyDescent="0.2">
      <c r="B881" s="16"/>
      <c r="C881" s="18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2:25" ht="12.75" x14ac:dyDescent="0.2">
      <c r="B882" s="16"/>
      <c r="C882" s="18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2:25" ht="12.75" x14ac:dyDescent="0.2">
      <c r="B883" s="16"/>
      <c r="C883" s="18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2:25" ht="12.75" x14ac:dyDescent="0.2">
      <c r="B884" s="16"/>
      <c r="C884" s="18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2:25" ht="12.75" x14ac:dyDescent="0.2">
      <c r="B885" s="16"/>
      <c r="C885" s="18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2:25" ht="12.75" x14ac:dyDescent="0.2">
      <c r="B886" s="16"/>
      <c r="C886" s="18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2:25" ht="12.75" x14ac:dyDescent="0.2">
      <c r="B887" s="16"/>
      <c r="C887" s="18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2:25" ht="12.75" x14ac:dyDescent="0.2">
      <c r="B888" s="16"/>
      <c r="C888" s="18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2:25" ht="12.75" x14ac:dyDescent="0.2">
      <c r="B889" s="16"/>
      <c r="C889" s="18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2:25" ht="12.75" x14ac:dyDescent="0.2">
      <c r="B890" s="16"/>
      <c r="C890" s="18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2:25" ht="12.75" x14ac:dyDescent="0.2">
      <c r="B891" s="16"/>
      <c r="C891" s="18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2:25" ht="12.75" x14ac:dyDescent="0.2">
      <c r="B892" s="16"/>
      <c r="C892" s="18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2:25" ht="12.75" x14ac:dyDescent="0.2">
      <c r="B893" s="16"/>
      <c r="C893" s="18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2:25" ht="12.75" x14ac:dyDescent="0.2">
      <c r="B894" s="16"/>
      <c r="C894" s="18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2:25" ht="12.75" x14ac:dyDescent="0.2">
      <c r="B895" s="16"/>
      <c r="C895" s="18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2:25" ht="12.75" x14ac:dyDescent="0.2">
      <c r="B896" s="16"/>
      <c r="C896" s="18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2:25" ht="12.75" x14ac:dyDescent="0.2">
      <c r="B897" s="16"/>
      <c r="C897" s="18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2:25" ht="12.75" x14ac:dyDescent="0.2">
      <c r="B898" s="16"/>
      <c r="C898" s="18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2:25" ht="12.75" x14ac:dyDescent="0.2">
      <c r="B899" s="16"/>
      <c r="C899" s="18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2:25" ht="12.75" x14ac:dyDescent="0.2">
      <c r="B900" s="16"/>
      <c r="C900" s="18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2:25" ht="12.75" x14ac:dyDescent="0.2">
      <c r="B901" s="16"/>
      <c r="C901" s="18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2:25" ht="12.75" x14ac:dyDescent="0.2">
      <c r="B902" s="16"/>
      <c r="C902" s="18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2:25" ht="12.75" x14ac:dyDescent="0.2">
      <c r="B903" s="16"/>
      <c r="C903" s="18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2:25" ht="12.75" x14ac:dyDescent="0.2">
      <c r="B904" s="16"/>
      <c r="C904" s="18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2:25" ht="12.75" x14ac:dyDescent="0.2">
      <c r="B905" s="16"/>
      <c r="C905" s="18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2:25" ht="12.75" x14ac:dyDescent="0.2">
      <c r="B906" s="16"/>
      <c r="C906" s="18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2:25" ht="12.75" x14ac:dyDescent="0.2">
      <c r="B907" s="16"/>
      <c r="C907" s="18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2:25" ht="12.75" x14ac:dyDescent="0.2">
      <c r="B908" s="16"/>
      <c r="C908" s="18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2:25" ht="12.75" x14ac:dyDescent="0.2">
      <c r="B909" s="16"/>
      <c r="C909" s="18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2:25" ht="12.75" x14ac:dyDescent="0.2">
      <c r="B910" s="16"/>
      <c r="C910" s="18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2:25" ht="12.75" x14ac:dyDescent="0.2">
      <c r="B911" s="16"/>
      <c r="C911" s="18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2:25" ht="12.75" x14ac:dyDescent="0.2">
      <c r="B912" s="16"/>
      <c r="C912" s="18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2:25" ht="12.75" x14ac:dyDescent="0.2">
      <c r="B913" s="16"/>
      <c r="C913" s="18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2:25" ht="12.75" x14ac:dyDescent="0.2">
      <c r="B914" s="16"/>
      <c r="C914" s="18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2:25" ht="12.75" x14ac:dyDescent="0.2">
      <c r="B915" s="16"/>
      <c r="C915" s="18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2:25" ht="12.75" x14ac:dyDescent="0.2">
      <c r="B916" s="16"/>
      <c r="C916" s="18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2:25" ht="12.75" x14ac:dyDescent="0.2">
      <c r="B917" s="16"/>
      <c r="C917" s="18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2:25" ht="12.75" x14ac:dyDescent="0.2">
      <c r="B918" s="16"/>
      <c r="C918" s="18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2:25" ht="12.75" x14ac:dyDescent="0.2">
      <c r="B919" s="16"/>
      <c r="C919" s="18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2:25" ht="12.75" x14ac:dyDescent="0.2">
      <c r="B920" s="16"/>
      <c r="C920" s="18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2:25" ht="12.75" x14ac:dyDescent="0.2">
      <c r="B921" s="16"/>
      <c r="C921" s="18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2:25" ht="12.75" x14ac:dyDescent="0.2">
      <c r="B922" s="16"/>
      <c r="C922" s="18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2:25" ht="12.75" x14ac:dyDescent="0.2">
      <c r="B923" s="16"/>
      <c r="C923" s="18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2:25" ht="12.75" x14ac:dyDescent="0.2">
      <c r="B924" s="16"/>
      <c r="C924" s="18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2:25" ht="12.75" x14ac:dyDescent="0.2">
      <c r="B925" s="16"/>
      <c r="C925" s="18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2:25" ht="12.75" x14ac:dyDescent="0.2">
      <c r="B926" s="16"/>
      <c r="C926" s="18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2:25" ht="12.75" x14ac:dyDescent="0.2">
      <c r="B927" s="16"/>
      <c r="C927" s="18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2:25" ht="12.75" x14ac:dyDescent="0.2">
      <c r="B928" s="16"/>
      <c r="C928" s="18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2:25" ht="12.75" x14ac:dyDescent="0.2">
      <c r="B929" s="16"/>
      <c r="C929" s="18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2:25" ht="12.75" x14ac:dyDescent="0.2">
      <c r="B930" s="16"/>
      <c r="C930" s="18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2:25" ht="12.75" x14ac:dyDescent="0.2">
      <c r="B931" s="16"/>
      <c r="C931" s="18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2:25" ht="12.75" x14ac:dyDescent="0.2">
      <c r="B932" s="16"/>
      <c r="C932" s="18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2:25" ht="12.75" x14ac:dyDescent="0.2">
      <c r="B933" s="16"/>
      <c r="C933" s="18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</sheetData>
  <mergeCells count="4">
    <mergeCell ref="D1:E1"/>
    <mergeCell ref="F2:F4"/>
    <mergeCell ref="A2:C2"/>
    <mergeCell ref="A3:C3"/>
  </mergeCells>
  <dataValidations count="1">
    <dataValidation type="decimal" operator="lessThanOrEqual" allowBlank="1" showInputMessage="1" showErrorMessage="1" error="Введенное значение выше начальной (максимальной) расценки. Предложения Участника должны быть ниже." prompt="Единичные расценки, предложенные Участником, не могут превышать начальные (максимальные) единичные расценки" sqref="D6:D14">
      <formula1>C6</formula1>
    </dataValidation>
  </dataValidations>
  <pageMargins left="0.70866141732283472" right="0.70866141732283472" top="0.74803149606299213" bottom="0.74803149606299213" header="0.31496062992125984" footer="0.31496062992125984"/>
  <pageSetup paperSize="9" scale="5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</vt:lpstr>
      <vt:lpstr>Таблица 1_Типовые услуги</vt:lpstr>
      <vt:lpstr>Таблица 2_Ставки специалистов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Князев Игорь Владимирович</dc:creator>
  <cp:lastModifiedBy>Сырцева Наталья Витальевна</cp:lastModifiedBy>
  <cp:lastPrinted>2020-02-19T09:41:19Z</cp:lastPrinted>
  <dcterms:created xsi:type="dcterms:W3CDTF">2018-11-04T17:40:18Z</dcterms:created>
  <dcterms:modified xsi:type="dcterms:W3CDTF">2026-09-18T16:21:11Z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