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Отдел корпоративных процедур (ОКП)\ЗАКУПКИ-КОНКУРСЫ\2026\Закупки ГП\0039-ТПИР ИТ-2026-ГП (ЭА МСП)\публикация\"/>
    </mc:Choice>
  </mc:AlternateContent>
  <bookViews>
    <workbookView xWindow="-120" yWindow="-120" windowWidth="29040" windowHeight="1584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1" l="1"/>
  <c r="M31" i="1" l="1"/>
  <c r="M30" i="1"/>
  <c r="Z31" i="1"/>
  <c r="Z30" i="1"/>
  <c r="Z29" i="1" l="1"/>
  <c r="M18" i="1" l="1"/>
  <c r="M19" i="1"/>
  <c r="M20" i="1"/>
  <c r="M21" i="1"/>
  <c r="M22" i="1"/>
  <c r="M23" i="1"/>
  <c r="M24" i="1"/>
  <c r="M25" i="1"/>
  <c r="M26" i="1"/>
  <c r="M27" i="1"/>
  <c r="M28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15" i="1" l="1"/>
  <c r="C15" i="1" l="1"/>
  <c r="M16" i="1" l="1"/>
  <c r="M17" i="1"/>
  <c r="M29" i="1" l="1"/>
</calcChain>
</file>

<file path=xl/sharedStrings.xml><?xml version="1.0" encoding="utf-8"?>
<sst xmlns="http://schemas.openxmlformats.org/spreadsheetml/2006/main" count="221" uniqueCount="78">
  <si>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</si>
  <si>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</si>
  <si>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</si>
  <si>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</si>
  <si>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</si>
  <si>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</si>
  <si>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</si>
  <si>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</si>
  <si>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</si>
  <si>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</si>
  <si>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</si>
  <si>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Стоимость заявки (цена Договора):</t>
  </si>
  <si>
    <t>шт.</t>
  </si>
  <si>
    <t>(подпись)</t>
  </si>
  <si>
    <t>М.П.</t>
  </si>
  <si>
    <t>…</t>
  </si>
  <si>
    <t>от «___» __________ 202__ г. № _____</t>
  </si>
  <si>
    <t>(должность подписавшего)</t>
  </si>
  <si>
    <t>1.</t>
  </si>
  <si>
    <t>2.</t>
  </si>
  <si>
    <t>3.</t>
  </si>
  <si>
    <t>4.</t>
  </si>
  <si>
    <r>
      <t xml:space="preserve">НМЦ единицы закупаемой продукции,
руб. без НДС
</t>
    </r>
    <r>
      <rPr>
        <b/>
        <i/>
        <sz val="12"/>
        <color theme="1"/>
        <rFont val="Times New Roman"/>
        <family val="1"/>
      </rPr>
      <t>(опционально)</t>
    </r>
  </si>
  <si>
    <t>Наименование
закупаемой продукции
(товара, работы, услуги)</t>
  </si>
  <si>
    <t>Код ОКПД 2
закупаемой продукции
(товара, работы, услуги)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</si>
  <si>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</si>
  <si>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</si>
  <si>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</si>
  <si>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СТРУКТУРА НМЦ</t>
  </si>
  <si>
    <t>НМЦ по позиции продукции,
руб. без НДС</t>
  </si>
  <si>
    <t>НМЦ: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</si>
  <si>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</si>
  <si>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</si>
  <si>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</si>
  <si>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</si>
  <si>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</si>
  <si>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</si>
  <si>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</si>
  <si>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Применение законодательств
о национальном режиме (ст. 3.1-4 Закона 223-ФЗ, ПП 1875)</t>
  </si>
  <si>
    <t>не применимо</t>
  </si>
  <si>
    <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theme="2" tint="-0.499984740745262"/>
        <rFont val="Times New Roman"/>
        <family val="1"/>
      </rPr>
      <t>(номера столбцов, которые должны быть заполнены в Коммерческом предложении)</t>
    </r>
  </si>
  <si>
    <t>Производитель продукции</t>
  </si>
  <si>
    <t>(И.О. Фамилия)</t>
  </si>
  <si>
    <t>столбцы 6, 7</t>
  </si>
  <si>
    <r>
      <t xml:space="preserve">Наименование реестра и
номер реестровой записи
</t>
    </r>
    <r>
      <rPr>
        <sz val="12"/>
        <color theme="2" tint="-0.499984740745262"/>
        <rFont val="Times New Roman"/>
        <family val="1"/>
      </rPr>
      <t>(</t>
    </r>
    <r>
      <rPr>
        <i/>
        <sz val="12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</si>
  <si>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Требования к подтверждающим документам установлены в Технических требованиях</t>
  </si>
  <si>
    <t>Товар отсутствует в реестре</t>
  </si>
  <si>
    <t>Примечание*</t>
  </si>
  <si>
    <t xml:space="preserve"> -</t>
  </si>
  <si>
    <t>столбец 6, столбец 7 (при наличии информации)</t>
  </si>
  <si>
    <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theme="1"/>
        <rFont val="Times New Roman"/>
        <family val="1"/>
      </rPr>
      <t xml:space="preserve"> подсвеченные </t>
    </r>
    <r>
      <rPr>
        <i/>
        <sz val="12"/>
        <color theme="9"/>
        <rFont val="Times New Roman"/>
        <family val="1"/>
      </rPr>
      <t>светло-зеленым</t>
    </r>
    <r>
      <rPr>
        <i/>
        <sz val="12"/>
        <color theme="1"/>
        <rFont val="Times New Roman"/>
        <family val="1"/>
      </rPr>
      <t xml:space="preserve"> цветом</t>
    </r>
    <r>
      <rPr>
        <i/>
        <sz val="12"/>
        <rFont val="Times New Roman"/>
        <family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theme="1"/>
        <rFont val="Times New Roman"/>
        <family val="1"/>
      </rPr>
      <t>сийской Федерации) и номер реестровой записи.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u/>
        <sz val="12"/>
        <color theme="1"/>
        <rFont val="Times New Roman"/>
        <family val="1"/>
        <charset val="204"/>
      </rPr>
      <t xml:space="preserve">
Примечание</t>
    </r>
    <r>
      <rPr>
        <b/>
        <i/>
        <sz val="12"/>
        <color theme="1"/>
        <rFont val="Times New Roman"/>
        <family val="1"/>
        <charset val="204"/>
      </rPr>
      <t>:</t>
    </r>
    <r>
      <rPr>
        <i/>
        <sz val="12"/>
        <color theme="1"/>
        <rFont val="Times New Roman"/>
        <family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theme="1"/>
        <rFont val="Times New Roman"/>
        <family val="1"/>
        <charset val="204"/>
      </rPr>
      <t xml:space="preserve">ВНИМАНИЕ: </t>
    </r>
    <r>
      <rPr>
        <i/>
        <u/>
        <sz val="13"/>
        <color theme="1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</si>
  <si>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62.01.29 </t>
  </si>
  <si>
    <t>Кроме того, НДС*: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</si>
  <si>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</si>
  <si>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</si>
  <si>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</si>
  <si>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</si>
  <si>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</si>
  <si>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</si>
  <si>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</si>
  <si>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</si>
  <si>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</si>
  <si>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</si>
  <si>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Права на программу для ЭВМ Пакет обновления Компас 3D v24 до v25 (для v25), бессрочная</t>
  </si>
  <si>
    <t>Право на программу для ЭВМ Оборудование: Металлоконструкции, бессрочная</t>
  </si>
  <si>
    <t>Право на программу для ЭВМ Каталог: Металлопрокат, бессрочная</t>
  </si>
  <si>
    <t>Право на программу для ЭВМ Валы и механические передачи 3D, бессрочная</t>
  </si>
  <si>
    <t>Право на программу для ЭВМ Оборудование: Трубопроводы, бессрочная</t>
  </si>
  <si>
    <t>Право на программу для ЭВМ АРМ FEM v25 для КОМПАС 3D v25, КОМПЛЕКТАЦИЯ BASE, бессрочная</t>
  </si>
  <si>
    <t>Право на программу для ЭВМ Каталог: Сварные швы, бессрочная</t>
  </si>
  <si>
    <t>Право на программу для ЭВМ Материалы и Сортаменты для КОМПАС 3D v25, бессрочная</t>
  </si>
  <si>
    <t>Право на программу для ЭВМ Стандартные Изделия: Крепеж для КОМПАС 3D v25, бессрочная</t>
  </si>
  <si>
    <t>Право на программу для ЭВМ Стандартные Изделия: Детали, узлы и конструктивные элементы для КОМПАС 3D v25, бессрочная</t>
  </si>
  <si>
    <t>Право на программу для ЭВМ Платформа nanoCAD 26 (конфигурация Standart Bulid) под Linux, urdate subscription на 1 год</t>
  </si>
  <si>
    <t>Право на программу для ЭВМ nanoCAD Механика PRO 2.0, локальная лицензия под Linux, бессрочная</t>
  </si>
  <si>
    <t>Право на программу для ЭВМ nanoCAD Механика PRO 2.0, локальная лицензия под Linux,urdate subscription на 1 год NEW</t>
  </si>
  <si>
    <t>Право на программу для ЭВМ SCAD Office (ГАО Вычислительный комплекс SCAD и Программы-сателлиты), бессрочная</t>
  </si>
  <si>
    <t>* Обоснование неприменения запрета, ограничения, преимущества:
Подпункт «м» пункта 4 постановления от 23.12.2024 № 1875 "О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</si>
</sst>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9"/>
      <name val="Times New Roman"/>
      <family val="1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color theme="2" tint="-0.499984740745262"/>
      <name val="Times New Roman"/>
      <family val="1"/>
    </font>
    <font>
      <sz val="12"/>
      <color theme="2" tint="-0.49998474074526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b/>
      <i/>
      <sz val="12"/>
      <name val="Times New Roman"/>
      <family val="1"/>
    </font>
    <font>
      <b/>
      <i/>
      <u/>
      <sz val="13"/>
      <color theme="1"/>
      <name val="Times New Roman"/>
      <family val="1"/>
      <charset val="204"/>
    </font>
    <font>
      <i/>
      <u/>
      <sz val="13"/>
      <color theme="1"/>
      <name val="Times New Roman"/>
      <family val="1"/>
      <charset val="204"/>
    </font>
    <font>
      <sz val="8"/>
      <name val="PT Mono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77">
    <xf numFmtId="0" fontId="0" fillId="0" borderId="0" xfId="0"/>
    <xf numFmtId="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4" fontId="1" fillId="0" borderId="1" xfId="0" applyNumberFormat="1" applyFont="1" applyBorder="1" applyAlignment="1" applyProtection="1">
      <alignment horizontal="right" vertical="center"/>
      <protection locked="0"/>
    </xf>
    <xf numFmtId="4" fontId="3" fillId="0" borderId="1" xfId="0" applyNumberFormat="1" applyFont="1" applyBorder="1" applyAlignment="1" applyProtection="1">
      <alignment horizontal="right" vertical="center"/>
      <protection locked="0"/>
    </xf>
    <xf numFmtId="9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1" fillId="0" borderId="19" xfId="0" applyFont="1" applyBorder="1" applyAlignment="1">
      <alignment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7" xfId="0" applyFont="1" applyBorder="1" applyAlignment="1" applyProtection="1">
      <alignment horizontal="left" vertical="top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lef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1" fillId="5" borderId="0" xfId="0" applyFont="1" applyFill="1" applyAlignment="1">
      <alignment horizontal="left" vertical="top"/>
    </xf>
    <xf numFmtId="0" fontId="2" fillId="5" borderId="0" xfId="0" applyFont="1" applyFill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/>
      <protection locked="0"/>
    </xf>
    <xf numFmtId="0" fontId="7" fillId="0" borderId="0" xfId="0" applyFont="1"/>
    <xf numFmtId="0" fontId="5" fillId="0" borderId="2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" fillId="5" borderId="0" xfId="0" applyFont="1" applyFill="1" applyAlignment="1" applyProtection="1">
      <alignment horizontal="center" vertical="top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2" fillId="5" borderId="0" xfId="0" applyFont="1" applyFill="1" applyAlignment="1" applyProtection="1">
      <alignment horizontal="left" vertical="top" wrapText="1"/>
      <protection locked="0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top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22" xfId="0" applyFont="1" applyBorder="1" applyAlignment="1" applyProtection="1">
      <alignment horizontal="right" vertical="center"/>
      <protection locked="0"/>
    </xf>
    <xf numFmtId="0" fontId="3" fillId="0" borderId="23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5" xfId="0" applyFont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right" vertical="center"/>
      <protection locked="0"/>
    </xf>
    <xf numFmtId="0" fontId="3" fillId="0" borderId="28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49"/>
  <sheetViews>
    <sheetView showGridLines="0" tabSelected="1" topLeftCell="K26" zoomScale="62" zoomScaleNormal="62" zoomScaleSheetLayoutView="70" workbookViewId="0">
      <selection activeCell="Q36" sqref="Q36:Z49"/>
    </sheetView>
  </sheetViews>
  <sheetFormatPr defaultColWidth="18.5546875" defaultRowHeight="15.6"/>
  <cols>
    <col min="1" max="2" width="4.5546875" style="9" customWidth="1"/>
    <col min="3" max="3" width="6.5546875" style="9" customWidth="1"/>
    <col min="4" max="4" width="41.109375" style="9" bestFit="1" customWidth="1"/>
    <col min="5" max="5" width="63.6640625" style="9" customWidth="1"/>
    <col min="6" max="7" width="14.5546875" style="9" customWidth="1"/>
    <col min="8" max="8" width="27.88671875" style="9" customWidth="1"/>
    <col min="9" max="9" width="40.5546875" style="9" customWidth="1"/>
    <col min="10" max="10" width="28.88671875" style="9" customWidth="1"/>
    <col min="11" max="11" width="18.5546875" style="9" customWidth="1"/>
    <col min="12" max="12" width="32.6640625" style="9" customWidth="1"/>
    <col min="13" max="13" width="18.5546875" style="9"/>
    <col min="14" max="16" width="4.5546875" style="9" customWidth="1"/>
    <col min="17" max="17" width="6.5546875" style="9" customWidth="1"/>
    <col min="18" max="18" width="35.44140625" style="9" customWidth="1"/>
    <col min="19" max="19" width="41.109375" style="9" customWidth="1"/>
    <col min="20" max="20" width="24.5546875" style="9" customWidth="1"/>
    <col min="21" max="21" width="14.6640625" style="9" customWidth="1"/>
    <col min="22" max="22" width="15.33203125" style="9" customWidth="1"/>
    <col min="23" max="23" width="39.33203125" style="9" customWidth="1"/>
    <col min="24" max="24" width="24.44140625" style="9" customWidth="1"/>
    <col min="25" max="26" width="20.5546875" style="9" customWidth="1"/>
    <col min="27" max="16384" width="18.5546875" style="9"/>
  </cols>
  <sheetData>
    <row r="1" spans="2:26" s="28" customFormat="1" ht="39.9" customHeight="1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2:26" ht="16.5" customHeight="1" thickBot="1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Q2" s="35"/>
      <c r="R2" s="36"/>
      <c r="S2" s="35"/>
      <c r="T2" s="36"/>
      <c r="U2" s="36"/>
      <c r="V2" s="36"/>
      <c r="W2" s="36"/>
      <c r="X2" s="36"/>
      <c r="Y2" s="36"/>
      <c r="Z2" s="36"/>
    </row>
    <row r="3" spans="2:26" ht="47.25" customHeight="1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</row>
    <row r="4" spans="2:26" ht="15.75" customHeight="1">
      <c r="B4" s="14"/>
      <c r="C4" s="15" t="s">
        <v>0</v>
      </c>
      <c r="D4" s="15"/>
      <c r="E4" s="15"/>
      <c r="F4" s="15"/>
      <c r="G4" s="15"/>
      <c r="H4" s="15"/>
      <c r="N4" s="16"/>
    </row>
    <row r="5" spans="2:26" ht="15.75" customHeight="1">
      <c r="B5" s="14"/>
      <c r="C5" s="2" t="s">
        <v>16</v>
      </c>
      <c r="D5" s="2"/>
      <c r="E5" s="2"/>
      <c r="F5" s="15"/>
      <c r="G5" s="15"/>
      <c r="H5" s="15"/>
      <c r="N5" s="16"/>
    </row>
    <row r="6" spans="2:26" ht="24" customHeight="1">
      <c r="B6" s="14"/>
      <c r="F6" s="15"/>
      <c r="G6" s="15"/>
      <c r="H6" s="15"/>
      <c r="N6" s="16"/>
      <c r="Q6" s="35"/>
      <c r="R6" s="35"/>
    </row>
    <row r="7" spans="2:26">
      <c r="B7" s="14"/>
      <c r="C7" s="50" t="s">
        <v>7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16"/>
      <c r="Q7" s="50" t="s">
        <v>28</v>
      </c>
      <c r="R7" s="50"/>
      <c r="S7" s="50"/>
      <c r="T7" s="50"/>
      <c r="U7" s="50"/>
      <c r="V7" s="50"/>
      <c r="W7" s="50"/>
      <c r="X7" s="50"/>
      <c r="Y7" s="50"/>
      <c r="Z7" s="50"/>
    </row>
    <row r="8" spans="2:26" ht="24" customHeight="1">
      <c r="B8" s="14"/>
      <c r="N8" s="16"/>
    </row>
    <row r="9" spans="2:26" ht="24" customHeight="1">
      <c r="B9" s="14"/>
      <c r="C9" s="49" t="s">
        <v>1</v>
      </c>
      <c r="D9" s="49"/>
      <c r="F9" s="51"/>
      <c r="G9" s="51"/>
      <c r="N9" s="16"/>
    </row>
    <row r="10" spans="2:26" ht="24" customHeight="1">
      <c r="B10" s="14"/>
      <c r="C10" s="49" t="s">
        <v>2</v>
      </c>
      <c r="D10" s="49"/>
      <c r="F10" s="48"/>
      <c r="G10" s="48"/>
      <c r="N10" s="16"/>
    </row>
    <row r="11" spans="2:26" ht="24" customHeight="1">
      <c r="B11" s="14"/>
      <c r="C11" s="49" t="s">
        <v>3</v>
      </c>
      <c r="D11" s="49"/>
      <c r="F11" s="48"/>
      <c r="G11" s="48"/>
      <c r="N11" s="16"/>
    </row>
    <row r="12" spans="2:26">
      <c r="B12" s="14"/>
      <c r="N12" s="16"/>
    </row>
    <row r="13" spans="2:26" ht="185.1" customHeight="1">
      <c r="B13" s="14"/>
      <c r="C13" s="17" t="s">
        <v>6</v>
      </c>
      <c r="D13" s="17" t="s">
        <v>31</v>
      </c>
      <c r="E13" s="17" t="s">
        <v>32</v>
      </c>
      <c r="F13" s="17" t="s">
        <v>25</v>
      </c>
      <c r="G13" s="17" t="s">
        <v>26</v>
      </c>
      <c r="H13" s="17" t="s">
        <v>27</v>
      </c>
      <c r="I13" s="17" t="s">
        <v>44</v>
      </c>
      <c r="J13" s="17" t="s">
        <v>41</v>
      </c>
      <c r="K13" s="17" t="s">
        <v>22</v>
      </c>
      <c r="L13" s="17" t="s">
        <v>4</v>
      </c>
      <c r="M13" s="17" t="s">
        <v>5</v>
      </c>
      <c r="N13" s="16"/>
      <c r="Q13" s="25" t="s">
        <v>6</v>
      </c>
      <c r="R13" s="25" t="s">
        <v>23</v>
      </c>
      <c r="S13" s="25" t="s">
        <v>38</v>
      </c>
      <c r="T13" s="25" t="s">
        <v>24</v>
      </c>
      <c r="U13" s="25" t="s">
        <v>25</v>
      </c>
      <c r="V13" s="25" t="s">
        <v>26</v>
      </c>
      <c r="W13" s="37" t="s">
        <v>40</v>
      </c>
      <c r="X13" s="37" t="s">
        <v>47</v>
      </c>
      <c r="Y13" s="25" t="s">
        <v>22</v>
      </c>
      <c r="Z13" s="25" t="s">
        <v>29</v>
      </c>
    </row>
    <row r="14" spans="2:26" ht="16.2">
      <c r="B14" s="14"/>
      <c r="C14" s="18">
        <v>1</v>
      </c>
      <c r="D14" s="18">
        <v>2</v>
      </c>
      <c r="E14" s="18">
        <v>3</v>
      </c>
      <c r="F14" s="41">
        <v>4</v>
      </c>
      <c r="G14" s="18">
        <v>5</v>
      </c>
      <c r="H14" s="18">
        <v>6</v>
      </c>
      <c r="I14" s="18">
        <v>7</v>
      </c>
      <c r="J14" s="41">
        <v>8</v>
      </c>
      <c r="K14" s="18">
        <v>9</v>
      </c>
      <c r="L14" s="18">
        <v>10</v>
      </c>
      <c r="M14" s="18">
        <v>11</v>
      </c>
      <c r="N14" s="16"/>
      <c r="Q14" s="26">
        <v>1</v>
      </c>
      <c r="R14" s="26">
        <v>2</v>
      </c>
      <c r="S14" s="26">
        <v>3</v>
      </c>
      <c r="T14" s="26">
        <v>4</v>
      </c>
      <c r="U14" s="26">
        <v>5</v>
      </c>
      <c r="V14" s="26">
        <v>6</v>
      </c>
      <c r="W14" s="38">
        <v>7</v>
      </c>
      <c r="X14" s="38">
        <v>8</v>
      </c>
      <c r="Y14" s="26">
        <v>9</v>
      </c>
      <c r="Z14" s="26">
        <v>10</v>
      </c>
    </row>
    <row r="15" spans="2:26" s="28" customFormat="1" ht="84" customHeight="1">
      <c r="B15" s="29"/>
      <c r="C15" s="4" t="str">
        <f>Q15</f>
        <v>1.</v>
      </c>
      <c r="D15" s="45" t="s">
        <v>63</v>
      </c>
      <c r="E15" s="5" t="s">
        <v>33</v>
      </c>
      <c r="F15" s="4" t="s">
        <v>12</v>
      </c>
      <c r="G15" s="4">
        <v>3</v>
      </c>
      <c r="H15" s="33" t="s">
        <v>15</v>
      </c>
      <c r="I15" s="32" t="s">
        <v>15</v>
      </c>
      <c r="J15" s="32"/>
      <c r="K15" s="6">
        <v>100000</v>
      </c>
      <c r="L15" s="1">
        <v>0</v>
      </c>
      <c r="M15" s="6">
        <f>G15*L15</f>
        <v>0</v>
      </c>
      <c r="N15" s="30"/>
      <c r="Q15" s="4" t="s">
        <v>18</v>
      </c>
      <c r="R15" s="45" t="s">
        <v>63</v>
      </c>
      <c r="S15" s="5" t="s">
        <v>33</v>
      </c>
      <c r="T15" s="31" t="s">
        <v>51</v>
      </c>
      <c r="U15" s="4" t="s">
        <v>12</v>
      </c>
      <c r="V15" s="4">
        <v>3</v>
      </c>
      <c r="W15" s="43" t="s">
        <v>39</v>
      </c>
      <c r="X15" s="43" t="s">
        <v>48</v>
      </c>
      <c r="Y15" s="6">
        <v>100000</v>
      </c>
      <c r="Z15" s="6">
        <f>V15*Y15</f>
        <v>300000</v>
      </c>
    </row>
    <row r="16" spans="2:26" s="28" customFormat="1" ht="100.5" customHeight="1">
      <c r="B16" s="29"/>
      <c r="C16" s="4" t="str">
        <f t="shared" ref="C16:C28" si="0">Q16</f>
        <v>2.</v>
      </c>
      <c r="D16" s="45" t="s">
        <v>64</v>
      </c>
      <c r="E16" s="5" t="s">
        <v>33</v>
      </c>
      <c r="F16" s="4" t="s">
        <v>12</v>
      </c>
      <c r="G16" s="4">
        <v>3</v>
      </c>
      <c r="H16" s="33" t="s">
        <v>15</v>
      </c>
      <c r="I16" s="32" t="s">
        <v>15</v>
      </c>
      <c r="J16" s="32"/>
      <c r="K16" s="6">
        <v>117000</v>
      </c>
      <c r="L16" s="1">
        <v>0</v>
      </c>
      <c r="M16" s="6">
        <f t="shared" ref="M16:M28" si="1">G16*L16</f>
        <v>0</v>
      </c>
      <c r="N16" s="30"/>
      <c r="Q16" s="4" t="s">
        <v>19</v>
      </c>
      <c r="R16" s="45" t="s">
        <v>64</v>
      </c>
      <c r="S16" s="5" t="s">
        <v>33</v>
      </c>
      <c r="T16" s="31" t="s">
        <v>51</v>
      </c>
      <c r="U16" s="4" t="s">
        <v>12</v>
      </c>
      <c r="V16" s="4">
        <v>3</v>
      </c>
      <c r="W16" s="43" t="s">
        <v>39</v>
      </c>
      <c r="X16" s="43" t="s">
        <v>48</v>
      </c>
      <c r="Y16" s="6">
        <v>117000</v>
      </c>
      <c r="Z16" s="6">
        <f t="shared" ref="Z16:Z28" si="2">V16*Y16</f>
        <v>351000</v>
      </c>
    </row>
    <row r="17" spans="2:26" s="28" customFormat="1" ht="101.25" customHeight="1">
      <c r="B17" s="29"/>
      <c r="C17" s="4" t="str">
        <f t="shared" si="0"/>
        <v>3.</v>
      </c>
      <c r="D17" s="45" t="s">
        <v>65</v>
      </c>
      <c r="E17" s="5" t="s">
        <v>33</v>
      </c>
      <c r="F17" s="4" t="s">
        <v>12</v>
      </c>
      <c r="G17" s="4">
        <v>3</v>
      </c>
      <c r="H17" s="33" t="s">
        <v>15</v>
      </c>
      <c r="I17" s="32" t="s">
        <v>15</v>
      </c>
      <c r="J17" s="32"/>
      <c r="K17" s="6">
        <v>27600</v>
      </c>
      <c r="L17" s="1">
        <v>0</v>
      </c>
      <c r="M17" s="6">
        <f t="shared" si="1"/>
        <v>0</v>
      </c>
      <c r="N17" s="30"/>
      <c r="Q17" s="4" t="s">
        <v>20</v>
      </c>
      <c r="R17" s="45" t="s">
        <v>65</v>
      </c>
      <c r="S17" s="5" t="s">
        <v>33</v>
      </c>
      <c r="T17" s="31" t="s">
        <v>51</v>
      </c>
      <c r="U17" s="4" t="s">
        <v>12</v>
      </c>
      <c r="V17" s="4">
        <v>3</v>
      </c>
      <c r="W17" s="43" t="s">
        <v>39</v>
      </c>
      <c r="X17" s="43" t="s">
        <v>48</v>
      </c>
      <c r="Y17" s="6">
        <v>27600</v>
      </c>
      <c r="Z17" s="6">
        <f t="shared" si="2"/>
        <v>82800</v>
      </c>
    </row>
    <row r="18" spans="2:26" s="28" customFormat="1" ht="101.25" customHeight="1">
      <c r="B18" s="29"/>
      <c r="C18" s="4" t="str">
        <f t="shared" si="0"/>
        <v>4.</v>
      </c>
      <c r="D18" s="45" t="s">
        <v>66</v>
      </c>
      <c r="E18" s="5" t="s">
        <v>33</v>
      </c>
      <c r="F18" s="4" t="s">
        <v>12</v>
      </c>
      <c r="G18" s="4">
        <v>3</v>
      </c>
      <c r="H18" s="33" t="s">
        <v>15</v>
      </c>
      <c r="I18" s="32" t="s">
        <v>15</v>
      </c>
      <c r="J18" s="32"/>
      <c r="K18" s="6">
        <v>117000</v>
      </c>
      <c r="L18" s="1">
        <v>0</v>
      </c>
      <c r="M18" s="6">
        <f t="shared" si="1"/>
        <v>0</v>
      </c>
      <c r="N18" s="30"/>
      <c r="Q18" s="4" t="s">
        <v>21</v>
      </c>
      <c r="R18" s="45" t="s">
        <v>66</v>
      </c>
      <c r="S18" s="5" t="s">
        <v>33</v>
      </c>
      <c r="T18" s="31" t="s">
        <v>51</v>
      </c>
      <c r="U18" s="4" t="s">
        <v>12</v>
      </c>
      <c r="V18" s="4">
        <v>3</v>
      </c>
      <c r="W18" s="43" t="s">
        <v>39</v>
      </c>
      <c r="X18" s="43" t="s">
        <v>48</v>
      </c>
      <c r="Y18" s="6">
        <v>117000</v>
      </c>
      <c r="Z18" s="6">
        <f t="shared" si="2"/>
        <v>351000</v>
      </c>
    </row>
    <row r="19" spans="2:26" s="28" customFormat="1" ht="101.25" customHeight="1">
      <c r="B19" s="29"/>
      <c r="C19" s="4" t="str">
        <f t="shared" si="0"/>
        <v>5.</v>
      </c>
      <c r="D19" s="45" t="s">
        <v>67</v>
      </c>
      <c r="E19" s="5" t="s">
        <v>33</v>
      </c>
      <c r="F19" s="4" t="s">
        <v>12</v>
      </c>
      <c r="G19" s="4">
        <v>3</v>
      </c>
      <c r="H19" s="33" t="s">
        <v>15</v>
      </c>
      <c r="I19" s="32" t="s">
        <v>15</v>
      </c>
      <c r="J19" s="32"/>
      <c r="K19" s="6">
        <v>117000</v>
      </c>
      <c r="L19" s="1">
        <v>0</v>
      </c>
      <c r="M19" s="6">
        <f t="shared" si="1"/>
        <v>0</v>
      </c>
      <c r="N19" s="30"/>
      <c r="Q19" s="4" t="s">
        <v>53</v>
      </c>
      <c r="R19" s="45" t="s">
        <v>67</v>
      </c>
      <c r="S19" s="5" t="s">
        <v>33</v>
      </c>
      <c r="T19" s="31" t="s">
        <v>51</v>
      </c>
      <c r="U19" s="4" t="s">
        <v>12</v>
      </c>
      <c r="V19" s="4">
        <v>3</v>
      </c>
      <c r="W19" s="43" t="s">
        <v>39</v>
      </c>
      <c r="X19" s="43" t="s">
        <v>48</v>
      </c>
      <c r="Y19" s="6">
        <v>117000</v>
      </c>
      <c r="Z19" s="6">
        <f t="shared" si="2"/>
        <v>351000</v>
      </c>
    </row>
    <row r="20" spans="2:26" s="28" customFormat="1" ht="101.25" customHeight="1">
      <c r="B20" s="29"/>
      <c r="C20" s="4" t="str">
        <f t="shared" si="0"/>
        <v>6.</v>
      </c>
      <c r="D20" s="45" t="s">
        <v>68</v>
      </c>
      <c r="E20" s="5" t="s">
        <v>33</v>
      </c>
      <c r="F20" s="4" t="s">
        <v>12</v>
      </c>
      <c r="G20" s="4">
        <v>3</v>
      </c>
      <c r="H20" s="33" t="s">
        <v>15</v>
      </c>
      <c r="I20" s="32" t="s">
        <v>15</v>
      </c>
      <c r="J20" s="32"/>
      <c r="K20" s="6">
        <v>379500</v>
      </c>
      <c r="L20" s="1">
        <v>0</v>
      </c>
      <c r="M20" s="6">
        <f t="shared" si="1"/>
        <v>0</v>
      </c>
      <c r="N20" s="30"/>
      <c r="Q20" s="4" t="s">
        <v>54</v>
      </c>
      <c r="R20" s="45" t="s">
        <v>68</v>
      </c>
      <c r="S20" s="5" t="s">
        <v>33</v>
      </c>
      <c r="T20" s="31" t="s">
        <v>51</v>
      </c>
      <c r="U20" s="4" t="s">
        <v>12</v>
      </c>
      <c r="V20" s="4">
        <v>3</v>
      </c>
      <c r="W20" s="43" t="s">
        <v>39</v>
      </c>
      <c r="X20" s="43" t="s">
        <v>48</v>
      </c>
      <c r="Y20" s="6">
        <v>379500</v>
      </c>
      <c r="Z20" s="6">
        <f t="shared" si="2"/>
        <v>1138500</v>
      </c>
    </row>
    <row r="21" spans="2:26" s="28" customFormat="1" ht="101.25" customHeight="1">
      <c r="B21" s="29"/>
      <c r="C21" s="4" t="str">
        <f t="shared" si="0"/>
        <v>7.</v>
      </c>
      <c r="D21" s="45" t="s">
        <v>69</v>
      </c>
      <c r="E21" s="5" t="s">
        <v>33</v>
      </c>
      <c r="F21" s="4" t="s">
        <v>12</v>
      </c>
      <c r="G21" s="4">
        <v>1</v>
      </c>
      <c r="H21" s="33" t="s">
        <v>15</v>
      </c>
      <c r="I21" s="32" t="s">
        <v>15</v>
      </c>
      <c r="J21" s="32"/>
      <c r="K21" s="6">
        <v>61200</v>
      </c>
      <c r="L21" s="1">
        <v>0</v>
      </c>
      <c r="M21" s="6">
        <f t="shared" si="1"/>
        <v>0</v>
      </c>
      <c r="N21" s="30"/>
      <c r="Q21" s="4" t="s">
        <v>55</v>
      </c>
      <c r="R21" s="45" t="s">
        <v>69</v>
      </c>
      <c r="S21" s="5" t="s">
        <v>33</v>
      </c>
      <c r="T21" s="31" t="s">
        <v>51</v>
      </c>
      <c r="U21" s="4" t="s">
        <v>12</v>
      </c>
      <c r="V21" s="4">
        <v>1</v>
      </c>
      <c r="W21" s="43" t="s">
        <v>39</v>
      </c>
      <c r="X21" s="43" t="s">
        <v>48</v>
      </c>
      <c r="Y21" s="6">
        <v>61200</v>
      </c>
      <c r="Z21" s="6">
        <f t="shared" si="2"/>
        <v>61200</v>
      </c>
    </row>
    <row r="22" spans="2:26" s="28" customFormat="1" ht="101.25" customHeight="1">
      <c r="B22" s="29"/>
      <c r="C22" s="4" t="str">
        <f t="shared" si="0"/>
        <v>8.</v>
      </c>
      <c r="D22" s="45" t="s">
        <v>70</v>
      </c>
      <c r="E22" s="5" t="s">
        <v>33</v>
      </c>
      <c r="F22" s="4" t="s">
        <v>12</v>
      </c>
      <c r="G22" s="4">
        <v>3</v>
      </c>
      <c r="H22" s="33" t="s">
        <v>15</v>
      </c>
      <c r="I22" s="32" t="s">
        <v>15</v>
      </c>
      <c r="J22" s="32"/>
      <c r="K22" s="6">
        <v>55000</v>
      </c>
      <c r="L22" s="1">
        <v>0</v>
      </c>
      <c r="M22" s="6">
        <f t="shared" si="1"/>
        <v>0</v>
      </c>
      <c r="N22" s="30"/>
      <c r="Q22" s="4" t="s">
        <v>56</v>
      </c>
      <c r="R22" s="45" t="s">
        <v>70</v>
      </c>
      <c r="S22" s="5" t="s">
        <v>33</v>
      </c>
      <c r="T22" s="31" t="s">
        <v>51</v>
      </c>
      <c r="U22" s="4" t="s">
        <v>12</v>
      </c>
      <c r="V22" s="4">
        <v>3</v>
      </c>
      <c r="W22" s="43" t="s">
        <v>39</v>
      </c>
      <c r="X22" s="43" t="s">
        <v>48</v>
      </c>
      <c r="Y22" s="6">
        <v>55000</v>
      </c>
      <c r="Z22" s="6">
        <f t="shared" si="2"/>
        <v>165000</v>
      </c>
    </row>
    <row r="23" spans="2:26" s="28" customFormat="1" ht="101.25" customHeight="1">
      <c r="B23" s="29"/>
      <c r="C23" s="4" t="str">
        <f t="shared" si="0"/>
        <v>9.</v>
      </c>
      <c r="D23" s="45" t="s">
        <v>71</v>
      </c>
      <c r="E23" s="5" t="s">
        <v>33</v>
      </c>
      <c r="F23" s="4" t="s">
        <v>12</v>
      </c>
      <c r="G23" s="4">
        <v>3</v>
      </c>
      <c r="H23" s="33" t="s">
        <v>15</v>
      </c>
      <c r="I23" s="32" t="s">
        <v>15</v>
      </c>
      <c r="J23" s="32"/>
      <c r="K23" s="6">
        <v>73100</v>
      </c>
      <c r="L23" s="1">
        <v>0</v>
      </c>
      <c r="M23" s="6">
        <f t="shared" si="1"/>
        <v>0</v>
      </c>
      <c r="N23" s="30"/>
      <c r="Q23" s="4" t="s">
        <v>57</v>
      </c>
      <c r="R23" s="45" t="s">
        <v>71</v>
      </c>
      <c r="S23" s="5" t="s">
        <v>33</v>
      </c>
      <c r="T23" s="31" t="s">
        <v>51</v>
      </c>
      <c r="U23" s="4" t="s">
        <v>12</v>
      </c>
      <c r="V23" s="4">
        <v>3</v>
      </c>
      <c r="W23" s="43" t="s">
        <v>39</v>
      </c>
      <c r="X23" s="43" t="s">
        <v>48</v>
      </c>
      <c r="Y23" s="6">
        <v>73100</v>
      </c>
      <c r="Z23" s="6">
        <f t="shared" si="2"/>
        <v>219300</v>
      </c>
    </row>
    <row r="24" spans="2:26" s="28" customFormat="1" ht="101.25" customHeight="1">
      <c r="B24" s="29"/>
      <c r="C24" s="4" t="str">
        <f t="shared" si="0"/>
        <v>10.</v>
      </c>
      <c r="D24" s="45" t="s">
        <v>72</v>
      </c>
      <c r="E24" s="5" t="s">
        <v>33</v>
      </c>
      <c r="F24" s="4" t="s">
        <v>12</v>
      </c>
      <c r="G24" s="4">
        <v>3</v>
      </c>
      <c r="H24" s="33" t="s">
        <v>15</v>
      </c>
      <c r="I24" s="32" t="s">
        <v>15</v>
      </c>
      <c r="J24" s="32"/>
      <c r="K24" s="6">
        <v>73100</v>
      </c>
      <c r="L24" s="1">
        <v>0</v>
      </c>
      <c r="M24" s="6">
        <f t="shared" si="1"/>
        <v>0</v>
      </c>
      <c r="N24" s="30"/>
      <c r="Q24" s="4" t="s">
        <v>58</v>
      </c>
      <c r="R24" s="45" t="s">
        <v>72</v>
      </c>
      <c r="S24" s="5" t="s">
        <v>33</v>
      </c>
      <c r="T24" s="31" t="s">
        <v>51</v>
      </c>
      <c r="U24" s="4" t="s">
        <v>12</v>
      </c>
      <c r="V24" s="4">
        <v>3</v>
      </c>
      <c r="W24" s="43" t="s">
        <v>39</v>
      </c>
      <c r="X24" s="43" t="s">
        <v>48</v>
      </c>
      <c r="Y24" s="6">
        <v>73100</v>
      </c>
      <c r="Z24" s="6">
        <f t="shared" si="2"/>
        <v>219300</v>
      </c>
    </row>
    <row r="25" spans="2:26" s="28" customFormat="1" ht="101.25" customHeight="1">
      <c r="B25" s="29"/>
      <c r="C25" s="4" t="str">
        <f t="shared" si="0"/>
        <v>11.</v>
      </c>
      <c r="D25" s="45" t="s">
        <v>73</v>
      </c>
      <c r="E25" s="5" t="s">
        <v>33</v>
      </c>
      <c r="F25" s="4" t="s">
        <v>12</v>
      </c>
      <c r="G25" s="4">
        <v>30</v>
      </c>
      <c r="H25" s="33" t="s">
        <v>15</v>
      </c>
      <c r="I25" s="32" t="s">
        <v>15</v>
      </c>
      <c r="J25" s="32"/>
      <c r="K25" s="6">
        <v>67400</v>
      </c>
      <c r="L25" s="1">
        <v>0</v>
      </c>
      <c r="M25" s="6">
        <f t="shared" si="1"/>
        <v>0</v>
      </c>
      <c r="N25" s="30"/>
      <c r="Q25" s="4" t="s">
        <v>59</v>
      </c>
      <c r="R25" s="45" t="s">
        <v>73</v>
      </c>
      <c r="S25" s="5" t="s">
        <v>33</v>
      </c>
      <c r="T25" s="31" t="s">
        <v>51</v>
      </c>
      <c r="U25" s="4" t="s">
        <v>12</v>
      </c>
      <c r="V25" s="4">
        <v>30</v>
      </c>
      <c r="W25" s="43" t="s">
        <v>39</v>
      </c>
      <c r="X25" s="43" t="s">
        <v>48</v>
      </c>
      <c r="Y25" s="6">
        <v>67400</v>
      </c>
      <c r="Z25" s="6">
        <f t="shared" si="2"/>
        <v>2022000</v>
      </c>
    </row>
    <row r="26" spans="2:26" s="28" customFormat="1" ht="101.25" customHeight="1">
      <c r="B26" s="29"/>
      <c r="C26" s="4" t="str">
        <f t="shared" si="0"/>
        <v>12.</v>
      </c>
      <c r="D26" s="45" t="s">
        <v>74</v>
      </c>
      <c r="E26" s="5" t="s">
        <v>33</v>
      </c>
      <c r="F26" s="4" t="s">
        <v>12</v>
      </c>
      <c r="G26" s="4">
        <v>2</v>
      </c>
      <c r="H26" s="33" t="s">
        <v>15</v>
      </c>
      <c r="I26" s="32" t="s">
        <v>15</v>
      </c>
      <c r="J26" s="32"/>
      <c r="K26" s="6">
        <v>311900</v>
      </c>
      <c r="L26" s="1">
        <v>0</v>
      </c>
      <c r="M26" s="6">
        <f t="shared" si="1"/>
        <v>0</v>
      </c>
      <c r="N26" s="30"/>
      <c r="Q26" s="4" t="s">
        <v>60</v>
      </c>
      <c r="R26" s="45" t="s">
        <v>74</v>
      </c>
      <c r="S26" s="5" t="s">
        <v>33</v>
      </c>
      <c r="T26" s="31" t="s">
        <v>51</v>
      </c>
      <c r="U26" s="4" t="s">
        <v>12</v>
      </c>
      <c r="V26" s="4">
        <v>2</v>
      </c>
      <c r="W26" s="43" t="s">
        <v>39</v>
      </c>
      <c r="X26" s="43" t="s">
        <v>48</v>
      </c>
      <c r="Y26" s="6">
        <v>311900</v>
      </c>
      <c r="Z26" s="6">
        <f t="shared" si="2"/>
        <v>623800</v>
      </c>
    </row>
    <row r="27" spans="2:26" s="28" customFormat="1" ht="101.25" customHeight="1">
      <c r="B27" s="29"/>
      <c r="C27" s="4" t="str">
        <f t="shared" si="0"/>
        <v>13.</v>
      </c>
      <c r="D27" s="45" t="s">
        <v>75</v>
      </c>
      <c r="E27" s="5" t="s">
        <v>33</v>
      </c>
      <c r="F27" s="4" t="s">
        <v>12</v>
      </c>
      <c r="G27" s="4">
        <v>2</v>
      </c>
      <c r="H27" s="33" t="s">
        <v>15</v>
      </c>
      <c r="I27" s="32" t="s">
        <v>15</v>
      </c>
      <c r="J27" s="32"/>
      <c r="K27" s="6">
        <v>81100</v>
      </c>
      <c r="L27" s="1">
        <v>0</v>
      </c>
      <c r="M27" s="6">
        <f t="shared" si="1"/>
        <v>0</v>
      </c>
      <c r="N27" s="30"/>
      <c r="Q27" s="4" t="s">
        <v>61</v>
      </c>
      <c r="R27" s="45" t="s">
        <v>75</v>
      </c>
      <c r="S27" s="5" t="s">
        <v>33</v>
      </c>
      <c r="T27" s="31" t="s">
        <v>51</v>
      </c>
      <c r="U27" s="4" t="s">
        <v>12</v>
      </c>
      <c r="V27" s="4">
        <v>2</v>
      </c>
      <c r="W27" s="43" t="s">
        <v>39</v>
      </c>
      <c r="X27" s="43" t="s">
        <v>48</v>
      </c>
      <c r="Y27" s="6">
        <v>81100</v>
      </c>
      <c r="Z27" s="6">
        <f t="shared" si="2"/>
        <v>162200</v>
      </c>
    </row>
    <row r="28" spans="2:26" s="28" customFormat="1" ht="101.25" customHeight="1">
      <c r="B28" s="29"/>
      <c r="C28" s="4" t="str">
        <f t="shared" si="0"/>
        <v>14.</v>
      </c>
      <c r="D28" s="45" t="s">
        <v>76</v>
      </c>
      <c r="E28" s="5" t="s">
        <v>33</v>
      </c>
      <c r="F28" s="4" t="s">
        <v>12</v>
      </c>
      <c r="G28" s="4">
        <v>6</v>
      </c>
      <c r="H28" s="33" t="s">
        <v>15</v>
      </c>
      <c r="I28" s="32" t="s">
        <v>15</v>
      </c>
      <c r="J28" s="32"/>
      <c r="K28" s="6">
        <v>20000</v>
      </c>
      <c r="L28" s="1">
        <v>0</v>
      </c>
      <c r="M28" s="6">
        <f t="shared" si="1"/>
        <v>0</v>
      </c>
      <c r="N28" s="30"/>
      <c r="Q28" s="4" t="s">
        <v>62</v>
      </c>
      <c r="R28" s="45" t="s">
        <v>76</v>
      </c>
      <c r="S28" s="5" t="s">
        <v>33</v>
      </c>
      <c r="T28" s="31" t="s">
        <v>51</v>
      </c>
      <c r="U28" s="4" t="s">
        <v>12</v>
      </c>
      <c r="V28" s="4">
        <v>6</v>
      </c>
      <c r="W28" s="43" t="s">
        <v>39</v>
      </c>
      <c r="X28" s="43" t="s">
        <v>48</v>
      </c>
      <c r="Y28" s="6">
        <v>20000</v>
      </c>
      <c r="Z28" s="6">
        <f t="shared" si="2"/>
        <v>120000</v>
      </c>
    </row>
    <row r="29" spans="2:26" ht="24" customHeight="1">
      <c r="B29" s="14"/>
      <c r="C29" s="55" t="s">
        <v>11</v>
      </c>
      <c r="D29" s="56"/>
      <c r="E29" s="56"/>
      <c r="F29" s="56"/>
      <c r="G29" s="56"/>
      <c r="H29" s="56"/>
      <c r="I29" s="57"/>
      <c r="J29" s="74" t="s">
        <v>8</v>
      </c>
      <c r="K29" s="75"/>
      <c r="L29" s="76"/>
      <c r="M29" s="19">
        <f>SUM(M15:M28)</f>
        <v>0</v>
      </c>
      <c r="N29" s="16"/>
      <c r="Q29" s="65" t="s">
        <v>30</v>
      </c>
      <c r="R29" s="66"/>
      <c r="S29" s="66"/>
      <c r="T29" s="66"/>
      <c r="U29" s="66"/>
      <c r="V29" s="67"/>
      <c r="W29" s="34" t="s">
        <v>8</v>
      </c>
      <c r="X29" s="34"/>
      <c r="Y29" s="27"/>
      <c r="Z29" s="7">
        <f>SUM(Z15:Z28)</f>
        <v>6167100</v>
      </c>
    </row>
    <row r="30" spans="2:26" ht="24" customHeight="1">
      <c r="B30" s="14"/>
      <c r="C30" s="58"/>
      <c r="D30" s="59"/>
      <c r="E30" s="59"/>
      <c r="F30" s="59"/>
      <c r="G30" s="59"/>
      <c r="H30" s="59"/>
      <c r="I30" s="60"/>
      <c r="J30" s="74" t="s">
        <v>10</v>
      </c>
      <c r="K30" s="76"/>
      <c r="L30" s="46"/>
      <c r="M30" s="19">
        <f>L30*M29</f>
        <v>0</v>
      </c>
      <c r="N30" s="16"/>
      <c r="Q30" s="68"/>
      <c r="R30" s="69"/>
      <c r="S30" s="69"/>
      <c r="T30" s="69"/>
      <c r="U30" s="69"/>
      <c r="V30" s="70"/>
      <c r="W30" s="27" t="s">
        <v>52</v>
      </c>
      <c r="X30" s="27"/>
      <c r="Y30" s="8">
        <v>0</v>
      </c>
      <c r="Z30" s="7">
        <f>Y30*Z29</f>
        <v>0</v>
      </c>
    </row>
    <row r="31" spans="2:26" ht="24" customHeight="1">
      <c r="B31" s="14"/>
      <c r="C31" s="61"/>
      <c r="D31" s="62"/>
      <c r="E31" s="62"/>
      <c r="F31" s="62"/>
      <c r="G31" s="62"/>
      <c r="H31" s="62"/>
      <c r="I31" s="63"/>
      <c r="J31" s="74" t="s">
        <v>9</v>
      </c>
      <c r="K31" s="75"/>
      <c r="L31" s="76"/>
      <c r="M31" s="19">
        <f>SUM(M29:M30)</f>
        <v>0</v>
      </c>
      <c r="N31" s="16"/>
      <c r="Q31" s="71"/>
      <c r="R31" s="72"/>
      <c r="S31" s="72"/>
      <c r="T31" s="72"/>
      <c r="U31" s="72"/>
      <c r="V31" s="73"/>
      <c r="W31" s="34" t="s">
        <v>9</v>
      </c>
      <c r="X31" s="34"/>
      <c r="Y31" s="27"/>
      <c r="Z31" s="7">
        <f>SUM(Z29:Z30)</f>
        <v>6167100</v>
      </c>
    </row>
    <row r="32" spans="2:26" ht="24" customHeight="1">
      <c r="B32" s="14"/>
      <c r="J32" s="35"/>
      <c r="K32" s="35"/>
      <c r="N32" s="16"/>
      <c r="Q32" s="53" t="s">
        <v>77</v>
      </c>
      <c r="R32" s="53"/>
      <c r="S32" s="53"/>
      <c r="T32" s="53"/>
      <c r="U32" s="53"/>
      <c r="V32" s="53"/>
      <c r="W32" s="53"/>
      <c r="X32" s="53"/>
      <c r="Y32" s="53"/>
      <c r="Z32" s="53"/>
    </row>
    <row r="33" spans="2:27" ht="15.75" customHeight="1">
      <c r="B33" s="14"/>
      <c r="C33" s="51"/>
      <c r="D33" s="51"/>
      <c r="E33" s="51"/>
      <c r="F33" s="20"/>
      <c r="G33" s="3"/>
      <c r="H33" s="20"/>
      <c r="I33" s="3"/>
      <c r="J33" s="42"/>
      <c r="K33" s="42"/>
      <c r="N33" s="16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2:27">
      <c r="B34" s="14"/>
      <c r="C34" s="64" t="s">
        <v>17</v>
      </c>
      <c r="D34" s="64"/>
      <c r="E34" s="64"/>
      <c r="F34" s="20"/>
      <c r="G34" s="24" t="s">
        <v>13</v>
      </c>
      <c r="H34" s="20" t="s">
        <v>14</v>
      </c>
      <c r="I34" s="40" t="s">
        <v>42</v>
      </c>
      <c r="J34" s="24"/>
      <c r="K34" s="24"/>
      <c r="N34" s="16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2:27" ht="16.5" customHeight="1" thickBot="1">
      <c r="B35" s="21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2:27" ht="15.75" customHeight="1"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2:27" ht="84.9" customHeight="1">
      <c r="B37" s="52" t="s">
        <v>50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2:27" ht="24.9" customHeight="1"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2:27" ht="24.9" customHeight="1"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39"/>
    </row>
    <row r="40" spans="2:27" ht="24.9" customHeight="1"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39"/>
    </row>
    <row r="41" spans="2:27" ht="24.9" customHeight="1"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39"/>
    </row>
    <row r="42" spans="2:27" ht="24.9" customHeight="1"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39"/>
    </row>
    <row r="43" spans="2:27" ht="24.9" customHeight="1"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39"/>
    </row>
    <row r="44" spans="2:27" ht="24.9" customHeight="1"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39"/>
    </row>
    <row r="45" spans="2:27" ht="24.9" customHeight="1"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39"/>
    </row>
    <row r="46" spans="2:27" ht="24.9" customHeight="1"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39"/>
    </row>
    <row r="47" spans="2:27" ht="24.9" customHeight="1"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2:27" ht="24.9" customHeight="1"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7:26" ht="24.9" customHeight="1">
      <c r="Q49" s="54"/>
      <c r="R49" s="54"/>
      <c r="S49" s="54"/>
      <c r="T49" s="54"/>
      <c r="U49" s="54"/>
      <c r="V49" s="54"/>
      <c r="W49" s="54"/>
      <c r="X49" s="54"/>
      <c r="Y49" s="54"/>
      <c r="Z49" s="54"/>
    </row>
  </sheetData>
  <sheetProtection formatCells="0" formatColumns="0" formatRows="0" insertRows="0" deleteRows="0"/>
  <mergeCells count="19">
    <mergeCell ref="B37:N42"/>
    <mergeCell ref="Q32:Z35"/>
    <mergeCell ref="Q36:Z49"/>
    <mergeCell ref="C29:I31"/>
    <mergeCell ref="C33:E33"/>
    <mergeCell ref="C34:E34"/>
    <mergeCell ref="Q29:V31"/>
    <mergeCell ref="J29:L29"/>
    <mergeCell ref="J30:K30"/>
    <mergeCell ref="J31:L31"/>
    <mergeCell ref="Q1:Z1"/>
    <mergeCell ref="F11:G11"/>
    <mergeCell ref="C9:D9"/>
    <mergeCell ref="Q7:Z7"/>
    <mergeCell ref="C7:M7"/>
    <mergeCell ref="C10:D10"/>
    <mergeCell ref="C11:D11"/>
    <mergeCell ref="F9:G9"/>
    <mergeCell ref="F10:G10"/>
  </mergeCells>
  <phoneticPr fontId="16" type="noConversion"/>
  <pageMargins left="0.25" right="0.25" top="0.75" bottom="0.75" header="0.3" footer="0.3"/>
  <pageSetup scale="10" fitToHeight="0" orientation="landscape" r:id="rId1"/>
  <ignoredErrors>
    <ignoredError sqref="Z15 M16:M17 C15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m:sqref>S15:S28 E15:E28</xm:sqref>
        </x14:dataValidation>
        <x14:dataValidation type="list" allowBlank="1" showInputMessage="1" showErrorMessage="1">
          <x14:formula1>
            <xm:f>Справочники!$A$7:$A$9</xm:f>
          </x14:formula1>
          <xm:sqref>W15:W28</xm:sqref>
        </x14:dataValidation>
        <x14:dataValidation type="list" allowBlank="1" showInputMessage="1" showErrorMessage="1">
          <x14:formula1>
            <xm:f>Справочники!$A$12:$A$14</xm:f>
          </x14:formula1>
          <xm:sqref>X15:X28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3.2"/>
  <cols>
    <col min="1" max="16384" width="9" style="39"/>
  </cols>
  <sheetData>
    <row r="1" spans="1:1" ht="15.6">
      <c r="A1" s="9" t="s">
        <v>33</v>
      </c>
    </row>
    <row r="2" spans="1:1" ht="15.6">
      <c r="A2" s="9" t="s">
        <v>34</v>
      </c>
    </row>
    <row r="3" spans="1:1" ht="15.6">
      <c r="A3" s="9" t="s">
        <v>35</v>
      </c>
    </row>
    <row r="4" spans="1:1" ht="15.6">
      <c r="A4" s="9" t="s">
        <v>36</v>
      </c>
    </row>
    <row r="5" spans="1:1" ht="15.6">
      <c r="A5" s="9" t="s">
        <v>37</v>
      </c>
    </row>
    <row r="7" spans="1:1" ht="15.6">
      <c r="A7" s="9" t="s">
        <v>43</v>
      </c>
    </row>
    <row r="8" spans="1:1" ht="44.25" customHeight="1">
      <c r="A8" s="44" t="s">
        <v>49</v>
      </c>
    </row>
    <row r="9" spans="1:1" ht="15.6">
      <c r="A9" s="9" t="s">
        <v>39</v>
      </c>
    </row>
    <row r="12" spans="1:1">
      <c r="A12" s="39" t="s">
        <v>45</v>
      </c>
    </row>
    <row r="13" spans="1:1">
      <c r="A13" s="39" t="s">
        <v>46</v>
      </c>
    </row>
    <row r="14" spans="1:1">
      <c r="A14" s="3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Лебедева Екатерина Викторовна</cp:lastModifiedBy>
  <cp:lastPrinted>2025-02-11T11:26:17Z</cp:lastPrinted>
  <dcterms:created xsi:type="dcterms:W3CDTF">2023-05-26T08:17:29Z</dcterms:created>
  <dcterms:modified xsi:type="dcterms:W3CDTF">2026-09-28T11:29:26Z</dcterms:modified>
</cp:coreProperties>
</file>