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xr:revisionPtr revIDLastSave="0" documentId="8_{49634671-B591-4C2A-9510-95E093C55D7A}" xr6:coauthVersionLast="47" xr6:coauthVersionMax="47" xr10:uidLastSave="{00000000-0000-0000-0000-000000000000}"/>
  <bookViews>
    <workbookView xWindow="-109" yWindow="-109" windowWidth="23040" windowHeight="13898" tabRatio="655" xr2:uid="{00000000-000D-0000-FFFF-FFFF00000000}"/>
  </bookViews>
  <sheets>
    <sheet name="общий расчет" sheetId="1" r:id="rId1"/>
  </sheets>
  <definedNames>
    <definedName name="_xlnm._FilterDatabase" localSheetId="0" hidden="1">'общий расчет'!$B$8:$Y$58</definedName>
    <definedName name="_xlnm.Print_Area" localSheetId="0">'общий расчет'!$A$1:$Y$59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V39" i="1" l="1"/>
  <c r="W31" i="1" l="1"/>
  <c r="W32" i="1"/>
  <c r="W33" i="1"/>
  <c r="P39" i="1"/>
  <c r="W38" i="1"/>
  <c r="W26" i="1"/>
  <c r="W27" i="1"/>
  <c r="W28" i="1"/>
  <c r="W29" i="1"/>
  <c r="X29" i="1" s="1"/>
  <c r="W30" i="1"/>
  <c r="X30" i="1" s="1"/>
  <c r="W21" i="1"/>
  <c r="X21" i="1" s="1"/>
  <c r="W14" i="1"/>
  <c r="X14" i="1" s="1"/>
  <c r="J39" i="1"/>
  <c r="W37" i="1" l="1"/>
  <c r="W17" i="1" l="1"/>
  <c r="W16" i="1"/>
  <c r="W11" i="1"/>
  <c r="W25" i="1"/>
  <c r="X25" i="1" s="1"/>
  <c r="W12" i="1"/>
  <c r="W20" i="1"/>
  <c r="X20" i="1" s="1"/>
  <c r="W10" i="1"/>
  <c r="W13" i="1"/>
  <c r="W18" i="1"/>
  <c r="W15" i="1"/>
  <c r="W19" i="1"/>
  <c r="W24" i="1"/>
  <c r="X24" i="1" s="1"/>
  <c r="W36" i="1" l="1"/>
  <c r="X36" i="1" s="1"/>
  <c r="X32" i="1"/>
  <c r="W23" i="1"/>
  <c r="X23" i="1" s="1"/>
  <c r="X31" i="1"/>
  <c r="X38" i="1"/>
  <c r="W35" i="1"/>
  <c r="X35" i="1" s="1"/>
  <c r="X26" i="1"/>
  <c r="W34" i="1"/>
  <c r="X34" i="1" s="1"/>
  <c r="W22" i="1"/>
  <c r="X22" i="1" s="1"/>
  <c r="X37" i="1"/>
  <c r="X33" i="1"/>
  <c r="X11" i="1" l="1"/>
  <c r="X12" i="1"/>
  <c r="X13" i="1"/>
  <c r="X15" i="1"/>
  <c r="X16" i="1"/>
  <c r="X17" i="1"/>
  <c r="X18" i="1"/>
  <c r="X19" i="1"/>
  <c r="X27" i="1"/>
  <c r="X28" i="1"/>
  <c r="X10" i="1"/>
</calcChain>
</file>

<file path=xl/sharedStrings.xml><?xml version="1.0" encoding="utf-8"?>
<sst xmlns="http://schemas.openxmlformats.org/spreadsheetml/2006/main" count="190" uniqueCount="72">
  <si>
    <t>КОММЕНТАРИЙ</t>
  </si>
  <si>
    <t>№ п/п</t>
  </si>
  <si>
    <t>ОСНОВНОЙ МЕТОД</t>
  </si>
  <si>
    <t>Общий расчет ПЦ (приложение к Обоснованию расчета плановой цены)</t>
  </si>
  <si>
    <r>
      <t>Наименование планируемой к закупке продукции</t>
    </r>
    <r>
      <rPr>
        <b/>
        <vertAlign val="superscript"/>
        <sz val="12"/>
        <rFont val="Arial"/>
        <family val="2"/>
        <charset val="204"/>
      </rPr>
      <t>1</t>
    </r>
  </si>
  <si>
    <t>ПЦ по основному методу, в тыс. руб. без НДС</t>
  </si>
  <si>
    <r>
      <t>ПЦ итоговая, тыс. руб. без НДС</t>
    </r>
    <r>
      <rPr>
        <b/>
        <vertAlign val="superscript"/>
        <sz val="16"/>
        <rFont val="Arial"/>
        <family val="2"/>
        <charset val="204"/>
      </rPr>
      <t>8</t>
    </r>
    <r>
      <rPr>
        <b/>
        <sz val="16"/>
        <rFont val="Arial"/>
        <family val="2"/>
        <charset val="204"/>
      </rPr>
      <t xml:space="preserve"> </t>
    </r>
  </si>
  <si>
    <r>
      <t>ИЦИ-1</t>
    </r>
    <r>
      <rPr>
        <b/>
        <vertAlign val="superscript"/>
        <sz val="12"/>
        <rFont val="Arial"/>
        <family val="2"/>
        <charset val="204"/>
      </rPr>
      <t>2</t>
    </r>
  </si>
  <si>
    <r>
      <t>Наименование ИЦИ</t>
    </r>
    <r>
      <rPr>
        <b/>
        <vertAlign val="superscript"/>
        <sz val="12"/>
        <rFont val="Arial"/>
        <family val="2"/>
        <charset val="204"/>
      </rPr>
      <t>3</t>
    </r>
  </si>
  <si>
    <r>
      <t>Приложения к обоснованию расчета ПЦ</t>
    </r>
    <r>
      <rPr>
        <b/>
        <vertAlign val="superscript"/>
        <sz val="12"/>
        <rFont val="Arial"/>
        <family val="2"/>
        <charset val="204"/>
      </rPr>
      <t>9</t>
    </r>
    <r>
      <rPr>
        <b/>
        <sz val="12"/>
        <rFont val="Arial"/>
        <family val="2"/>
        <charset val="204"/>
      </rPr>
      <t xml:space="preserve">: </t>
    </r>
  </si>
  <si>
    <r>
      <rPr>
        <i/>
        <vertAlign val="superscript"/>
        <sz val="12"/>
        <rFont val="Arial"/>
        <family val="2"/>
        <charset val="204"/>
      </rPr>
      <t>4</t>
    </r>
    <r>
      <rPr>
        <sz val="12"/>
        <rFont val="Calibri"/>
        <family val="2"/>
        <charset val="204"/>
        <scheme val="minor"/>
      </rPr>
      <t xml:space="preserve"> У</t>
    </r>
    <r>
      <rPr>
        <i/>
        <sz val="12"/>
        <rFont val="Arial"/>
        <family val="2"/>
        <charset val="204"/>
      </rPr>
      <t>казывается ссылка на открытый ИЦИ (при наличии) или указывается информация об использовании внутренней информации Заказчика Группы РусГидро, например, что использован аналогичный договор и т.п.</t>
    </r>
  </si>
  <si>
    <r>
      <rPr>
        <i/>
        <vertAlign val="superscript"/>
        <sz val="12"/>
        <rFont val="Arial"/>
        <family val="2"/>
        <charset val="204"/>
      </rPr>
      <t>5</t>
    </r>
    <r>
      <rPr>
        <i/>
        <sz val="12"/>
        <rFont val="Arial"/>
        <family val="2"/>
        <charset val="204"/>
      </rPr>
      <t xml:space="preserve"> Указывается общая стоимость продукции, которая имеется в ИЦИ, и которая взята для расчета ПЦ (например, общая стоимость договора или явным образом выделенная часть стоимости договора - если используется только такая часть для расчета ПЦ)</t>
    </r>
  </si>
  <si>
    <r>
      <rPr>
        <i/>
        <vertAlign val="superscript"/>
        <sz val="12"/>
        <rFont val="Arial"/>
        <family val="2"/>
        <charset val="204"/>
      </rPr>
      <t>8</t>
    </r>
    <r>
      <rPr>
        <i/>
        <sz val="12"/>
        <rFont val="Arial"/>
        <family val="2"/>
        <charset val="204"/>
      </rPr>
      <t xml:space="preserve"> Указывается общая ПЦ закупаемой продукции, рассчитанная на основании результатов расчетов по всем использованным методам расчета ПЦ в порядке, предусмотренным Методикой.</t>
    </r>
  </si>
  <si>
    <r>
      <rPr>
        <i/>
        <vertAlign val="superscript"/>
        <sz val="12"/>
        <rFont val="Arial"/>
        <family val="2"/>
        <charset val="204"/>
      </rPr>
      <t>2</t>
    </r>
    <r>
      <rPr>
        <i/>
        <sz val="12"/>
        <rFont val="Arial"/>
        <family val="2"/>
        <charset val="204"/>
      </rPr>
      <t xml:space="preserve"> Указывается не менее 3-х источников ценовой информации по методу анализа ТКП, методу мониторинга рынка и иным методам, в отношении которых необходимо наличие нескольких ИЦИ (с учетом исключений для монопольного и олигопольного рынков - в данном случае столбце "комментарии" указываются соответствующие пояснения). Согласно условиям Методики возможно совмещение методов для получения нужного количества ценовой информации.</t>
    </r>
  </si>
  <si>
    <r>
      <rPr>
        <i/>
        <vertAlign val="superscript"/>
        <sz val="12"/>
        <rFont val="Arial"/>
        <family val="2"/>
        <charset val="204"/>
      </rPr>
      <t>3</t>
    </r>
    <r>
      <rPr>
        <sz val="12"/>
        <rFont val="Calibri"/>
        <family val="2"/>
        <charset val="204"/>
        <scheme val="minor"/>
      </rPr>
      <t xml:space="preserve"> </t>
    </r>
    <r>
      <rPr>
        <i/>
        <sz val="12"/>
        <rFont val="Arial"/>
        <family val="2"/>
        <charset val="204"/>
      </rPr>
      <t xml:space="preserve">Указывается наименование ИЦИ. Например, для метода анализа ТКП указываются наименования поставщиков; для метода анализа договоров указывается - "Аналогичный договор"  </t>
    </r>
  </si>
  <si>
    <r>
      <rPr>
        <i/>
        <vertAlign val="superscript"/>
        <sz val="12"/>
        <rFont val="Arial"/>
        <family val="2"/>
        <charset val="204"/>
      </rPr>
      <t>6</t>
    </r>
    <r>
      <rPr>
        <i/>
        <sz val="12"/>
        <rFont val="Arial"/>
        <family val="2"/>
        <charset val="204"/>
      </rPr>
      <t xml:space="preserve"> Указывается ценообразующий(ие) фактор(ы) в соответствии с Методикой формирования ПЦ. Например: условия оплаты, объем закупаемой продукции и/или иные ценообразующие факторы, указанные в Главе 4 Методики (расчеты необходимо приложить к настоящему файлу). Если ценообразующие факторы не применяются - необходимо указать: "нет". Сопоставление / приведение стоимости в ИЦИ с текущими потребностями Заказчика осуществляется в случае использования метода анализа аналогичных договоров и иных случаев, указанных в Главе 4 Методики</t>
    </r>
  </si>
  <si>
    <r>
      <rPr>
        <i/>
        <vertAlign val="superscript"/>
        <sz val="12"/>
        <rFont val="Arial"/>
        <family val="2"/>
        <charset val="204"/>
      </rPr>
      <t>7</t>
    </r>
    <r>
      <rPr>
        <i/>
        <sz val="12"/>
        <rFont val="Arial"/>
        <family val="2"/>
        <charset val="204"/>
      </rPr>
      <t xml:space="preserve"> Указывается общая ПЦ закупаемой продукции, рассчитанная по конкретному ИЦИ (путем приведения стоимости, указанной в ИЦИ, к текущим требованиям Заказчика путем добавления или вычитания стоимостей отдельных ценообразующих факторов). Расчеты со стоимостями ценообразующих факторов необходимо приложить к настоящему файлу. Примеры приведения цены к сопоставимым условиям приведены во вкладках "Пример сопоставления по объему" и "Пример сопоставления по условиям оплаты"</t>
    </r>
  </si>
  <si>
    <r>
      <rPr>
        <i/>
        <vertAlign val="superscript"/>
        <sz val="12"/>
        <rFont val="Arial"/>
        <family val="2"/>
        <charset val="204"/>
      </rPr>
      <t>9</t>
    </r>
    <r>
      <rPr>
        <i/>
        <sz val="12"/>
        <rFont val="Arial"/>
        <family val="2"/>
        <charset val="204"/>
      </rPr>
      <t xml:space="preserve"> Указываются и прикладываются все приложения, обосновывающие расчет ПЦ с учетом следующего:
1) ТКП в формате «pdf» должны быть подписаны поставщиками / официальными дилерами, давшими такое ТКП
2) Снимки экрана «скриншот», содержащие изображения соответствующих страниц сайтов с указанием ссылки на сайт, даты формирования, наименования поставщика, информации о цене продукции, контактного телефона), полученные посредством электронной почты ответы на запросы Заказчиков от поставщиков продукции должны быть подписаны Заказчиком (уполномоченным представителем Заказчика)
3) При применении метода аналогичных договоров прикладываются страницы договоры в формате «pdf», подтверждающие ценовую информацию о продукции, указанную в расчете (страницы должны быть подписаны Заказчиком (уполномоченным представителем Заказчика)
4) Вся иная информация, подтвержающая расчеты (выдержки из оферт, экспертные заключения) должна быть представлена в формате документов, подписанных Заказчиком (уполномоченным представителем Заказчика)</t>
    </r>
  </si>
  <si>
    <r>
      <rPr>
        <i/>
        <vertAlign val="superscript"/>
        <sz val="12"/>
        <rFont val="Arial"/>
        <family val="2"/>
        <charset val="204"/>
      </rPr>
      <t xml:space="preserve">1 </t>
    </r>
    <r>
      <rPr>
        <i/>
        <sz val="12"/>
        <rFont val="Arial"/>
        <family val="2"/>
        <charset val="204"/>
      </rPr>
      <t>Указывается наименование продукции, в отношении которой проводится расчет ПЦ. Не допускаются орфографические и арифметические ошибки, меняющие наименование продукции и допускающие иное толкование вида, марки.</t>
    </r>
  </si>
  <si>
    <t>Единица изменения</t>
  </si>
  <si>
    <t>Требуемое количество</t>
  </si>
  <si>
    <t>шт.</t>
  </si>
  <si>
    <r>
      <t>Ссылка на ИЦИ</t>
    </r>
    <r>
      <rPr>
        <b/>
        <sz val="12"/>
        <rFont val="Arial"/>
        <family val="2"/>
        <charset val="204"/>
      </rPr>
      <t xml:space="preserve">               </t>
    </r>
    <r>
      <rPr>
        <sz val="12"/>
        <rFont val="Arial"/>
        <family val="2"/>
        <charset val="204"/>
      </rPr>
      <t>(при наличии)</t>
    </r>
  </si>
  <si>
    <t>Стоимость продукции (за единицу) в ИЦИ,  руб. без НДС</t>
  </si>
  <si>
    <t>Ценообразующие факторы</t>
  </si>
  <si>
    <t>Стоимость продукции (за единицу) с учетом ценообразующих факторов, руб. без НДС</t>
  </si>
  <si>
    <t>Стоимость продукции (за весь объем) с учетом ценообразующих факторов, руб. без НДС</t>
  </si>
  <si>
    <t>Наименование ИЦИ</t>
  </si>
  <si>
    <r>
      <t>Стоимость продукции (за единицу) в ИЦИ, тыс. руб. без НДС</t>
    </r>
    <r>
      <rPr>
        <b/>
        <vertAlign val="superscript"/>
        <sz val="12"/>
        <rFont val="Arial"/>
        <family val="2"/>
        <charset val="204"/>
      </rPr>
      <t>5</t>
    </r>
  </si>
  <si>
    <r>
      <t>Стоимость продукции (за единицу) с учетом ценообразующих факторов, руб. без НДС</t>
    </r>
    <r>
      <rPr>
        <b/>
        <vertAlign val="superscript"/>
        <sz val="12"/>
        <rFont val="Arial"/>
        <family val="2"/>
        <charset val="204"/>
      </rPr>
      <t>7</t>
    </r>
  </si>
  <si>
    <r>
      <t>Ссылка на ИЦИ</t>
    </r>
    <r>
      <rPr>
        <b/>
        <sz val="12"/>
        <rFont val="Arial"/>
        <family val="2"/>
        <charset val="204"/>
      </rPr>
      <t xml:space="preserve">              </t>
    </r>
    <r>
      <rPr>
        <sz val="12"/>
        <rFont val="Arial"/>
        <family val="2"/>
        <charset val="204"/>
      </rPr>
      <t>(при наличии)</t>
    </r>
  </si>
  <si>
    <t>Стоимость продукции (за единицу) в ИЦИ, руб. без НДС</t>
  </si>
  <si>
    <r>
      <t>Стоимость продукции (за единицу) с учетом ценообразующих факторов, тыс. руб. без НДС</t>
    </r>
    <r>
      <rPr>
        <b/>
        <vertAlign val="superscript"/>
        <sz val="12"/>
        <rFont val="Arial"/>
        <family val="2"/>
        <charset val="204"/>
      </rPr>
      <t>7</t>
    </r>
  </si>
  <si>
    <t>ИЦИ-2</t>
  </si>
  <si>
    <t>ИЦИ-3</t>
  </si>
  <si>
    <t>International Journal on Hydropower &amp; Dams (на английском языке. Великобритания). Печатная версия. + Каталог World Atlas + CD</t>
  </si>
  <si>
    <t>Вестник государственной экспертизы (электронный вариант)</t>
  </si>
  <si>
    <t>Вестник ценообразования и сметного нормирования</t>
  </si>
  <si>
    <t>Геоэкология. Инженерная геология, гидрогеология, геокриология</t>
  </si>
  <si>
    <t>Гидротехника</t>
  </si>
  <si>
    <t>Гидроэнергетика. Реферативный журнал</t>
  </si>
  <si>
    <t>Делопроизводство и документооборот на предприятии</t>
  </si>
  <si>
    <t>Известия ВНИИГ им. Б.Е. Веденеева</t>
  </si>
  <si>
    <t>Инженерная геология</t>
  </si>
  <si>
    <t>Контроль. Диагностика</t>
  </si>
  <si>
    <t>Методы менеджмента качества</t>
  </si>
  <si>
    <t>Надежность и безопасность энергетики</t>
  </si>
  <si>
    <t>Основания, фундаменты и механика грунтов</t>
  </si>
  <si>
    <t>Проектирование, монтаж и эксплуатация электрооборудования (Ассоциация «Росэлектромонтаж»)</t>
  </si>
  <si>
    <t xml:space="preserve">Промышленное и гражданское строительство </t>
  </si>
  <si>
    <t>Радио</t>
  </si>
  <si>
    <t>Рыбное хозяйство</t>
  </si>
  <si>
    <t>Строительные материалы, оборудование, технологии XXI века</t>
  </si>
  <si>
    <t>Экология производства</t>
  </si>
  <si>
    <t>Электрические станции</t>
  </si>
  <si>
    <t>Электрические станции и сети. Реферативный журнал</t>
  </si>
  <si>
    <t>Энергетик</t>
  </si>
  <si>
    <t>Энергетика за рубежом</t>
  </si>
  <si>
    <t>Ядерная и радиационная безопасность (журнал ФС по экологическому, технологическому и атомному надзору)</t>
  </si>
  <si>
    <t>Системы безопасности</t>
  </si>
  <si>
    <t>Специалист 1 категории И.А. Лесничкова</t>
  </si>
  <si>
    <t>ООО "Подписка-Экспресс"</t>
  </si>
  <si>
    <t>1. ТКП ООО "Подписка-Экспресс"</t>
  </si>
  <si>
    <t>ИТОГО:</t>
  </si>
  <si>
    <t>Геориск</t>
  </si>
  <si>
    <t>Геотехника</t>
  </si>
  <si>
    <t>Инженерные изыскания</t>
  </si>
  <si>
    <t>Релейная защита и автоматизация</t>
  </si>
  <si>
    <t>Агентство "Книга-Сервис"</t>
  </si>
  <si>
    <t>Агентство по распространению зарубежных изданий</t>
  </si>
  <si>
    <t>3. ТКП ООО "Агентство "Книга-Сервис"</t>
  </si>
  <si>
    <t>2. ТКП ООО "Агентство по распространению зарубежных изданий"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</si>
</sst>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7" x14ac:knownFonts="1">
    <font>
      <sz val="11"/>
      <color theme="1"/>
      <name val="Calibri"/>
      <family val="2"/>
      <scheme val="minor"/>
    </font>
    <font>
      <sz val="11"/>
      <color rgb="FFFF0000"/>
      <name val="Calibri"/>
      <family val="2"/>
      <scheme val="minor"/>
    </font>
    <font>
      <b/>
      <sz val="14"/>
      <name val="Arial"/>
      <family val="2"/>
      <charset val="204"/>
    </font>
    <font>
      <sz val="11"/>
      <name val="Calibri"/>
      <family val="2"/>
      <scheme val="minor"/>
    </font>
    <font>
      <b/>
      <sz val="12"/>
      <name val="Arial"/>
      <family val="2"/>
      <charset val="204"/>
    </font>
    <font>
      <b/>
      <vertAlign val="superscript"/>
      <sz val="12"/>
      <name val="Arial"/>
      <family val="2"/>
      <charset val="204"/>
    </font>
    <font>
      <b/>
      <sz val="16"/>
      <name val="Arial"/>
      <family val="2"/>
      <charset val="204"/>
    </font>
    <font>
      <b/>
      <vertAlign val="superscript"/>
      <sz val="16"/>
      <name val="Arial"/>
      <family val="2"/>
      <charset val="204"/>
    </font>
    <font>
      <sz val="12"/>
      <name val="Arial"/>
      <family val="2"/>
      <charset val="204"/>
    </font>
    <font>
      <sz val="11"/>
      <name val="Arial"/>
      <family val="2"/>
      <charset val="204"/>
    </font>
    <font>
      <sz val="10"/>
      <name val="Arial"/>
      <family val="2"/>
      <charset val="204"/>
    </font>
    <font>
      <i/>
      <sz val="12"/>
      <name val="Arial"/>
      <family val="2"/>
      <charset val="204"/>
    </font>
    <font>
      <i/>
      <vertAlign val="superscript"/>
      <sz val="12"/>
      <name val="Arial"/>
      <family val="2"/>
      <charset val="204"/>
    </font>
    <font>
      <sz val="12"/>
      <name val="Calibri"/>
      <family val="2"/>
      <charset val="204"/>
      <scheme val="minor"/>
    </font>
    <font>
      <sz val="11"/>
      <name val="Calibri"/>
      <family val="2"/>
      <charset val="204"/>
      <scheme val="minor"/>
    </font>
    <font>
      <sz val="10"/>
      <color rgb="FF000000"/>
      <name val="Times New Roman"/>
      <family val="1"/>
      <charset val="204"/>
    </font>
    <font>
      <sz val="11"/>
      <color rgb="FF000000"/>
      <name val="Times New Roman"/>
      <family val="1"/>
      <charset val="204"/>
    </font>
    <font>
      <sz val="11"/>
      <name val="Times New Roman"/>
      <family val="1"/>
      <charset val="204"/>
    </font>
    <font>
      <sz val="10"/>
      <name val="Times New Roman"/>
      <family val="1"/>
      <charset val="204"/>
    </font>
    <font>
      <b/>
      <sz val="11"/>
      <name val="Times New Roman"/>
      <family val="1"/>
      <charset val="204"/>
    </font>
    <font>
      <b/>
      <sz val="12"/>
      <name val="Times New Roman"/>
      <family val="1"/>
      <charset val="204"/>
    </font>
    <font>
      <sz val="12"/>
      <name val="Times New Roman"/>
      <family val="1"/>
      <charset val="204"/>
    </font>
    <font>
      <b/>
      <sz val="11"/>
      <name val="Times"/>
      <family val="1"/>
    </font>
    <font>
      <sz val="8"/>
      <name val="Arial"/>
      <family val="2"/>
    </font>
    <font>
      <sz val="11"/>
      <color theme="1"/>
      <name val="Tahoma"/>
      <family val="2"/>
      <charset val="204"/>
    </font>
    <font>
      <sz val="10"/>
      <name val="Arial Cyr"/>
      <charset val="204"/>
    </font>
    <font>
      <sz val="9"/>
      <name val="Arial Cyr"/>
      <charset val="204"/>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rgb="FFFFFF00"/>
        <bgColor indexed="64"/>
      </patternFill>
    </fill>
    <fill>
      <patternFill patternType="solid">
        <fgColor theme="2" tint="-9.9978637043366805E-2"/>
        <bgColor indexed="64"/>
      </patternFill>
    </fill>
  </fills>
  <borders count="30">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thin">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theme="3" tint="-0.499984740745262"/>
      </left>
      <right style="thin">
        <color theme="3" tint="-0.499984740745262"/>
      </right>
      <top style="medium">
        <color indexed="64"/>
      </top>
      <bottom/>
      <diagonal/>
    </border>
    <border>
      <left style="thin">
        <color theme="3" tint="-0.499984740745262"/>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theme="3" tint="-0.499984740745262"/>
      </left>
      <right/>
      <top style="medium">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theme="3" tint="-0.499984740745262"/>
      </right>
      <top style="medium">
        <color indexed="64"/>
      </top>
      <bottom style="thin">
        <color indexed="64"/>
      </bottom>
      <diagonal/>
    </border>
  </borders>
  <cellStyleXfs count="3">
    <xf numFmtId="0" fontId="0" fillId="0" borderId="0"/>
    <xf numFmtId="0" fontId="23" fillId="0" borderId="0"/>
    <xf numFmtId="0" fontId="25" fillId="0" borderId="0"/>
  </cellStyleXfs>
  <cellXfs count="76">
    <xf numFmtId="0" fontId="0" fillId="0" borderId="0" xfId="0"/>
    <xf numFmtId="0" fontId="1" fillId="0" borderId="0" xfId="0" applyFont="1" applyAlignment="1">
      <alignment horizontal="left" vertical="top" wrapText="1"/>
    </xf>
    <xf numFmtId="0" fontId="3" fillId="0" borderId="0" xfId="0" applyFont="1" applyFill="1"/>
    <xf numFmtId="0" fontId="3" fillId="0" borderId="0" xfId="0" applyFont="1"/>
    <xf numFmtId="0" fontId="3" fillId="3" borderId="0" xfId="0" applyFont="1" applyFill="1"/>
    <xf numFmtId="0" fontId="9" fillId="4" borderId="0" xfId="0" applyFont="1" applyFill="1" applyAlignment="1">
      <alignment horizontal="center" vertical="center"/>
    </xf>
    <xf numFmtId="0" fontId="3" fillId="0" borderId="0" xfId="0" applyFont="1" applyAlignment="1">
      <alignment horizontal="left"/>
    </xf>
    <xf numFmtId="0" fontId="10" fillId="0" borderId="1" xfId="0" applyFont="1" applyBorder="1"/>
    <xf numFmtId="0" fontId="10" fillId="0" borderId="0" xfId="0" applyFont="1" applyBorder="1"/>
    <xf numFmtId="0" fontId="11" fillId="0" borderId="0" xfId="0" applyFont="1" applyBorder="1" applyAlignment="1">
      <alignment vertical="top"/>
    </xf>
    <xf numFmtId="0" fontId="4" fillId="2" borderId="14" xfId="0" applyFont="1" applyFill="1" applyBorder="1" applyAlignment="1">
      <alignment horizontal="center" vertical="top" wrapText="1"/>
    </xf>
    <xf numFmtId="0" fontId="8" fillId="0" borderId="0" xfId="0" applyFont="1" applyBorder="1"/>
    <xf numFmtId="0" fontId="9" fillId="4" borderId="17"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4" fillId="2" borderId="21"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0" fontId="10" fillId="4" borderId="22"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4" fillId="4" borderId="24" xfId="0" applyFont="1" applyFill="1" applyBorder="1" applyAlignment="1">
      <alignment horizontal="center" vertical="center"/>
    </xf>
    <xf numFmtId="0" fontId="14" fillId="0" borderId="24" xfId="0" applyFont="1" applyBorder="1" applyAlignment="1">
      <alignment horizontal="left" vertical="center" wrapText="1"/>
    </xf>
    <xf numFmtId="0" fontId="10" fillId="4" borderId="2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5" fillId="0" borderId="24" xfId="0" applyFont="1" applyFill="1" applyBorder="1" applyAlignment="1">
      <alignment vertical="center" wrapText="1"/>
    </xf>
    <xf numFmtId="0" fontId="16" fillId="0" borderId="24" xfId="0" applyFont="1" applyFill="1" applyBorder="1" applyAlignment="1">
      <alignment vertical="center" wrapText="1"/>
    </xf>
    <xf numFmtId="0" fontId="17" fillId="4" borderId="24" xfId="0" applyFont="1" applyFill="1" applyBorder="1" applyAlignment="1">
      <alignment horizontal="center" vertical="center" wrapText="1"/>
    </xf>
    <xf numFmtId="0" fontId="17" fillId="0" borderId="24" xfId="0" applyFont="1" applyBorder="1" applyAlignment="1">
      <alignment horizontal="left"/>
    </xf>
    <xf numFmtId="0" fontId="18" fillId="0" borderId="2" xfId="0" applyFont="1" applyBorder="1"/>
    <xf numFmtId="4" fontId="20" fillId="4" borderId="2" xfId="0" applyNumberFormat="1" applyFont="1" applyFill="1" applyBorder="1" applyAlignment="1" applyProtection="1">
      <alignment horizontal="center" vertical="top" wrapText="1"/>
      <protection locked="0"/>
    </xf>
    <xf numFmtId="0" fontId="21" fillId="0" borderId="2" xfId="0" applyFont="1" applyBorder="1"/>
    <xf numFmtId="0" fontId="20" fillId="0" borderId="2" xfId="0" applyFont="1" applyBorder="1"/>
    <xf numFmtId="164" fontId="19" fillId="6" borderId="24" xfId="0" applyNumberFormat="1" applyFont="1" applyFill="1" applyBorder="1" applyAlignment="1">
      <alignment horizontal="center" vertical="center" wrapText="1"/>
    </xf>
    <xf numFmtId="164" fontId="19" fillId="5" borderId="24" xfId="0" applyNumberFormat="1" applyFont="1" applyFill="1" applyBorder="1" applyAlignment="1">
      <alignment horizontal="center" vertical="center" wrapText="1"/>
    </xf>
    <xf numFmtId="164" fontId="20" fillId="0" borderId="2" xfId="0" applyNumberFormat="1" applyFont="1" applyBorder="1" applyAlignment="1">
      <alignment horizontal="center"/>
    </xf>
    <xf numFmtId="164" fontId="20" fillId="0" borderId="6" xfId="0" applyNumberFormat="1" applyFont="1" applyBorder="1" applyAlignment="1">
      <alignment horizontal="center"/>
    </xf>
    <xf numFmtId="0" fontId="17" fillId="0" borderId="24" xfId="0" applyFont="1" applyBorder="1"/>
    <xf numFmtId="0" fontId="17" fillId="7" borderId="24" xfId="0" applyFont="1" applyFill="1" applyBorder="1"/>
    <xf numFmtId="0" fontId="17" fillId="0" borderId="27" xfId="0" applyFont="1" applyBorder="1"/>
    <xf numFmtId="0" fontId="17" fillId="0" borderId="5" xfId="0" applyFont="1" applyBorder="1"/>
    <xf numFmtId="0" fontId="17" fillId="7" borderId="5" xfId="0" applyFont="1" applyFill="1" applyBorder="1"/>
    <xf numFmtId="0" fontId="17" fillId="0" borderId="7" xfId="0" applyFont="1" applyBorder="1"/>
    <xf numFmtId="0" fontId="17" fillId="0" borderId="24" xfId="0" applyFont="1" applyFill="1" applyBorder="1" applyAlignment="1">
      <alignment horizontal="center" vertical="center" wrapText="1"/>
    </xf>
    <xf numFmtId="0" fontId="22" fillId="0" borderId="2" xfId="0" applyFont="1" applyBorder="1" applyAlignment="1">
      <alignment horizontal="center"/>
    </xf>
    <xf numFmtId="0" fontId="8" fillId="0" borderId="0" xfId="0" applyFont="1" applyFill="1" applyBorder="1" applyAlignment="1">
      <alignment horizontal="right"/>
    </xf>
    <xf numFmtId="0" fontId="11" fillId="0" borderId="0" xfId="0" applyFont="1" applyBorder="1" applyAlignment="1">
      <alignment horizontal="left" vertical="center" wrapText="1"/>
    </xf>
    <xf numFmtId="0" fontId="4" fillId="0" borderId="0" xfId="0" applyFont="1" applyBorder="1" applyAlignment="1">
      <alignment horizontal="right"/>
    </xf>
    <xf numFmtId="4" fontId="24" fillId="0" borderId="28" xfId="0" applyNumberFormat="1" applyFont="1" applyBorder="1" applyAlignment="1">
      <alignment horizontal="right" vertical="center"/>
    </xf>
    <xf numFmtId="164" fontId="0" fillId="8" borderId="24" xfId="0" applyNumberFormat="1" applyFill="1" applyBorder="1" applyAlignment="1">
      <alignment wrapText="1"/>
    </xf>
    <xf numFmtId="164" fontId="16" fillId="8" borderId="24" xfId="0" applyNumberFormat="1" applyFont="1" applyFill="1" applyBorder="1" applyAlignment="1">
      <alignment vertical="center" wrapText="1"/>
    </xf>
    <xf numFmtId="0" fontId="10" fillId="4" borderId="29" xfId="0" applyFont="1" applyFill="1" applyBorder="1" applyAlignment="1">
      <alignment horizontal="center" vertical="center" wrapText="1"/>
    </xf>
    <xf numFmtId="0" fontId="2" fillId="0" borderId="0" xfId="0" applyFont="1" applyFill="1" applyAlignment="1">
      <alignment horizontal="center" vertical="center" wrapText="1"/>
    </xf>
    <xf numFmtId="0" fontId="4" fillId="4" borderId="9"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4" fillId="6" borderId="15" xfId="0" applyFont="1" applyFill="1" applyBorder="1" applyAlignment="1">
      <alignment horizontal="center" vertical="center"/>
    </xf>
    <xf numFmtId="0" fontId="4" fillId="6" borderId="16"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3" xfId="0" applyFont="1" applyFill="1" applyBorder="1" applyAlignment="1">
      <alignment horizontal="center" vertical="center"/>
    </xf>
    <xf numFmtId="4" fontId="8" fillId="0" borderId="0" xfId="0" applyNumberFormat="1" applyFont="1" applyFill="1" applyBorder="1" applyAlignment="1">
      <alignment horizontal="right"/>
    </xf>
    <xf numFmtId="164" fontId="0" fillId="0" borderId="24" xfId="0" applyNumberFormat="1" applyFill="1" applyBorder="1" applyAlignment="1">
      <alignment wrapText="1"/>
    </xf>
    <xf numFmtId="0" fontId="17" fillId="0" borderId="24" xfId="0" applyFont="1" applyFill="1" applyBorder="1"/>
    <xf numFmtId="0" fontId="17" fillId="0" borderId="27" xfId="0" applyFont="1" applyFill="1" applyBorder="1"/>
    <xf numFmtId="164" fontId="20" fillId="0" borderId="2" xfId="0" applyNumberFormat="1" applyFont="1" applyBorder="1"/>
    <xf numFmtId="2" fontId="26" fillId="0" borderId="24" xfId="2" applyNumberFormat="1" applyFont="1" applyBorder="1" applyAlignment="1">
      <alignment horizontal="center" vertical="center"/>
    </xf>
  </cellXfs>
  <cellStyles count="3">
    <cellStyle name="Обычный" xfId="0" builtinId="0"/>
    <cellStyle name="Обычный 2" xfId="1" xr:uid="{B13FFAAF-C2EB-4D43-86E9-E0210C6165FF}"/>
    <cellStyle name="Обычный 3" xfId="2" xr:uid="{2A853C05-01B3-4DDD-985E-1E6A1F81C8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R61"/>
  <sheetViews>
    <sheetView tabSelected="1" topLeftCell="A25" zoomScale="70" zoomScaleNormal="70" zoomScaleSheetLayoutView="46" workbookViewId="0">
      <selection activeCell="D30" sqref="D30"/>
    </sheetView>
  </sheetViews>
  <sheetFormatPr defaultRowHeight="14.3" outlineLevelCol="1" x14ac:dyDescent="0.25"/>
  <cols>
    <col min="1" max="1" width="5.75" customWidth="1"/>
    <col min="2" max="2" width="38.625" customWidth="1"/>
    <col min="3" max="3" width="14.25" customWidth="1"/>
    <col min="4" max="4" width="16" customWidth="1"/>
    <col min="5" max="5" width="20.375" customWidth="1"/>
    <col min="6" max="6" width="20" hidden="1" customWidth="1" outlineLevel="1"/>
    <col min="7" max="7" width="20.25" hidden="1" customWidth="1" outlineLevel="1"/>
    <col min="8" max="9" width="17.625" hidden="1" customWidth="1" outlineLevel="1"/>
    <col min="10" max="10" width="17.375" customWidth="1" collapsed="1"/>
    <col min="11" max="11" width="17.375" customWidth="1"/>
    <col min="12" max="15" width="16.25" hidden="1" customWidth="1" outlineLevel="1"/>
    <col min="16" max="16" width="17.875" customWidth="1" collapsed="1"/>
    <col min="17" max="17" width="17.625" customWidth="1"/>
    <col min="18" max="18" width="16.25" hidden="1" customWidth="1" outlineLevel="1"/>
    <col min="19" max="19" width="18.25" hidden="1" customWidth="1" outlineLevel="1"/>
    <col min="20" max="21" width="17.25" hidden="1" customWidth="1" outlineLevel="1"/>
    <col min="22" max="22" width="21" customWidth="1" collapsed="1"/>
    <col min="23" max="23" width="19.375" customWidth="1"/>
    <col min="24" max="24" width="20.75" customWidth="1"/>
    <col min="25" max="25" width="33" customWidth="1"/>
  </cols>
  <sheetData>
    <row r="3" spans="1:44" ht="17.7" customHeight="1" x14ac:dyDescent="0.25">
      <c r="A3" s="1"/>
      <c r="B3" s="1"/>
      <c r="C3" s="1"/>
      <c r="D3" s="1"/>
      <c r="E3" s="1"/>
      <c r="F3" s="1"/>
      <c r="G3" s="1"/>
      <c r="H3" s="1"/>
      <c r="I3" s="1"/>
      <c r="J3" s="1"/>
      <c r="K3" s="1"/>
      <c r="L3" s="1"/>
      <c r="M3" s="1"/>
      <c r="N3" s="1"/>
      <c r="O3" s="1"/>
      <c r="P3" s="1"/>
      <c r="Q3" s="1"/>
      <c r="R3" s="1"/>
      <c r="S3" s="1"/>
      <c r="T3" s="1"/>
      <c r="U3" s="1"/>
      <c r="V3" s="1"/>
    </row>
    <row r="4" spans="1:44" s="2" customFormat="1" ht="28.7" customHeight="1" x14ac:dyDescent="0.25">
      <c r="A4" s="52" t="s">
        <v>3</v>
      </c>
      <c r="B4" s="52"/>
      <c r="C4" s="52"/>
      <c r="D4" s="52"/>
      <c r="E4" s="52"/>
      <c r="F4" s="52"/>
      <c r="G4" s="52"/>
      <c r="H4" s="52"/>
      <c r="I4" s="52"/>
      <c r="J4" s="52"/>
      <c r="K4" s="52"/>
      <c r="L4" s="52"/>
      <c r="M4" s="52"/>
      <c r="N4" s="52"/>
      <c r="O4" s="52"/>
      <c r="P4" s="52"/>
      <c r="Q4" s="52"/>
      <c r="R4" s="52"/>
      <c r="S4" s="52"/>
      <c r="T4" s="52"/>
      <c r="U4" s="52"/>
      <c r="V4" s="52"/>
      <c r="W4" s="52"/>
      <c r="X4" s="52"/>
      <c r="Y4" s="52"/>
    </row>
    <row r="5" spans="1:44" s="3" customFormat="1" ht="14.95" thickBot="1" x14ac:dyDescent="0.3">
      <c r="Z5" s="2"/>
    </row>
    <row r="6" spans="1:44" s="3" customFormat="1" ht="27.35" customHeight="1" thickBot="1" x14ac:dyDescent="0.3">
      <c r="A6" s="56" t="s">
        <v>1</v>
      </c>
      <c r="B6" s="56" t="s">
        <v>4</v>
      </c>
      <c r="C6" s="53" t="s">
        <v>19</v>
      </c>
      <c r="D6" s="53" t="s">
        <v>20</v>
      </c>
      <c r="E6" s="65" t="s">
        <v>2</v>
      </c>
      <c r="F6" s="66"/>
      <c r="G6" s="66"/>
      <c r="H6" s="66"/>
      <c r="I6" s="66"/>
      <c r="J6" s="66"/>
      <c r="K6" s="66"/>
      <c r="L6" s="66"/>
      <c r="M6" s="66"/>
      <c r="N6" s="66"/>
      <c r="O6" s="66"/>
      <c r="P6" s="66"/>
      <c r="Q6" s="66"/>
      <c r="R6" s="66"/>
      <c r="S6" s="66"/>
      <c r="T6" s="66"/>
      <c r="U6" s="66"/>
      <c r="V6" s="66"/>
      <c r="W6" s="62" t="s">
        <v>5</v>
      </c>
      <c r="X6" s="59" t="s">
        <v>6</v>
      </c>
      <c r="Y6" s="53" t="s">
        <v>0</v>
      </c>
      <c r="Z6" s="2"/>
    </row>
    <row r="7" spans="1:44" s="3" customFormat="1" ht="30.9" customHeight="1" thickBot="1" x14ac:dyDescent="0.3">
      <c r="A7" s="57"/>
      <c r="B7" s="57"/>
      <c r="C7" s="54"/>
      <c r="D7" s="54"/>
      <c r="E7" s="67" t="s">
        <v>7</v>
      </c>
      <c r="F7" s="68"/>
      <c r="G7" s="68"/>
      <c r="H7" s="68"/>
      <c r="I7" s="68"/>
      <c r="J7" s="68"/>
      <c r="K7" s="68" t="s">
        <v>33</v>
      </c>
      <c r="L7" s="68"/>
      <c r="M7" s="68"/>
      <c r="N7" s="68"/>
      <c r="O7" s="68"/>
      <c r="P7" s="68"/>
      <c r="Q7" s="67" t="s">
        <v>34</v>
      </c>
      <c r="R7" s="68"/>
      <c r="S7" s="68"/>
      <c r="T7" s="68"/>
      <c r="U7" s="68"/>
      <c r="V7" s="69"/>
      <c r="W7" s="63"/>
      <c r="X7" s="60"/>
      <c r="Y7" s="54"/>
      <c r="Z7" s="2"/>
    </row>
    <row r="8" spans="1:44" s="4" customFormat="1" ht="156.75" customHeight="1" thickBot="1" x14ac:dyDescent="0.3">
      <c r="A8" s="58"/>
      <c r="B8" s="58"/>
      <c r="C8" s="55"/>
      <c r="D8" s="55"/>
      <c r="E8" s="10" t="s">
        <v>8</v>
      </c>
      <c r="F8" s="16" t="s">
        <v>22</v>
      </c>
      <c r="G8" s="17" t="s">
        <v>23</v>
      </c>
      <c r="H8" s="18" t="s">
        <v>24</v>
      </c>
      <c r="I8" s="18" t="s">
        <v>25</v>
      </c>
      <c r="J8" s="18" t="s">
        <v>26</v>
      </c>
      <c r="K8" s="16" t="s">
        <v>27</v>
      </c>
      <c r="L8" s="16" t="s">
        <v>22</v>
      </c>
      <c r="M8" s="17" t="s">
        <v>28</v>
      </c>
      <c r="N8" s="18" t="s">
        <v>24</v>
      </c>
      <c r="O8" s="18" t="s">
        <v>29</v>
      </c>
      <c r="P8" s="18" t="s">
        <v>26</v>
      </c>
      <c r="Q8" s="16" t="s">
        <v>27</v>
      </c>
      <c r="R8" s="16" t="s">
        <v>30</v>
      </c>
      <c r="S8" s="17" t="s">
        <v>31</v>
      </c>
      <c r="T8" s="18" t="s">
        <v>24</v>
      </c>
      <c r="U8" s="18" t="s">
        <v>32</v>
      </c>
      <c r="V8" s="17" t="s">
        <v>26</v>
      </c>
      <c r="W8" s="64"/>
      <c r="X8" s="61"/>
      <c r="Y8" s="55"/>
      <c r="Z8" s="2"/>
      <c r="AA8" s="3"/>
      <c r="AB8" s="3"/>
      <c r="AC8" s="3"/>
      <c r="AD8" s="3"/>
      <c r="AE8" s="3"/>
      <c r="AF8" s="3"/>
      <c r="AG8" s="3"/>
      <c r="AH8" s="3"/>
      <c r="AI8" s="3"/>
      <c r="AJ8" s="3"/>
      <c r="AK8" s="3"/>
      <c r="AL8" s="3"/>
      <c r="AM8" s="3"/>
      <c r="AN8" s="3"/>
      <c r="AO8" s="3"/>
      <c r="AP8" s="3"/>
      <c r="AQ8" s="3"/>
      <c r="AR8" s="3"/>
    </row>
    <row r="9" spans="1:44" s="5" customFormat="1" x14ac:dyDescent="0.25">
      <c r="A9" s="12">
        <v>1</v>
      </c>
      <c r="B9" s="13">
        <v>2</v>
      </c>
      <c r="C9" s="14">
        <v>3</v>
      </c>
      <c r="D9" s="14">
        <v>4</v>
      </c>
      <c r="E9" s="15">
        <v>5</v>
      </c>
      <c r="F9" s="19">
        <v>6</v>
      </c>
      <c r="G9" s="20">
        <v>7</v>
      </c>
      <c r="H9" s="19">
        <v>8</v>
      </c>
      <c r="I9" s="20">
        <v>9</v>
      </c>
      <c r="J9" s="51">
        <v>10</v>
      </c>
      <c r="K9" s="20">
        <v>11</v>
      </c>
      <c r="L9" s="19">
        <v>12</v>
      </c>
      <c r="M9" s="19">
        <v>13</v>
      </c>
      <c r="N9" s="20">
        <v>14</v>
      </c>
      <c r="O9" s="19">
        <v>15</v>
      </c>
      <c r="P9" s="19">
        <v>16</v>
      </c>
      <c r="Q9" s="20"/>
      <c r="R9" s="19">
        <v>18</v>
      </c>
      <c r="S9" s="19">
        <v>19</v>
      </c>
      <c r="T9" s="20">
        <v>20</v>
      </c>
      <c r="U9" s="23">
        <v>21</v>
      </c>
      <c r="V9" s="24">
        <v>22</v>
      </c>
      <c r="W9" s="24">
        <v>24</v>
      </c>
      <c r="X9" s="23">
        <v>25</v>
      </c>
      <c r="Y9" s="24">
        <v>26</v>
      </c>
      <c r="Z9" s="2"/>
    </row>
    <row r="10" spans="1:44" s="6" customFormat="1" ht="57.75" thickBot="1" x14ac:dyDescent="0.3">
      <c r="A10" s="21">
        <v>1</v>
      </c>
      <c r="B10" s="25" t="s">
        <v>35</v>
      </c>
      <c r="C10" s="27" t="s">
        <v>21</v>
      </c>
      <c r="D10" s="27">
        <v>1</v>
      </c>
      <c r="E10" s="43" t="s">
        <v>61</v>
      </c>
      <c r="F10" s="37"/>
      <c r="G10" s="38"/>
      <c r="H10" s="37"/>
      <c r="I10" s="37"/>
      <c r="J10" s="48">
        <v>163971.96</v>
      </c>
      <c r="K10" s="43" t="s">
        <v>69</v>
      </c>
      <c r="L10" s="37"/>
      <c r="M10" s="38"/>
      <c r="N10" s="37"/>
      <c r="O10" s="28"/>
      <c r="P10" s="71">
        <v>170100</v>
      </c>
      <c r="Q10" s="43" t="s">
        <v>68</v>
      </c>
      <c r="R10" s="72"/>
      <c r="S10" s="72"/>
      <c r="T10" s="72"/>
      <c r="U10" s="73"/>
      <c r="V10" s="24">
        <v>159999.96</v>
      </c>
      <c r="W10" s="33">
        <f>(V11+P10+J10)/3</f>
        <v>112803.03333333333</v>
      </c>
      <c r="X10" s="34">
        <f>W10</f>
        <v>112803.03333333333</v>
      </c>
      <c r="Y10" s="22"/>
      <c r="Z10" s="2"/>
    </row>
    <row r="11" spans="1:44" s="6" customFormat="1" ht="57.75" thickBot="1" x14ac:dyDescent="0.3">
      <c r="A11" s="21">
        <v>2</v>
      </c>
      <c r="B11" s="25" t="s">
        <v>36</v>
      </c>
      <c r="C11" s="27" t="s">
        <v>21</v>
      </c>
      <c r="D11" s="27">
        <v>1</v>
      </c>
      <c r="E11" s="43" t="s">
        <v>61</v>
      </c>
      <c r="F11" s="37"/>
      <c r="G11" s="38"/>
      <c r="H11" s="37"/>
      <c r="I11" s="37"/>
      <c r="J11" s="48">
        <v>3101.12</v>
      </c>
      <c r="K11" s="43" t="s">
        <v>69</v>
      </c>
      <c r="L11" s="37"/>
      <c r="M11" s="38"/>
      <c r="N11" s="37"/>
      <c r="O11" s="28"/>
      <c r="P11" s="49">
        <v>4770.8599999999997</v>
      </c>
      <c r="Q11" s="43" t="s">
        <v>68</v>
      </c>
      <c r="R11" s="37"/>
      <c r="S11" s="38"/>
      <c r="T11" s="37"/>
      <c r="U11" s="39"/>
      <c r="V11" s="75">
        <v>4337.1400000000003</v>
      </c>
      <c r="W11" s="33">
        <f>(V12+P11+J11)/3</f>
        <v>16311.593333333336</v>
      </c>
      <c r="X11" s="34">
        <f t="shared" ref="X11:X38" si="0">W11</f>
        <v>16311.593333333336</v>
      </c>
      <c r="Y11" s="22"/>
      <c r="Z11" s="2"/>
    </row>
    <row r="12" spans="1:44" s="6" customFormat="1" ht="57.75" thickBot="1" x14ac:dyDescent="0.3">
      <c r="A12" s="21">
        <v>3</v>
      </c>
      <c r="B12" s="25" t="s">
        <v>37</v>
      </c>
      <c r="C12" s="27" t="s">
        <v>21</v>
      </c>
      <c r="D12" s="27">
        <v>1</v>
      </c>
      <c r="E12" s="43" t="s">
        <v>61</v>
      </c>
      <c r="F12" s="37"/>
      <c r="G12" s="38"/>
      <c r="H12" s="37"/>
      <c r="I12" s="37"/>
      <c r="J12" s="48">
        <v>28358.36</v>
      </c>
      <c r="K12" s="43" t="s">
        <v>69</v>
      </c>
      <c r="L12" s="37"/>
      <c r="M12" s="38"/>
      <c r="N12" s="37"/>
      <c r="O12" s="28"/>
      <c r="P12" s="49">
        <v>45169.2</v>
      </c>
      <c r="Q12" s="43" t="s">
        <v>68</v>
      </c>
      <c r="R12" s="37"/>
      <c r="S12" s="38"/>
      <c r="T12" s="37"/>
      <c r="U12" s="39"/>
      <c r="V12" s="75">
        <v>41062.800000000003</v>
      </c>
      <c r="W12" s="33">
        <f>(V13+P12+J12)/3</f>
        <v>28974.586666666666</v>
      </c>
      <c r="X12" s="34">
        <f t="shared" si="0"/>
        <v>28974.586666666666</v>
      </c>
      <c r="Y12" s="22"/>
      <c r="Z12" s="2"/>
    </row>
    <row r="13" spans="1:44" s="6" customFormat="1" ht="57.75" thickBot="1" x14ac:dyDescent="0.3">
      <c r="A13" s="21">
        <v>4</v>
      </c>
      <c r="B13" s="25" t="s">
        <v>64</v>
      </c>
      <c r="C13" s="27" t="s">
        <v>21</v>
      </c>
      <c r="D13" s="27">
        <v>1</v>
      </c>
      <c r="E13" s="43" t="s">
        <v>61</v>
      </c>
      <c r="F13" s="37"/>
      <c r="G13" s="38"/>
      <c r="H13" s="37"/>
      <c r="I13" s="37"/>
      <c r="J13" s="48">
        <v>12174.25</v>
      </c>
      <c r="K13" s="43" t="s">
        <v>69</v>
      </c>
      <c r="L13" s="37"/>
      <c r="M13" s="38"/>
      <c r="N13" s="37"/>
      <c r="O13" s="28"/>
      <c r="P13" s="50">
        <v>14735.8</v>
      </c>
      <c r="Q13" s="43" t="s">
        <v>68</v>
      </c>
      <c r="R13" s="37"/>
      <c r="S13" s="38"/>
      <c r="T13" s="37"/>
      <c r="U13" s="39"/>
      <c r="V13" s="75">
        <v>13396.2</v>
      </c>
      <c r="W13" s="33">
        <f>(V14+P13+J13)/3</f>
        <v>14831.603333333333</v>
      </c>
      <c r="X13" s="34">
        <f t="shared" si="0"/>
        <v>14831.603333333333</v>
      </c>
      <c r="Y13" s="22"/>
      <c r="Z13" s="2"/>
    </row>
    <row r="14" spans="1:44" s="6" customFormat="1" ht="57.75" thickBot="1" x14ac:dyDescent="0.3">
      <c r="A14" s="21">
        <v>5</v>
      </c>
      <c r="B14" s="25" t="s">
        <v>65</v>
      </c>
      <c r="C14" s="27" t="s">
        <v>21</v>
      </c>
      <c r="D14" s="27">
        <v>1</v>
      </c>
      <c r="E14" s="43" t="s">
        <v>61</v>
      </c>
      <c r="F14" s="37"/>
      <c r="G14" s="38"/>
      <c r="H14" s="37"/>
      <c r="I14" s="37"/>
      <c r="J14" s="48">
        <v>12148.66</v>
      </c>
      <c r="K14" s="43" t="s">
        <v>69</v>
      </c>
      <c r="L14" s="37"/>
      <c r="M14" s="38"/>
      <c r="N14" s="37"/>
      <c r="O14" s="28"/>
      <c r="P14" s="50">
        <v>19343.240000000002</v>
      </c>
      <c r="Q14" s="43" t="s">
        <v>68</v>
      </c>
      <c r="R14" s="37"/>
      <c r="S14" s="38"/>
      <c r="T14" s="37"/>
      <c r="U14" s="39"/>
      <c r="V14" s="75">
        <v>17584.759999999998</v>
      </c>
      <c r="W14" s="33">
        <f>(V15+P14+J14)/3</f>
        <v>25613.500000000004</v>
      </c>
      <c r="X14" s="34">
        <f t="shared" si="0"/>
        <v>25613.500000000004</v>
      </c>
      <c r="Y14" s="22"/>
      <c r="Z14" s="2"/>
    </row>
    <row r="15" spans="1:44" s="6" customFormat="1" ht="57.75" thickBot="1" x14ac:dyDescent="0.3">
      <c r="A15" s="21">
        <v>6</v>
      </c>
      <c r="B15" s="25" t="s">
        <v>38</v>
      </c>
      <c r="C15" s="27" t="s">
        <v>21</v>
      </c>
      <c r="D15" s="27">
        <v>1</v>
      </c>
      <c r="E15" s="43" t="s">
        <v>61</v>
      </c>
      <c r="F15" s="37"/>
      <c r="G15" s="38"/>
      <c r="H15" s="37"/>
      <c r="I15" s="37"/>
      <c r="J15" s="48">
        <v>47204.61</v>
      </c>
      <c r="K15" s="43" t="s">
        <v>69</v>
      </c>
      <c r="L15" s="37"/>
      <c r="M15" s="38"/>
      <c r="N15" s="37"/>
      <c r="O15" s="28"/>
      <c r="P15" s="50">
        <v>49883.4</v>
      </c>
      <c r="Q15" s="43" t="s">
        <v>68</v>
      </c>
      <c r="R15" s="37"/>
      <c r="S15" s="38"/>
      <c r="T15" s="37"/>
      <c r="U15" s="39"/>
      <c r="V15" s="75">
        <v>45348.600000000006</v>
      </c>
      <c r="W15" s="33">
        <f>(V16+P15+J15)/3</f>
        <v>41908.07</v>
      </c>
      <c r="X15" s="34">
        <f t="shared" si="0"/>
        <v>41908.07</v>
      </c>
      <c r="Y15" s="22"/>
      <c r="Z15" s="2"/>
    </row>
    <row r="16" spans="1:44" s="6" customFormat="1" ht="57.75" thickBot="1" x14ac:dyDescent="0.3">
      <c r="A16" s="21">
        <v>7</v>
      </c>
      <c r="B16" s="26" t="s">
        <v>39</v>
      </c>
      <c r="C16" s="27" t="s">
        <v>21</v>
      </c>
      <c r="D16" s="27">
        <v>1</v>
      </c>
      <c r="E16" s="43" t="s">
        <v>61</v>
      </c>
      <c r="F16" s="37"/>
      <c r="G16" s="38"/>
      <c r="H16" s="37"/>
      <c r="I16" s="37"/>
      <c r="J16" s="48">
        <v>17564.02</v>
      </c>
      <c r="K16" s="43" t="s">
        <v>69</v>
      </c>
      <c r="L16" s="37"/>
      <c r="M16" s="38"/>
      <c r="N16" s="37"/>
      <c r="O16" s="28"/>
      <c r="P16" s="50">
        <v>31499.8</v>
      </c>
      <c r="Q16" s="43" t="s">
        <v>68</v>
      </c>
      <c r="R16" s="37"/>
      <c r="S16" s="38"/>
      <c r="T16" s="37"/>
      <c r="U16" s="39"/>
      <c r="V16" s="75">
        <v>28636.2</v>
      </c>
      <c r="W16" s="33">
        <f>(V17+P16+J16)/3</f>
        <v>24067.006666666668</v>
      </c>
      <c r="X16" s="34">
        <f t="shared" si="0"/>
        <v>24067.006666666668</v>
      </c>
      <c r="Y16" s="22"/>
      <c r="Z16" s="2"/>
    </row>
    <row r="17" spans="1:26" s="6" customFormat="1" ht="57.75" thickBot="1" x14ac:dyDescent="0.3">
      <c r="A17" s="21">
        <v>8</v>
      </c>
      <c r="B17" s="25" t="s">
        <v>40</v>
      </c>
      <c r="C17" s="27" t="s">
        <v>21</v>
      </c>
      <c r="D17" s="27">
        <v>1</v>
      </c>
      <c r="E17" s="43" t="s">
        <v>61</v>
      </c>
      <c r="F17" s="37"/>
      <c r="G17" s="38"/>
      <c r="H17" s="37"/>
      <c r="I17" s="37"/>
      <c r="J17" s="48">
        <v>36536.15</v>
      </c>
      <c r="K17" s="43" t="s">
        <v>69</v>
      </c>
      <c r="L17" s="37"/>
      <c r="M17" s="38"/>
      <c r="N17" s="37"/>
      <c r="O17" s="28"/>
      <c r="P17" s="50">
        <v>25450.799999999999</v>
      </c>
      <c r="Q17" s="43" t="s">
        <v>68</v>
      </c>
      <c r="R17" s="37"/>
      <c r="S17" s="38"/>
      <c r="T17" s="37"/>
      <c r="U17" s="39"/>
      <c r="V17" s="75">
        <v>23137.199999999997</v>
      </c>
      <c r="W17" s="33">
        <f>(V18+P18+J17)/3</f>
        <v>60370.716666666667</v>
      </c>
      <c r="X17" s="34">
        <f t="shared" si="0"/>
        <v>60370.716666666667</v>
      </c>
      <c r="Y17" s="22"/>
      <c r="Z17" s="2"/>
    </row>
    <row r="18" spans="1:26" s="6" customFormat="1" ht="57.75" thickBot="1" x14ac:dyDescent="0.3">
      <c r="A18" s="21">
        <v>9</v>
      </c>
      <c r="B18" s="25" t="s">
        <v>41</v>
      </c>
      <c r="C18" s="27" t="s">
        <v>21</v>
      </c>
      <c r="D18" s="27">
        <v>1</v>
      </c>
      <c r="E18" s="43" t="s">
        <v>61</v>
      </c>
      <c r="F18" s="37"/>
      <c r="G18" s="38"/>
      <c r="H18" s="37"/>
      <c r="I18" s="37"/>
      <c r="J18" s="48">
        <v>78568.23</v>
      </c>
      <c r="K18" s="43" t="s">
        <v>69</v>
      </c>
      <c r="L18" s="37"/>
      <c r="M18" s="38"/>
      <c r="N18" s="37"/>
      <c r="O18" s="28"/>
      <c r="P18" s="50">
        <v>75730.320000000007</v>
      </c>
      <c r="Q18" s="43" t="s">
        <v>68</v>
      </c>
      <c r="R18" s="37"/>
      <c r="S18" s="38"/>
      <c r="T18" s="37"/>
      <c r="U18" s="39"/>
      <c r="V18" s="75">
        <v>68845.679999999993</v>
      </c>
      <c r="W18" s="33">
        <f>(V19+P19+J18)/3</f>
        <v>31596.076666666664</v>
      </c>
      <c r="X18" s="34">
        <f t="shared" si="0"/>
        <v>31596.076666666664</v>
      </c>
      <c r="Y18" s="22"/>
      <c r="Z18" s="2"/>
    </row>
    <row r="19" spans="1:26" s="6" customFormat="1" ht="57.75" thickBot="1" x14ac:dyDescent="0.3">
      <c r="A19" s="21">
        <v>10</v>
      </c>
      <c r="B19" s="25" t="s">
        <v>42</v>
      </c>
      <c r="C19" s="27" t="s">
        <v>21</v>
      </c>
      <c r="D19" s="27">
        <v>1</v>
      </c>
      <c r="E19" s="43" t="s">
        <v>61</v>
      </c>
      <c r="F19" s="37"/>
      <c r="G19" s="38"/>
      <c r="H19" s="37"/>
      <c r="I19" s="37"/>
      <c r="J19" s="48">
        <v>4421.3999999999996</v>
      </c>
      <c r="K19" s="43" t="s">
        <v>69</v>
      </c>
      <c r="L19" s="37"/>
      <c r="M19" s="38"/>
      <c r="N19" s="37"/>
      <c r="O19" s="28"/>
      <c r="P19" s="50">
        <v>8496.2000000000007</v>
      </c>
      <c r="Q19" s="43" t="s">
        <v>68</v>
      </c>
      <c r="R19" s="37"/>
      <c r="S19" s="38"/>
      <c r="T19" s="37"/>
      <c r="U19" s="39"/>
      <c r="V19" s="75">
        <v>7723.8</v>
      </c>
      <c r="W19" s="33">
        <f>(V20+P20+J19)/3</f>
        <v>13956.466666666667</v>
      </c>
      <c r="X19" s="34">
        <f t="shared" si="0"/>
        <v>13956.466666666667</v>
      </c>
      <c r="Y19" s="22"/>
      <c r="Z19" s="2"/>
    </row>
    <row r="20" spans="1:26" s="6" customFormat="1" ht="57.75" thickBot="1" x14ac:dyDescent="0.3">
      <c r="A20" s="21">
        <v>11</v>
      </c>
      <c r="B20" s="25" t="s">
        <v>43</v>
      </c>
      <c r="C20" s="27" t="s">
        <v>21</v>
      </c>
      <c r="D20" s="27">
        <v>1</v>
      </c>
      <c r="E20" s="43" t="s">
        <v>61</v>
      </c>
      <c r="F20" s="37"/>
      <c r="G20" s="38"/>
      <c r="H20" s="37"/>
      <c r="I20" s="37"/>
      <c r="J20" s="48">
        <v>12187.08</v>
      </c>
      <c r="K20" s="43" t="s">
        <v>69</v>
      </c>
      <c r="L20" s="37"/>
      <c r="M20" s="38"/>
      <c r="N20" s="37"/>
      <c r="O20" s="28"/>
      <c r="P20" s="49">
        <v>19615.599999999999</v>
      </c>
      <c r="Q20" s="43" t="s">
        <v>68</v>
      </c>
      <c r="R20" s="37"/>
      <c r="S20" s="38"/>
      <c r="T20" s="37"/>
      <c r="U20" s="39"/>
      <c r="V20" s="75">
        <v>17832.400000000001</v>
      </c>
      <c r="W20" s="33">
        <f>(V21+P21+J20)/3</f>
        <v>13635.693333333335</v>
      </c>
      <c r="X20" s="34">
        <f t="shared" si="0"/>
        <v>13635.693333333335</v>
      </c>
      <c r="Y20" s="22"/>
      <c r="Z20" s="2"/>
    </row>
    <row r="21" spans="1:26" s="6" customFormat="1" ht="57.75" thickBot="1" x14ac:dyDescent="0.3">
      <c r="A21" s="21">
        <v>12</v>
      </c>
      <c r="B21" s="25" t="s">
        <v>66</v>
      </c>
      <c r="C21" s="27" t="s">
        <v>21</v>
      </c>
      <c r="D21" s="27">
        <v>1</v>
      </c>
      <c r="E21" s="43" t="s">
        <v>61</v>
      </c>
      <c r="F21" s="37"/>
      <c r="G21" s="38"/>
      <c r="H21" s="37"/>
      <c r="I21" s="37"/>
      <c r="J21" s="48">
        <v>12187.08</v>
      </c>
      <c r="K21" s="43" t="s">
        <v>69</v>
      </c>
      <c r="L21" s="37"/>
      <c r="M21" s="38"/>
      <c r="N21" s="37"/>
      <c r="O21" s="28"/>
      <c r="P21" s="50">
        <v>15043.8</v>
      </c>
      <c r="Q21" s="43" t="s">
        <v>68</v>
      </c>
      <c r="R21" s="37"/>
      <c r="S21" s="38"/>
      <c r="T21" s="37"/>
      <c r="U21" s="39"/>
      <c r="V21" s="75">
        <v>13676.2</v>
      </c>
      <c r="W21" s="33">
        <f>(V22+P22+J21)/3</f>
        <v>63314.359999999993</v>
      </c>
      <c r="X21" s="34">
        <f t="shared" si="0"/>
        <v>63314.359999999993</v>
      </c>
      <c r="Y21" s="22"/>
      <c r="Z21" s="2"/>
    </row>
    <row r="22" spans="1:26" s="6" customFormat="1" ht="57.75" thickBot="1" x14ac:dyDescent="0.3">
      <c r="A22" s="21">
        <v>13</v>
      </c>
      <c r="B22" s="25" t="s">
        <v>44</v>
      </c>
      <c r="C22" s="27" t="s">
        <v>21</v>
      </c>
      <c r="D22" s="27">
        <v>1</v>
      </c>
      <c r="E22" s="43" t="s">
        <v>61</v>
      </c>
      <c r="F22" s="37"/>
      <c r="G22" s="38"/>
      <c r="H22" s="37"/>
      <c r="I22" s="37"/>
      <c r="J22" s="48">
        <v>79713.820000000007</v>
      </c>
      <c r="K22" s="43" t="s">
        <v>69</v>
      </c>
      <c r="L22" s="37"/>
      <c r="M22" s="38"/>
      <c r="N22" s="37"/>
      <c r="O22" s="28"/>
      <c r="P22" s="50">
        <v>93110.28</v>
      </c>
      <c r="Q22" s="43" t="s">
        <v>68</v>
      </c>
      <c r="R22" s="37"/>
      <c r="S22" s="38"/>
      <c r="T22" s="37"/>
      <c r="U22" s="39"/>
      <c r="V22" s="75">
        <v>84645.72</v>
      </c>
      <c r="W22" s="33">
        <f>(V23+P23+J22)/3</f>
        <v>101115.27333333333</v>
      </c>
      <c r="X22" s="34">
        <f t="shared" si="0"/>
        <v>101115.27333333333</v>
      </c>
      <c r="Y22" s="22"/>
      <c r="Z22" s="2"/>
    </row>
    <row r="23" spans="1:26" s="6" customFormat="1" ht="57.75" thickBot="1" x14ac:dyDescent="0.3">
      <c r="A23" s="21">
        <v>14</v>
      </c>
      <c r="B23" s="25" t="s">
        <v>45</v>
      </c>
      <c r="C23" s="27" t="s">
        <v>21</v>
      </c>
      <c r="D23" s="27">
        <v>1</v>
      </c>
      <c r="E23" s="43" t="s">
        <v>61</v>
      </c>
      <c r="F23" s="37"/>
      <c r="G23" s="38"/>
      <c r="H23" s="37"/>
      <c r="I23" s="37"/>
      <c r="J23" s="48">
        <v>130938.12</v>
      </c>
      <c r="K23" s="43" t="s">
        <v>69</v>
      </c>
      <c r="L23" s="37"/>
      <c r="M23" s="38"/>
      <c r="N23" s="37"/>
      <c r="O23" s="28"/>
      <c r="P23" s="50">
        <v>117140.52</v>
      </c>
      <c r="Q23" s="43" t="s">
        <v>68</v>
      </c>
      <c r="R23" s="37"/>
      <c r="S23" s="38"/>
      <c r="T23" s="37"/>
      <c r="U23" s="39"/>
      <c r="V23" s="75">
        <v>106491.48000000001</v>
      </c>
      <c r="W23" s="33">
        <f>(V24+P24+J23)/3</f>
        <v>62904.706666666665</v>
      </c>
      <c r="X23" s="34">
        <f t="shared" si="0"/>
        <v>62904.706666666665</v>
      </c>
      <c r="Y23" s="22"/>
      <c r="Z23" s="2"/>
    </row>
    <row r="24" spans="1:26" s="6" customFormat="1" ht="57.75" thickBot="1" x14ac:dyDescent="0.3">
      <c r="A24" s="21">
        <v>15</v>
      </c>
      <c r="B24" s="25" t="s">
        <v>46</v>
      </c>
      <c r="C24" s="27" t="s">
        <v>21</v>
      </c>
      <c r="D24" s="27">
        <v>1</v>
      </c>
      <c r="E24" s="43" t="s">
        <v>61</v>
      </c>
      <c r="F24" s="37"/>
      <c r="G24" s="38"/>
      <c r="H24" s="37"/>
      <c r="I24" s="37"/>
      <c r="J24" s="48">
        <v>28747.51</v>
      </c>
      <c r="K24" s="43" t="s">
        <v>69</v>
      </c>
      <c r="L24" s="37"/>
      <c r="M24" s="38"/>
      <c r="N24" s="37"/>
      <c r="O24" s="28"/>
      <c r="P24" s="50">
        <v>30263.599999999999</v>
      </c>
      <c r="Q24" s="43" t="s">
        <v>68</v>
      </c>
      <c r="R24" s="37"/>
      <c r="S24" s="38"/>
      <c r="T24" s="37"/>
      <c r="U24" s="39"/>
      <c r="V24" s="75">
        <v>27512.400000000001</v>
      </c>
      <c r="W24" s="33">
        <f>(V25+P25+J24)/3</f>
        <v>21166.50333333333</v>
      </c>
      <c r="X24" s="34">
        <f t="shared" si="0"/>
        <v>21166.50333333333</v>
      </c>
      <c r="Y24" s="22"/>
      <c r="Z24" s="2"/>
    </row>
    <row r="25" spans="1:26" s="6" customFormat="1" ht="57.75" thickBot="1" x14ac:dyDescent="0.3">
      <c r="A25" s="21">
        <v>16</v>
      </c>
      <c r="B25" s="25" t="s">
        <v>47</v>
      </c>
      <c r="C25" s="27" t="s">
        <v>21</v>
      </c>
      <c r="D25" s="27">
        <v>1</v>
      </c>
      <c r="E25" s="43" t="s">
        <v>61</v>
      </c>
      <c r="F25" s="37"/>
      <c r="G25" s="38"/>
      <c r="H25" s="37"/>
      <c r="I25" s="37"/>
      <c r="J25" s="48">
        <v>13254.58</v>
      </c>
      <c r="K25" s="43" t="s">
        <v>69</v>
      </c>
      <c r="L25" s="37"/>
      <c r="M25" s="38"/>
      <c r="N25" s="37"/>
      <c r="O25" s="28"/>
      <c r="P25" s="50">
        <v>18203.400000000001</v>
      </c>
      <c r="Q25" s="43" t="s">
        <v>68</v>
      </c>
      <c r="R25" s="37"/>
      <c r="S25" s="38"/>
      <c r="T25" s="37"/>
      <c r="U25" s="39"/>
      <c r="V25" s="75">
        <v>16548.599999999999</v>
      </c>
      <c r="W25" s="33">
        <f>(V26+P26+J25)/3</f>
        <v>13500.86</v>
      </c>
      <c r="X25" s="34">
        <f t="shared" si="0"/>
        <v>13500.86</v>
      </c>
      <c r="Y25" s="22"/>
      <c r="Z25" s="2"/>
    </row>
    <row r="26" spans="1:26" s="6" customFormat="1" ht="57.75" thickBot="1" x14ac:dyDescent="0.3">
      <c r="A26" s="21">
        <v>17</v>
      </c>
      <c r="B26" s="25" t="s">
        <v>48</v>
      </c>
      <c r="C26" s="27" t="s">
        <v>21</v>
      </c>
      <c r="D26" s="27">
        <v>1</v>
      </c>
      <c r="E26" s="43" t="s">
        <v>61</v>
      </c>
      <c r="F26" s="37"/>
      <c r="G26" s="38"/>
      <c r="H26" s="37"/>
      <c r="I26" s="37"/>
      <c r="J26" s="48">
        <v>14787.66</v>
      </c>
      <c r="K26" s="43" t="s">
        <v>69</v>
      </c>
      <c r="L26" s="37"/>
      <c r="M26" s="38"/>
      <c r="N26" s="37"/>
      <c r="O26" s="28"/>
      <c r="P26" s="50">
        <v>14272.76</v>
      </c>
      <c r="Q26" s="43" t="s">
        <v>68</v>
      </c>
      <c r="R26" s="37"/>
      <c r="S26" s="38"/>
      <c r="T26" s="37"/>
      <c r="U26" s="39"/>
      <c r="V26" s="75">
        <v>12975.24</v>
      </c>
      <c r="W26" s="33">
        <f>(V27+P27+J26)/3</f>
        <v>55045.22</v>
      </c>
      <c r="X26" s="34">
        <f t="shared" si="0"/>
        <v>55045.22</v>
      </c>
      <c r="Y26" s="22"/>
      <c r="Z26" s="2"/>
    </row>
    <row r="27" spans="1:26" s="6" customFormat="1" ht="57.75" thickBot="1" x14ac:dyDescent="0.3">
      <c r="A27" s="21">
        <v>18</v>
      </c>
      <c r="B27" s="25" t="s">
        <v>49</v>
      </c>
      <c r="C27" s="27" t="s">
        <v>21</v>
      </c>
      <c r="D27" s="27">
        <v>1</v>
      </c>
      <c r="E27" s="43" t="s">
        <v>61</v>
      </c>
      <c r="F27" s="37"/>
      <c r="G27" s="38"/>
      <c r="H27" s="37"/>
      <c r="I27" s="37"/>
      <c r="J27" s="48">
        <v>63154.58</v>
      </c>
      <c r="K27" s="43" t="s">
        <v>69</v>
      </c>
      <c r="L27" s="37"/>
      <c r="M27" s="38"/>
      <c r="N27" s="37"/>
      <c r="O27" s="28"/>
      <c r="P27" s="50">
        <v>78753.72</v>
      </c>
      <c r="Q27" s="43" t="s">
        <v>68</v>
      </c>
      <c r="R27" s="37"/>
      <c r="S27" s="38"/>
      <c r="T27" s="37"/>
      <c r="U27" s="39"/>
      <c r="V27" s="75">
        <v>71594.28</v>
      </c>
      <c r="W27" s="33">
        <f>(V28+P28+J27)/3</f>
        <v>35887.526666666665</v>
      </c>
      <c r="X27" s="34">
        <f t="shared" si="0"/>
        <v>35887.526666666665</v>
      </c>
      <c r="Y27" s="22"/>
      <c r="Z27" s="2"/>
    </row>
    <row r="28" spans="1:26" s="6" customFormat="1" ht="57.75" thickBot="1" x14ac:dyDescent="0.3">
      <c r="A28" s="21">
        <v>19</v>
      </c>
      <c r="B28" s="25" t="s">
        <v>50</v>
      </c>
      <c r="C28" s="27" t="s">
        <v>21</v>
      </c>
      <c r="D28" s="27">
        <v>1</v>
      </c>
      <c r="E28" s="43" t="s">
        <v>61</v>
      </c>
      <c r="F28" s="37"/>
      <c r="G28" s="38"/>
      <c r="H28" s="37"/>
      <c r="I28" s="37"/>
      <c r="J28" s="48">
        <v>16253.44</v>
      </c>
      <c r="K28" s="43" t="s">
        <v>69</v>
      </c>
      <c r="L28" s="37"/>
      <c r="M28" s="38"/>
      <c r="N28" s="37"/>
      <c r="O28" s="28"/>
      <c r="P28" s="50">
        <v>23313.72</v>
      </c>
      <c r="Q28" s="43" t="s">
        <v>68</v>
      </c>
      <c r="R28" s="37"/>
      <c r="S28" s="38"/>
      <c r="T28" s="37"/>
      <c r="U28" s="39"/>
      <c r="V28" s="75">
        <v>21194.28</v>
      </c>
      <c r="W28" s="33">
        <f>(V29+P29+J28)/3</f>
        <v>16276.480000000001</v>
      </c>
      <c r="X28" s="34">
        <f t="shared" si="0"/>
        <v>16276.480000000001</v>
      </c>
      <c r="Y28" s="22"/>
      <c r="Z28" s="2"/>
    </row>
    <row r="29" spans="1:26" s="6" customFormat="1" ht="57.75" thickBot="1" x14ac:dyDescent="0.3">
      <c r="A29" s="21">
        <v>20</v>
      </c>
      <c r="B29" s="25" t="s">
        <v>67</v>
      </c>
      <c r="C29" s="27" t="s">
        <v>21</v>
      </c>
      <c r="D29" s="27">
        <v>1</v>
      </c>
      <c r="E29" s="43" t="s">
        <v>61</v>
      </c>
      <c r="F29" s="37"/>
      <c r="G29" s="38"/>
      <c r="H29" s="37"/>
      <c r="I29" s="37"/>
      <c r="J29" s="48">
        <v>12175.43</v>
      </c>
      <c r="K29" s="43" t="s">
        <v>69</v>
      </c>
      <c r="L29" s="37"/>
      <c r="M29" s="38"/>
      <c r="N29" s="37"/>
      <c r="O29" s="28"/>
      <c r="P29" s="50">
        <v>17063.599999999999</v>
      </c>
      <c r="Q29" s="43" t="s">
        <v>68</v>
      </c>
      <c r="R29" s="37"/>
      <c r="S29" s="38"/>
      <c r="T29" s="37"/>
      <c r="U29" s="39"/>
      <c r="V29" s="75">
        <v>15512.4</v>
      </c>
      <c r="W29" s="33">
        <f>(V30+P30+J29)/3</f>
        <v>21778.476666666666</v>
      </c>
      <c r="X29" s="34">
        <f t="shared" si="0"/>
        <v>21778.476666666666</v>
      </c>
      <c r="Y29" s="22"/>
      <c r="Z29" s="2"/>
    </row>
    <row r="30" spans="1:26" s="6" customFormat="1" ht="57.75" thickBot="1" x14ac:dyDescent="0.3">
      <c r="A30" s="21">
        <v>21</v>
      </c>
      <c r="B30" s="25" t="s">
        <v>51</v>
      </c>
      <c r="C30" s="27" t="s">
        <v>21</v>
      </c>
      <c r="D30" s="27">
        <v>1</v>
      </c>
      <c r="E30" s="43" t="s">
        <v>61</v>
      </c>
      <c r="F30" s="37"/>
      <c r="G30" s="38"/>
      <c r="H30" s="37"/>
      <c r="I30" s="37"/>
      <c r="J30" s="48">
        <v>37039.129999999997</v>
      </c>
      <c r="K30" s="43" t="s">
        <v>69</v>
      </c>
      <c r="L30" s="37"/>
      <c r="M30" s="38"/>
      <c r="N30" s="37"/>
      <c r="O30" s="28"/>
      <c r="P30" s="50">
        <v>27845.7</v>
      </c>
      <c r="Q30" s="43" t="s">
        <v>68</v>
      </c>
      <c r="R30" s="37"/>
      <c r="S30" s="38"/>
      <c r="T30" s="37"/>
      <c r="U30" s="39"/>
      <c r="V30" s="75">
        <v>25314.300000000003</v>
      </c>
      <c r="W30" s="33">
        <f>(V31+P31+J30)/3</f>
        <v>54254.376666666671</v>
      </c>
      <c r="X30" s="34">
        <f t="shared" si="0"/>
        <v>54254.376666666671</v>
      </c>
      <c r="Y30" s="22"/>
      <c r="Z30" s="2"/>
    </row>
    <row r="31" spans="1:26" s="6" customFormat="1" ht="57.75" thickBot="1" x14ac:dyDescent="0.3">
      <c r="A31" s="21">
        <v>22</v>
      </c>
      <c r="B31" s="25" t="s">
        <v>59</v>
      </c>
      <c r="C31" s="27" t="s">
        <v>21</v>
      </c>
      <c r="D31" s="27">
        <v>1</v>
      </c>
      <c r="E31" s="43" t="s">
        <v>61</v>
      </c>
      <c r="F31" s="37"/>
      <c r="G31" s="38"/>
      <c r="H31" s="37"/>
      <c r="I31" s="37"/>
      <c r="J31" s="48">
        <v>59157.48</v>
      </c>
      <c r="K31" s="43" t="s">
        <v>69</v>
      </c>
      <c r="L31" s="37"/>
      <c r="M31" s="38"/>
      <c r="N31" s="37"/>
      <c r="O31" s="28"/>
      <c r="P31" s="50">
        <v>65855.399999999994</v>
      </c>
      <c r="Q31" s="43" t="s">
        <v>68</v>
      </c>
      <c r="R31" s="37"/>
      <c r="S31" s="38"/>
      <c r="T31" s="37"/>
      <c r="U31" s="39"/>
      <c r="V31" s="75">
        <v>59868.600000000006</v>
      </c>
      <c r="W31" s="33">
        <f>(V32+P32+J31)/3</f>
        <v>53971.16</v>
      </c>
      <c r="X31" s="34">
        <f t="shared" si="0"/>
        <v>53971.16</v>
      </c>
      <c r="Y31" s="22"/>
      <c r="Z31" s="2"/>
    </row>
    <row r="32" spans="1:26" s="6" customFormat="1" ht="57.75" thickBot="1" x14ac:dyDescent="0.3">
      <c r="A32" s="21">
        <v>23</v>
      </c>
      <c r="B32" s="25" t="s">
        <v>52</v>
      </c>
      <c r="C32" s="27" t="s">
        <v>21</v>
      </c>
      <c r="D32" s="27">
        <v>1</v>
      </c>
      <c r="E32" s="43" t="s">
        <v>61</v>
      </c>
      <c r="F32" s="40"/>
      <c r="G32" s="38"/>
      <c r="H32" s="40"/>
      <c r="I32" s="40"/>
      <c r="J32" s="48">
        <v>43481.279999999999</v>
      </c>
      <c r="K32" s="43" t="s">
        <v>69</v>
      </c>
      <c r="L32" s="40"/>
      <c r="M32" s="38"/>
      <c r="N32" s="40"/>
      <c r="O32" s="28"/>
      <c r="P32" s="50">
        <v>53824.56</v>
      </c>
      <c r="Q32" s="43" t="s">
        <v>68</v>
      </c>
      <c r="R32" s="40"/>
      <c r="S32" s="41"/>
      <c r="T32" s="40"/>
      <c r="U32" s="42"/>
      <c r="V32" s="75">
        <v>48931.44</v>
      </c>
      <c r="W32" s="33">
        <f>(V33+P33+J32)/3</f>
        <v>36947.093333333331</v>
      </c>
      <c r="X32" s="34">
        <f t="shared" si="0"/>
        <v>36947.093333333331</v>
      </c>
      <c r="Y32" s="22"/>
      <c r="Z32" s="2"/>
    </row>
    <row r="33" spans="1:26" s="6" customFormat="1" ht="57.75" thickBot="1" x14ac:dyDescent="0.3">
      <c r="A33" s="21">
        <v>24</v>
      </c>
      <c r="B33" s="25" t="s">
        <v>53</v>
      </c>
      <c r="C33" s="27" t="s">
        <v>21</v>
      </c>
      <c r="D33" s="27">
        <v>1</v>
      </c>
      <c r="E33" s="43" t="s">
        <v>61</v>
      </c>
      <c r="F33" s="40"/>
      <c r="G33" s="38"/>
      <c r="H33" s="40"/>
      <c r="I33" s="40"/>
      <c r="J33" s="48">
        <v>42146.86</v>
      </c>
      <c r="K33" s="43" t="s">
        <v>69</v>
      </c>
      <c r="L33" s="40"/>
      <c r="M33" s="38"/>
      <c r="N33" s="40"/>
      <c r="O33" s="28"/>
      <c r="P33" s="50">
        <v>35283.81</v>
      </c>
      <c r="Q33" s="43" t="s">
        <v>68</v>
      </c>
      <c r="R33" s="40"/>
      <c r="S33" s="41"/>
      <c r="T33" s="40"/>
      <c r="U33" s="42"/>
      <c r="V33" s="75">
        <v>32076.19</v>
      </c>
      <c r="W33" s="33">
        <f>(V34+P34+J33)/3</f>
        <v>45285.153333333328</v>
      </c>
      <c r="X33" s="34">
        <f t="shared" si="0"/>
        <v>45285.153333333328</v>
      </c>
      <c r="Y33" s="22"/>
      <c r="Z33" s="2"/>
    </row>
    <row r="34" spans="1:26" s="6" customFormat="1" ht="57.75" thickBot="1" x14ac:dyDescent="0.3">
      <c r="A34" s="21">
        <v>25</v>
      </c>
      <c r="B34" s="25" t="s">
        <v>54</v>
      </c>
      <c r="C34" s="27" t="s">
        <v>21</v>
      </c>
      <c r="D34" s="27">
        <v>1</v>
      </c>
      <c r="E34" s="43" t="s">
        <v>61</v>
      </c>
      <c r="F34" s="40"/>
      <c r="G34" s="38"/>
      <c r="H34" s="40"/>
      <c r="I34" s="40"/>
      <c r="J34" s="48">
        <v>70403.27</v>
      </c>
      <c r="K34" s="43" t="s">
        <v>69</v>
      </c>
      <c r="L34" s="40"/>
      <c r="M34" s="38"/>
      <c r="N34" s="40"/>
      <c r="O34" s="28"/>
      <c r="P34" s="50">
        <v>62857.2</v>
      </c>
      <c r="Q34" s="43" t="s">
        <v>68</v>
      </c>
      <c r="R34" s="40"/>
      <c r="S34" s="41"/>
      <c r="T34" s="40"/>
      <c r="U34" s="42"/>
      <c r="V34" s="75">
        <v>30851.399999999998</v>
      </c>
      <c r="W34" s="33">
        <f>(V34+P32+J34)/3</f>
        <v>51693.07666666666</v>
      </c>
      <c r="X34" s="34">
        <f t="shared" si="0"/>
        <v>51693.07666666666</v>
      </c>
      <c r="Y34" s="22"/>
      <c r="Z34" s="2"/>
    </row>
    <row r="35" spans="1:26" s="6" customFormat="1" ht="57.75" thickBot="1" x14ac:dyDescent="0.3">
      <c r="A35" s="21">
        <v>26</v>
      </c>
      <c r="B35" s="25" t="s">
        <v>55</v>
      </c>
      <c r="C35" s="27" t="s">
        <v>21</v>
      </c>
      <c r="D35" s="27">
        <v>1</v>
      </c>
      <c r="E35" s="43" t="s">
        <v>61</v>
      </c>
      <c r="F35" s="40"/>
      <c r="G35" s="38"/>
      <c r="H35" s="40"/>
      <c r="I35" s="40"/>
      <c r="J35" s="48">
        <v>40534.01</v>
      </c>
      <c r="K35" s="43" t="s">
        <v>69</v>
      </c>
      <c r="L35" s="40"/>
      <c r="M35" s="38"/>
      <c r="N35" s="40"/>
      <c r="O35" s="28"/>
      <c r="P35" s="50">
        <v>33936.6</v>
      </c>
      <c r="Q35" s="43" t="s">
        <v>68</v>
      </c>
      <c r="R35" s="40"/>
      <c r="S35" s="41"/>
      <c r="T35" s="40"/>
      <c r="U35" s="42"/>
      <c r="V35" s="75">
        <v>57142.799999999996</v>
      </c>
      <c r="W35" s="33">
        <f>(V35+P33+J35)/3</f>
        <v>44320.206666666665</v>
      </c>
      <c r="X35" s="34">
        <f t="shared" si="0"/>
        <v>44320.206666666665</v>
      </c>
      <c r="Y35" s="22"/>
      <c r="Z35" s="2"/>
    </row>
    <row r="36" spans="1:26" s="6" customFormat="1" ht="57.75" thickBot="1" x14ac:dyDescent="0.3">
      <c r="A36" s="21">
        <v>27</v>
      </c>
      <c r="B36" s="25" t="s">
        <v>56</v>
      </c>
      <c r="C36" s="27" t="s">
        <v>21</v>
      </c>
      <c r="D36" s="27">
        <v>1</v>
      </c>
      <c r="E36" s="43" t="s">
        <v>61</v>
      </c>
      <c r="F36" s="40"/>
      <c r="G36" s="38"/>
      <c r="H36" s="40"/>
      <c r="I36" s="40"/>
      <c r="J36" s="48">
        <v>66297.5</v>
      </c>
      <c r="K36" s="43" t="s">
        <v>69</v>
      </c>
      <c r="L36" s="40"/>
      <c r="M36" s="38"/>
      <c r="N36" s="40"/>
      <c r="O36" s="28"/>
      <c r="P36" s="50">
        <v>58790.28</v>
      </c>
      <c r="Q36" s="43" t="s">
        <v>68</v>
      </c>
      <c r="R36" s="40"/>
      <c r="S36" s="41"/>
      <c r="T36" s="40"/>
      <c r="U36" s="42"/>
      <c r="V36" s="75">
        <v>53445.72</v>
      </c>
      <c r="W36" s="33">
        <f>(V36+P34+J36)/3</f>
        <v>60866.806666666664</v>
      </c>
      <c r="X36" s="34">
        <f t="shared" si="0"/>
        <v>60866.806666666664</v>
      </c>
      <c r="Y36" s="22"/>
      <c r="Z36" s="2"/>
    </row>
    <row r="37" spans="1:26" s="6" customFormat="1" ht="57.75" thickBot="1" x14ac:dyDescent="0.3">
      <c r="A37" s="21">
        <v>28</v>
      </c>
      <c r="B37" s="25" t="s">
        <v>57</v>
      </c>
      <c r="C37" s="27" t="s">
        <v>21</v>
      </c>
      <c r="D37" s="27">
        <v>1</v>
      </c>
      <c r="E37" s="43" t="s">
        <v>61</v>
      </c>
      <c r="F37" s="40"/>
      <c r="G37" s="38"/>
      <c r="H37" s="40"/>
      <c r="I37" s="40"/>
      <c r="J37" s="48">
        <v>10886.34</v>
      </c>
      <c r="K37" s="43" t="s">
        <v>69</v>
      </c>
      <c r="L37" s="40"/>
      <c r="M37" s="38"/>
      <c r="N37" s="40"/>
      <c r="O37" s="28"/>
      <c r="P37" s="50">
        <v>13024</v>
      </c>
      <c r="Q37" s="43" t="s">
        <v>68</v>
      </c>
      <c r="R37" s="40"/>
      <c r="S37" s="41"/>
      <c r="T37" s="40"/>
      <c r="U37" s="42"/>
      <c r="V37" s="75">
        <v>11840</v>
      </c>
      <c r="W37" s="33">
        <f>(V38+P35+J37)/3</f>
        <v>20507.966666666664</v>
      </c>
      <c r="X37" s="34">
        <f t="shared" si="0"/>
        <v>20507.966666666664</v>
      </c>
      <c r="Y37" s="22"/>
      <c r="Z37" s="2"/>
    </row>
    <row r="38" spans="1:26" s="6" customFormat="1" ht="57.75" thickBot="1" x14ac:dyDescent="0.3">
      <c r="A38" s="21">
        <v>29</v>
      </c>
      <c r="B38" s="25" t="s">
        <v>58</v>
      </c>
      <c r="C38" s="27" t="s">
        <v>21</v>
      </c>
      <c r="D38" s="27">
        <v>1</v>
      </c>
      <c r="E38" s="43" t="s">
        <v>61</v>
      </c>
      <c r="F38" s="40"/>
      <c r="G38" s="38"/>
      <c r="H38" s="40"/>
      <c r="I38" s="40"/>
      <c r="J38" s="48">
        <v>13982.12</v>
      </c>
      <c r="K38" s="43" t="s">
        <v>69</v>
      </c>
      <c r="L38" s="40"/>
      <c r="M38" s="38"/>
      <c r="N38" s="40"/>
      <c r="O38" s="28"/>
      <c r="P38" s="50">
        <v>18371.04</v>
      </c>
      <c r="Q38" s="43" t="s">
        <v>68</v>
      </c>
      <c r="R38" s="40"/>
      <c r="S38" s="41"/>
      <c r="T38" s="40"/>
      <c r="U38" s="42"/>
      <c r="V38" s="75">
        <v>16700.96</v>
      </c>
      <c r="W38" s="33">
        <f>(V39+P36+J38)/3</f>
        <v>402333.05000000005</v>
      </c>
      <c r="X38" s="34">
        <f t="shared" si="0"/>
        <v>402333.05000000005</v>
      </c>
      <c r="Y38" s="22"/>
      <c r="Z38" s="2"/>
    </row>
    <row r="39" spans="1:26" s="3" customFormat="1" ht="16.3" thickBot="1" x14ac:dyDescent="0.3">
      <c r="A39" s="21"/>
      <c r="B39" s="44"/>
      <c r="C39" s="44"/>
      <c r="D39" s="44"/>
      <c r="E39" s="44"/>
      <c r="F39" s="29"/>
      <c r="G39" s="29"/>
      <c r="H39" s="29"/>
      <c r="I39" s="29"/>
      <c r="J39" s="30">
        <f>SUM(J10:J38)</f>
        <v>1171376.0500000003</v>
      </c>
      <c r="K39" s="31"/>
      <c r="L39" s="31"/>
      <c r="M39" s="31"/>
      <c r="N39" s="31"/>
      <c r="O39" s="31"/>
      <c r="P39" s="74">
        <f>SUM(P10:P38)</f>
        <v>1241749.21</v>
      </c>
      <c r="Q39" s="32"/>
      <c r="R39" s="32"/>
      <c r="S39" s="32"/>
      <c r="T39" s="32"/>
      <c r="U39" s="32"/>
      <c r="V39" s="74">
        <f>SUM(V10:V38)</f>
        <v>1134226.75</v>
      </c>
      <c r="W39" s="35"/>
      <c r="X39" s="36"/>
      <c r="Y39" s="7"/>
      <c r="Z39" s="2"/>
    </row>
    <row r="40" spans="1:26" s="3" customFormat="1" ht="14.95" thickBot="1" x14ac:dyDescent="0.3">
      <c r="A40" s="44" t="s">
        <v>63</v>
      </c>
      <c r="B40" s="8"/>
      <c r="C40" s="8"/>
      <c r="D40" s="8"/>
      <c r="E40" s="8"/>
      <c r="P40"/>
      <c r="W40" s="8"/>
      <c r="X40" s="8"/>
      <c r="Y40" s="8"/>
      <c r="Z40" s="2"/>
    </row>
    <row r="41" spans="1:26" s="3" customFormat="1" ht="18.350000000000001" x14ac:dyDescent="0.25">
      <c r="A41" s="8"/>
      <c r="B41" s="47" t="s">
        <v>9</v>
      </c>
      <c r="C41" s="47"/>
      <c r="D41" s="47"/>
      <c r="E41" s="47"/>
      <c r="F41" s="47"/>
      <c r="G41" s="47"/>
      <c r="H41" s="47"/>
      <c r="I41" s="47"/>
      <c r="J41" s="47"/>
      <c r="K41" s="47"/>
      <c r="L41" s="47"/>
      <c r="M41" s="47"/>
      <c r="N41" s="47"/>
      <c r="O41" s="47"/>
      <c r="P41"/>
      <c r="Q41" s="47"/>
      <c r="R41" s="47"/>
      <c r="S41" s="47"/>
      <c r="T41" s="47"/>
      <c r="U41" s="47"/>
      <c r="W41" s="11"/>
      <c r="X41" s="11"/>
      <c r="Y41" s="8"/>
      <c r="Z41" s="2"/>
    </row>
    <row r="42" spans="1:26" s="3" customFormat="1" ht="23.3" customHeight="1" x14ac:dyDescent="0.25">
      <c r="A42" s="8"/>
      <c r="B42" s="11"/>
      <c r="C42" s="11"/>
      <c r="D42" s="11"/>
      <c r="E42" s="11"/>
      <c r="F42"/>
      <c r="G42"/>
      <c r="H42"/>
      <c r="I42"/>
      <c r="J42"/>
      <c r="K42"/>
      <c r="L42"/>
      <c r="M42"/>
      <c r="N42"/>
      <c r="O42"/>
      <c r="P42"/>
      <c r="Q42"/>
      <c r="R42"/>
      <c r="S42"/>
      <c r="T42"/>
      <c r="U42"/>
      <c r="V42" s="47"/>
      <c r="W42" s="11"/>
      <c r="X42" s="11"/>
      <c r="Y42" s="8"/>
      <c r="Z42" s="2"/>
    </row>
    <row r="43" spans="1:26" s="3" customFormat="1" ht="15.65" x14ac:dyDescent="0.25">
      <c r="A43" s="8"/>
      <c r="B43" s="11"/>
      <c r="C43" s="11"/>
      <c r="D43" s="11"/>
      <c r="E43" s="11"/>
      <c r="F43"/>
      <c r="G43"/>
      <c r="H43"/>
      <c r="I43"/>
      <c r="J43"/>
      <c r="K43"/>
      <c r="L43"/>
      <c r="M43"/>
      <c r="N43"/>
      <c r="O43"/>
      <c r="P43"/>
      <c r="Q43"/>
      <c r="R43"/>
      <c r="S43"/>
      <c r="T43"/>
      <c r="U43"/>
      <c r="V43" t="s">
        <v>62</v>
      </c>
      <c r="W43" s="11"/>
      <c r="X43" s="11"/>
      <c r="Y43" s="8"/>
      <c r="Z43" s="2"/>
    </row>
    <row r="44" spans="1:26" s="3" customFormat="1" ht="15.65" x14ac:dyDescent="0.25">
      <c r="A44" s="8"/>
      <c r="B44" s="11"/>
      <c r="C44" s="11"/>
      <c r="D44" s="11"/>
      <c r="E44" s="11"/>
      <c r="F44"/>
      <c r="G44"/>
      <c r="H44"/>
      <c r="I44"/>
      <c r="J44"/>
      <c r="K44"/>
      <c r="L44"/>
      <c r="M44"/>
      <c r="N44"/>
      <c r="O44"/>
      <c r="P44"/>
      <c r="Q44"/>
      <c r="R44"/>
      <c r="S44"/>
      <c r="T44"/>
      <c r="U44"/>
      <c r="V44" t="s">
        <v>71</v>
      </c>
      <c r="W44" s="11"/>
      <c r="X44" s="11"/>
      <c r="Y44" s="8"/>
      <c r="Z44" s="2"/>
    </row>
    <row r="45" spans="1:26" s="3" customFormat="1" ht="15.65" x14ac:dyDescent="0.25">
      <c r="A45" s="8"/>
      <c r="B45" s="11"/>
      <c r="C45" s="11"/>
      <c r="D45" s="11"/>
      <c r="E45" s="11"/>
      <c r="F45"/>
      <c r="G45"/>
      <c r="H45"/>
      <c r="I45"/>
      <c r="J45"/>
      <c r="K45"/>
      <c r="L45"/>
      <c r="M45"/>
      <c r="N45"/>
      <c r="O45"/>
      <c r="P45" s="70"/>
      <c r="Q45"/>
      <c r="R45"/>
      <c r="S45"/>
      <c r="T45"/>
      <c r="U45"/>
      <c r="V45" t="s">
        <v>70</v>
      </c>
      <c r="W45" s="11"/>
      <c r="X45" s="11"/>
      <c r="Y45" s="8"/>
      <c r="Z45" s="2"/>
    </row>
    <row r="46" spans="1:26" s="3" customFormat="1" ht="15.65" x14ac:dyDescent="0.25">
      <c r="A46" s="8"/>
      <c r="B46" s="11"/>
      <c r="C46" s="11"/>
      <c r="D46" s="11"/>
      <c r="E46" s="11"/>
      <c r="F46"/>
      <c r="G46"/>
      <c r="H46"/>
      <c r="I46"/>
      <c r="J46"/>
      <c r="K46"/>
      <c r="L46"/>
      <c r="M46"/>
      <c r="N46"/>
      <c r="O46"/>
      <c r="P46"/>
      <c r="Q46"/>
      <c r="R46"/>
      <c r="S46"/>
      <c r="T46"/>
      <c r="U46"/>
      <c r="V46"/>
      <c r="W46" s="11"/>
      <c r="X46" s="11"/>
      <c r="Y46" s="8"/>
      <c r="Z46" s="2"/>
    </row>
    <row r="47" spans="1:26" s="3" customFormat="1" ht="15.65" x14ac:dyDescent="0.25">
      <c r="A47" s="8"/>
      <c r="B47" s="11"/>
      <c r="C47" s="45" t="s">
        <v>60</v>
      </c>
      <c r="D47" s="45"/>
      <c r="E47" s="45"/>
      <c r="F47" s="45"/>
      <c r="G47" s="45"/>
      <c r="H47" s="45"/>
      <c r="I47" s="45"/>
      <c r="J47" s="45"/>
      <c r="K47" s="45"/>
      <c r="L47" s="45"/>
      <c r="M47" s="45"/>
      <c r="N47" s="45"/>
      <c r="O47" s="45"/>
      <c r="P47"/>
      <c r="Q47" s="45"/>
      <c r="R47" s="45"/>
      <c r="S47" s="45"/>
      <c r="T47" s="45"/>
      <c r="U47" s="45"/>
      <c r="V47"/>
      <c r="W47" s="11"/>
      <c r="X47" s="11"/>
      <c r="Y47" s="8"/>
      <c r="Z47" s="2"/>
    </row>
    <row r="48" spans="1:26" s="3" customFormat="1" ht="16.3" x14ac:dyDescent="0.25">
      <c r="A48" s="8"/>
      <c r="B48" s="8"/>
      <c r="C48" s="8"/>
      <c r="D48" s="8"/>
      <c r="E48" s="8"/>
      <c r="F48"/>
      <c r="G48"/>
      <c r="H48"/>
      <c r="I48"/>
      <c r="J48"/>
      <c r="K48"/>
      <c r="L48"/>
      <c r="M48"/>
      <c r="N48"/>
      <c r="O48"/>
      <c r="P48" s="46"/>
      <c r="Q48"/>
      <c r="R48"/>
      <c r="S48"/>
      <c r="T48"/>
      <c r="U48"/>
      <c r="V48" s="45"/>
      <c r="W48" s="8"/>
      <c r="X48" s="8"/>
      <c r="Y48" s="8"/>
      <c r="Z48" s="2"/>
    </row>
    <row r="49" spans="1:26" s="3" customFormat="1" ht="16.3" x14ac:dyDescent="0.25">
      <c r="A49" s="8"/>
      <c r="B49" s="8"/>
      <c r="C49" s="8"/>
      <c r="D49" s="8"/>
      <c r="E49" s="8"/>
      <c r="F49"/>
      <c r="G49"/>
      <c r="H49"/>
      <c r="I49"/>
      <c r="J49"/>
      <c r="K49"/>
      <c r="L49"/>
      <c r="M49"/>
      <c r="N49"/>
      <c r="O49"/>
      <c r="P49" s="46"/>
      <c r="Q49"/>
      <c r="R49"/>
      <c r="S49"/>
      <c r="T49"/>
      <c r="U49"/>
      <c r="V49"/>
      <c r="W49" s="8"/>
      <c r="X49" s="8"/>
      <c r="Y49" s="8"/>
      <c r="Z49" s="2"/>
    </row>
    <row r="50" spans="1:26" s="3" customFormat="1" ht="33.799999999999997" customHeight="1" x14ac:dyDescent="0.25">
      <c r="A50" s="8"/>
      <c r="B50" s="46"/>
      <c r="C50" s="46"/>
      <c r="D50" s="46"/>
      <c r="E50" s="46"/>
      <c r="F50" s="46"/>
      <c r="G50" s="46"/>
      <c r="H50" s="46"/>
      <c r="I50" s="46"/>
      <c r="J50" s="46"/>
      <c r="K50" s="46"/>
      <c r="L50" s="46"/>
      <c r="M50" s="46"/>
      <c r="N50" s="46"/>
      <c r="O50" s="46"/>
      <c r="P50" s="46"/>
      <c r="Q50" s="46"/>
      <c r="R50" s="46"/>
      <c r="S50" s="46"/>
      <c r="T50" s="46"/>
      <c r="U50" s="46"/>
      <c r="V50"/>
      <c r="W50" s="46"/>
      <c r="X50" s="46"/>
      <c r="Y50" s="8"/>
      <c r="Z50" s="2"/>
    </row>
    <row r="51" spans="1:26" s="3" customFormat="1" ht="48.75" customHeight="1" x14ac:dyDescent="0.25">
      <c r="A51" s="46" t="s">
        <v>18</v>
      </c>
      <c r="B51" s="46"/>
      <c r="C51" s="46"/>
      <c r="D51" s="46"/>
      <c r="E51" s="46"/>
      <c r="F51" s="46"/>
      <c r="G51" s="46"/>
      <c r="H51" s="46"/>
      <c r="I51" s="46"/>
      <c r="J51" s="46"/>
      <c r="K51" s="46"/>
      <c r="L51" s="46"/>
      <c r="M51" s="46"/>
      <c r="N51" s="46"/>
      <c r="O51" s="46"/>
      <c r="P51" s="46"/>
      <c r="Q51" s="46"/>
      <c r="R51" s="46"/>
      <c r="S51" s="46"/>
      <c r="T51" s="46"/>
      <c r="U51" s="46"/>
      <c r="V51" s="46"/>
      <c r="W51" s="46"/>
      <c r="X51" s="46"/>
      <c r="Y51" s="9"/>
      <c r="Z51" s="2"/>
    </row>
    <row r="52" spans="1:26" s="3" customFormat="1" ht="22.6" customHeight="1" x14ac:dyDescent="0.25">
      <c r="A52" s="46" t="s">
        <v>13</v>
      </c>
      <c r="B52" s="46"/>
      <c r="C52" s="46"/>
      <c r="D52" s="46"/>
      <c r="E52" s="46"/>
      <c r="F52" s="46"/>
      <c r="G52" s="46"/>
      <c r="H52" s="46"/>
      <c r="I52" s="46"/>
      <c r="J52" s="46"/>
      <c r="K52" s="46"/>
      <c r="L52" s="46"/>
      <c r="M52" s="46"/>
      <c r="N52" s="46"/>
      <c r="O52" s="46"/>
      <c r="P52" s="46"/>
      <c r="Q52" s="46"/>
      <c r="R52" s="46"/>
      <c r="S52" s="46"/>
      <c r="T52" s="46"/>
      <c r="U52" s="46"/>
      <c r="V52" s="46"/>
      <c r="W52" s="46"/>
      <c r="X52" s="46"/>
      <c r="Y52" s="8"/>
      <c r="Z52" s="2"/>
    </row>
    <row r="53" spans="1:26" s="3" customFormat="1" ht="21.75" customHeight="1" x14ac:dyDescent="0.25">
      <c r="A53" s="46" t="s">
        <v>14</v>
      </c>
      <c r="B53" s="46"/>
      <c r="C53" s="46"/>
      <c r="D53" s="46"/>
      <c r="E53" s="46"/>
      <c r="F53" s="46"/>
      <c r="G53" s="46"/>
      <c r="H53" s="46"/>
      <c r="I53" s="46"/>
      <c r="J53" s="46"/>
      <c r="K53" s="46"/>
      <c r="L53" s="46"/>
      <c r="M53" s="46"/>
      <c r="N53" s="46"/>
      <c r="O53" s="46"/>
      <c r="P53" s="46"/>
      <c r="Q53" s="46"/>
      <c r="R53" s="46"/>
      <c r="S53" s="46"/>
      <c r="T53" s="46"/>
      <c r="U53" s="46"/>
      <c r="V53" s="46"/>
      <c r="W53" s="46"/>
      <c r="X53" s="46"/>
      <c r="Y53" s="8"/>
      <c r="Z53" s="2"/>
    </row>
    <row r="54" spans="1:26" s="3" customFormat="1" ht="35.35" customHeight="1" x14ac:dyDescent="0.25">
      <c r="A54" s="46" t="s">
        <v>10</v>
      </c>
      <c r="B54" s="46"/>
      <c r="C54" s="46"/>
      <c r="D54" s="46"/>
      <c r="E54" s="46"/>
      <c r="F54" s="46"/>
      <c r="G54" s="46"/>
      <c r="H54" s="46"/>
      <c r="I54" s="46"/>
      <c r="J54" s="46"/>
      <c r="K54" s="46"/>
      <c r="L54" s="46"/>
      <c r="M54" s="46"/>
      <c r="N54" s="46"/>
      <c r="O54" s="46"/>
      <c r="P54" s="46"/>
      <c r="Q54" s="46"/>
      <c r="R54" s="46"/>
      <c r="S54" s="46"/>
      <c r="T54" s="46"/>
      <c r="U54" s="46"/>
      <c r="V54" s="46"/>
      <c r="W54" s="46"/>
      <c r="X54" s="46"/>
      <c r="Y54" s="8"/>
      <c r="Z54" s="2"/>
    </row>
    <row r="55" spans="1:26" s="3" customFormat="1" ht="48.75" customHeight="1" x14ac:dyDescent="0.25">
      <c r="A55" s="46" t="s">
        <v>11</v>
      </c>
      <c r="B55" s="46"/>
      <c r="C55" s="46"/>
      <c r="D55" s="46"/>
      <c r="E55" s="46"/>
      <c r="F55" s="46"/>
      <c r="G55" s="46"/>
      <c r="H55" s="46"/>
      <c r="I55" s="46"/>
      <c r="J55" s="46"/>
      <c r="K55" s="46"/>
      <c r="L55" s="46"/>
      <c r="M55" s="46"/>
      <c r="N55" s="46"/>
      <c r="O55" s="46"/>
      <c r="P55" s="46"/>
      <c r="Q55" s="46"/>
      <c r="R55" s="46"/>
      <c r="S55" s="46"/>
      <c r="T55" s="46"/>
      <c r="U55" s="46"/>
      <c r="V55" s="46"/>
      <c r="W55" s="46"/>
      <c r="X55" s="46"/>
      <c r="Y55" s="8"/>
      <c r="Z55" s="2"/>
    </row>
    <row r="56" spans="1:26" s="3" customFormat="1" ht="53.35" customHeight="1" x14ac:dyDescent="0.25">
      <c r="A56" s="46" t="s">
        <v>15</v>
      </c>
      <c r="B56" s="46"/>
      <c r="C56" s="46"/>
      <c r="D56" s="46"/>
      <c r="E56" s="46"/>
      <c r="F56" s="46"/>
      <c r="G56" s="46"/>
      <c r="H56" s="46"/>
      <c r="I56" s="46"/>
      <c r="J56" s="46"/>
      <c r="K56" s="46"/>
      <c r="L56" s="46"/>
      <c r="M56" s="46"/>
      <c r="N56" s="46"/>
      <c r="O56" s="46"/>
      <c r="P56" s="46"/>
      <c r="Q56" s="46"/>
      <c r="R56" s="46"/>
      <c r="S56" s="46"/>
      <c r="T56" s="46"/>
      <c r="U56" s="46"/>
      <c r="V56" s="46"/>
      <c r="W56" s="46"/>
      <c r="X56" s="46"/>
      <c r="Y56" s="8"/>
      <c r="Z56" s="2"/>
    </row>
    <row r="57" spans="1:26" s="3" customFormat="1" ht="24.45" customHeight="1" x14ac:dyDescent="0.25">
      <c r="A57" s="46" t="s">
        <v>16</v>
      </c>
      <c r="B57" s="46"/>
      <c r="C57" s="46"/>
      <c r="D57" s="46"/>
      <c r="E57" s="46"/>
      <c r="F57" s="46"/>
      <c r="G57" s="46"/>
      <c r="H57" s="46"/>
      <c r="I57" s="46"/>
      <c r="J57" s="46"/>
      <c r="K57" s="46"/>
      <c r="L57" s="46"/>
      <c r="M57" s="46"/>
      <c r="N57" s="46"/>
      <c r="O57" s="46"/>
      <c r="P57"/>
      <c r="Q57" s="46"/>
      <c r="R57" s="46"/>
      <c r="S57" s="46"/>
      <c r="T57" s="46"/>
      <c r="U57" s="46"/>
      <c r="V57" s="46"/>
      <c r="W57" s="46"/>
      <c r="X57" s="46"/>
      <c r="Y57" s="8"/>
      <c r="Z57" s="2"/>
    </row>
    <row r="58" spans="1:26" s="3" customFormat="1" ht="137.25" customHeight="1" x14ac:dyDescent="0.25">
      <c r="A58" s="46" t="s">
        <v>12</v>
      </c>
      <c r="B58" s="46"/>
      <c r="C58" s="46"/>
      <c r="D58" s="46"/>
      <c r="E58" s="46"/>
      <c r="F58" s="46"/>
      <c r="G58" s="46"/>
      <c r="H58" s="46"/>
      <c r="I58" s="46"/>
      <c r="J58" s="46"/>
      <c r="K58" s="46"/>
      <c r="L58" s="46"/>
      <c r="M58" s="46"/>
      <c r="N58" s="46"/>
      <c r="O58" s="46"/>
      <c r="P58"/>
      <c r="Q58" s="46"/>
      <c r="R58" s="46"/>
      <c r="S58" s="46"/>
      <c r="T58" s="46"/>
      <c r="U58" s="46"/>
      <c r="V58" s="46"/>
      <c r="W58" s="46"/>
      <c r="X58" s="46"/>
      <c r="Y58" s="8"/>
      <c r="Z58" s="2"/>
    </row>
    <row r="59" spans="1:26" s="3" customFormat="1" ht="409.6" x14ac:dyDescent="0.25">
      <c r="A59" s="46" t="s">
        <v>17</v>
      </c>
      <c r="F59"/>
      <c r="G59"/>
      <c r="H59"/>
      <c r="I59"/>
      <c r="J59"/>
      <c r="K59"/>
      <c r="L59"/>
      <c r="M59"/>
      <c r="N59"/>
      <c r="O59"/>
      <c r="P59"/>
      <c r="Q59"/>
      <c r="R59"/>
      <c r="S59"/>
      <c r="T59"/>
      <c r="U59"/>
      <c r="V59" s="46"/>
      <c r="Z59" s="2"/>
    </row>
    <row r="60" spans="1:26" s="3" customFormat="1" x14ac:dyDescent="0.25">
      <c r="F60"/>
      <c r="G60"/>
      <c r="H60"/>
      <c r="I60"/>
      <c r="J60"/>
      <c r="K60"/>
      <c r="L60"/>
      <c r="M60"/>
      <c r="N60"/>
      <c r="O60"/>
      <c r="P60"/>
      <c r="Q60"/>
      <c r="R60"/>
      <c r="S60"/>
      <c r="T60"/>
      <c r="U60"/>
      <c r="V60"/>
    </row>
    <row r="61" spans="1:26" x14ac:dyDescent="0.25">
      <c r="A61" s="3"/>
    </row>
  </sheetData>
  <autoFilter ref="B8:Y58" xr:uid="{00000000-0009-0000-0000-000000000000}"/>
  <mergeCells count="12">
    <mergeCell ref="A4:Y4"/>
    <mergeCell ref="D6:D8"/>
    <mergeCell ref="C6:C8"/>
    <mergeCell ref="Y6:Y8"/>
    <mergeCell ref="B6:B8"/>
    <mergeCell ref="X6:X8"/>
    <mergeCell ref="W6:W8"/>
    <mergeCell ref="E6:V6"/>
    <mergeCell ref="A6:A8"/>
    <mergeCell ref="E7:J7"/>
    <mergeCell ref="K7:P7"/>
    <mergeCell ref="Q7:V7"/>
  </mergeCells>
  <pageMargins left="0.25" right="0.25" top="0.75" bottom="0.75" header="0.3" footer="0.3"/>
  <pageSetup paperSize="9" scale="3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расчет</vt:lpstr>
      <vt:lpstr>'общий расчет'!Область_печати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2026-09-30T09:29:04Z</dcterms:modified>
</cp:coreProperties>
</file>