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W:\ДПБиОТ\УОТ\СИЗ\2026\дуга\ПЗД\ПЗД в СЭДО\заход 2\New folder\"/>
    </mc:Choice>
  </mc:AlternateContent>
  <bookViews>
    <workbookView xWindow="0" yWindow="0" windowWidth="57600" windowHeight="28500"/>
  </bookViews>
  <sheets>
    <sheet name="Комм. предл. (Структура НМЦ)" sheetId="1" r:id="rId1"/>
    <sheet name="Справочники" sheetId="2" state="hidden" r:id="rId2"/>
  </sheets>
  <definedNames>
    <definedName name="_xlnm._FilterDatabase" localSheetId="0" hidden="1">'Комм. предл. (Структура НМЦ)'!$A$14:$AU$14</definedName>
    <definedName name="_xlnm.Print_Area" localSheetId="0">'Комм. предл. (Структура НМЦ)'!$A$1:$AU$164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1" l="1"/>
  <c r="K16" i="1"/>
  <c r="L16" i="1"/>
  <c r="J17" i="1"/>
  <c r="K17" i="1"/>
  <c r="L17" i="1"/>
  <c r="J18" i="1"/>
  <c r="K18" i="1"/>
  <c r="L18" i="1"/>
  <c r="J19" i="1"/>
  <c r="K19" i="1"/>
  <c r="L19" i="1"/>
  <c r="J20" i="1"/>
  <c r="K20" i="1"/>
  <c r="L20" i="1"/>
  <c r="J21" i="1"/>
  <c r="K21" i="1"/>
  <c r="L21" i="1"/>
  <c r="J22" i="1"/>
  <c r="K22" i="1"/>
  <c r="L22" i="1"/>
  <c r="J23" i="1"/>
  <c r="K23" i="1"/>
  <c r="L23" i="1"/>
  <c r="J24" i="1"/>
  <c r="K24" i="1"/>
  <c r="L24" i="1"/>
  <c r="J25" i="1"/>
  <c r="K25" i="1"/>
  <c r="L25" i="1"/>
  <c r="J26" i="1"/>
  <c r="K26" i="1"/>
  <c r="L26" i="1"/>
  <c r="J27" i="1"/>
  <c r="K27" i="1"/>
  <c r="L27" i="1"/>
  <c r="J28" i="1"/>
  <c r="K28" i="1"/>
  <c r="L28" i="1"/>
  <c r="J29" i="1"/>
  <c r="K29" i="1"/>
  <c r="L29" i="1"/>
  <c r="J30" i="1"/>
  <c r="K30" i="1"/>
  <c r="L30" i="1"/>
  <c r="J31" i="1"/>
  <c r="K31" i="1"/>
  <c r="L31" i="1"/>
  <c r="J32" i="1"/>
  <c r="K32" i="1"/>
  <c r="L32" i="1"/>
  <c r="J33" i="1"/>
  <c r="K33" i="1"/>
  <c r="L33" i="1"/>
  <c r="J34" i="1"/>
  <c r="K34" i="1"/>
  <c r="L34" i="1"/>
  <c r="J35" i="1"/>
  <c r="K35" i="1"/>
  <c r="L35" i="1"/>
  <c r="J36" i="1"/>
  <c r="K36" i="1"/>
  <c r="L36" i="1"/>
  <c r="J37" i="1"/>
  <c r="K37" i="1"/>
  <c r="L37" i="1"/>
  <c r="J38" i="1"/>
  <c r="K38" i="1"/>
  <c r="L38" i="1"/>
  <c r="J39" i="1"/>
  <c r="K39" i="1"/>
  <c r="L39" i="1"/>
  <c r="J40" i="1"/>
  <c r="K40" i="1"/>
  <c r="L40" i="1"/>
  <c r="J41" i="1"/>
  <c r="K41" i="1"/>
  <c r="L41" i="1"/>
  <c r="J42" i="1"/>
  <c r="K42" i="1"/>
  <c r="L42" i="1"/>
  <c r="J43" i="1"/>
  <c r="K43" i="1"/>
  <c r="L43" i="1"/>
  <c r="J44" i="1"/>
  <c r="K44" i="1"/>
  <c r="L44" i="1"/>
  <c r="J45" i="1"/>
  <c r="K45" i="1"/>
  <c r="L45" i="1"/>
  <c r="J46" i="1"/>
  <c r="K46" i="1"/>
  <c r="L46" i="1"/>
  <c r="J47" i="1"/>
  <c r="K47" i="1"/>
  <c r="L47" i="1"/>
  <c r="J48" i="1"/>
  <c r="K48" i="1"/>
  <c r="L48" i="1"/>
  <c r="J49" i="1"/>
  <c r="K49" i="1"/>
  <c r="L49" i="1"/>
  <c r="J50" i="1"/>
  <c r="K50" i="1"/>
  <c r="L50" i="1"/>
  <c r="J51" i="1"/>
  <c r="K51" i="1"/>
  <c r="L51" i="1"/>
  <c r="J52" i="1"/>
  <c r="K52" i="1"/>
  <c r="L52" i="1"/>
  <c r="J53" i="1"/>
  <c r="K53" i="1"/>
  <c r="L53" i="1"/>
  <c r="J54" i="1"/>
  <c r="K54" i="1"/>
  <c r="L54" i="1"/>
  <c r="J55" i="1"/>
  <c r="K55" i="1"/>
  <c r="L55" i="1"/>
  <c r="J56" i="1"/>
  <c r="K56" i="1"/>
  <c r="L56" i="1"/>
  <c r="J57" i="1"/>
  <c r="K57" i="1"/>
  <c r="L57" i="1"/>
  <c r="J58" i="1"/>
  <c r="K58" i="1"/>
  <c r="L58" i="1"/>
  <c r="J59" i="1"/>
  <c r="K59" i="1"/>
  <c r="L59" i="1"/>
  <c r="J60" i="1"/>
  <c r="K60" i="1"/>
  <c r="L60" i="1"/>
  <c r="J61" i="1"/>
  <c r="K61" i="1"/>
  <c r="L61" i="1"/>
  <c r="J62" i="1"/>
  <c r="K62" i="1"/>
  <c r="L62" i="1"/>
  <c r="J63" i="1"/>
  <c r="K63" i="1"/>
  <c r="L63" i="1"/>
  <c r="J64" i="1"/>
  <c r="K64" i="1"/>
  <c r="L64" i="1"/>
  <c r="J65" i="1"/>
  <c r="K65" i="1"/>
  <c r="L65" i="1"/>
  <c r="J66" i="1"/>
  <c r="K66" i="1"/>
  <c r="L66" i="1"/>
  <c r="J67" i="1"/>
  <c r="K67" i="1"/>
  <c r="L67" i="1"/>
  <c r="J68" i="1"/>
  <c r="K68" i="1"/>
  <c r="L68" i="1"/>
  <c r="J69" i="1"/>
  <c r="K69" i="1"/>
  <c r="L69" i="1"/>
  <c r="J70" i="1"/>
  <c r="K70" i="1"/>
  <c r="L70" i="1"/>
  <c r="J71" i="1"/>
  <c r="K71" i="1"/>
  <c r="L71" i="1"/>
  <c r="J72" i="1"/>
  <c r="K72" i="1"/>
  <c r="L72" i="1"/>
  <c r="J73" i="1"/>
  <c r="K73" i="1"/>
  <c r="L73" i="1"/>
  <c r="J74" i="1"/>
  <c r="K74" i="1"/>
  <c r="L74" i="1"/>
  <c r="J75" i="1"/>
  <c r="K75" i="1"/>
  <c r="L75" i="1"/>
  <c r="J76" i="1"/>
  <c r="K76" i="1"/>
  <c r="L76" i="1"/>
  <c r="J77" i="1"/>
  <c r="K77" i="1"/>
  <c r="L77" i="1"/>
  <c r="J78" i="1"/>
  <c r="K78" i="1"/>
  <c r="L78" i="1"/>
  <c r="J79" i="1"/>
  <c r="K79" i="1"/>
  <c r="L79" i="1"/>
  <c r="J80" i="1"/>
  <c r="K80" i="1"/>
  <c r="L80" i="1"/>
  <c r="J81" i="1"/>
  <c r="K81" i="1"/>
  <c r="L81" i="1"/>
  <c r="J82" i="1"/>
  <c r="K82" i="1"/>
  <c r="L82" i="1"/>
  <c r="J83" i="1"/>
  <c r="K83" i="1"/>
  <c r="L83" i="1"/>
  <c r="J84" i="1"/>
  <c r="K84" i="1"/>
  <c r="L84" i="1"/>
  <c r="J85" i="1"/>
  <c r="K85" i="1"/>
  <c r="L85" i="1"/>
  <c r="J86" i="1"/>
  <c r="K86" i="1"/>
  <c r="L86" i="1"/>
  <c r="J87" i="1"/>
  <c r="K87" i="1"/>
  <c r="L87" i="1"/>
  <c r="J88" i="1"/>
  <c r="K88" i="1"/>
  <c r="L88" i="1"/>
  <c r="J89" i="1"/>
  <c r="K89" i="1"/>
  <c r="L89" i="1"/>
  <c r="J90" i="1"/>
  <c r="K90" i="1"/>
  <c r="L90" i="1"/>
  <c r="J91" i="1"/>
  <c r="K91" i="1"/>
  <c r="L91" i="1"/>
  <c r="J92" i="1"/>
  <c r="K92" i="1"/>
  <c r="L92" i="1"/>
  <c r="J93" i="1"/>
  <c r="K93" i="1"/>
  <c r="L93" i="1"/>
  <c r="J94" i="1"/>
  <c r="K94" i="1"/>
  <c r="L94" i="1"/>
  <c r="J95" i="1"/>
  <c r="K95" i="1"/>
  <c r="L95" i="1"/>
  <c r="J96" i="1"/>
  <c r="K96" i="1"/>
  <c r="L96" i="1"/>
  <c r="J97" i="1"/>
  <c r="K97" i="1"/>
  <c r="L97" i="1"/>
  <c r="J98" i="1"/>
  <c r="K98" i="1"/>
  <c r="L98" i="1"/>
  <c r="J99" i="1"/>
  <c r="K99" i="1"/>
  <c r="L99" i="1"/>
  <c r="J100" i="1"/>
  <c r="K100" i="1"/>
  <c r="L100" i="1"/>
  <c r="J101" i="1"/>
  <c r="K101" i="1"/>
  <c r="L101" i="1"/>
  <c r="J102" i="1"/>
  <c r="K102" i="1"/>
  <c r="L102" i="1"/>
  <c r="J103" i="1"/>
  <c r="K103" i="1"/>
  <c r="L103" i="1"/>
  <c r="J104" i="1"/>
  <c r="K104" i="1"/>
  <c r="L104" i="1"/>
  <c r="J105" i="1"/>
  <c r="K105" i="1"/>
  <c r="L105" i="1"/>
  <c r="J106" i="1"/>
  <c r="K106" i="1"/>
  <c r="L106" i="1"/>
  <c r="J107" i="1"/>
  <c r="K107" i="1"/>
  <c r="L107" i="1"/>
  <c r="J108" i="1"/>
  <c r="K108" i="1"/>
  <c r="L108" i="1"/>
  <c r="J109" i="1"/>
  <c r="K109" i="1"/>
  <c r="L109" i="1"/>
  <c r="J110" i="1"/>
  <c r="K110" i="1"/>
  <c r="L110" i="1"/>
  <c r="J111" i="1"/>
  <c r="K111" i="1"/>
  <c r="L111" i="1"/>
  <c r="J112" i="1"/>
  <c r="K112" i="1"/>
  <c r="L112" i="1"/>
  <c r="J113" i="1"/>
  <c r="K113" i="1"/>
  <c r="L113" i="1"/>
  <c r="J114" i="1"/>
  <c r="K114" i="1"/>
  <c r="L114" i="1"/>
  <c r="J115" i="1"/>
  <c r="K115" i="1"/>
  <c r="L115" i="1"/>
  <c r="J116" i="1"/>
  <c r="K116" i="1"/>
  <c r="L116" i="1"/>
  <c r="J117" i="1"/>
  <c r="K117" i="1"/>
  <c r="L117" i="1"/>
  <c r="J118" i="1"/>
  <c r="K118" i="1"/>
  <c r="L118" i="1"/>
  <c r="J119" i="1"/>
  <c r="K119" i="1"/>
  <c r="L119" i="1"/>
  <c r="J120" i="1"/>
  <c r="K120" i="1"/>
  <c r="L120" i="1"/>
  <c r="J121" i="1"/>
  <c r="K121" i="1"/>
  <c r="L121" i="1"/>
  <c r="J122" i="1"/>
  <c r="K122" i="1"/>
  <c r="L122" i="1"/>
  <c r="J123" i="1"/>
  <c r="K123" i="1"/>
  <c r="L123" i="1"/>
  <c r="J124" i="1"/>
  <c r="K124" i="1"/>
  <c r="L124" i="1"/>
  <c r="J125" i="1"/>
  <c r="K125" i="1"/>
  <c r="L125" i="1"/>
  <c r="J126" i="1"/>
  <c r="K126" i="1"/>
  <c r="L126" i="1"/>
  <c r="J127" i="1"/>
  <c r="K127" i="1"/>
  <c r="L127" i="1"/>
  <c r="J128" i="1"/>
  <c r="K128" i="1"/>
  <c r="L128" i="1"/>
  <c r="J129" i="1"/>
  <c r="K129" i="1"/>
  <c r="L129" i="1"/>
  <c r="J130" i="1"/>
  <c r="K130" i="1"/>
  <c r="L130" i="1"/>
  <c r="J131" i="1"/>
  <c r="K131" i="1"/>
  <c r="L131" i="1"/>
  <c r="J132" i="1"/>
  <c r="K132" i="1"/>
  <c r="L132" i="1"/>
  <c r="J133" i="1"/>
  <c r="K133" i="1"/>
  <c r="L133" i="1"/>
  <c r="J134" i="1"/>
  <c r="K134" i="1"/>
  <c r="L134" i="1"/>
  <c r="J135" i="1"/>
  <c r="K135" i="1"/>
  <c r="L135" i="1"/>
  <c r="J136" i="1"/>
  <c r="K136" i="1"/>
  <c r="L136" i="1"/>
  <c r="J137" i="1"/>
  <c r="K137" i="1"/>
  <c r="L137" i="1"/>
  <c r="J138" i="1"/>
  <c r="K138" i="1"/>
  <c r="L138" i="1"/>
  <c r="J139" i="1"/>
  <c r="K139" i="1"/>
  <c r="L139" i="1"/>
  <c r="J15" i="1"/>
  <c r="K15" i="1"/>
  <c r="L15" i="1"/>
  <c r="AP17" i="1" l="1"/>
  <c r="AO15" i="1"/>
  <c r="AP15" i="1"/>
  <c r="AQ15" i="1"/>
  <c r="AO16" i="1"/>
  <c r="AP16" i="1"/>
  <c r="AQ16" i="1"/>
  <c r="AO17" i="1"/>
  <c r="AQ17" i="1"/>
  <c r="AO18" i="1"/>
  <c r="AR18" i="1" s="1"/>
  <c r="AP18" i="1"/>
  <c r="AQ18" i="1"/>
  <c r="AO19" i="1"/>
  <c r="AP19" i="1"/>
  <c r="AQ19" i="1"/>
  <c r="AO20" i="1"/>
  <c r="AP20" i="1"/>
  <c r="AQ20" i="1"/>
  <c r="AO21" i="1"/>
  <c r="AP21" i="1"/>
  <c r="AR21" i="1" s="1"/>
  <c r="AQ21" i="1"/>
  <c r="AO22" i="1"/>
  <c r="AP22" i="1"/>
  <c r="AQ22" i="1"/>
  <c r="AO23" i="1"/>
  <c r="AP23" i="1"/>
  <c r="AQ23" i="1"/>
  <c r="AO24" i="1"/>
  <c r="AP24" i="1"/>
  <c r="AQ24" i="1"/>
  <c r="AO25" i="1"/>
  <c r="AP25" i="1"/>
  <c r="AQ25" i="1"/>
  <c r="AO26" i="1"/>
  <c r="AP26" i="1"/>
  <c r="AQ26" i="1"/>
  <c r="AO27" i="1"/>
  <c r="AP27" i="1"/>
  <c r="AQ27" i="1"/>
  <c r="AO28" i="1"/>
  <c r="AR28" i="1" s="1"/>
  <c r="AP28" i="1"/>
  <c r="AQ28" i="1"/>
  <c r="AO29" i="1"/>
  <c r="AP29" i="1"/>
  <c r="AQ29" i="1"/>
  <c r="AO30" i="1"/>
  <c r="AP30" i="1"/>
  <c r="AQ30" i="1"/>
  <c r="AO31" i="1"/>
  <c r="AP31" i="1"/>
  <c r="AR31" i="1" s="1"/>
  <c r="AQ31" i="1"/>
  <c r="AO32" i="1"/>
  <c r="AP32" i="1"/>
  <c r="AQ32" i="1"/>
  <c r="AO33" i="1"/>
  <c r="AP33" i="1"/>
  <c r="AQ33" i="1"/>
  <c r="AO34" i="1"/>
  <c r="AP34" i="1"/>
  <c r="AQ34" i="1"/>
  <c r="AO35" i="1"/>
  <c r="AP35" i="1"/>
  <c r="AQ35" i="1"/>
  <c r="AO36" i="1"/>
  <c r="AP36" i="1"/>
  <c r="AQ36" i="1"/>
  <c r="AO37" i="1"/>
  <c r="AP37" i="1"/>
  <c r="AQ37" i="1"/>
  <c r="AO38" i="1"/>
  <c r="AR38" i="1" s="1"/>
  <c r="AP38" i="1"/>
  <c r="AQ38" i="1"/>
  <c r="AO39" i="1"/>
  <c r="AP39" i="1"/>
  <c r="AQ39" i="1"/>
  <c r="AO40" i="1"/>
  <c r="AP40" i="1"/>
  <c r="AQ40" i="1"/>
  <c r="AO41" i="1"/>
  <c r="AP41" i="1"/>
  <c r="AR41" i="1" s="1"/>
  <c r="AQ41" i="1"/>
  <c r="AO42" i="1"/>
  <c r="AP42" i="1"/>
  <c r="AQ42" i="1"/>
  <c r="AO43" i="1"/>
  <c r="AP43" i="1"/>
  <c r="AQ43" i="1"/>
  <c r="AO44" i="1"/>
  <c r="AP44" i="1"/>
  <c r="AQ44" i="1"/>
  <c r="AO45" i="1"/>
  <c r="AP45" i="1"/>
  <c r="AQ45" i="1"/>
  <c r="AO46" i="1"/>
  <c r="AP46" i="1"/>
  <c r="AQ46" i="1"/>
  <c r="AO47" i="1"/>
  <c r="AP47" i="1"/>
  <c r="AQ47" i="1"/>
  <c r="AO48" i="1"/>
  <c r="AR48" i="1" s="1"/>
  <c r="AP48" i="1"/>
  <c r="AQ48" i="1"/>
  <c r="AO49" i="1"/>
  <c r="AP49" i="1"/>
  <c r="AQ49" i="1"/>
  <c r="AO50" i="1"/>
  <c r="AP50" i="1"/>
  <c r="AQ50" i="1"/>
  <c r="AO51" i="1"/>
  <c r="AP51" i="1"/>
  <c r="AR51" i="1" s="1"/>
  <c r="AQ51" i="1"/>
  <c r="AO52" i="1"/>
  <c r="AP52" i="1"/>
  <c r="AQ52" i="1"/>
  <c r="AO53" i="1"/>
  <c r="AP53" i="1"/>
  <c r="AQ53" i="1"/>
  <c r="AO54" i="1"/>
  <c r="AP54" i="1"/>
  <c r="AQ54" i="1"/>
  <c r="AO55" i="1"/>
  <c r="AP55" i="1"/>
  <c r="AQ55" i="1"/>
  <c r="AO56" i="1"/>
  <c r="AP56" i="1"/>
  <c r="AQ56" i="1"/>
  <c r="AR56" i="1" s="1"/>
  <c r="AO57" i="1"/>
  <c r="AP57" i="1"/>
  <c r="AQ57" i="1"/>
  <c r="AO58" i="1"/>
  <c r="AR58" i="1" s="1"/>
  <c r="AP58" i="1"/>
  <c r="AQ58" i="1"/>
  <c r="AO59" i="1"/>
  <c r="AP59" i="1"/>
  <c r="AQ59" i="1"/>
  <c r="AO60" i="1"/>
  <c r="AP60" i="1"/>
  <c r="AQ60" i="1"/>
  <c r="AO61" i="1"/>
  <c r="AP61" i="1"/>
  <c r="AQ61" i="1"/>
  <c r="AO62" i="1"/>
  <c r="AP62" i="1"/>
  <c r="AQ62" i="1"/>
  <c r="AO63" i="1"/>
  <c r="AP63" i="1"/>
  <c r="AQ63" i="1"/>
  <c r="AO64" i="1"/>
  <c r="AP64" i="1"/>
  <c r="AQ64" i="1"/>
  <c r="AO65" i="1"/>
  <c r="AP65" i="1"/>
  <c r="AQ65" i="1"/>
  <c r="AO66" i="1"/>
  <c r="AP66" i="1"/>
  <c r="AQ66" i="1"/>
  <c r="AO67" i="1"/>
  <c r="AP67" i="1"/>
  <c r="AQ67" i="1"/>
  <c r="AO68" i="1"/>
  <c r="AR68" i="1" s="1"/>
  <c r="AP68" i="1"/>
  <c r="AQ68" i="1"/>
  <c r="AO69" i="1"/>
  <c r="AP69" i="1"/>
  <c r="AQ69" i="1"/>
  <c r="AO70" i="1"/>
  <c r="AP70" i="1"/>
  <c r="AQ70" i="1"/>
  <c r="AO71" i="1"/>
  <c r="AP71" i="1"/>
  <c r="AQ71" i="1"/>
  <c r="AO72" i="1"/>
  <c r="AP72" i="1"/>
  <c r="AQ72" i="1"/>
  <c r="AO73" i="1"/>
  <c r="AP73" i="1"/>
  <c r="AQ73" i="1"/>
  <c r="AO74" i="1"/>
  <c r="AP74" i="1"/>
  <c r="AQ74" i="1"/>
  <c r="AO75" i="1"/>
  <c r="AP75" i="1"/>
  <c r="AQ75" i="1"/>
  <c r="AO76" i="1"/>
  <c r="AP76" i="1"/>
  <c r="AQ76" i="1"/>
  <c r="AO77" i="1"/>
  <c r="AP77" i="1"/>
  <c r="AQ77" i="1"/>
  <c r="AO78" i="1"/>
  <c r="AR78" i="1" s="1"/>
  <c r="AP78" i="1"/>
  <c r="AQ78" i="1"/>
  <c r="AO79" i="1"/>
  <c r="AP79" i="1"/>
  <c r="AR79" i="1" s="1"/>
  <c r="AQ79" i="1"/>
  <c r="AO80" i="1"/>
  <c r="AP80" i="1"/>
  <c r="AQ80" i="1"/>
  <c r="AO81" i="1"/>
  <c r="AP81" i="1"/>
  <c r="AQ81" i="1"/>
  <c r="AO82" i="1"/>
  <c r="AP82" i="1"/>
  <c r="AQ82" i="1"/>
  <c r="AR82" i="1" s="1"/>
  <c r="AO83" i="1"/>
  <c r="AP83" i="1"/>
  <c r="AQ83" i="1"/>
  <c r="AO84" i="1"/>
  <c r="AP84" i="1"/>
  <c r="AQ84" i="1"/>
  <c r="AO85" i="1"/>
  <c r="AP85" i="1"/>
  <c r="AQ85" i="1"/>
  <c r="AO86" i="1"/>
  <c r="AP86" i="1"/>
  <c r="AQ86" i="1"/>
  <c r="AO87" i="1"/>
  <c r="AP87" i="1"/>
  <c r="AQ87" i="1"/>
  <c r="AO88" i="1"/>
  <c r="AR88" i="1" s="1"/>
  <c r="AP88" i="1"/>
  <c r="AQ88" i="1"/>
  <c r="AO89" i="1"/>
  <c r="AP89" i="1"/>
  <c r="AQ89" i="1"/>
  <c r="AO90" i="1"/>
  <c r="AP90" i="1"/>
  <c r="AQ90" i="1"/>
  <c r="AO91" i="1"/>
  <c r="AP91" i="1"/>
  <c r="AQ91" i="1"/>
  <c r="AO92" i="1"/>
  <c r="AP92" i="1"/>
  <c r="AQ92" i="1"/>
  <c r="AO93" i="1"/>
  <c r="AP93" i="1"/>
  <c r="AQ93" i="1"/>
  <c r="AO94" i="1"/>
  <c r="AP94" i="1"/>
  <c r="AQ94" i="1"/>
  <c r="AO95" i="1"/>
  <c r="AP95" i="1"/>
  <c r="AQ95" i="1"/>
  <c r="AO96" i="1"/>
  <c r="AP96" i="1"/>
  <c r="AQ96" i="1"/>
  <c r="AO97" i="1"/>
  <c r="AP97" i="1"/>
  <c r="AQ97" i="1"/>
  <c r="AO98" i="1"/>
  <c r="AR98" i="1" s="1"/>
  <c r="AP98" i="1"/>
  <c r="AQ98" i="1"/>
  <c r="AO99" i="1"/>
  <c r="AP99" i="1"/>
  <c r="AQ99" i="1"/>
  <c r="AO100" i="1"/>
  <c r="AP100" i="1"/>
  <c r="AQ100" i="1"/>
  <c r="AO101" i="1"/>
  <c r="AP101" i="1"/>
  <c r="AQ101" i="1"/>
  <c r="AO102" i="1"/>
  <c r="AP102" i="1"/>
  <c r="AQ102" i="1"/>
  <c r="AO103" i="1"/>
  <c r="AP103" i="1"/>
  <c r="AQ103" i="1"/>
  <c r="AO104" i="1"/>
  <c r="AP104" i="1"/>
  <c r="AQ104" i="1"/>
  <c r="AO105" i="1"/>
  <c r="AP105" i="1"/>
  <c r="AQ105" i="1"/>
  <c r="AO106" i="1"/>
  <c r="AR106" i="1" s="1"/>
  <c r="AP106" i="1"/>
  <c r="AQ106" i="1"/>
  <c r="AO107" i="1"/>
  <c r="AP107" i="1"/>
  <c r="AQ107" i="1"/>
  <c r="AO108" i="1"/>
  <c r="AR108" i="1" s="1"/>
  <c r="AP108" i="1"/>
  <c r="AQ108" i="1"/>
  <c r="AO109" i="1"/>
  <c r="AP109" i="1"/>
  <c r="AR109" i="1" s="1"/>
  <c r="AQ109" i="1"/>
  <c r="AO110" i="1"/>
  <c r="AP110" i="1"/>
  <c r="AQ110" i="1"/>
  <c r="AO111" i="1"/>
  <c r="AP111" i="1"/>
  <c r="AQ111" i="1"/>
  <c r="AO112" i="1"/>
  <c r="AP112" i="1"/>
  <c r="AQ112" i="1"/>
  <c r="AO113" i="1"/>
  <c r="AP113" i="1"/>
  <c r="AQ113" i="1"/>
  <c r="AO114" i="1"/>
  <c r="AP114" i="1"/>
  <c r="AQ114" i="1"/>
  <c r="AO115" i="1"/>
  <c r="AP115" i="1"/>
  <c r="AQ115" i="1"/>
  <c r="AO116" i="1"/>
  <c r="AP116" i="1"/>
  <c r="AQ116" i="1"/>
  <c r="AO117" i="1"/>
  <c r="AP117" i="1"/>
  <c r="AQ117" i="1"/>
  <c r="AO118" i="1"/>
  <c r="AR118" i="1" s="1"/>
  <c r="AP118" i="1"/>
  <c r="AQ118" i="1"/>
  <c r="AO119" i="1"/>
  <c r="AP119" i="1"/>
  <c r="AQ119" i="1"/>
  <c r="AO120" i="1"/>
  <c r="AP120" i="1"/>
  <c r="AQ120" i="1"/>
  <c r="AO121" i="1"/>
  <c r="AP121" i="1"/>
  <c r="AQ121" i="1"/>
  <c r="AO122" i="1"/>
  <c r="AP122" i="1"/>
  <c r="AQ122" i="1"/>
  <c r="AO123" i="1"/>
  <c r="AP123" i="1"/>
  <c r="AQ123" i="1"/>
  <c r="AO124" i="1"/>
  <c r="AP124" i="1"/>
  <c r="AQ124" i="1"/>
  <c r="AO125" i="1"/>
  <c r="AP125" i="1"/>
  <c r="AQ125" i="1"/>
  <c r="AO126" i="1"/>
  <c r="AP126" i="1"/>
  <c r="AQ126" i="1"/>
  <c r="AO127" i="1"/>
  <c r="AP127" i="1"/>
  <c r="AQ127" i="1"/>
  <c r="AO128" i="1"/>
  <c r="AR128" i="1" s="1"/>
  <c r="AP128" i="1"/>
  <c r="AQ128" i="1"/>
  <c r="AO129" i="1"/>
  <c r="AP129" i="1"/>
  <c r="AR129" i="1" s="1"/>
  <c r="AQ129" i="1"/>
  <c r="AO130" i="1"/>
  <c r="AP130" i="1"/>
  <c r="AQ130" i="1"/>
  <c r="AO131" i="1"/>
  <c r="AP131" i="1"/>
  <c r="AQ131" i="1"/>
  <c r="AO132" i="1"/>
  <c r="AP132" i="1"/>
  <c r="AR132" i="1" s="1"/>
  <c r="AQ132" i="1"/>
  <c r="AO133" i="1"/>
  <c r="AP133" i="1"/>
  <c r="AQ133" i="1"/>
  <c r="AO134" i="1"/>
  <c r="AP134" i="1"/>
  <c r="AQ134" i="1"/>
  <c r="AO135" i="1"/>
  <c r="AP135" i="1"/>
  <c r="AQ135" i="1"/>
  <c r="AO136" i="1"/>
  <c r="AP136" i="1"/>
  <c r="AQ136" i="1"/>
  <c r="AR136" i="1" s="1"/>
  <c r="AO137" i="1"/>
  <c r="AP137" i="1"/>
  <c r="AQ137" i="1"/>
  <c r="AO138" i="1"/>
  <c r="AR138" i="1" s="1"/>
  <c r="AP138" i="1"/>
  <c r="AQ138" i="1"/>
  <c r="AO139" i="1"/>
  <c r="AP139" i="1"/>
  <c r="AQ139" i="1"/>
  <c r="AR16" i="1"/>
  <c r="AR19" i="1"/>
  <c r="AR22" i="1"/>
  <c r="AR25" i="1"/>
  <c r="AR26" i="1"/>
  <c r="AR29" i="1"/>
  <c r="AR32" i="1"/>
  <c r="AR35" i="1"/>
  <c r="AR36" i="1"/>
  <c r="AR39" i="1"/>
  <c r="AR42" i="1"/>
  <c r="AR45" i="1"/>
  <c r="AR46" i="1"/>
  <c r="AR49" i="1"/>
  <c r="AR52" i="1"/>
  <c r="AR55" i="1"/>
  <c r="AR59" i="1"/>
  <c r="AR62" i="1"/>
  <c r="AR65" i="1"/>
  <c r="AR66" i="1"/>
  <c r="AR69" i="1"/>
  <c r="AR72" i="1"/>
  <c r="AR75" i="1"/>
  <c r="AR76" i="1"/>
  <c r="AR85" i="1"/>
  <c r="AR86" i="1"/>
  <c r="AR89" i="1"/>
  <c r="AR92" i="1"/>
  <c r="AR95" i="1"/>
  <c r="AR96" i="1"/>
  <c r="AR99" i="1"/>
  <c r="AR102" i="1"/>
  <c r="AR105" i="1"/>
  <c r="AR112" i="1"/>
  <c r="AR115" i="1"/>
  <c r="AR116" i="1"/>
  <c r="AR119" i="1"/>
  <c r="AR122" i="1"/>
  <c r="AR125" i="1"/>
  <c r="AR126" i="1"/>
  <c r="AR135" i="1"/>
  <c r="AR139" i="1"/>
  <c r="AR15" i="1"/>
  <c r="D128" i="1"/>
  <c r="E67" i="1"/>
  <c r="E75" i="1"/>
  <c r="E35" i="1"/>
  <c r="AR97" i="1" l="1"/>
  <c r="AR77" i="1"/>
  <c r="AR67" i="1"/>
  <c r="AR57" i="1"/>
  <c r="AR47" i="1"/>
  <c r="AR37" i="1"/>
  <c r="AR27" i="1"/>
  <c r="AR17" i="1"/>
  <c r="AR87" i="1"/>
  <c r="AR137" i="1"/>
  <c r="AR107" i="1"/>
  <c r="AR117" i="1"/>
  <c r="AR127" i="1"/>
  <c r="AR111" i="1"/>
  <c r="AR84" i="1"/>
  <c r="AR74" i="1"/>
  <c r="AR54" i="1"/>
  <c r="AR44" i="1"/>
  <c r="AR34" i="1"/>
  <c r="AR100" i="1"/>
  <c r="AR90" i="1"/>
  <c r="AR80" i="1"/>
  <c r="AR70" i="1"/>
  <c r="AR60" i="1"/>
  <c r="AR50" i="1"/>
  <c r="AR40" i="1"/>
  <c r="AR30" i="1"/>
  <c r="AR20" i="1"/>
  <c r="AR131" i="1"/>
  <c r="AR61" i="1"/>
  <c r="AR134" i="1"/>
  <c r="AR130" i="1"/>
  <c r="AR120" i="1"/>
  <c r="AR133" i="1"/>
  <c r="AR123" i="1"/>
  <c r="AR113" i="1"/>
  <c r="AR103" i="1"/>
  <c r="AR93" i="1"/>
  <c r="AR83" i="1"/>
  <c r="AR73" i="1"/>
  <c r="AR63" i="1"/>
  <c r="AR53" i="1"/>
  <c r="AR43" i="1"/>
  <c r="AR33" i="1"/>
  <c r="AR23" i="1"/>
  <c r="AR71" i="1"/>
  <c r="AR104" i="1"/>
  <c r="AR64" i="1"/>
  <c r="AR101" i="1"/>
  <c r="AR81" i="1"/>
  <c r="AR124" i="1"/>
  <c r="AR24" i="1"/>
  <c r="AR121" i="1"/>
  <c r="AR91" i="1"/>
  <c r="AR94" i="1"/>
  <c r="AR114" i="1"/>
  <c r="AR110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P16" i="1"/>
  <c r="Q16" i="1"/>
  <c r="R16" i="1"/>
  <c r="P17" i="1"/>
  <c r="Q17" i="1"/>
  <c r="R17" i="1"/>
  <c r="P18" i="1"/>
  <c r="Q18" i="1"/>
  <c r="R18" i="1"/>
  <c r="P19" i="1"/>
  <c r="Q19" i="1"/>
  <c r="R19" i="1"/>
  <c r="P20" i="1"/>
  <c r="Q20" i="1"/>
  <c r="R20" i="1"/>
  <c r="P21" i="1"/>
  <c r="Q21" i="1"/>
  <c r="R21" i="1"/>
  <c r="P22" i="1"/>
  <c r="Q22" i="1"/>
  <c r="R22" i="1"/>
  <c r="P23" i="1"/>
  <c r="Q23" i="1"/>
  <c r="R23" i="1"/>
  <c r="P24" i="1"/>
  <c r="Q24" i="1"/>
  <c r="R24" i="1"/>
  <c r="P25" i="1"/>
  <c r="Q25" i="1"/>
  <c r="R25" i="1"/>
  <c r="P26" i="1"/>
  <c r="Q26" i="1"/>
  <c r="R26" i="1"/>
  <c r="P27" i="1"/>
  <c r="Q27" i="1"/>
  <c r="R27" i="1"/>
  <c r="P28" i="1"/>
  <c r="Q28" i="1"/>
  <c r="R28" i="1"/>
  <c r="P29" i="1"/>
  <c r="Q29" i="1"/>
  <c r="R29" i="1"/>
  <c r="P30" i="1"/>
  <c r="Q30" i="1"/>
  <c r="R30" i="1"/>
  <c r="P31" i="1"/>
  <c r="Q31" i="1"/>
  <c r="R31" i="1"/>
  <c r="P32" i="1"/>
  <c r="Q32" i="1"/>
  <c r="R32" i="1"/>
  <c r="P33" i="1"/>
  <c r="Q33" i="1"/>
  <c r="R33" i="1"/>
  <c r="P34" i="1"/>
  <c r="Q34" i="1"/>
  <c r="R34" i="1"/>
  <c r="P35" i="1"/>
  <c r="Q35" i="1"/>
  <c r="R35" i="1"/>
  <c r="P36" i="1"/>
  <c r="Q36" i="1"/>
  <c r="R36" i="1"/>
  <c r="P37" i="1"/>
  <c r="Q37" i="1"/>
  <c r="R37" i="1"/>
  <c r="P38" i="1"/>
  <c r="Q38" i="1"/>
  <c r="R38" i="1"/>
  <c r="P39" i="1"/>
  <c r="Q39" i="1"/>
  <c r="R39" i="1"/>
  <c r="P40" i="1"/>
  <c r="Q40" i="1"/>
  <c r="R40" i="1"/>
  <c r="P41" i="1"/>
  <c r="Q41" i="1"/>
  <c r="R41" i="1"/>
  <c r="P42" i="1"/>
  <c r="Q42" i="1"/>
  <c r="R42" i="1"/>
  <c r="P43" i="1"/>
  <c r="Q43" i="1"/>
  <c r="R43" i="1"/>
  <c r="P44" i="1"/>
  <c r="Q44" i="1"/>
  <c r="R44" i="1"/>
  <c r="P45" i="1"/>
  <c r="Q45" i="1"/>
  <c r="R45" i="1"/>
  <c r="P46" i="1"/>
  <c r="Q46" i="1"/>
  <c r="R46" i="1"/>
  <c r="P47" i="1"/>
  <c r="Q47" i="1"/>
  <c r="R47" i="1"/>
  <c r="P48" i="1"/>
  <c r="Q48" i="1"/>
  <c r="R48" i="1"/>
  <c r="P49" i="1"/>
  <c r="Q49" i="1"/>
  <c r="R49" i="1"/>
  <c r="P50" i="1"/>
  <c r="Q50" i="1"/>
  <c r="R50" i="1"/>
  <c r="P51" i="1"/>
  <c r="Q51" i="1"/>
  <c r="R51" i="1"/>
  <c r="P52" i="1"/>
  <c r="Q52" i="1"/>
  <c r="R52" i="1"/>
  <c r="P53" i="1"/>
  <c r="Q53" i="1"/>
  <c r="R53" i="1"/>
  <c r="P54" i="1"/>
  <c r="Q54" i="1"/>
  <c r="R54" i="1"/>
  <c r="P55" i="1"/>
  <c r="Q55" i="1"/>
  <c r="R55" i="1"/>
  <c r="P56" i="1"/>
  <c r="Q56" i="1"/>
  <c r="R56" i="1"/>
  <c r="P57" i="1"/>
  <c r="Q57" i="1"/>
  <c r="R57" i="1"/>
  <c r="P58" i="1"/>
  <c r="Q58" i="1"/>
  <c r="R58" i="1"/>
  <c r="P59" i="1"/>
  <c r="Q59" i="1"/>
  <c r="R59" i="1"/>
  <c r="P60" i="1"/>
  <c r="Q60" i="1"/>
  <c r="R60" i="1"/>
  <c r="P61" i="1"/>
  <c r="Q61" i="1"/>
  <c r="R61" i="1"/>
  <c r="P62" i="1"/>
  <c r="Q62" i="1"/>
  <c r="R62" i="1"/>
  <c r="P63" i="1"/>
  <c r="Q63" i="1"/>
  <c r="R63" i="1"/>
  <c r="P64" i="1"/>
  <c r="Q64" i="1"/>
  <c r="R64" i="1"/>
  <c r="P65" i="1"/>
  <c r="Q65" i="1"/>
  <c r="R65" i="1"/>
  <c r="P66" i="1"/>
  <c r="Q66" i="1"/>
  <c r="R66" i="1"/>
  <c r="P67" i="1"/>
  <c r="Q67" i="1"/>
  <c r="R67" i="1"/>
  <c r="P68" i="1"/>
  <c r="Q68" i="1"/>
  <c r="R68" i="1"/>
  <c r="P69" i="1"/>
  <c r="Q69" i="1"/>
  <c r="R69" i="1"/>
  <c r="P70" i="1"/>
  <c r="Q70" i="1"/>
  <c r="R70" i="1"/>
  <c r="P71" i="1"/>
  <c r="Q71" i="1"/>
  <c r="R71" i="1"/>
  <c r="P72" i="1"/>
  <c r="Q72" i="1"/>
  <c r="R72" i="1"/>
  <c r="P73" i="1"/>
  <c r="Q73" i="1"/>
  <c r="R73" i="1"/>
  <c r="P74" i="1"/>
  <c r="Q74" i="1"/>
  <c r="R74" i="1"/>
  <c r="P75" i="1"/>
  <c r="Q75" i="1"/>
  <c r="R75" i="1"/>
  <c r="P76" i="1"/>
  <c r="Q76" i="1"/>
  <c r="R76" i="1"/>
  <c r="P77" i="1"/>
  <c r="Q77" i="1"/>
  <c r="R77" i="1"/>
  <c r="P78" i="1"/>
  <c r="Q78" i="1"/>
  <c r="R78" i="1"/>
  <c r="P79" i="1"/>
  <c r="Q79" i="1"/>
  <c r="R79" i="1"/>
  <c r="P80" i="1"/>
  <c r="Q80" i="1"/>
  <c r="R80" i="1"/>
  <c r="P81" i="1"/>
  <c r="Q81" i="1"/>
  <c r="R81" i="1"/>
  <c r="P82" i="1"/>
  <c r="Q82" i="1"/>
  <c r="R82" i="1"/>
  <c r="P83" i="1"/>
  <c r="Q83" i="1"/>
  <c r="R83" i="1"/>
  <c r="P84" i="1"/>
  <c r="Q84" i="1"/>
  <c r="R84" i="1"/>
  <c r="P85" i="1"/>
  <c r="Q85" i="1"/>
  <c r="R85" i="1"/>
  <c r="P86" i="1"/>
  <c r="Q86" i="1"/>
  <c r="R86" i="1"/>
  <c r="P87" i="1"/>
  <c r="Q87" i="1"/>
  <c r="R87" i="1"/>
  <c r="P88" i="1"/>
  <c r="Q88" i="1"/>
  <c r="R88" i="1"/>
  <c r="P89" i="1"/>
  <c r="Q89" i="1"/>
  <c r="R89" i="1"/>
  <c r="P90" i="1"/>
  <c r="Q90" i="1"/>
  <c r="R90" i="1"/>
  <c r="P91" i="1"/>
  <c r="Q91" i="1"/>
  <c r="R91" i="1"/>
  <c r="P92" i="1"/>
  <c r="Q92" i="1"/>
  <c r="R92" i="1"/>
  <c r="P93" i="1"/>
  <c r="Q93" i="1"/>
  <c r="R93" i="1"/>
  <c r="P94" i="1"/>
  <c r="Q94" i="1"/>
  <c r="R94" i="1"/>
  <c r="P95" i="1"/>
  <c r="Q95" i="1"/>
  <c r="R95" i="1"/>
  <c r="P96" i="1"/>
  <c r="Q96" i="1"/>
  <c r="R96" i="1"/>
  <c r="P97" i="1"/>
  <c r="Q97" i="1"/>
  <c r="R97" i="1"/>
  <c r="P98" i="1"/>
  <c r="Q98" i="1"/>
  <c r="R98" i="1"/>
  <c r="P99" i="1"/>
  <c r="Q99" i="1"/>
  <c r="R99" i="1"/>
  <c r="P100" i="1"/>
  <c r="Q100" i="1"/>
  <c r="R100" i="1"/>
  <c r="P101" i="1"/>
  <c r="Q101" i="1"/>
  <c r="R101" i="1"/>
  <c r="P102" i="1"/>
  <c r="Q102" i="1"/>
  <c r="R102" i="1"/>
  <c r="P103" i="1"/>
  <c r="Q103" i="1"/>
  <c r="R103" i="1"/>
  <c r="P104" i="1"/>
  <c r="Q104" i="1"/>
  <c r="R104" i="1"/>
  <c r="P105" i="1"/>
  <c r="Q105" i="1"/>
  <c r="R105" i="1"/>
  <c r="P106" i="1"/>
  <c r="Q106" i="1"/>
  <c r="R106" i="1"/>
  <c r="P107" i="1"/>
  <c r="Q107" i="1"/>
  <c r="R107" i="1"/>
  <c r="P108" i="1"/>
  <c r="Q108" i="1"/>
  <c r="R108" i="1"/>
  <c r="P109" i="1"/>
  <c r="Q109" i="1"/>
  <c r="R109" i="1"/>
  <c r="P110" i="1"/>
  <c r="Q110" i="1"/>
  <c r="R110" i="1"/>
  <c r="P111" i="1"/>
  <c r="Q111" i="1"/>
  <c r="R111" i="1"/>
  <c r="P112" i="1"/>
  <c r="Q112" i="1"/>
  <c r="R112" i="1"/>
  <c r="P113" i="1"/>
  <c r="Q113" i="1"/>
  <c r="R113" i="1"/>
  <c r="P114" i="1"/>
  <c r="Q114" i="1"/>
  <c r="R114" i="1"/>
  <c r="P115" i="1"/>
  <c r="Q115" i="1"/>
  <c r="R115" i="1"/>
  <c r="P116" i="1"/>
  <c r="Q116" i="1"/>
  <c r="R116" i="1"/>
  <c r="P117" i="1"/>
  <c r="Q117" i="1"/>
  <c r="R117" i="1"/>
  <c r="P118" i="1"/>
  <c r="Q118" i="1"/>
  <c r="R118" i="1"/>
  <c r="P119" i="1"/>
  <c r="Q119" i="1"/>
  <c r="R119" i="1"/>
  <c r="P120" i="1"/>
  <c r="Q120" i="1"/>
  <c r="R120" i="1"/>
  <c r="P121" i="1"/>
  <c r="Q121" i="1"/>
  <c r="R121" i="1"/>
  <c r="P122" i="1"/>
  <c r="Q122" i="1"/>
  <c r="R122" i="1"/>
  <c r="P123" i="1"/>
  <c r="Q123" i="1"/>
  <c r="R123" i="1"/>
  <c r="P124" i="1"/>
  <c r="Q124" i="1"/>
  <c r="R124" i="1"/>
  <c r="P125" i="1"/>
  <c r="Q125" i="1"/>
  <c r="R125" i="1"/>
  <c r="P126" i="1"/>
  <c r="Q126" i="1"/>
  <c r="R126" i="1"/>
  <c r="P127" i="1"/>
  <c r="Q127" i="1"/>
  <c r="R127" i="1"/>
  <c r="P128" i="1"/>
  <c r="Q128" i="1"/>
  <c r="R128" i="1"/>
  <c r="P129" i="1"/>
  <c r="Q129" i="1"/>
  <c r="R129" i="1"/>
  <c r="P130" i="1"/>
  <c r="Q130" i="1"/>
  <c r="R130" i="1"/>
  <c r="P131" i="1"/>
  <c r="Q131" i="1"/>
  <c r="R131" i="1"/>
  <c r="P132" i="1"/>
  <c r="Q132" i="1"/>
  <c r="R132" i="1"/>
  <c r="P133" i="1"/>
  <c r="Q133" i="1"/>
  <c r="R133" i="1"/>
  <c r="P134" i="1"/>
  <c r="Q134" i="1"/>
  <c r="R134" i="1"/>
  <c r="P135" i="1"/>
  <c r="Q135" i="1"/>
  <c r="R135" i="1"/>
  <c r="P136" i="1"/>
  <c r="Q136" i="1"/>
  <c r="R136" i="1"/>
  <c r="P137" i="1"/>
  <c r="Q137" i="1"/>
  <c r="R137" i="1"/>
  <c r="P138" i="1"/>
  <c r="Q138" i="1"/>
  <c r="R138" i="1"/>
  <c r="P139" i="1"/>
  <c r="Q139" i="1"/>
  <c r="R139" i="1"/>
  <c r="Q15" i="1"/>
  <c r="R15" i="1"/>
  <c r="P15" i="1"/>
  <c r="I35" i="1"/>
  <c r="T35" i="1" s="1"/>
  <c r="I36" i="1"/>
  <c r="T36" i="1" s="1"/>
  <c r="I66" i="1"/>
  <c r="T66" i="1" s="1"/>
  <c r="I67" i="1"/>
  <c r="T67" i="1" s="1"/>
  <c r="AF16" i="1"/>
  <c r="AF17" i="1"/>
  <c r="AF18" i="1"/>
  <c r="I18" i="1" s="1"/>
  <c r="T18" i="1" s="1"/>
  <c r="AF19" i="1"/>
  <c r="I19" i="1" s="1"/>
  <c r="T19" i="1" s="1"/>
  <c r="AF20" i="1"/>
  <c r="I20" i="1" s="1"/>
  <c r="T20" i="1" s="1"/>
  <c r="AF21" i="1"/>
  <c r="I21" i="1" s="1"/>
  <c r="T21" i="1" s="1"/>
  <c r="AF22" i="1"/>
  <c r="I22" i="1" s="1"/>
  <c r="T22" i="1" s="1"/>
  <c r="AF23" i="1"/>
  <c r="I23" i="1" s="1"/>
  <c r="T23" i="1" s="1"/>
  <c r="AF24" i="1"/>
  <c r="I24" i="1" s="1"/>
  <c r="T24" i="1" s="1"/>
  <c r="AF25" i="1"/>
  <c r="I25" i="1" s="1"/>
  <c r="T25" i="1" s="1"/>
  <c r="AF26" i="1"/>
  <c r="I26" i="1" s="1"/>
  <c r="T26" i="1" s="1"/>
  <c r="AF27" i="1"/>
  <c r="I27" i="1" s="1"/>
  <c r="T27" i="1" s="1"/>
  <c r="AF28" i="1"/>
  <c r="I28" i="1" s="1"/>
  <c r="T28" i="1" s="1"/>
  <c r="AF29" i="1"/>
  <c r="I29" i="1" s="1"/>
  <c r="T29" i="1" s="1"/>
  <c r="AF30" i="1"/>
  <c r="I30" i="1" s="1"/>
  <c r="T30" i="1" s="1"/>
  <c r="AF31" i="1"/>
  <c r="I31" i="1" s="1"/>
  <c r="T31" i="1" s="1"/>
  <c r="AF32" i="1"/>
  <c r="I32" i="1" s="1"/>
  <c r="T32" i="1" s="1"/>
  <c r="AF33" i="1"/>
  <c r="I33" i="1" s="1"/>
  <c r="T33" i="1" s="1"/>
  <c r="AF34" i="1"/>
  <c r="I34" i="1" s="1"/>
  <c r="T34" i="1" s="1"/>
  <c r="AF35" i="1"/>
  <c r="AF36" i="1"/>
  <c r="AF37" i="1"/>
  <c r="I37" i="1" s="1"/>
  <c r="T37" i="1" s="1"/>
  <c r="AF38" i="1"/>
  <c r="I38" i="1" s="1"/>
  <c r="T38" i="1" s="1"/>
  <c r="AF39" i="1"/>
  <c r="I39" i="1" s="1"/>
  <c r="T39" i="1" s="1"/>
  <c r="AF40" i="1"/>
  <c r="I40" i="1" s="1"/>
  <c r="T40" i="1" s="1"/>
  <c r="AF41" i="1"/>
  <c r="I41" i="1" s="1"/>
  <c r="T41" i="1" s="1"/>
  <c r="AF42" i="1"/>
  <c r="I42" i="1" s="1"/>
  <c r="T42" i="1" s="1"/>
  <c r="AF43" i="1"/>
  <c r="I43" i="1" s="1"/>
  <c r="T43" i="1" s="1"/>
  <c r="AF44" i="1"/>
  <c r="I44" i="1" s="1"/>
  <c r="T44" i="1" s="1"/>
  <c r="AF45" i="1"/>
  <c r="I45" i="1" s="1"/>
  <c r="T45" i="1" s="1"/>
  <c r="AF46" i="1"/>
  <c r="I46" i="1" s="1"/>
  <c r="T46" i="1" s="1"/>
  <c r="AF47" i="1"/>
  <c r="I47" i="1" s="1"/>
  <c r="T47" i="1" s="1"/>
  <c r="AF48" i="1"/>
  <c r="I48" i="1" s="1"/>
  <c r="T48" i="1" s="1"/>
  <c r="AF49" i="1"/>
  <c r="I49" i="1" s="1"/>
  <c r="T49" i="1" s="1"/>
  <c r="AF50" i="1"/>
  <c r="I50" i="1" s="1"/>
  <c r="T50" i="1" s="1"/>
  <c r="AF51" i="1"/>
  <c r="I51" i="1" s="1"/>
  <c r="T51" i="1" s="1"/>
  <c r="AF52" i="1"/>
  <c r="I52" i="1" s="1"/>
  <c r="T52" i="1" s="1"/>
  <c r="AF53" i="1"/>
  <c r="I53" i="1" s="1"/>
  <c r="T53" i="1" s="1"/>
  <c r="AF54" i="1"/>
  <c r="I54" i="1" s="1"/>
  <c r="T54" i="1" s="1"/>
  <c r="AF55" i="1"/>
  <c r="I55" i="1" s="1"/>
  <c r="T55" i="1" s="1"/>
  <c r="AF56" i="1"/>
  <c r="I56" i="1" s="1"/>
  <c r="T56" i="1" s="1"/>
  <c r="AF57" i="1"/>
  <c r="I57" i="1" s="1"/>
  <c r="T57" i="1" s="1"/>
  <c r="AF58" i="1"/>
  <c r="I58" i="1" s="1"/>
  <c r="T58" i="1" s="1"/>
  <c r="AF59" i="1"/>
  <c r="I59" i="1" s="1"/>
  <c r="T59" i="1" s="1"/>
  <c r="AF60" i="1"/>
  <c r="I60" i="1" s="1"/>
  <c r="T60" i="1" s="1"/>
  <c r="AF61" i="1"/>
  <c r="I61" i="1" s="1"/>
  <c r="T61" i="1" s="1"/>
  <c r="AF62" i="1"/>
  <c r="I62" i="1" s="1"/>
  <c r="T62" i="1" s="1"/>
  <c r="AF63" i="1"/>
  <c r="I63" i="1" s="1"/>
  <c r="T63" i="1" s="1"/>
  <c r="AF64" i="1"/>
  <c r="I64" i="1" s="1"/>
  <c r="T64" i="1" s="1"/>
  <c r="AF65" i="1"/>
  <c r="I65" i="1" s="1"/>
  <c r="T65" i="1" s="1"/>
  <c r="AF66" i="1"/>
  <c r="AF67" i="1"/>
  <c r="AF68" i="1"/>
  <c r="I68" i="1" s="1"/>
  <c r="T68" i="1" s="1"/>
  <c r="AF69" i="1"/>
  <c r="I69" i="1" s="1"/>
  <c r="T69" i="1" s="1"/>
  <c r="AF70" i="1"/>
  <c r="I70" i="1" s="1"/>
  <c r="T70" i="1" s="1"/>
  <c r="AF71" i="1"/>
  <c r="I71" i="1" s="1"/>
  <c r="T71" i="1" s="1"/>
  <c r="AF72" i="1"/>
  <c r="I72" i="1" s="1"/>
  <c r="T72" i="1" s="1"/>
  <c r="AF73" i="1"/>
  <c r="I73" i="1" s="1"/>
  <c r="T73" i="1" s="1"/>
  <c r="AF74" i="1"/>
  <c r="I74" i="1" s="1"/>
  <c r="T74" i="1" s="1"/>
  <c r="AF75" i="1"/>
  <c r="I75" i="1" s="1"/>
  <c r="T75" i="1" s="1"/>
  <c r="AF76" i="1"/>
  <c r="I76" i="1" s="1"/>
  <c r="T76" i="1" s="1"/>
  <c r="AF77" i="1"/>
  <c r="I77" i="1" s="1"/>
  <c r="T77" i="1" s="1"/>
  <c r="AF78" i="1"/>
  <c r="I78" i="1" s="1"/>
  <c r="T78" i="1" s="1"/>
  <c r="AF79" i="1"/>
  <c r="I79" i="1" s="1"/>
  <c r="T79" i="1" s="1"/>
  <c r="AF80" i="1"/>
  <c r="I80" i="1" s="1"/>
  <c r="T80" i="1" s="1"/>
  <c r="AF81" i="1"/>
  <c r="I81" i="1" s="1"/>
  <c r="T81" i="1" s="1"/>
  <c r="AF82" i="1"/>
  <c r="I82" i="1" s="1"/>
  <c r="T82" i="1" s="1"/>
  <c r="AF83" i="1"/>
  <c r="I83" i="1" s="1"/>
  <c r="T83" i="1" s="1"/>
  <c r="AF84" i="1"/>
  <c r="I84" i="1" s="1"/>
  <c r="T84" i="1" s="1"/>
  <c r="AF85" i="1"/>
  <c r="I85" i="1" s="1"/>
  <c r="T85" i="1" s="1"/>
  <c r="AF86" i="1"/>
  <c r="I86" i="1" s="1"/>
  <c r="T86" i="1" s="1"/>
  <c r="AF87" i="1"/>
  <c r="I87" i="1" s="1"/>
  <c r="T87" i="1" s="1"/>
  <c r="AF88" i="1"/>
  <c r="I88" i="1" s="1"/>
  <c r="T88" i="1" s="1"/>
  <c r="AF89" i="1"/>
  <c r="I89" i="1" s="1"/>
  <c r="T89" i="1" s="1"/>
  <c r="AF90" i="1"/>
  <c r="I90" i="1" s="1"/>
  <c r="T90" i="1" s="1"/>
  <c r="AF91" i="1"/>
  <c r="I91" i="1" s="1"/>
  <c r="T91" i="1" s="1"/>
  <c r="AF92" i="1"/>
  <c r="I92" i="1" s="1"/>
  <c r="T92" i="1" s="1"/>
  <c r="AF93" i="1"/>
  <c r="I93" i="1" s="1"/>
  <c r="T93" i="1" s="1"/>
  <c r="AF94" i="1"/>
  <c r="I94" i="1" s="1"/>
  <c r="T94" i="1" s="1"/>
  <c r="AF95" i="1"/>
  <c r="I95" i="1" s="1"/>
  <c r="T95" i="1" s="1"/>
  <c r="AF96" i="1"/>
  <c r="I96" i="1" s="1"/>
  <c r="T96" i="1" s="1"/>
  <c r="AF97" i="1"/>
  <c r="I97" i="1" s="1"/>
  <c r="T97" i="1" s="1"/>
  <c r="AF98" i="1"/>
  <c r="I98" i="1" s="1"/>
  <c r="T98" i="1" s="1"/>
  <c r="AF99" i="1"/>
  <c r="I99" i="1" s="1"/>
  <c r="T99" i="1" s="1"/>
  <c r="AF100" i="1"/>
  <c r="I100" i="1" s="1"/>
  <c r="T100" i="1" s="1"/>
  <c r="AF101" i="1"/>
  <c r="I101" i="1" s="1"/>
  <c r="T101" i="1" s="1"/>
  <c r="AF102" i="1"/>
  <c r="I102" i="1" s="1"/>
  <c r="T102" i="1" s="1"/>
  <c r="AF103" i="1"/>
  <c r="I103" i="1" s="1"/>
  <c r="T103" i="1" s="1"/>
  <c r="AF104" i="1"/>
  <c r="I104" i="1" s="1"/>
  <c r="T104" i="1" s="1"/>
  <c r="AF105" i="1"/>
  <c r="I105" i="1" s="1"/>
  <c r="T105" i="1" s="1"/>
  <c r="AF106" i="1"/>
  <c r="I106" i="1" s="1"/>
  <c r="T106" i="1" s="1"/>
  <c r="AF107" i="1"/>
  <c r="I107" i="1" s="1"/>
  <c r="T107" i="1" s="1"/>
  <c r="AF108" i="1"/>
  <c r="I108" i="1" s="1"/>
  <c r="T108" i="1" s="1"/>
  <c r="AF109" i="1"/>
  <c r="I109" i="1" s="1"/>
  <c r="T109" i="1" s="1"/>
  <c r="AF110" i="1"/>
  <c r="I110" i="1" s="1"/>
  <c r="T110" i="1" s="1"/>
  <c r="AF111" i="1"/>
  <c r="I111" i="1" s="1"/>
  <c r="T111" i="1" s="1"/>
  <c r="AF112" i="1"/>
  <c r="I112" i="1" s="1"/>
  <c r="T112" i="1" s="1"/>
  <c r="AF113" i="1"/>
  <c r="I113" i="1" s="1"/>
  <c r="T113" i="1" s="1"/>
  <c r="AF114" i="1"/>
  <c r="I114" i="1" s="1"/>
  <c r="T114" i="1" s="1"/>
  <c r="AF115" i="1"/>
  <c r="I115" i="1" s="1"/>
  <c r="T115" i="1" s="1"/>
  <c r="AF116" i="1"/>
  <c r="I116" i="1" s="1"/>
  <c r="T116" i="1" s="1"/>
  <c r="AF117" i="1"/>
  <c r="I117" i="1" s="1"/>
  <c r="T117" i="1" s="1"/>
  <c r="AF118" i="1"/>
  <c r="I118" i="1" s="1"/>
  <c r="T118" i="1" s="1"/>
  <c r="AF119" i="1"/>
  <c r="I119" i="1" s="1"/>
  <c r="T119" i="1" s="1"/>
  <c r="AF120" i="1"/>
  <c r="I120" i="1" s="1"/>
  <c r="T120" i="1" s="1"/>
  <c r="AF121" i="1"/>
  <c r="I121" i="1" s="1"/>
  <c r="T121" i="1" s="1"/>
  <c r="AF122" i="1"/>
  <c r="I122" i="1" s="1"/>
  <c r="T122" i="1" s="1"/>
  <c r="AF123" i="1"/>
  <c r="I123" i="1" s="1"/>
  <c r="T123" i="1" s="1"/>
  <c r="AF124" i="1"/>
  <c r="I124" i="1" s="1"/>
  <c r="T124" i="1" s="1"/>
  <c r="AF125" i="1"/>
  <c r="I125" i="1" s="1"/>
  <c r="T125" i="1" s="1"/>
  <c r="AF126" i="1"/>
  <c r="I126" i="1" s="1"/>
  <c r="T126" i="1" s="1"/>
  <c r="AF127" i="1"/>
  <c r="I127" i="1" s="1"/>
  <c r="T127" i="1" s="1"/>
  <c r="AF128" i="1"/>
  <c r="I128" i="1" s="1"/>
  <c r="T128" i="1" s="1"/>
  <c r="AF129" i="1"/>
  <c r="I129" i="1" s="1"/>
  <c r="T129" i="1" s="1"/>
  <c r="AF130" i="1"/>
  <c r="I130" i="1" s="1"/>
  <c r="T130" i="1" s="1"/>
  <c r="AF131" i="1"/>
  <c r="I131" i="1" s="1"/>
  <c r="T131" i="1" s="1"/>
  <c r="AF132" i="1"/>
  <c r="I132" i="1" s="1"/>
  <c r="T132" i="1" s="1"/>
  <c r="AF133" i="1"/>
  <c r="I133" i="1" s="1"/>
  <c r="T133" i="1" s="1"/>
  <c r="AF134" i="1"/>
  <c r="I134" i="1" s="1"/>
  <c r="T134" i="1" s="1"/>
  <c r="AF135" i="1"/>
  <c r="I135" i="1" s="1"/>
  <c r="T135" i="1" s="1"/>
  <c r="AF136" i="1"/>
  <c r="I136" i="1" s="1"/>
  <c r="T136" i="1" s="1"/>
  <c r="AF137" i="1"/>
  <c r="I137" i="1" s="1"/>
  <c r="T137" i="1" s="1"/>
  <c r="AF138" i="1"/>
  <c r="I138" i="1" s="1"/>
  <c r="T138" i="1" s="1"/>
  <c r="AF139" i="1"/>
  <c r="I139" i="1" s="1"/>
  <c r="T139" i="1" s="1"/>
  <c r="AF15" i="1"/>
  <c r="AR141" i="1" l="1"/>
  <c r="AR142" i="1"/>
  <c r="AR143" i="1" s="1"/>
  <c r="T140" i="1"/>
  <c r="D16" i="1"/>
  <c r="E16" i="1"/>
  <c r="F16" i="1"/>
  <c r="D17" i="1"/>
  <c r="E17" i="1"/>
  <c r="F17" i="1"/>
  <c r="D18" i="1"/>
  <c r="E18" i="1"/>
  <c r="F18" i="1"/>
  <c r="D19" i="1"/>
  <c r="E19" i="1"/>
  <c r="F19" i="1"/>
  <c r="D20" i="1"/>
  <c r="E20" i="1"/>
  <c r="F20" i="1"/>
  <c r="D21" i="1"/>
  <c r="E21" i="1"/>
  <c r="F21" i="1"/>
  <c r="D22" i="1"/>
  <c r="E22" i="1"/>
  <c r="F22" i="1"/>
  <c r="D23" i="1"/>
  <c r="E23" i="1"/>
  <c r="F23" i="1"/>
  <c r="D24" i="1"/>
  <c r="E24" i="1"/>
  <c r="F24" i="1"/>
  <c r="D25" i="1"/>
  <c r="E25" i="1"/>
  <c r="F25" i="1"/>
  <c r="D26" i="1"/>
  <c r="E26" i="1"/>
  <c r="F26" i="1"/>
  <c r="D27" i="1"/>
  <c r="E27" i="1"/>
  <c r="F27" i="1"/>
  <c r="D28" i="1"/>
  <c r="E28" i="1"/>
  <c r="F28" i="1"/>
  <c r="D29" i="1"/>
  <c r="E29" i="1"/>
  <c r="F29" i="1"/>
  <c r="D30" i="1"/>
  <c r="E30" i="1"/>
  <c r="F30" i="1"/>
  <c r="D31" i="1"/>
  <c r="E31" i="1"/>
  <c r="F31" i="1"/>
  <c r="D32" i="1"/>
  <c r="E32" i="1"/>
  <c r="F32" i="1"/>
  <c r="D33" i="1"/>
  <c r="E33" i="1"/>
  <c r="F33" i="1"/>
  <c r="D34" i="1"/>
  <c r="E34" i="1"/>
  <c r="F34" i="1"/>
  <c r="D35" i="1"/>
  <c r="F35" i="1"/>
  <c r="D36" i="1"/>
  <c r="E36" i="1"/>
  <c r="F36" i="1"/>
  <c r="D37" i="1"/>
  <c r="E37" i="1"/>
  <c r="F37" i="1"/>
  <c r="D38" i="1"/>
  <c r="E38" i="1"/>
  <c r="F38" i="1"/>
  <c r="D39" i="1"/>
  <c r="E39" i="1"/>
  <c r="F39" i="1"/>
  <c r="D40" i="1"/>
  <c r="E40" i="1"/>
  <c r="F40" i="1"/>
  <c r="D41" i="1"/>
  <c r="E41" i="1"/>
  <c r="F41" i="1"/>
  <c r="D42" i="1"/>
  <c r="E42" i="1"/>
  <c r="F42" i="1"/>
  <c r="D43" i="1"/>
  <c r="E43" i="1"/>
  <c r="F43" i="1"/>
  <c r="D44" i="1"/>
  <c r="E44" i="1"/>
  <c r="F44" i="1"/>
  <c r="D45" i="1"/>
  <c r="E45" i="1"/>
  <c r="F45" i="1"/>
  <c r="D46" i="1"/>
  <c r="E46" i="1"/>
  <c r="F46" i="1"/>
  <c r="D47" i="1"/>
  <c r="E47" i="1"/>
  <c r="F47" i="1"/>
  <c r="D48" i="1"/>
  <c r="E48" i="1"/>
  <c r="F48" i="1"/>
  <c r="D49" i="1"/>
  <c r="E49" i="1"/>
  <c r="F49" i="1"/>
  <c r="D50" i="1"/>
  <c r="E50" i="1"/>
  <c r="F50" i="1"/>
  <c r="D51" i="1"/>
  <c r="E51" i="1"/>
  <c r="F51" i="1"/>
  <c r="D52" i="1"/>
  <c r="E52" i="1"/>
  <c r="F52" i="1"/>
  <c r="D53" i="1"/>
  <c r="E53" i="1"/>
  <c r="F53" i="1"/>
  <c r="D54" i="1"/>
  <c r="E54" i="1"/>
  <c r="F54" i="1"/>
  <c r="D55" i="1"/>
  <c r="E55" i="1"/>
  <c r="F55" i="1"/>
  <c r="D56" i="1"/>
  <c r="E56" i="1"/>
  <c r="F56" i="1"/>
  <c r="D57" i="1"/>
  <c r="E57" i="1"/>
  <c r="F57" i="1"/>
  <c r="D58" i="1"/>
  <c r="E58" i="1"/>
  <c r="F58" i="1"/>
  <c r="D59" i="1"/>
  <c r="E59" i="1"/>
  <c r="F59" i="1"/>
  <c r="D60" i="1"/>
  <c r="E60" i="1"/>
  <c r="F60" i="1"/>
  <c r="D61" i="1"/>
  <c r="E61" i="1"/>
  <c r="F61" i="1"/>
  <c r="D62" i="1"/>
  <c r="E62" i="1"/>
  <c r="F62" i="1"/>
  <c r="D63" i="1"/>
  <c r="E63" i="1"/>
  <c r="F63" i="1"/>
  <c r="D64" i="1"/>
  <c r="E64" i="1"/>
  <c r="F64" i="1"/>
  <c r="D65" i="1"/>
  <c r="E65" i="1"/>
  <c r="F65" i="1"/>
  <c r="D66" i="1"/>
  <c r="E66" i="1"/>
  <c r="F66" i="1"/>
  <c r="D67" i="1"/>
  <c r="F67" i="1"/>
  <c r="D68" i="1"/>
  <c r="E68" i="1"/>
  <c r="F68" i="1"/>
  <c r="D69" i="1"/>
  <c r="E69" i="1"/>
  <c r="F69" i="1"/>
  <c r="D70" i="1"/>
  <c r="E70" i="1"/>
  <c r="F70" i="1"/>
  <c r="D71" i="1"/>
  <c r="E71" i="1"/>
  <c r="F71" i="1"/>
  <c r="D72" i="1"/>
  <c r="E72" i="1"/>
  <c r="F72" i="1"/>
  <c r="D73" i="1"/>
  <c r="E73" i="1"/>
  <c r="F73" i="1"/>
  <c r="D74" i="1"/>
  <c r="E74" i="1"/>
  <c r="F74" i="1"/>
  <c r="D75" i="1"/>
  <c r="F75" i="1"/>
  <c r="D76" i="1"/>
  <c r="E76" i="1"/>
  <c r="F76" i="1"/>
  <c r="D77" i="1"/>
  <c r="E77" i="1"/>
  <c r="F77" i="1"/>
  <c r="D78" i="1"/>
  <c r="E78" i="1"/>
  <c r="F78" i="1"/>
  <c r="D79" i="1"/>
  <c r="E79" i="1"/>
  <c r="F79" i="1"/>
  <c r="D80" i="1"/>
  <c r="E80" i="1"/>
  <c r="F80" i="1"/>
  <c r="D81" i="1"/>
  <c r="E81" i="1"/>
  <c r="F81" i="1"/>
  <c r="D82" i="1"/>
  <c r="E82" i="1"/>
  <c r="F82" i="1"/>
  <c r="D83" i="1"/>
  <c r="E83" i="1"/>
  <c r="F83" i="1"/>
  <c r="D84" i="1"/>
  <c r="E84" i="1"/>
  <c r="F84" i="1"/>
  <c r="D85" i="1"/>
  <c r="E85" i="1"/>
  <c r="F85" i="1"/>
  <c r="D86" i="1"/>
  <c r="E86" i="1"/>
  <c r="F86" i="1"/>
  <c r="D87" i="1"/>
  <c r="E87" i="1"/>
  <c r="F87" i="1"/>
  <c r="D88" i="1"/>
  <c r="E88" i="1"/>
  <c r="F88" i="1"/>
  <c r="D89" i="1"/>
  <c r="E89" i="1"/>
  <c r="F89" i="1"/>
  <c r="D90" i="1"/>
  <c r="E90" i="1"/>
  <c r="F90" i="1"/>
  <c r="D91" i="1"/>
  <c r="E91" i="1"/>
  <c r="F91" i="1"/>
  <c r="D92" i="1"/>
  <c r="E92" i="1"/>
  <c r="F92" i="1"/>
  <c r="D93" i="1"/>
  <c r="E93" i="1"/>
  <c r="F93" i="1"/>
  <c r="D94" i="1"/>
  <c r="E94" i="1"/>
  <c r="F94" i="1"/>
  <c r="D95" i="1"/>
  <c r="E95" i="1"/>
  <c r="F95" i="1"/>
  <c r="D96" i="1"/>
  <c r="E96" i="1"/>
  <c r="F96" i="1"/>
  <c r="D97" i="1"/>
  <c r="E97" i="1"/>
  <c r="F97" i="1"/>
  <c r="D98" i="1"/>
  <c r="E98" i="1"/>
  <c r="F98" i="1"/>
  <c r="D99" i="1"/>
  <c r="E99" i="1"/>
  <c r="F99" i="1"/>
  <c r="D100" i="1"/>
  <c r="E100" i="1"/>
  <c r="F100" i="1"/>
  <c r="D101" i="1"/>
  <c r="E101" i="1"/>
  <c r="F101" i="1"/>
  <c r="D102" i="1"/>
  <c r="E102" i="1"/>
  <c r="F102" i="1"/>
  <c r="D103" i="1"/>
  <c r="E103" i="1"/>
  <c r="F103" i="1"/>
  <c r="D104" i="1"/>
  <c r="E104" i="1"/>
  <c r="F104" i="1"/>
  <c r="D105" i="1"/>
  <c r="E105" i="1"/>
  <c r="F105" i="1"/>
  <c r="D106" i="1"/>
  <c r="E106" i="1"/>
  <c r="F106" i="1"/>
  <c r="D107" i="1"/>
  <c r="E107" i="1"/>
  <c r="F107" i="1"/>
  <c r="D108" i="1"/>
  <c r="E108" i="1"/>
  <c r="F108" i="1"/>
  <c r="D109" i="1"/>
  <c r="E109" i="1"/>
  <c r="F109" i="1"/>
  <c r="D110" i="1"/>
  <c r="E110" i="1"/>
  <c r="F110" i="1"/>
  <c r="D111" i="1"/>
  <c r="E111" i="1"/>
  <c r="F111" i="1"/>
  <c r="D112" i="1"/>
  <c r="E112" i="1"/>
  <c r="F112" i="1"/>
  <c r="D113" i="1"/>
  <c r="E113" i="1"/>
  <c r="F113" i="1"/>
  <c r="D114" i="1"/>
  <c r="E114" i="1"/>
  <c r="F114" i="1"/>
  <c r="D115" i="1"/>
  <c r="E115" i="1"/>
  <c r="F115" i="1"/>
  <c r="D116" i="1"/>
  <c r="E116" i="1"/>
  <c r="F116" i="1"/>
  <c r="D117" i="1"/>
  <c r="E117" i="1"/>
  <c r="F117" i="1"/>
  <c r="D118" i="1"/>
  <c r="E118" i="1"/>
  <c r="F118" i="1"/>
  <c r="D119" i="1"/>
  <c r="E119" i="1"/>
  <c r="F119" i="1"/>
  <c r="D120" i="1"/>
  <c r="E120" i="1"/>
  <c r="F120" i="1"/>
  <c r="D121" i="1"/>
  <c r="E121" i="1"/>
  <c r="F121" i="1"/>
  <c r="D122" i="1"/>
  <c r="E122" i="1"/>
  <c r="F122" i="1"/>
  <c r="D123" i="1"/>
  <c r="E123" i="1"/>
  <c r="F123" i="1"/>
  <c r="D124" i="1"/>
  <c r="E124" i="1"/>
  <c r="F124" i="1"/>
  <c r="D125" i="1"/>
  <c r="E125" i="1"/>
  <c r="F125" i="1"/>
  <c r="D126" i="1"/>
  <c r="E126" i="1"/>
  <c r="F126" i="1"/>
  <c r="D127" i="1"/>
  <c r="E127" i="1"/>
  <c r="F127" i="1"/>
  <c r="E128" i="1"/>
  <c r="F128" i="1"/>
  <c r="D129" i="1"/>
  <c r="E129" i="1"/>
  <c r="F129" i="1"/>
  <c r="D130" i="1"/>
  <c r="E130" i="1"/>
  <c r="F130" i="1"/>
  <c r="D131" i="1"/>
  <c r="E131" i="1"/>
  <c r="F131" i="1"/>
  <c r="D132" i="1"/>
  <c r="E132" i="1"/>
  <c r="F132" i="1"/>
  <c r="D133" i="1"/>
  <c r="E133" i="1"/>
  <c r="F133" i="1"/>
  <c r="D134" i="1"/>
  <c r="E134" i="1"/>
  <c r="F134" i="1"/>
  <c r="D135" i="1"/>
  <c r="E135" i="1"/>
  <c r="F135" i="1"/>
  <c r="D136" i="1"/>
  <c r="E136" i="1"/>
  <c r="F136" i="1"/>
  <c r="D137" i="1"/>
  <c r="E137" i="1"/>
  <c r="F137" i="1"/>
  <c r="D138" i="1"/>
  <c r="E138" i="1"/>
  <c r="F138" i="1"/>
  <c r="D139" i="1"/>
  <c r="E139" i="1"/>
  <c r="F139" i="1"/>
  <c r="E15" i="1"/>
  <c r="F15" i="1"/>
  <c r="D15" i="1" l="1"/>
  <c r="S142" i="1" l="1"/>
  <c r="G16" i="1"/>
  <c r="G17" i="1"/>
  <c r="G15" i="1"/>
  <c r="I17" i="1" l="1"/>
  <c r="I16" i="1"/>
  <c r="I15" i="1"/>
  <c r="T16" i="1" l="1"/>
  <c r="T17" i="1"/>
  <c r="T15" i="1"/>
  <c r="T141" i="1" s="1"/>
  <c r="T142" i="1" l="1"/>
  <c r="T143" i="1" s="1"/>
</calcChain>
</file>

<file path=xl/sharedStrings.xml><?xml version="1.0" encoding="utf-8"?>
<sst xmlns="http://schemas.openxmlformats.org/spreadsheetml/2006/main" count="1495" uniqueCount="185">
  <si>
    <t>Приложение 1 к Письму о подаче оферты</t>
  </si>
  <si>
    <t>Наименование Участника:</t>
  </si>
  <si>
    <t>ИНН Участника:</t>
  </si>
  <si>
    <t>Предмет договора:</t>
  </si>
  <si>
    <t>Наименование предлагаемой продукции (товары, работы, услуги)</t>
  </si>
  <si>
    <t>Производитель продукции</t>
  </si>
  <si>
    <t>Ед. изм.</t>
  </si>
  <si>
    <t>Итоговая стоимость позиции,
руб. без НДС</t>
  </si>
  <si>
    <t>№
п/п</t>
  </si>
  <si>
    <t>КОММЕРЧЕСКОЕ ПРЕДЛОЖЕНИЕ</t>
  </si>
  <si>
    <t>Итого без НДС:</t>
  </si>
  <si>
    <t>Итого с НДС:</t>
  </si>
  <si>
    <t>Наименование продукции (товары / работы / услуги), являющейся предметом закупки</t>
  </si>
  <si>
    <t>Кроме того, НДС:</t>
  </si>
  <si>
    <t>СТРУКТУРА НМЦ</t>
  </si>
  <si>
    <t>НМЦ:</t>
  </si>
  <si>
    <t>(подпись)</t>
  </si>
  <si>
    <t>(И.О. Фамилия)</t>
  </si>
  <si>
    <t>…</t>
  </si>
  <si>
    <t>Предлагаемая цена одной единицы продукции,
руб. без НДС</t>
  </si>
  <si>
    <t>Максимальная (предельная) цена Договора (равняется НМЦ, без НДС):</t>
  </si>
  <si>
    <t>от «___» __________ 202__ г. № _____</t>
  </si>
  <si>
    <t>(должность подписавшего)</t>
  </si>
  <si>
    <t>Национальный режим не предоставляется – запрет</t>
  </si>
  <si>
    <t>Национальный режим не предоставляется – ограничение</t>
  </si>
  <si>
    <t>Национальный режим не предоставляется – преимущество</t>
  </si>
  <si>
    <t>Национальный режим предоставляется</t>
  </si>
  <si>
    <t>Национальный режим не предоставляется – минимальная обязательная доля</t>
  </si>
  <si>
    <t>Код ОКПД 2
закупаемой продукции
(товара, работы, услуги)</t>
  </si>
  <si>
    <t>Применение законодательств
о национальном режиме (ст. 3.1-4 Закона 223-ФЗ, ПП 1875)</t>
  </si>
  <si>
    <t>Применение законодательства
о национальном режиме (ст. 3.1-4 Закона 223-ФЗ, ПП 1875)</t>
  </si>
  <si>
    <t>Страна происхождения предлагаемого товара /
страна регистрации лица выполняющего работу, оказывающего услугу</t>
  </si>
  <si>
    <t>М.П.</t>
  </si>
  <si>
    <t>столбцы 6, 7</t>
  </si>
  <si>
    <t>не применимо</t>
  </si>
  <si>
    <t>столбец 6, столбец 7 (при наличии информации)</t>
  </si>
  <si>
    <t>Требования к подтверждающим документам установлены в Технических требованиях</t>
  </si>
  <si>
    <t>Товар отсутствует в реестре</t>
  </si>
  <si>
    <t xml:space="preserve"> -</t>
  </si>
  <si>
    <t>Примечание*</t>
  </si>
  <si>
    <t>Стоимость заявки, рассчитанная в соответствии с ориентировочным объемом закупаемой продукции:</t>
  </si>
  <si>
    <t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</si>
  <si>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>Костюм летний (куртка, брюки)</t>
  </si>
  <si>
    <t>Костюм летний (куртка, полукомбинезон)</t>
  </si>
  <si>
    <t xml:space="preserve">Костюм летний (куртка, полукомбинезон) </t>
  </si>
  <si>
    <t>Костюм зимний (куртка с капюшоном, брюки)</t>
  </si>
  <si>
    <t>Костюм зимний (куртка с капюшоном, полукомбинезон)</t>
  </si>
  <si>
    <t>Костюм зимний (куртка с капюшоном,полукомбинезон)</t>
  </si>
  <si>
    <t xml:space="preserve">Куртка-рубашка летняя </t>
  </si>
  <si>
    <t xml:space="preserve">Куртка-накидка </t>
  </si>
  <si>
    <t>Куртка-накидка с капюшоном</t>
  </si>
  <si>
    <t>Плащ термостойкий для защиты от воды</t>
  </si>
  <si>
    <t>Ботинки с трикотажным верхом летние с мембраной</t>
  </si>
  <si>
    <t xml:space="preserve">Ботинки комбинированные летние </t>
  </si>
  <si>
    <t xml:space="preserve">Ботинки кожаные летние </t>
  </si>
  <si>
    <t xml:space="preserve">Ботинки с высокими берцами </t>
  </si>
  <si>
    <t xml:space="preserve">Полусапоги кожаные летние </t>
  </si>
  <si>
    <t xml:space="preserve">Сапоги кожаные летние </t>
  </si>
  <si>
    <t xml:space="preserve">Ботинки кожаные зимние </t>
  </si>
  <si>
    <t xml:space="preserve">Ботинки с высокими берцами кожаные зимние </t>
  </si>
  <si>
    <t xml:space="preserve">Полусапоги кожаные зимние </t>
  </si>
  <si>
    <t xml:space="preserve">Сапоги кожаные зимние </t>
  </si>
  <si>
    <t>Ботинки с высокими берцами кожаные зимние</t>
  </si>
  <si>
    <t xml:space="preserve">Сапоги резиновые термостойкие </t>
  </si>
  <si>
    <t>Сапоги резиновые термостойкие с защитным подноском</t>
  </si>
  <si>
    <t>Каска защитная</t>
  </si>
  <si>
    <t>Подшлемник термостойкий летний</t>
  </si>
  <si>
    <t>Подшлемник термостойкий утепленный</t>
  </si>
  <si>
    <t>Перчатки термостойкие</t>
  </si>
  <si>
    <t xml:space="preserve">Перчатки термостойкие </t>
  </si>
  <si>
    <t>Фуфайка-свитер</t>
  </si>
  <si>
    <t>Бельё нательное термостойкое</t>
  </si>
  <si>
    <t>Бельё нательное хлопчатобумажное</t>
  </si>
  <si>
    <t>Костюм летний экранирующий типа ЭП-1</t>
  </si>
  <si>
    <t>Экранирующие перчатки к комплекту ЭП-1</t>
  </si>
  <si>
    <t xml:space="preserve">Кожаные экранирующие ботинки к комплекту ЭП-1  </t>
  </si>
  <si>
    <t>Костюм зимний экранирующий типа ЭП-3</t>
  </si>
  <si>
    <t>Утепленные экранирующие перчатки к комплекту ЭП-3</t>
  </si>
  <si>
    <t xml:space="preserve">Утепленные кожаные экранирующие ботинки к комплекту ЭП-3 </t>
  </si>
  <si>
    <t>Костюм защитный типа ЭП-4(0) летний</t>
  </si>
  <si>
    <t>Электропроводящие  перчатки к комплекту ЭП-4(0)</t>
  </si>
  <si>
    <t>Электропроводящие кожаные ботинки к комплекту ЭП-4(0)</t>
  </si>
  <si>
    <t>Костюм защитный  типа ЭП-4(0) зимний</t>
  </si>
  <si>
    <t>Утепленные электропроводящие перчатки к комплекту ЭП-4(0)</t>
  </si>
  <si>
    <t>Утепленные электропроводящие кожаные  ботинки к комплекту ЭП-4(0)</t>
  </si>
  <si>
    <t>Жилет сигнальный огнестойкий</t>
  </si>
  <si>
    <t>Костюм для защиты от кислот и щелочей (куртка с капюшоном, брюки)</t>
  </si>
  <si>
    <t>Костюм для защиты от кислот и щелочей (куртка с капюшоном, полукомбинезон)</t>
  </si>
  <si>
    <t>облегченные, для защиты от повышенных температур  (высота обуви в соответствии с техническими требованиями, п.4.1. Прил.1 ТТ) на маслобензостойкой термостойкой подошве из ПУ/нитрильной резины</t>
  </si>
  <si>
    <t>облегченные, для защиты от  повышенных температур и механических воздействий (высота обуви в соответствии с техническими требованиями, п.4.1. Прил.1 ТТ) на маслобензостойкой термостойкой подошве из ПУ/нитрильной резины, поликарбонатный подносок ударной прочностью до 200 Дж</t>
  </si>
  <si>
    <t>для защиты от повышенных температур  (высота обуви в соответствии с техническими требованиями, п.4.1. Прил.1 ТТ) на маслобензостойкой термостойкой подошве из ПУ/нитрильной резины</t>
  </si>
  <si>
    <t>для защиты от  повышенных температур и механических воздействий (высота обуви в соответствии с техническими требованиями, п.4.1. Прил.1 ТТ) на маслобензостойкой термостойкой подошве из ПУ/нитрильной резины, поликарбонатный подносок ударной прочностью до 200 Дж</t>
  </si>
  <si>
    <t>для защиты от повышенных температур  (высота обуви в соответствии с техническими требованиями, п.4.1. Прил.1 ТТ) на маслобензостойкой термостойкой подошве из нитрильной резины</t>
  </si>
  <si>
    <t>для защиты от повышенных температур  (высота обуви в соответствии с техническими требованиями, п.4.1. Прил.1 ТТ) на маслобензостойкой термостойкой подошве из нитрильной резины, поликарбонатный подносок ударной прочностью до 200 Дж</t>
  </si>
  <si>
    <t>для защиты от повышенных температур (высота обуви в соответствии с техническими требованиями, п.4.1. Прил.1 ТТ) на маслобензостойкой термостойкой подошве из ПУ/нитрильной резины</t>
  </si>
  <si>
    <t>для защиты от повышенных температур и механических воздействий (высотой не менее 290 мм) на маслобензостойкой термостойкой подошве из ПУ/нитрильной резины, поликарбонатный подносок ударной прочностью до 200 Дж</t>
  </si>
  <si>
    <t>для защиты от повышенных температур (высота обуви в соответствии с техническими требованиями, п.4.1. Прил.1 ТТ) на маслобензостойкой термостойкой подошве из ПУ/нитрильной резины для II-I, III и "особого" климатических поясов, утеплитель - натуральный мех</t>
  </si>
  <si>
    <t>для защиты от повышенных температур (высота обуви в соответствии с техническими требованиями, п.4.1.Прил.1 ТТ) на маслобензостойкой термостойкой подошве из ПУ/нитрильной резины для II-I, III и "особого" климатических поясов, поликарбонатный подносок ударной прочностью до 200 Дж, утеплитель - натуральный мех</t>
  </si>
  <si>
    <t>для защиты от повышенных температур (высота обуви в соответствии с техническими требованиями, п.4.1. Прил.1 ТТ) на маслобензостойкой термостойкой подошве из нитрильной резины для II-I, III и "особого" климатических поясов, утеплитель - натуральный мех (или искусственный огнестойкий утеплитель)</t>
  </si>
  <si>
    <t>для защиты от повышенных температур (высота обуви в соответствии с техническими требованиями, п.4.1.Прил.1 ТТ) на маслобензостойкой термостойкой подошве из пористой резины, для II-I, III, IV и "особого" климатических поясов, утеплитель - шерстяной мех (или искусственный огнестойкий утеплитель)</t>
  </si>
  <si>
    <t>для защиты от повышенных температур (высота обуви в соответствии с техническими требованиями, п.4.1. Прил.1 ТТ) на маслобензостойкой термостойкой подошве из нитрильной резины для II-I, III и "особого" климатических поясов, поликарбонатный подносок ударной прочностью до 200 Дж, утеплитель - натуральный мех (или искусственный огнестойкий утеплитель)</t>
  </si>
  <si>
    <t>для защиты от повышенных температур (высота обуви в соответствии с техническими требованиями, п.4.1. Прил.1 ТТ) на маслобензостойкой термостойкой подошве из пористой резины для II-I, III, IV и "особого" климатических поясов, поликарбонатный подносок ударной прочностью до 200 Дж, утеплитель - шерстяной мех (или искусственный огнестойкий утеплитель)</t>
  </si>
  <si>
    <t>для защиты от повышенных температур (высота обуви в соответствии с техническими требованиями, п.4.1.Прил.1 ТТ) на маслобензостойкой термостойкой подошве из пористой резины для II-I, III, IV и "особого" климатических поясов, утеплитель - шерстяной мех</t>
  </si>
  <si>
    <t>для защиты от повышенных температур (высота обуви в соответствии с техническими требованиями, п.4.1. Прил.1 ТТ) на маслобензостойкой термостойкой подошве из ПУ/нитрильной резины для II-I, III и "особого" климатических поясов, поликарбонатный подносок ударной прочностью до 200 Дж, утеплитель - натуральный мех</t>
  </si>
  <si>
    <t>для защиты от повышенных температур (высота обуви в соответствии с техническими требованиями, п.4.1. Прил.1 ТТ) на маслобензостойкой термостойкой подошве из пористой резины для II-I, III, IV и "особого" климатических поясов, поликарбонатный подносок ударной прочностью до 200 Дж, утеплитель - шерстяной мех</t>
  </si>
  <si>
    <t>для защиты от повышенных температур (высота обуви в соответствии с техническими требованиями, п.4.1.Прил.1 ТТ) на маслобензостойкой термостойкой подошве из ПУ/нитрильной резины для II-I, III и "особого" климатических поясов, утеплитель - натуральный мех</t>
  </si>
  <si>
    <t>для защиты от повышенных температур (высота обуви в соответствии с техническими требованиями, п.4.1. Прил.1 ТТ) на маслобензостойкой термостойкой подошве из пористой резины для II-I, III, IV и "особого" климатических поясов, утеплитель - шерстяной мех</t>
  </si>
  <si>
    <t>для защиты от повышенных температур на маслобензостойкой термостойкой подошве из нитрильной резины</t>
  </si>
  <si>
    <t>для защиты от повышенных температур на маслобензостойкой термостойкой подошве из нитрильной резины, поликарбонатный подносок ударной прочностью до 200 Дж</t>
  </si>
  <si>
    <t>экранирующая куртка, экранирующие брюки, накасник</t>
  </si>
  <si>
    <t>к комплекту ЭП-1</t>
  </si>
  <si>
    <t>утепленная экранирующая куртка, утепленный экранирующий полукомбинезон, накасник, утепленные рукавицы</t>
  </si>
  <si>
    <t>к комплекту ЭП-3</t>
  </si>
  <si>
    <t>электропроводящая куртка, электропроводящие брюки, электропроводящий накасник</t>
  </si>
  <si>
    <t>к комплекту ЭП-4(0) летнему</t>
  </si>
  <si>
    <t>утепленная электропроводящая куртка, утепленный электропроводящий полукомбинезон, электропроводящая накасник, утепленные рукавицы</t>
  </si>
  <si>
    <t>к комплекту ЭП-4(0) зимнему</t>
  </si>
  <si>
    <t>зимний, огнестойкая флуоресцентная, 2 класс защиты</t>
  </si>
  <si>
    <t>из термоогнестойких антиэлектростатических материалов с постоянными защитными свойствами для защиты от повышенных температур (от открытого пламени, теплового излучения, конвективной теплоты, от общих производственных загрязнений и механических воздействий (истирания), от химических факторов (от нефтепродуктов легкой фракции, от растворов кислот концентрацией до 50%, от растворов щелочей концентрацией до 20%), плотностью не более 220 + 10% г/м² с МНВО отделкой</t>
  </si>
  <si>
    <t>мужской</t>
  </si>
  <si>
    <t>женский</t>
  </si>
  <si>
    <t>не определяется</t>
  </si>
  <si>
    <t>мужское - с кальсонами</t>
  </si>
  <si>
    <t xml:space="preserve">женское - с панталонами </t>
  </si>
  <si>
    <t>мужской/женский</t>
  </si>
  <si>
    <t>НМЦ единицы продукции,
руб. без НДС 2027</t>
  </si>
  <si>
    <t>НМЦ единицы продукции,
руб. без НДС 2028</t>
  </si>
  <si>
    <t>НМЦ единицы продукции,
руб. без НДС 2029</t>
  </si>
  <si>
    <t>НМЦ по позиции продукции,
руб. без НДС 2027</t>
  </si>
  <si>
    <t>НМЦ по позиции продукции,
руб. без НДС 2028</t>
  </si>
  <si>
    <t>НМЦ по позиции продукции,
руб. без НДС 2029</t>
  </si>
  <si>
    <t>НМЦ по позиции продукции,
руб. без НДС 2027-2029</t>
  </si>
  <si>
    <t>шт</t>
  </si>
  <si>
    <t>пар</t>
  </si>
  <si>
    <t>Характеристики: материал, состав, фасон, защита и т.д.</t>
  </si>
  <si>
    <t>тип (мужской/  женский)</t>
  </si>
  <si>
    <r>
      <t>из термостойких антиэлектростатических материалов с постоянными защитными свойствами для защиты от термических рисков электрической дуги, плотностью не менее 150 г/м², 1-й уровень защиты (не менее 5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</si>
  <si>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t>из термостойких антиэлектростатических материалов с постоянными защитными свойствами для защиты от термических рисков электрической дуги, плотностью не менее 180 г/м², 1-й уровень защиты (не менее 5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</si>
  <si>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t>из термостойких антиэлектростатических материалов с постоянными защитными свойствами для защиты от термических рисков электрической дуги, плотностью не более 220 +10% г/м², 1-й уровень защиты (не менее 5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</si>
  <si>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t>из термостойких антиэлектростатических материалов с постоянными защитными свойствами для защиты от термических рисков электрической дуги, плотностью не менее 180 г/м²,  2-й уровень защиты (не менее 10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</si>
  <si>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t>из термостойких антиэлектростатических материалов с постоянными защитными свойствами для защиты от термических рисков электрической дуги, плотностью не менее 180 г/м², 3-й уровень защиты (не менее 20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</si>
  <si>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t>из термостойких антиэлектростатических материалов с постоянными защитными свойствами для защиты от термических рисков электрической дуги, плотностью не более 220 + 10% г/м²,  3-й уровень защиты (не менее 20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</si>
  <si>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t>из термостойких антиэлектростатических материалов с постоянными защитными свойствами для защиты от термических рисков электрической дуги, плотностью не менее 180 г/м², 4-й уровень защиты (не менее 30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</si>
  <si>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t>из термостойких антиэлектростатических материалов с постоянными защитными свойствами для защиты от термических рисков электрической дуги, плотностью не более 220 + 10% г/м², 4-й уровень защиты (не менее 30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</si>
  <si>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t>из термостойких антиэлектростатических материалов с постоянными защитными свойствами для защиты от термических рисков электрической дуги, плотностью не более 220 + 10% г/м², 5-й уровень защиты (не менее 40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</si>
  <si>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t>из термостойких антиэлектростатических материалов с постоянными защитными свойствами для защиты от термических рисков электрической дуги во II-I, III климатических поясах, 5-й уровень защиты (не менее 40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</si>
  <si>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t>из термостойких антиэлектростатических материалов с постоянными защитными свойствами для защиты от термических рисков электрической дуги в IV и "особом" климатических поясах, 6-й уровень защиты (не менее 60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</si>
  <si>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rPr>
        <i/>
        <sz val="12"/>
        <rFont val="Times New Roman"/>
        <family val="1"/>
        <charset val="204"/>
      </rPr>
      <t>с притачной и съемной утепленными подкладками</t>
    </r>
    <r>
      <rPr>
        <sz val="12"/>
        <rFont val="Times New Roman"/>
        <family val="1"/>
        <charset val="204"/>
      </rPr>
      <t xml:space="preserve"> из термостойких антиэлектростатических материалов с постоянными защитными свойствами для защиты от термических рисков электрической дуги в IV и "особом" климатическом поясе, 6-й уровень защиты (не менее 60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</si>
  <si>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t>из термостойких антиэлектростатических материалов с постоянными защитными свойствами для защиты от термических рисков электрической дуги,  плотностью не менее 150 г/м²,1-й уровень защиты (не менее 5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</si>
  <si>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t>из термостойких антиэлектростатических материалов с постоянными защитными свойствами для защиты от термических рисков электрической дуги,  плотностью не менее 180 г/м²,1-й уровень защиты (не менее 5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</si>
  <si>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t>из термостойких антиэлектростатических материалов с постоянными защитными свойствами для защиты от термических рисков электрической дуги, 5-й уровень защиты (не менее 40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</si>
  <si>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t>из термостойких антиэлектростатических материалов с постоянными защитными свойствами для защиты от термических рисков электрической дуги, 7-й уровень защиты (не менее  80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</si>
  <si>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t>из термостойких антиэлектростатических материалов с постоянными защитными свойствами для защиты от термических рисков электрической дуги, 3-й уровень защиты (не менее 20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</si>
  <si>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rPr>
        <i/>
        <sz val="12"/>
        <rFont val="Times New Roman"/>
        <family val="1"/>
        <charset val="204"/>
      </rPr>
      <t>с вкладным чулком,</t>
    </r>
    <r>
      <rPr>
        <sz val="12"/>
        <rFont val="Times New Roman"/>
        <family val="1"/>
        <charset val="204"/>
      </rPr>
      <t xml:space="preserve"> для защиты от повышенных температур (высота обуви в соответствии с техническими требованиями, п.4.1. Прил.1 ТТ) на маслобензостойкой термостойкой подошве из пористой резины для II-I, III, IV и "особого" климатических поясов, утеплитель - нат.мех / шерстяной мех / искусственный огнестойкий утеплитель</t>
    </r>
  </si>
  <si>
    <r>
      <rPr>
        <i/>
        <sz val="12"/>
        <rFont val="Times New Roman"/>
        <family val="1"/>
        <charset val="204"/>
      </rPr>
      <t>с вкладным чулком,</t>
    </r>
    <r>
      <rPr>
        <sz val="12"/>
        <rFont val="Times New Roman"/>
        <family val="1"/>
        <charset val="204"/>
      </rPr>
      <t xml:space="preserve"> для защиты от повышенных температур (высота обуви в соответствии с техническими требованиями, п.4.1. Прил.1 ТТ) на маслобензостойкой термостойкой подошве из пористой резины для II-I, III, IV и "особого" климатических поясов, поликарбонатный подносок ударной прочностью до 200 Дж, утеплитель - нат.мех / шерстяной мех / искусственный огнестойкий утеплитель</t>
    </r>
  </si>
  <si>
    <r>
      <t>Цвет - красный, с защитным</t>
    </r>
    <r>
      <rPr>
        <i/>
        <sz val="12"/>
        <rFont val="Times New Roman"/>
        <family val="1"/>
        <charset val="204"/>
      </rPr>
      <t xml:space="preserve"> укороченным щитком</t>
    </r>
    <r>
      <rPr>
        <sz val="12"/>
        <rFont val="Times New Roman"/>
        <family val="1"/>
        <charset val="204"/>
      </rPr>
      <t xml:space="preserve"> для лица с термостойкой окантовкой и подбородочным ремешком (1000 В)</t>
    </r>
  </si>
  <si>
    <r>
      <t xml:space="preserve">Цвет - красный, с защитным </t>
    </r>
    <r>
      <rPr>
        <i/>
        <sz val="12"/>
        <rFont val="Times New Roman"/>
        <family val="1"/>
        <charset val="204"/>
      </rPr>
      <t>укороченным щитком</t>
    </r>
    <r>
      <rPr>
        <sz val="12"/>
        <rFont val="Times New Roman"/>
        <family val="1"/>
        <charset val="204"/>
      </rPr>
      <t xml:space="preserve"> для лица с термостойкой окантовкой и подбородочным ремешком (1000 В), </t>
    </r>
    <r>
      <rPr>
        <i/>
        <sz val="12"/>
        <rFont val="Times New Roman"/>
        <family val="1"/>
        <charset val="204"/>
      </rPr>
      <t xml:space="preserve">храповой механизм регулировки </t>
    </r>
  </si>
  <si>
    <r>
      <t>из термостойких антиэлектростатических материалов с постоянными защитными свойствами для защиты от термических рисков электрической дуги, 1-й уровень защиты (не менее 5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</si>
  <si>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rPr>
        <i/>
        <sz val="12"/>
        <rFont val="Times New Roman"/>
        <family val="1"/>
        <charset val="204"/>
      </rPr>
      <t>с увеличенной подбородочной частью</t>
    </r>
    <r>
      <rPr>
        <sz val="12"/>
        <rFont val="Times New Roman"/>
        <family val="1"/>
        <charset val="204"/>
      </rPr>
      <t xml:space="preserve">, </t>
    </r>
    <r>
      <rPr>
        <i/>
        <sz val="12"/>
        <rFont val="Times New Roman"/>
        <family val="1"/>
        <charset val="204"/>
      </rPr>
      <t>удлиненной пелериной</t>
    </r>
    <r>
      <rPr>
        <sz val="12"/>
        <rFont val="Times New Roman"/>
        <family val="1"/>
        <charset val="204"/>
      </rPr>
      <t xml:space="preserve"> из термостойких антиэлектростатических материалов с постоянными защитными свойствами для защиты от термических рисков электрической дуги, 1-й уровень защиты (не менее 5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</si>
  <si>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rPr>
        <i/>
        <sz val="12"/>
        <rFont val="Times New Roman"/>
        <family val="1"/>
        <charset val="204"/>
      </rPr>
      <t>с увеличенной подбородочной частью (защитный съемный лицевой клапан)</t>
    </r>
    <r>
      <rPr>
        <sz val="12"/>
        <rFont val="Times New Roman"/>
        <family val="1"/>
        <charset val="204"/>
      </rPr>
      <t>из термостойких антиэлектростатических материалов с постоянными защитными свойствами для защиты от термических рисков электрической дуги, 1-й уровень защиты (не менее 5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</si>
  <si>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rPr>
        <i/>
        <sz val="12"/>
        <rFont val="Times New Roman"/>
        <family val="1"/>
        <charset val="204"/>
      </rPr>
      <t>с полимерным покрытием</t>
    </r>
    <r>
      <rPr>
        <sz val="12"/>
        <rFont val="Times New Roman"/>
        <family val="1"/>
        <charset val="204"/>
      </rPr>
      <t xml:space="preserve"> из термостойких антиэлектростатических материалов с постоянными защитными свойствами для защиты от термических рисков электрической дуги, 1-й уровень защиты (не менее 5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</si>
  <si>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rPr>
        <i/>
        <sz val="12"/>
        <rFont val="Times New Roman"/>
        <family val="1"/>
        <charset val="204"/>
      </rPr>
      <t>утепленные</t>
    </r>
    <r>
      <rPr>
        <sz val="12"/>
        <rFont val="Times New Roman"/>
        <family val="1"/>
        <charset val="204"/>
      </rPr>
      <t>, из из термостойких антиэлектростатических материалов с постоянными защитными свойствами для защиты от термических рисков электрической дуги, 1-й уровень защиты (не менее 5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</si>
  <si>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t>из термостойких антиэлектростатических материалов с постоянными защитными свойствами для защиты от термических рисков электрической дуги, 4-й уровень защиты (не менее 30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</si>
  <si>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rPr>
        <i/>
        <sz val="12"/>
        <rFont val="Times New Roman"/>
        <family val="1"/>
        <charset val="204"/>
      </rPr>
      <t>с полимерным покрытием</t>
    </r>
    <r>
      <rPr>
        <sz val="12"/>
        <rFont val="Times New Roman"/>
        <family val="1"/>
        <charset val="204"/>
      </rPr>
      <t xml:space="preserve"> из термостойких антиэлектростатических материалов с постоянными защитными свойствами для защиты от термических рисков электрической дуги, 4-й уровень защиты (не менее 30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</si>
  <si>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t>из из термостойких антиэлектростатических материалов с постоянными защитными свойствами для защиты от термических рисков электрической дуги, 3-й уровень защиты (не менее 20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</si>
  <si>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t>из термостойких антиэлектростатических материалов с постоянными защитными свойствами для защиты от термических рисков электрической дуги, плотностью не более 200-300 г/м², 1-й уровень защиты (не менее 5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</si>
  <si>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rPr>
        <i/>
        <sz val="12"/>
        <rFont val="Times New Roman"/>
        <family val="1"/>
        <charset val="204"/>
      </rPr>
      <t>облегченное</t>
    </r>
    <r>
      <rPr>
        <sz val="12"/>
        <rFont val="Times New Roman"/>
        <family val="1"/>
        <charset val="204"/>
      </rPr>
      <t xml:space="preserve"> из термостойких антиэлектростатических материалов с постоянными защитными свойствами для защиты от термических рисков электрической дуги, плотностью не более 180-250 г/м², 1-й уровень защиты (не менее 5 кал/см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)</t>
    </r>
  </si>
  <si>
    <r>
      <t>100% хлопок, поверхностная плотность 150±10% г/м</t>
    </r>
    <r>
      <rPr>
        <vertAlign val="superscript"/>
        <sz val="12"/>
        <rFont val="Times New Roman"/>
        <family val="1"/>
        <charset val="204"/>
      </rPr>
      <t>2</t>
    </r>
  </si>
  <si>
    <r>
      <rPr>
        <i/>
        <sz val="12"/>
        <rFont val="Times New Roman"/>
        <family val="1"/>
        <charset val="204"/>
      </rPr>
      <t>летний</t>
    </r>
    <r>
      <rPr>
        <sz val="12"/>
        <rFont val="Times New Roman"/>
        <family val="1"/>
        <charset val="204"/>
      </rPr>
      <t>, огнестойкая флуоресцентная, 2 класс защиты</t>
    </r>
  </si>
  <si>
    <t>14.12</t>
  </si>
  <si>
    <t>14.12.3</t>
  </si>
  <si>
    <t>15.20.32.120</t>
  </si>
  <si>
    <t>32.99.11.160</t>
  </si>
  <si>
    <t>14.12.30.150</t>
  </si>
  <si>
    <t>14.12.30.190</t>
  </si>
  <si>
    <t>14.12.11.120</t>
  </si>
  <si>
    <t>15.20.32.124</t>
  </si>
  <si>
    <t>14.12.30.131</t>
  </si>
  <si>
    <r>
      <t xml:space="preserve">Количество </t>
    </r>
    <r>
      <rPr>
        <sz val="12"/>
        <rFont val="Times New Roman"/>
        <family val="1"/>
        <charset val="204"/>
      </rPr>
      <t>(ориентировочный объем) 2027-2029</t>
    </r>
  </si>
  <si>
    <r>
      <t xml:space="preserve">Количество </t>
    </r>
    <r>
      <rPr>
        <sz val="12"/>
        <rFont val="Times New Roman"/>
        <family val="1"/>
        <charset val="204"/>
      </rPr>
      <t>(ориентировочный объем) 2027</t>
    </r>
  </si>
  <si>
    <r>
      <t xml:space="preserve">Количество </t>
    </r>
    <r>
      <rPr>
        <sz val="12"/>
        <rFont val="Times New Roman"/>
        <family val="1"/>
        <charset val="204"/>
      </rPr>
      <t>(ориентировочный объем) 2028</t>
    </r>
  </si>
  <si>
    <r>
      <t xml:space="preserve">Количество </t>
    </r>
    <r>
      <rPr>
        <sz val="12"/>
        <rFont val="Times New Roman"/>
        <family val="1"/>
        <charset val="204"/>
      </rPr>
      <t>(ориентировочный объем) 2029</t>
    </r>
  </si>
  <si>
    <r>
      <t xml:space="preserve">Наименование реестра и
номер реестровой записи
</t>
    </r>
    <r>
      <rPr>
        <sz val="12"/>
        <rFont val="Times New Roman"/>
        <family val="1"/>
      </rPr>
      <t>(</t>
    </r>
    <r>
      <rPr>
        <i/>
        <sz val="12"/>
        <rFont val="Times New Roman"/>
        <family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</si>
  <si>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rFont val="Times New Roman"/>
        <family val="1"/>
      </rPr>
      <t>(номера столбцов, которые должны быть заполнены в Коммерческом предложении)</t>
    </r>
  </si>
  <si>
    <r>
      <t>[Участник заполняет ячейки, в том числе ячейк</t>
    </r>
    <r>
      <rPr>
        <i/>
        <sz val="12"/>
        <rFont val="Times New Roman"/>
        <family val="1"/>
        <charset val="204"/>
      </rPr>
      <t>и в столбцах 6 и 7 (в соответствии с требованиями столбца 7 Структуры НМЦ), 8, 10,</t>
    </r>
    <r>
      <rPr>
        <i/>
        <sz val="12"/>
        <rFont val="Times New Roman"/>
        <family val="1"/>
      </rPr>
      <t xml:space="preserve"> подсвеченные светло-зеленым цветом.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Российской Федерации) и номер реестровой записи.
</t>
    </r>
    <r>
      <rPr>
        <i/>
        <u/>
        <sz val="12"/>
        <rFont val="Times New Roman"/>
        <family val="1"/>
        <charset val="204"/>
      </rPr>
      <t>Примечание</t>
    </r>
    <r>
      <rPr>
        <i/>
        <sz val="12"/>
        <rFont val="Times New Roman"/>
        <family val="1"/>
      </rPr>
      <t xml:space="preserve">: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процентах.]
</t>
    </r>
    <r>
      <rPr>
        <b/>
        <i/>
        <u/>
        <sz val="12"/>
        <rFont val="Times New Roman"/>
        <family val="1"/>
        <charset val="204"/>
      </rPr>
      <t xml:space="preserve">ВНИМАНИЕ: </t>
    </r>
    <r>
      <rPr>
        <i/>
        <u/>
        <sz val="12"/>
        <rFont val="Times New Roman"/>
        <family val="1"/>
        <charset val="204"/>
      </rPr>
      <t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</t>
    </r>
    <r>
      <rPr>
        <i/>
        <sz val="12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</si>
</sst>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color theme="1"/>
      <name val="PT Mono"/>
      <family val="2"/>
      <charset val="204"/>
    </font>
    <font>
      <sz val="12"/>
      <color theme="1"/>
      <name val="Times New Roman"/>
      <family val="1"/>
    </font>
    <font>
      <i/>
      <sz val="12"/>
      <name val="Times New Roman"/>
      <family val="1"/>
      <charset val="204"/>
    </font>
    <font>
      <i/>
      <sz val="12"/>
      <name val="Times New Roman"/>
      <family val="1"/>
    </font>
    <font>
      <sz val="10"/>
      <color theme="1"/>
      <name val="Times New Roman"/>
      <family val="1"/>
    </font>
    <font>
      <sz val="8"/>
      <name val="PT Mono"/>
      <family val="2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i/>
      <sz val="10"/>
      <name val="Times New Roman"/>
      <family val="1"/>
    </font>
    <font>
      <i/>
      <u/>
      <sz val="12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0"/>
      <name val="PT Mono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499984740745262"/>
      </left>
      <right/>
      <top style="thin">
        <color indexed="64"/>
      </top>
      <bottom/>
      <diagonal/>
    </border>
    <border>
      <left/>
      <right style="medium">
        <color theme="1" tint="0.499984740745262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horizontal="left" vertical="top"/>
    </xf>
    <xf numFmtId="0" fontId="4" fillId="0" borderId="0" xfId="0" applyFont="1"/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0" fontId="6" fillId="4" borderId="15" xfId="0" applyFont="1" applyFill="1" applyBorder="1" applyAlignment="1" applyProtection="1">
      <alignment horizontal="center" vertical="center" wrapText="1"/>
      <protection locked="0"/>
    </xf>
    <xf numFmtId="0" fontId="6" fillId="5" borderId="15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vertical="top"/>
    </xf>
    <xf numFmtId="0" fontId="8" fillId="0" borderId="0" xfId="0" applyFont="1" applyAlignment="1">
      <alignment horizontal="left" vertical="top"/>
    </xf>
    <xf numFmtId="0" fontId="8" fillId="0" borderId="17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0" xfId="0" applyFont="1" applyAlignment="1" applyProtection="1">
      <alignment vertical="top"/>
      <protection locked="0"/>
    </xf>
    <xf numFmtId="0" fontId="8" fillId="0" borderId="6" xfId="0" applyFont="1" applyBorder="1" applyAlignment="1">
      <alignment horizontal="left" vertical="top"/>
    </xf>
    <xf numFmtId="0" fontId="8" fillId="2" borderId="0" xfId="0" applyFont="1" applyFill="1" applyAlignment="1" applyProtection="1">
      <alignment vertical="top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9" fillId="0" borderId="15" xfId="0" applyFont="1" applyBorder="1" applyAlignment="1">
      <alignment horizontal="center" vertical="top" wrapText="1"/>
    </xf>
    <xf numFmtId="0" fontId="9" fillId="0" borderId="15" xfId="0" applyFont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 applyProtection="1">
      <alignment horizontal="center" vertical="top" wrapText="1"/>
      <protection locked="0"/>
    </xf>
    <xf numFmtId="0" fontId="9" fillId="4" borderId="1" xfId="0" applyFont="1" applyFill="1" applyBorder="1" applyAlignment="1" applyProtection="1">
      <alignment horizontal="center" vertical="top" wrapText="1"/>
      <protection locked="0"/>
    </xf>
    <xf numFmtId="0" fontId="10" fillId="0" borderId="15" xfId="0" applyFont="1" applyBorder="1" applyAlignment="1">
      <alignment horizontal="center" vertical="top" wrapText="1"/>
    </xf>
    <xf numFmtId="0" fontId="10" fillId="0" borderId="1" xfId="0" applyFont="1" applyBorder="1" applyAlignment="1" applyProtection="1">
      <alignment horizontal="center" vertical="top"/>
      <protection locked="0"/>
    </xf>
    <xf numFmtId="0" fontId="10" fillId="4" borderId="1" xfId="0" applyFont="1" applyFill="1" applyBorder="1" applyAlignment="1" applyProtection="1">
      <alignment horizontal="center" vertical="top"/>
      <protection locked="0"/>
    </xf>
    <xf numFmtId="0" fontId="6" fillId="0" borderId="0" xfId="0" applyFont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center"/>
    </xf>
    <xf numFmtId="3" fontId="6" fillId="0" borderId="15" xfId="0" applyNumberFormat="1" applyFont="1" applyBorder="1" applyAlignment="1">
      <alignment horizontal="right" vertical="center"/>
    </xf>
    <xf numFmtId="0" fontId="6" fillId="2" borderId="15" xfId="0" applyFont="1" applyFill="1" applyBorder="1" applyAlignment="1" applyProtection="1">
      <alignment horizontal="left" vertical="center"/>
      <protection locked="0"/>
    </xf>
    <xf numFmtId="4" fontId="6" fillId="0" borderId="15" xfId="0" applyNumberFormat="1" applyFont="1" applyFill="1" applyBorder="1" applyAlignment="1" applyProtection="1">
      <alignment horizontal="right" vertical="center"/>
      <protection locked="0"/>
    </xf>
    <xf numFmtId="4" fontId="6" fillId="2" borderId="15" xfId="0" applyNumberFormat="1" applyFont="1" applyFill="1" applyBorder="1" applyAlignment="1" applyProtection="1">
      <alignment horizontal="right" vertical="center"/>
      <protection locked="0"/>
    </xf>
    <xf numFmtId="4" fontId="6" fillId="0" borderId="15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left" vertical="top"/>
    </xf>
    <xf numFmtId="0" fontId="6" fillId="0" borderId="1" xfId="0" applyFont="1" applyFill="1" applyBorder="1" applyAlignment="1" applyProtection="1">
      <alignment horizontal="left"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3" fontId="6" fillId="0" borderId="1" xfId="0" applyNumberFormat="1" applyFont="1" applyBorder="1" applyAlignment="1" applyProtection="1">
      <alignment horizontal="right" vertical="center"/>
      <protection locked="0"/>
    </xf>
    <xf numFmtId="4" fontId="6" fillId="0" borderId="1" xfId="0" applyNumberFormat="1" applyFont="1" applyBorder="1" applyAlignment="1" applyProtection="1">
      <alignment horizontal="right" vertical="center"/>
      <protection locked="0"/>
    </xf>
    <xf numFmtId="4" fontId="6" fillId="0" borderId="15" xfId="0" applyNumberFormat="1" applyFont="1" applyBorder="1" applyAlignment="1" applyProtection="1">
      <alignment horizontal="right" vertical="center"/>
      <protection locked="0"/>
    </xf>
    <xf numFmtId="0" fontId="6" fillId="0" borderId="10" xfId="0" applyFont="1" applyFill="1" applyBorder="1" applyAlignment="1" applyProtection="1">
      <alignment horizontal="left" vertical="center"/>
      <protection locked="0"/>
    </xf>
    <xf numFmtId="49" fontId="6" fillId="0" borderId="10" xfId="0" applyNumberFormat="1" applyFont="1" applyBorder="1" applyAlignment="1" applyProtection="1">
      <alignment horizontal="center" vertical="center"/>
      <protection locked="0"/>
    </xf>
    <xf numFmtId="3" fontId="6" fillId="0" borderId="10" xfId="0" applyNumberFormat="1" applyFont="1" applyBorder="1" applyAlignment="1" applyProtection="1">
      <alignment horizontal="right" vertical="center"/>
      <protection locked="0"/>
    </xf>
    <xf numFmtId="4" fontId="6" fillId="0" borderId="10" xfId="0" applyNumberFormat="1" applyFont="1" applyBorder="1" applyAlignment="1" applyProtection="1">
      <alignment horizontal="right" vertical="center"/>
      <protection locked="0"/>
    </xf>
    <xf numFmtId="0" fontId="6" fillId="0" borderId="15" xfId="0" applyFont="1" applyFill="1" applyBorder="1" applyAlignment="1" applyProtection="1">
      <alignment horizontal="left" vertical="center"/>
      <protection locked="0"/>
    </xf>
    <xf numFmtId="49" fontId="6" fillId="0" borderId="15" xfId="0" applyNumberFormat="1" applyFont="1" applyBorder="1" applyAlignment="1" applyProtection="1">
      <alignment horizontal="center" vertical="center"/>
      <protection locked="0"/>
    </xf>
    <xf numFmtId="3" fontId="6" fillId="0" borderId="15" xfId="0" applyNumberFormat="1" applyFont="1" applyBorder="1" applyAlignment="1" applyProtection="1">
      <alignment horizontal="right" vertical="center"/>
      <protection locked="0"/>
    </xf>
    <xf numFmtId="4" fontId="9" fillId="0" borderId="15" xfId="0" applyNumberFormat="1" applyFont="1" applyBorder="1" applyAlignment="1">
      <alignment horizontal="right" vertical="center"/>
    </xf>
    <xf numFmtId="0" fontId="9" fillId="0" borderId="15" xfId="0" applyFont="1" applyBorder="1" applyAlignment="1">
      <alignment vertical="center"/>
    </xf>
    <xf numFmtId="9" fontId="9" fillId="2" borderId="15" xfId="0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horizontal="left" vertical="center"/>
    </xf>
    <xf numFmtId="9" fontId="9" fillId="0" borderId="15" xfId="0" applyNumberFormat="1" applyFont="1" applyBorder="1" applyAlignment="1" applyProtection="1">
      <alignment horizontal="center" vertical="center"/>
      <protection locked="0"/>
    </xf>
    <xf numFmtId="0" fontId="8" fillId="5" borderId="0" xfId="0" applyFont="1" applyFill="1" applyAlignment="1" applyProtection="1">
      <alignment vertical="top"/>
      <protection locked="0"/>
    </xf>
    <xf numFmtId="0" fontId="8" fillId="2" borderId="4" xfId="0" applyFont="1" applyFill="1" applyBorder="1" applyAlignment="1" applyProtection="1">
      <alignment horizontal="center" vertical="top"/>
      <protection locked="0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 vertical="top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8" fillId="0" borderId="0" xfId="0" applyFont="1" applyAlignment="1" applyProtection="1">
      <alignment horizontal="left" vertical="center"/>
      <protection locked="0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left" vertical="center"/>
    </xf>
    <xf numFmtId="0" fontId="9" fillId="0" borderId="0" xfId="0" applyFont="1" applyAlignment="1" applyProtection="1">
      <alignment horizontal="center" vertical="top"/>
      <protection locked="0"/>
    </xf>
    <xf numFmtId="0" fontId="8" fillId="0" borderId="0" xfId="0" applyFont="1" applyAlignment="1">
      <alignment horizontal="left" vertical="top"/>
    </xf>
    <xf numFmtId="0" fontId="9" fillId="0" borderId="15" xfId="0" applyFont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9" fillId="0" borderId="15" xfId="0" applyFont="1" applyBorder="1" applyAlignment="1">
      <alignment horizontal="right" vertical="center"/>
    </xf>
    <xf numFmtId="0" fontId="9" fillId="0" borderId="15" xfId="0" applyFont="1" applyBorder="1" applyAlignment="1">
      <alignment vertical="center"/>
    </xf>
    <xf numFmtId="0" fontId="6" fillId="0" borderId="1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top" wrapText="1"/>
    </xf>
    <xf numFmtId="0" fontId="8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center" vertical="top"/>
    </xf>
    <xf numFmtId="0" fontId="8" fillId="2" borderId="4" xfId="0" applyFont="1" applyFill="1" applyBorder="1" applyAlignment="1" applyProtection="1">
      <alignment horizontal="left" vertical="top"/>
      <protection locked="0"/>
    </xf>
    <xf numFmtId="0" fontId="8" fillId="2" borderId="3" xfId="0" applyFont="1" applyFill="1" applyBorder="1" applyAlignment="1" applyProtection="1">
      <alignment horizontal="left" vertical="top"/>
      <protection locked="0"/>
    </xf>
    <xf numFmtId="0" fontId="11" fillId="0" borderId="2" xfId="0" applyFont="1" applyBorder="1" applyAlignment="1">
      <alignment horizontal="center" vertical="top"/>
    </xf>
    <xf numFmtId="0" fontId="8" fillId="2" borderId="4" xfId="0" applyFont="1" applyFill="1" applyBorder="1" applyAlignment="1" applyProtection="1">
      <alignment horizontal="center" vertical="top"/>
      <protection locked="0"/>
    </xf>
    <xf numFmtId="0" fontId="8" fillId="2" borderId="11" xfId="0" applyFont="1" applyFill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0" fontId="6" fillId="0" borderId="15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174"/>
  <sheetViews>
    <sheetView showGridLines="0" tabSelected="1" view="pageBreakPreview" zoomScale="60" zoomScaleNormal="70" workbookViewId="0">
      <selection activeCell="AG15" sqref="AG15:AI139"/>
    </sheetView>
  </sheetViews>
  <sheetFormatPr defaultColWidth="18.5703125" defaultRowHeight="15.75"/>
  <cols>
    <col min="1" max="2" width="4.5703125" style="17" customWidth="1"/>
    <col min="3" max="3" width="6.5703125" style="17" customWidth="1"/>
    <col min="4" max="4" width="28.5703125" style="17" customWidth="1"/>
    <col min="5" max="5" width="71.5703125" style="17" customWidth="1"/>
    <col min="6" max="6" width="27.42578125" style="17" bestFit="1" customWidth="1"/>
    <col min="7" max="7" width="52" style="17" customWidth="1"/>
    <col min="8" max="8" width="11.140625" style="17" customWidth="1"/>
    <col min="9" max="9" width="10.7109375" style="17" customWidth="1"/>
    <col min="10" max="12" width="13.42578125" style="17" customWidth="1"/>
    <col min="13" max="13" width="28.28515625" style="17" customWidth="1"/>
    <col min="14" max="14" width="22.5703125" style="17" customWidth="1"/>
    <col min="15" max="15" width="13.5703125" style="17" customWidth="1"/>
    <col min="16" max="17" width="13.28515625" style="17" customWidth="1"/>
    <col min="18" max="18" width="13.7109375" style="17" customWidth="1"/>
    <col min="19" max="19" width="13.42578125" style="17" customWidth="1"/>
    <col min="20" max="20" width="22.85546875" style="17" customWidth="1"/>
    <col min="21" max="24" width="4.5703125" style="17" customWidth="1"/>
    <col min="25" max="25" width="6.5703125" style="17" customWidth="1"/>
    <col min="26" max="26" width="28.5703125" style="17" customWidth="1"/>
    <col min="27" max="27" width="71.5703125" style="17" customWidth="1"/>
    <col min="28" max="28" width="19.85546875" style="17" bestFit="1" customWidth="1"/>
    <col min="29" max="29" width="53.5703125" style="17" customWidth="1"/>
    <col min="30" max="30" width="19.140625" style="17" customWidth="1"/>
    <col min="31" max="31" width="8.5703125" style="17" customWidth="1"/>
    <col min="32" max="35" width="13.7109375" style="17" customWidth="1"/>
    <col min="36" max="36" width="28.140625" style="17" customWidth="1"/>
    <col min="37" max="37" width="19.28515625" style="17" customWidth="1"/>
    <col min="38" max="38" width="14.85546875" style="17" customWidth="1"/>
    <col min="39" max="39" width="15.28515625" style="17" customWidth="1"/>
    <col min="40" max="40" width="14.28515625" style="17" customWidth="1"/>
    <col min="41" max="41" width="14.7109375" style="17" customWidth="1"/>
    <col min="42" max="42" width="20.28515625" style="17" customWidth="1"/>
    <col min="43" max="43" width="17.140625" style="17" customWidth="1"/>
    <col min="44" max="44" width="18.5703125" style="17"/>
    <col min="45" max="46" width="4.5703125" style="17" customWidth="1"/>
    <col min="47" max="16384" width="18.5703125" style="17"/>
  </cols>
  <sheetData>
    <row r="1" spans="1:47" ht="35.1" customHeight="1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5"/>
    </row>
    <row r="2" spans="1:47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ht="15.7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0"/>
    </row>
    <row r="4" spans="1:47" ht="15.75" customHeight="1">
      <c r="B4" s="21"/>
      <c r="C4" s="22" t="s">
        <v>0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U4" s="23"/>
    </row>
    <row r="5" spans="1:47" ht="15.75" customHeight="1">
      <c r="B5" s="21"/>
      <c r="C5" s="24" t="s">
        <v>21</v>
      </c>
      <c r="D5" s="24"/>
      <c r="E5" s="24"/>
      <c r="F5" s="24"/>
      <c r="G5" s="24"/>
      <c r="H5" s="24"/>
      <c r="I5" s="24"/>
      <c r="J5" s="24"/>
      <c r="K5" s="24"/>
      <c r="L5" s="24"/>
      <c r="M5" s="22"/>
      <c r="N5" s="22"/>
      <c r="U5" s="23"/>
    </row>
    <row r="6" spans="1:47" ht="24" customHeight="1">
      <c r="B6" s="21"/>
      <c r="U6" s="23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</row>
    <row r="7" spans="1:47">
      <c r="B7" s="21"/>
      <c r="C7" s="86" t="s">
        <v>9</v>
      </c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23"/>
      <c r="Y7" s="74" t="s">
        <v>14</v>
      </c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</row>
    <row r="8" spans="1:47" ht="24" customHeight="1">
      <c r="B8" s="21"/>
      <c r="U8" s="23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</row>
    <row r="9" spans="1:47" ht="24" customHeight="1">
      <c r="B9" s="21"/>
      <c r="C9" s="75" t="s">
        <v>1</v>
      </c>
      <c r="D9" s="75"/>
      <c r="M9" s="87"/>
      <c r="N9" s="87"/>
      <c r="O9" s="87"/>
      <c r="P9" s="87"/>
      <c r="Q9" s="87"/>
      <c r="R9" s="87"/>
      <c r="U9" s="23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47" ht="24" customHeight="1">
      <c r="B10" s="21"/>
      <c r="C10" s="75" t="s">
        <v>2</v>
      </c>
      <c r="D10" s="75"/>
      <c r="M10" s="88"/>
      <c r="N10" s="88"/>
      <c r="O10" s="88"/>
      <c r="P10" s="88"/>
      <c r="Q10" s="88"/>
      <c r="R10" s="88"/>
      <c r="U10" s="23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</row>
    <row r="11" spans="1:47" ht="24" customHeight="1">
      <c r="B11" s="21"/>
      <c r="C11" s="75" t="s">
        <v>3</v>
      </c>
      <c r="D11" s="75"/>
      <c r="M11" s="88"/>
      <c r="N11" s="88"/>
      <c r="O11" s="88"/>
      <c r="P11" s="88"/>
      <c r="Q11" s="88"/>
      <c r="R11" s="88"/>
      <c r="U11" s="23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</row>
    <row r="12" spans="1:47">
      <c r="B12" s="21"/>
      <c r="U12" s="23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</row>
    <row r="13" spans="1:47" ht="190.5" customHeight="1">
      <c r="B13" s="21"/>
      <c r="C13" s="26" t="s">
        <v>8</v>
      </c>
      <c r="D13" s="26" t="s">
        <v>4</v>
      </c>
      <c r="E13" s="26" t="s">
        <v>134</v>
      </c>
      <c r="F13" s="26" t="s">
        <v>135</v>
      </c>
      <c r="G13" s="26" t="s">
        <v>30</v>
      </c>
      <c r="H13" s="26" t="s">
        <v>6</v>
      </c>
      <c r="I13" s="27" t="s">
        <v>178</v>
      </c>
      <c r="J13" s="27" t="s">
        <v>179</v>
      </c>
      <c r="K13" s="27" t="s">
        <v>180</v>
      </c>
      <c r="L13" s="27" t="s">
        <v>181</v>
      </c>
      <c r="M13" s="26" t="s">
        <v>31</v>
      </c>
      <c r="N13" s="26" t="s">
        <v>182</v>
      </c>
      <c r="O13" s="26" t="s">
        <v>5</v>
      </c>
      <c r="P13" s="26" t="s">
        <v>125</v>
      </c>
      <c r="Q13" s="26" t="s">
        <v>126</v>
      </c>
      <c r="R13" s="26" t="s">
        <v>127</v>
      </c>
      <c r="S13" s="26" t="s">
        <v>19</v>
      </c>
      <c r="T13" s="26" t="s">
        <v>7</v>
      </c>
      <c r="U13" s="23"/>
      <c r="Y13" s="28" t="s">
        <v>8</v>
      </c>
      <c r="Z13" s="28" t="s">
        <v>12</v>
      </c>
      <c r="AA13" s="28" t="s">
        <v>134</v>
      </c>
      <c r="AB13" s="28" t="s">
        <v>135</v>
      </c>
      <c r="AC13" s="28" t="s">
        <v>29</v>
      </c>
      <c r="AD13" s="29" t="s">
        <v>28</v>
      </c>
      <c r="AE13" s="28" t="s">
        <v>6</v>
      </c>
      <c r="AF13" s="29" t="s">
        <v>178</v>
      </c>
      <c r="AG13" s="29" t="s">
        <v>179</v>
      </c>
      <c r="AH13" s="29" t="s">
        <v>180</v>
      </c>
      <c r="AI13" s="29" t="s">
        <v>181</v>
      </c>
      <c r="AJ13" s="30" t="s">
        <v>183</v>
      </c>
      <c r="AK13" s="30" t="s">
        <v>39</v>
      </c>
      <c r="AL13" s="28" t="s">
        <v>125</v>
      </c>
      <c r="AM13" s="28" t="s">
        <v>126</v>
      </c>
      <c r="AN13" s="28" t="s">
        <v>127</v>
      </c>
      <c r="AO13" s="28" t="s">
        <v>128</v>
      </c>
      <c r="AP13" s="28" t="s">
        <v>129</v>
      </c>
      <c r="AQ13" s="28" t="s">
        <v>130</v>
      </c>
      <c r="AR13" s="28" t="s">
        <v>131</v>
      </c>
    </row>
    <row r="14" spans="1:47" ht="22.5" customHeight="1">
      <c r="B14" s="21"/>
      <c r="C14" s="31">
        <v>1</v>
      </c>
      <c r="D14" s="31">
        <v>2</v>
      </c>
      <c r="E14" s="31">
        <v>3</v>
      </c>
      <c r="F14" s="31">
        <v>4</v>
      </c>
      <c r="G14" s="31">
        <v>5</v>
      </c>
      <c r="H14" s="31">
        <v>6</v>
      </c>
      <c r="I14" s="31">
        <v>7</v>
      </c>
      <c r="J14" s="31">
        <v>8</v>
      </c>
      <c r="K14" s="31">
        <v>9</v>
      </c>
      <c r="L14" s="31">
        <v>10</v>
      </c>
      <c r="M14" s="31">
        <v>11</v>
      </c>
      <c r="N14" s="31">
        <v>12</v>
      </c>
      <c r="O14" s="31">
        <v>13</v>
      </c>
      <c r="P14" s="31">
        <v>14</v>
      </c>
      <c r="Q14" s="31">
        <v>15</v>
      </c>
      <c r="R14" s="31">
        <v>16</v>
      </c>
      <c r="S14" s="31">
        <v>17</v>
      </c>
      <c r="T14" s="31">
        <v>18</v>
      </c>
      <c r="U14" s="23"/>
      <c r="Y14" s="32">
        <v>1</v>
      </c>
      <c r="Z14" s="32">
        <v>2</v>
      </c>
      <c r="AA14" s="32">
        <v>3</v>
      </c>
      <c r="AB14" s="32">
        <v>4</v>
      </c>
      <c r="AC14" s="32">
        <v>5</v>
      </c>
      <c r="AD14" s="32">
        <v>6</v>
      </c>
      <c r="AE14" s="32">
        <v>7</v>
      </c>
      <c r="AF14" s="32">
        <v>8</v>
      </c>
      <c r="AG14" s="32">
        <v>9</v>
      </c>
      <c r="AH14" s="32">
        <v>10</v>
      </c>
      <c r="AI14" s="32">
        <v>11</v>
      </c>
      <c r="AJ14" s="33">
        <v>12</v>
      </c>
      <c r="AK14" s="33">
        <v>13</v>
      </c>
      <c r="AL14" s="32">
        <v>14</v>
      </c>
      <c r="AM14" s="32">
        <v>15</v>
      </c>
      <c r="AN14" s="32">
        <v>16</v>
      </c>
      <c r="AO14" s="32">
        <v>17</v>
      </c>
      <c r="AP14" s="32">
        <v>18</v>
      </c>
      <c r="AQ14" s="32">
        <v>19</v>
      </c>
      <c r="AR14" s="32">
        <v>20</v>
      </c>
    </row>
    <row r="15" spans="1:47" s="34" customFormat="1" ht="24.75" customHeight="1">
      <c r="B15" s="35"/>
      <c r="C15" s="83">
        <v>1</v>
      </c>
      <c r="D15" s="93" t="str">
        <f>Z15</f>
        <v>Костюм летний (куртка, брюки)</v>
      </c>
      <c r="E15" s="93" t="str">
        <f t="shared" ref="E15:F15" si="0">AA15</f>
        <v>из термостойких антиэлектростатических материалов с постоянными защитными свойствами для защиты от термических рисков электрической дуги, плотностью не менее 150 г/м², 1-й уровень защиты (не менее 5 кал/см2)</v>
      </c>
      <c r="F15" s="36" t="str">
        <f t="shared" si="0"/>
        <v>мужской</v>
      </c>
      <c r="G15" s="36" t="str">
        <f>AC15</f>
        <v>Национальный режим не предоставляется – запрет</v>
      </c>
      <c r="H15" s="13" t="s">
        <v>132</v>
      </c>
      <c r="I15" s="37">
        <f>AF15</f>
        <v>185</v>
      </c>
      <c r="J15" s="37">
        <f t="shared" ref="J15:L15" si="1">AG15</f>
        <v>45</v>
      </c>
      <c r="K15" s="37">
        <f t="shared" si="1"/>
        <v>95</v>
      </c>
      <c r="L15" s="37">
        <f t="shared" si="1"/>
        <v>45</v>
      </c>
      <c r="M15" s="38" t="s">
        <v>18</v>
      </c>
      <c r="N15" s="38" t="s">
        <v>18</v>
      </c>
      <c r="O15" s="38" t="s">
        <v>18</v>
      </c>
      <c r="P15" s="39">
        <f>AL15</f>
        <v>19702</v>
      </c>
      <c r="Q15" s="39">
        <f t="shared" ref="Q15:R15" si="2">AM15</f>
        <v>21150.1</v>
      </c>
      <c r="R15" s="39">
        <f t="shared" si="2"/>
        <v>22704.63</v>
      </c>
      <c r="S15" s="40">
        <v>0</v>
      </c>
      <c r="T15" s="41">
        <f>S15*I15</f>
        <v>0</v>
      </c>
      <c r="U15" s="42"/>
      <c r="Y15" s="71">
        <v>1</v>
      </c>
      <c r="Z15" s="77" t="s">
        <v>42</v>
      </c>
      <c r="AA15" s="77" t="s">
        <v>136</v>
      </c>
      <c r="AB15" s="13" t="s">
        <v>119</v>
      </c>
      <c r="AC15" s="43" t="s">
        <v>23</v>
      </c>
      <c r="AD15" s="44" t="s">
        <v>169</v>
      </c>
      <c r="AE15" s="13" t="s">
        <v>132</v>
      </c>
      <c r="AF15" s="45">
        <f>AG15+AH15+AI15</f>
        <v>185</v>
      </c>
      <c r="AG15" s="45">
        <v>45</v>
      </c>
      <c r="AH15" s="45">
        <v>95</v>
      </c>
      <c r="AI15" s="45">
        <v>45</v>
      </c>
      <c r="AJ15" s="3" t="s">
        <v>33</v>
      </c>
      <c r="AK15" s="3" t="s">
        <v>38</v>
      </c>
      <c r="AL15" s="46">
        <v>19702</v>
      </c>
      <c r="AM15" s="46">
        <v>21150.1</v>
      </c>
      <c r="AN15" s="46">
        <v>22704.63</v>
      </c>
      <c r="AO15" s="47">
        <f t="shared" ref="AO15:AO78" si="3">AL15*AG15</f>
        <v>886590</v>
      </c>
      <c r="AP15" s="47">
        <f t="shared" ref="AP15:AP78" si="4">AM15*AH15</f>
        <v>2009259.4999999998</v>
      </c>
      <c r="AQ15" s="47">
        <f t="shared" ref="AQ15:AQ78" si="5">AN15*AI15</f>
        <v>1021708.3500000001</v>
      </c>
      <c r="AR15" s="46">
        <f>AO15+AP15+AQ15</f>
        <v>3917557.85</v>
      </c>
    </row>
    <row r="16" spans="1:47" s="34" customFormat="1" ht="24.75" customHeight="1">
      <c r="B16" s="35"/>
      <c r="C16" s="83"/>
      <c r="D16" s="93">
        <f t="shared" ref="D16:D79" si="6">Z16</f>
        <v>0</v>
      </c>
      <c r="E16" s="93">
        <f t="shared" ref="E16:E79" si="7">AA16</f>
        <v>0</v>
      </c>
      <c r="F16" s="36" t="str">
        <f t="shared" ref="F16:F79" si="8">AB16</f>
        <v>женский</v>
      </c>
      <c r="G16" s="36" t="str">
        <f t="shared" ref="G16:G139" si="9">AC16</f>
        <v>Национальный режим не предоставляется – запрет</v>
      </c>
      <c r="H16" s="13" t="s">
        <v>132</v>
      </c>
      <c r="I16" s="37">
        <f t="shared" ref="I16:I139" si="10">AF16</f>
        <v>19</v>
      </c>
      <c r="J16" s="37">
        <f t="shared" ref="J16:J79" si="11">AG16</f>
        <v>5</v>
      </c>
      <c r="K16" s="37">
        <f t="shared" ref="K16:K79" si="12">AH16</f>
        <v>9</v>
      </c>
      <c r="L16" s="37">
        <f t="shared" ref="L16:L79" si="13">AI16</f>
        <v>5</v>
      </c>
      <c r="M16" s="38" t="s">
        <v>18</v>
      </c>
      <c r="N16" s="38" t="s">
        <v>18</v>
      </c>
      <c r="O16" s="38" t="s">
        <v>18</v>
      </c>
      <c r="P16" s="39">
        <f t="shared" ref="P16:P79" si="14">AL16</f>
        <v>19702</v>
      </c>
      <c r="Q16" s="39">
        <f t="shared" ref="Q16:Q79" si="15">AM16</f>
        <v>21150.1</v>
      </c>
      <c r="R16" s="39">
        <f t="shared" ref="R16:R79" si="16">AN16</f>
        <v>22704.63</v>
      </c>
      <c r="S16" s="40">
        <v>0</v>
      </c>
      <c r="T16" s="41">
        <f>S16*I16</f>
        <v>0</v>
      </c>
      <c r="U16" s="42"/>
      <c r="Y16" s="72"/>
      <c r="Z16" s="78"/>
      <c r="AA16" s="80"/>
      <c r="AB16" s="13" t="s">
        <v>120</v>
      </c>
      <c r="AC16" s="43" t="s">
        <v>23</v>
      </c>
      <c r="AD16" s="44" t="s">
        <v>169</v>
      </c>
      <c r="AE16" s="13" t="s">
        <v>132</v>
      </c>
      <c r="AF16" s="45">
        <f t="shared" ref="AF16:AF79" si="17">AG16+AH16+AI16</f>
        <v>19</v>
      </c>
      <c r="AG16" s="45">
        <v>5</v>
      </c>
      <c r="AH16" s="45">
        <v>9</v>
      </c>
      <c r="AI16" s="45">
        <v>5</v>
      </c>
      <c r="AJ16" s="3" t="s">
        <v>33</v>
      </c>
      <c r="AK16" s="3" t="s">
        <v>38</v>
      </c>
      <c r="AL16" s="46">
        <v>19702</v>
      </c>
      <c r="AM16" s="46">
        <v>21150.1</v>
      </c>
      <c r="AN16" s="46">
        <v>22704.63</v>
      </c>
      <c r="AO16" s="47">
        <f t="shared" si="3"/>
        <v>98510</v>
      </c>
      <c r="AP16" s="47">
        <f t="shared" si="4"/>
        <v>190350.9</v>
      </c>
      <c r="AQ16" s="47">
        <f t="shared" si="5"/>
        <v>113523.15000000001</v>
      </c>
      <c r="AR16" s="46">
        <f t="shared" ref="AR16:AR79" si="18">AO16+AP16+AQ16</f>
        <v>402384.05000000005</v>
      </c>
    </row>
    <row r="17" spans="2:44" s="34" customFormat="1" ht="24.75" customHeight="1">
      <c r="B17" s="35"/>
      <c r="C17" s="83">
        <v>2</v>
      </c>
      <c r="D17" s="93" t="str">
        <f t="shared" si="6"/>
        <v>Костюм летний (куртка, полукомбинезон)</v>
      </c>
      <c r="E17" s="93">
        <f t="shared" si="7"/>
        <v>0</v>
      </c>
      <c r="F17" s="36" t="str">
        <f t="shared" si="8"/>
        <v>мужской</v>
      </c>
      <c r="G17" s="36" t="str">
        <f t="shared" si="9"/>
        <v>Национальный режим не предоставляется – запрет</v>
      </c>
      <c r="H17" s="13" t="s">
        <v>132</v>
      </c>
      <c r="I17" s="37">
        <f t="shared" si="10"/>
        <v>0</v>
      </c>
      <c r="J17" s="37">
        <f t="shared" si="11"/>
        <v>0</v>
      </c>
      <c r="K17" s="37">
        <f t="shared" si="12"/>
        <v>0</v>
      </c>
      <c r="L17" s="37">
        <f t="shared" si="13"/>
        <v>0</v>
      </c>
      <c r="M17" s="38" t="s">
        <v>18</v>
      </c>
      <c r="N17" s="38" t="s">
        <v>18</v>
      </c>
      <c r="O17" s="38" t="s">
        <v>18</v>
      </c>
      <c r="P17" s="39">
        <f t="shared" si="14"/>
        <v>20512</v>
      </c>
      <c r="Q17" s="39">
        <f t="shared" si="15"/>
        <v>22019.63</v>
      </c>
      <c r="R17" s="39">
        <f t="shared" si="16"/>
        <v>23638.07</v>
      </c>
      <c r="S17" s="40">
        <v>0</v>
      </c>
      <c r="T17" s="41">
        <f>S17*I17</f>
        <v>0</v>
      </c>
      <c r="U17" s="42"/>
      <c r="Y17" s="71">
        <v>2</v>
      </c>
      <c r="Z17" s="77" t="s">
        <v>43</v>
      </c>
      <c r="AA17" s="80"/>
      <c r="AB17" s="13" t="s">
        <v>119</v>
      </c>
      <c r="AC17" s="43" t="s">
        <v>23</v>
      </c>
      <c r="AD17" s="44" t="s">
        <v>169</v>
      </c>
      <c r="AE17" s="13" t="s">
        <v>132</v>
      </c>
      <c r="AF17" s="45">
        <f t="shared" si="17"/>
        <v>0</v>
      </c>
      <c r="AG17" s="45">
        <v>0</v>
      </c>
      <c r="AH17" s="45">
        <v>0</v>
      </c>
      <c r="AI17" s="45">
        <v>0</v>
      </c>
      <c r="AJ17" s="3" t="s">
        <v>33</v>
      </c>
      <c r="AK17" s="3" t="s">
        <v>38</v>
      </c>
      <c r="AL17" s="46">
        <v>20512</v>
      </c>
      <c r="AM17" s="46">
        <v>22019.63</v>
      </c>
      <c r="AN17" s="46">
        <v>23638.07</v>
      </c>
      <c r="AO17" s="47">
        <f t="shared" si="3"/>
        <v>0</v>
      </c>
      <c r="AP17" s="47">
        <f>AM17*AH17</f>
        <v>0</v>
      </c>
      <c r="AQ17" s="47">
        <f t="shared" si="5"/>
        <v>0</v>
      </c>
      <c r="AR17" s="46">
        <f t="shared" si="18"/>
        <v>0</v>
      </c>
    </row>
    <row r="18" spans="2:44" s="34" customFormat="1" ht="24.75" customHeight="1">
      <c r="B18" s="35"/>
      <c r="C18" s="83"/>
      <c r="D18" s="93">
        <f t="shared" si="6"/>
        <v>0</v>
      </c>
      <c r="E18" s="93">
        <f t="shared" si="7"/>
        <v>0</v>
      </c>
      <c r="F18" s="36" t="str">
        <f t="shared" si="8"/>
        <v>женский</v>
      </c>
      <c r="G18" s="36" t="str">
        <f t="shared" si="9"/>
        <v>Национальный режим не предоставляется – запрет</v>
      </c>
      <c r="H18" s="13" t="s">
        <v>132</v>
      </c>
      <c r="I18" s="37">
        <f t="shared" si="10"/>
        <v>0</v>
      </c>
      <c r="J18" s="37">
        <f t="shared" si="11"/>
        <v>0</v>
      </c>
      <c r="K18" s="37">
        <f t="shared" si="12"/>
        <v>0</v>
      </c>
      <c r="L18" s="37">
        <f t="shared" si="13"/>
        <v>0</v>
      </c>
      <c r="M18" s="38" t="s">
        <v>18</v>
      </c>
      <c r="N18" s="38" t="s">
        <v>18</v>
      </c>
      <c r="O18" s="38" t="s">
        <v>18</v>
      </c>
      <c r="P18" s="39">
        <f t="shared" si="14"/>
        <v>20512</v>
      </c>
      <c r="Q18" s="39">
        <f t="shared" si="15"/>
        <v>22019.63</v>
      </c>
      <c r="R18" s="39">
        <f t="shared" si="16"/>
        <v>23638.07</v>
      </c>
      <c r="S18" s="40">
        <v>0</v>
      </c>
      <c r="T18" s="41">
        <f t="shared" ref="T18:T81" si="19">S18*I18</f>
        <v>0</v>
      </c>
      <c r="U18" s="42"/>
      <c r="Y18" s="72"/>
      <c r="Z18" s="78"/>
      <c r="AA18" s="78"/>
      <c r="AB18" s="13" t="s">
        <v>120</v>
      </c>
      <c r="AC18" s="43" t="s">
        <v>23</v>
      </c>
      <c r="AD18" s="44" t="s">
        <v>169</v>
      </c>
      <c r="AE18" s="13" t="s">
        <v>132</v>
      </c>
      <c r="AF18" s="45">
        <f t="shared" si="17"/>
        <v>0</v>
      </c>
      <c r="AG18" s="45">
        <v>0</v>
      </c>
      <c r="AH18" s="45">
        <v>0</v>
      </c>
      <c r="AI18" s="45">
        <v>0</v>
      </c>
      <c r="AJ18" s="3" t="s">
        <v>33</v>
      </c>
      <c r="AK18" s="3" t="s">
        <v>38</v>
      </c>
      <c r="AL18" s="46">
        <v>20512</v>
      </c>
      <c r="AM18" s="46">
        <v>22019.63</v>
      </c>
      <c r="AN18" s="46">
        <v>23638.07</v>
      </c>
      <c r="AO18" s="47">
        <f t="shared" si="3"/>
        <v>0</v>
      </c>
      <c r="AP18" s="47">
        <f t="shared" si="4"/>
        <v>0</v>
      </c>
      <c r="AQ18" s="47">
        <f t="shared" si="5"/>
        <v>0</v>
      </c>
      <c r="AR18" s="46">
        <f t="shared" si="18"/>
        <v>0</v>
      </c>
    </row>
    <row r="19" spans="2:44" s="34" customFormat="1" ht="24.75" customHeight="1">
      <c r="B19" s="35"/>
      <c r="C19" s="83">
        <v>3</v>
      </c>
      <c r="D19" s="93" t="str">
        <f t="shared" si="6"/>
        <v>Костюм летний (куртка, брюки)</v>
      </c>
      <c r="E19" s="93" t="str">
        <f t="shared" si="7"/>
        <v>из термостойких антиэлектростатических материалов с постоянными защитными свойствами для защиты от термических рисков электрической дуги, плотностью не менее 180 г/м², 1-й уровень защиты (не менее 5 кал/см2)</v>
      </c>
      <c r="F19" s="36" t="str">
        <f t="shared" si="8"/>
        <v>мужской</v>
      </c>
      <c r="G19" s="36" t="str">
        <f t="shared" si="9"/>
        <v>Национальный режим не предоставляется – запрет</v>
      </c>
      <c r="H19" s="13" t="s">
        <v>132</v>
      </c>
      <c r="I19" s="37">
        <f t="shared" si="10"/>
        <v>309</v>
      </c>
      <c r="J19" s="37">
        <f t="shared" si="11"/>
        <v>76</v>
      </c>
      <c r="K19" s="37">
        <f t="shared" si="12"/>
        <v>152</v>
      </c>
      <c r="L19" s="37">
        <f t="shared" si="13"/>
        <v>81</v>
      </c>
      <c r="M19" s="38" t="s">
        <v>18</v>
      </c>
      <c r="N19" s="38" t="s">
        <v>18</v>
      </c>
      <c r="O19" s="38" t="s">
        <v>18</v>
      </c>
      <c r="P19" s="39">
        <f t="shared" si="14"/>
        <v>18604.830000000002</v>
      </c>
      <c r="Q19" s="39">
        <f t="shared" si="15"/>
        <v>19972.29</v>
      </c>
      <c r="R19" s="39">
        <f t="shared" si="16"/>
        <v>21440.25</v>
      </c>
      <c r="S19" s="40">
        <v>0</v>
      </c>
      <c r="T19" s="41">
        <f t="shared" si="19"/>
        <v>0</v>
      </c>
      <c r="U19" s="42"/>
      <c r="Y19" s="71">
        <v>3</v>
      </c>
      <c r="Z19" s="77" t="s">
        <v>42</v>
      </c>
      <c r="AA19" s="77" t="s">
        <v>137</v>
      </c>
      <c r="AB19" s="13" t="s">
        <v>119</v>
      </c>
      <c r="AC19" s="43" t="s">
        <v>23</v>
      </c>
      <c r="AD19" s="44" t="s">
        <v>169</v>
      </c>
      <c r="AE19" s="13" t="s">
        <v>132</v>
      </c>
      <c r="AF19" s="45">
        <f t="shared" si="17"/>
        <v>309</v>
      </c>
      <c r="AG19" s="45">
        <v>76</v>
      </c>
      <c r="AH19" s="45">
        <v>152</v>
      </c>
      <c r="AI19" s="45">
        <v>81</v>
      </c>
      <c r="AJ19" s="3" t="s">
        <v>33</v>
      </c>
      <c r="AK19" s="3" t="s">
        <v>38</v>
      </c>
      <c r="AL19" s="46">
        <v>18604.830000000002</v>
      </c>
      <c r="AM19" s="46">
        <v>19972.29</v>
      </c>
      <c r="AN19" s="46">
        <v>21440.25</v>
      </c>
      <c r="AO19" s="47">
        <f t="shared" si="3"/>
        <v>1413967.08</v>
      </c>
      <c r="AP19" s="47">
        <f t="shared" si="4"/>
        <v>3035788.08</v>
      </c>
      <c r="AQ19" s="47">
        <f t="shared" si="5"/>
        <v>1736660.25</v>
      </c>
      <c r="AR19" s="46">
        <f t="shared" si="18"/>
        <v>6186415.4100000001</v>
      </c>
    </row>
    <row r="20" spans="2:44" s="34" customFormat="1" ht="24.75" customHeight="1">
      <c r="B20" s="35"/>
      <c r="C20" s="83"/>
      <c r="D20" s="93">
        <f t="shared" si="6"/>
        <v>0</v>
      </c>
      <c r="E20" s="93">
        <f t="shared" si="7"/>
        <v>0</v>
      </c>
      <c r="F20" s="36" t="str">
        <f t="shared" si="8"/>
        <v>женский</v>
      </c>
      <c r="G20" s="36" t="str">
        <f t="shared" si="9"/>
        <v>Национальный режим не предоставляется – запрет</v>
      </c>
      <c r="H20" s="13" t="s">
        <v>132</v>
      </c>
      <c r="I20" s="37">
        <f t="shared" si="10"/>
        <v>0</v>
      </c>
      <c r="J20" s="37">
        <f t="shared" si="11"/>
        <v>0</v>
      </c>
      <c r="K20" s="37">
        <f t="shared" si="12"/>
        <v>0</v>
      </c>
      <c r="L20" s="37">
        <f t="shared" si="13"/>
        <v>0</v>
      </c>
      <c r="M20" s="38" t="s">
        <v>18</v>
      </c>
      <c r="N20" s="38" t="s">
        <v>18</v>
      </c>
      <c r="O20" s="38" t="s">
        <v>18</v>
      </c>
      <c r="P20" s="39">
        <f t="shared" si="14"/>
        <v>18604.830000000002</v>
      </c>
      <c r="Q20" s="39">
        <f t="shared" si="15"/>
        <v>19972.29</v>
      </c>
      <c r="R20" s="39">
        <f t="shared" si="16"/>
        <v>21440.25</v>
      </c>
      <c r="S20" s="40">
        <v>0</v>
      </c>
      <c r="T20" s="41">
        <f t="shared" si="19"/>
        <v>0</v>
      </c>
      <c r="U20" s="42"/>
      <c r="Y20" s="72"/>
      <c r="Z20" s="78"/>
      <c r="AA20" s="80"/>
      <c r="AB20" s="13" t="s">
        <v>120</v>
      </c>
      <c r="AC20" s="43" t="s">
        <v>23</v>
      </c>
      <c r="AD20" s="44" t="s">
        <v>169</v>
      </c>
      <c r="AE20" s="13" t="s">
        <v>132</v>
      </c>
      <c r="AF20" s="45">
        <f t="shared" si="17"/>
        <v>0</v>
      </c>
      <c r="AG20" s="45">
        <v>0</v>
      </c>
      <c r="AH20" s="45">
        <v>0</v>
      </c>
      <c r="AI20" s="45">
        <v>0</v>
      </c>
      <c r="AJ20" s="3" t="s">
        <v>33</v>
      </c>
      <c r="AK20" s="3" t="s">
        <v>38</v>
      </c>
      <c r="AL20" s="46">
        <v>18604.830000000002</v>
      </c>
      <c r="AM20" s="46">
        <v>19972.29</v>
      </c>
      <c r="AN20" s="46">
        <v>21440.25</v>
      </c>
      <c r="AO20" s="47">
        <f t="shared" si="3"/>
        <v>0</v>
      </c>
      <c r="AP20" s="47">
        <f t="shared" si="4"/>
        <v>0</v>
      </c>
      <c r="AQ20" s="47">
        <f t="shared" si="5"/>
        <v>0</v>
      </c>
      <c r="AR20" s="46">
        <f t="shared" si="18"/>
        <v>0</v>
      </c>
    </row>
    <row r="21" spans="2:44" s="34" customFormat="1" ht="24.75" customHeight="1">
      <c r="B21" s="35"/>
      <c r="C21" s="83">
        <v>4</v>
      </c>
      <c r="D21" s="93" t="str">
        <f t="shared" si="6"/>
        <v>Костюм летний (куртка, полукомбинезон)</v>
      </c>
      <c r="E21" s="93">
        <f t="shared" si="7"/>
        <v>0</v>
      </c>
      <c r="F21" s="36" t="str">
        <f t="shared" si="8"/>
        <v>мужской</v>
      </c>
      <c r="G21" s="36" t="str">
        <f t="shared" si="9"/>
        <v>Национальный режим не предоставляется – запрет</v>
      </c>
      <c r="H21" s="13" t="s">
        <v>132</v>
      </c>
      <c r="I21" s="37">
        <f t="shared" si="10"/>
        <v>0</v>
      </c>
      <c r="J21" s="37">
        <f t="shared" si="11"/>
        <v>0</v>
      </c>
      <c r="K21" s="37">
        <f t="shared" si="12"/>
        <v>0</v>
      </c>
      <c r="L21" s="37">
        <f t="shared" si="13"/>
        <v>0</v>
      </c>
      <c r="M21" s="38" t="s">
        <v>18</v>
      </c>
      <c r="N21" s="38" t="s">
        <v>18</v>
      </c>
      <c r="O21" s="38" t="s">
        <v>18</v>
      </c>
      <c r="P21" s="39">
        <f t="shared" si="14"/>
        <v>19215.650000000001</v>
      </c>
      <c r="Q21" s="39">
        <f t="shared" si="15"/>
        <v>20628</v>
      </c>
      <c r="R21" s="39">
        <f t="shared" si="16"/>
        <v>22144.16</v>
      </c>
      <c r="S21" s="40">
        <v>0</v>
      </c>
      <c r="T21" s="41">
        <f t="shared" si="19"/>
        <v>0</v>
      </c>
      <c r="U21" s="42"/>
      <c r="Y21" s="71">
        <v>4</v>
      </c>
      <c r="Z21" s="77" t="s">
        <v>43</v>
      </c>
      <c r="AA21" s="80"/>
      <c r="AB21" s="13" t="s">
        <v>119</v>
      </c>
      <c r="AC21" s="43" t="s">
        <v>23</v>
      </c>
      <c r="AD21" s="44" t="s">
        <v>169</v>
      </c>
      <c r="AE21" s="13" t="s">
        <v>132</v>
      </c>
      <c r="AF21" s="45">
        <f t="shared" si="17"/>
        <v>0</v>
      </c>
      <c r="AG21" s="45">
        <v>0</v>
      </c>
      <c r="AH21" s="45">
        <v>0</v>
      </c>
      <c r="AI21" s="45">
        <v>0</v>
      </c>
      <c r="AJ21" s="3" t="s">
        <v>33</v>
      </c>
      <c r="AK21" s="3" t="s">
        <v>38</v>
      </c>
      <c r="AL21" s="46">
        <v>19215.650000000001</v>
      </c>
      <c r="AM21" s="46">
        <v>20628</v>
      </c>
      <c r="AN21" s="46">
        <v>22144.16</v>
      </c>
      <c r="AO21" s="47">
        <f t="shared" si="3"/>
        <v>0</v>
      </c>
      <c r="AP21" s="47">
        <f t="shared" si="4"/>
        <v>0</v>
      </c>
      <c r="AQ21" s="47">
        <f t="shared" si="5"/>
        <v>0</v>
      </c>
      <c r="AR21" s="46">
        <f t="shared" si="18"/>
        <v>0</v>
      </c>
    </row>
    <row r="22" spans="2:44" s="34" customFormat="1" ht="24.75" customHeight="1">
      <c r="B22" s="35"/>
      <c r="C22" s="83"/>
      <c r="D22" s="93">
        <f t="shared" si="6"/>
        <v>0</v>
      </c>
      <c r="E22" s="93">
        <f t="shared" si="7"/>
        <v>0</v>
      </c>
      <c r="F22" s="36" t="str">
        <f t="shared" si="8"/>
        <v>женский</v>
      </c>
      <c r="G22" s="36" t="str">
        <f t="shared" si="9"/>
        <v>Национальный режим не предоставляется – запрет</v>
      </c>
      <c r="H22" s="13" t="s">
        <v>132</v>
      </c>
      <c r="I22" s="37">
        <f t="shared" si="10"/>
        <v>0</v>
      </c>
      <c r="J22" s="37">
        <f t="shared" si="11"/>
        <v>0</v>
      </c>
      <c r="K22" s="37">
        <f t="shared" si="12"/>
        <v>0</v>
      </c>
      <c r="L22" s="37">
        <f t="shared" si="13"/>
        <v>0</v>
      </c>
      <c r="M22" s="38" t="s">
        <v>18</v>
      </c>
      <c r="N22" s="38" t="s">
        <v>18</v>
      </c>
      <c r="O22" s="38" t="s">
        <v>18</v>
      </c>
      <c r="P22" s="39">
        <f t="shared" si="14"/>
        <v>19215.650000000001</v>
      </c>
      <c r="Q22" s="39">
        <f t="shared" si="15"/>
        <v>20628</v>
      </c>
      <c r="R22" s="39">
        <f t="shared" si="16"/>
        <v>22144.16</v>
      </c>
      <c r="S22" s="40">
        <v>0</v>
      </c>
      <c r="T22" s="41">
        <f t="shared" si="19"/>
        <v>0</v>
      </c>
      <c r="U22" s="42"/>
      <c r="Y22" s="72"/>
      <c r="Z22" s="78"/>
      <c r="AA22" s="78"/>
      <c r="AB22" s="13" t="s">
        <v>120</v>
      </c>
      <c r="AC22" s="43" t="s">
        <v>23</v>
      </c>
      <c r="AD22" s="44" t="s">
        <v>169</v>
      </c>
      <c r="AE22" s="13" t="s">
        <v>132</v>
      </c>
      <c r="AF22" s="45">
        <f t="shared" si="17"/>
        <v>0</v>
      </c>
      <c r="AG22" s="45">
        <v>0</v>
      </c>
      <c r="AH22" s="45">
        <v>0</v>
      </c>
      <c r="AI22" s="45">
        <v>0</v>
      </c>
      <c r="AJ22" s="3" t="s">
        <v>33</v>
      </c>
      <c r="AK22" s="3" t="s">
        <v>38</v>
      </c>
      <c r="AL22" s="46">
        <v>19215.650000000001</v>
      </c>
      <c r="AM22" s="46">
        <v>20628</v>
      </c>
      <c r="AN22" s="46">
        <v>22144.16</v>
      </c>
      <c r="AO22" s="47">
        <f t="shared" si="3"/>
        <v>0</v>
      </c>
      <c r="AP22" s="47">
        <f t="shared" si="4"/>
        <v>0</v>
      </c>
      <c r="AQ22" s="47">
        <f t="shared" si="5"/>
        <v>0</v>
      </c>
      <c r="AR22" s="46">
        <f t="shared" si="18"/>
        <v>0</v>
      </c>
    </row>
    <row r="23" spans="2:44" s="34" customFormat="1" ht="24.75" customHeight="1">
      <c r="B23" s="35"/>
      <c r="C23" s="83">
        <v>5</v>
      </c>
      <c r="D23" s="93" t="str">
        <f t="shared" si="6"/>
        <v>Костюм летний (куртка, брюки)</v>
      </c>
      <c r="E23" s="93" t="str">
        <f t="shared" si="7"/>
        <v>из термостойких антиэлектростатических материалов с постоянными защитными свойствами для защиты от термических рисков электрической дуги, плотностью не более 220 +10% г/м², 1-й уровень защиты (не менее 5 кал/см2)</v>
      </c>
      <c r="F23" s="36" t="str">
        <f t="shared" si="8"/>
        <v>мужской</v>
      </c>
      <c r="G23" s="36" t="str">
        <f t="shared" si="9"/>
        <v>Национальный режим не предоставляется – запрет</v>
      </c>
      <c r="H23" s="13" t="s">
        <v>132</v>
      </c>
      <c r="I23" s="37">
        <f t="shared" si="10"/>
        <v>117</v>
      </c>
      <c r="J23" s="37">
        <f t="shared" si="11"/>
        <v>22</v>
      </c>
      <c r="K23" s="37">
        <f t="shared" si="12"/>
        <v>74</v>
      </c>
      <c r="L23" s="37">
        <f t="shared" si="13"/>
        <v>21</v>
      </c>
      <c r="M23" s="38" t="s">
        <v>18</v>
      </c>
      <c r="N23" s="38" t="s">
        <v>18</v>
      </c>
      <c r="O23" s="38" t="s">
        <v>18</v>
      </c>
      <c r="P23" s="39">
        <f t="shared" si="14"/>
        <v>19318.71</v>
      </c>
      <c r="Q23" s="39">
        <f t="shared" si="15"/>
        <v>20738.64</v>
      </c>
      <c r="R23" s="39">
        <f t="shared" si="16"/>
        <v>22262.93</v>
      </c>
      <c r="S23" s="40">
        <v>0</v>
      </c>
      <c r="T23" s="41">
        <f t="shared" si="19"/>
        <v>0</v>
      </c>
      <c r="U23" s="42"/>
      <c r="Y23" s="71">
        <v>5</v>
      </c>
      <c r="Z23" s="77" t="s">
        <v>42</v>
      </c>
      <c r="AA23" s="77" t="s">
        <v>138</v>
      </c>
      <c r="AB23" s="13" t="s">
        <v>119</v>
      </c>
      <c r="AC23" s="43" t="s">
        <v>23</v>
      </c>
      <c r="AD23" s="44" t="s">
        <v>169</v>
      </c>
      <c r="AE23" s="13" t="s">
        <v>132</v>
      </c>
      <c r="AF23" s="45">
        <f t="shared" si="17"/>
        <v>117</v>
      </c>
      <c r="AG23" s="45">
        <v>22</v>
      </c>
      <c r="AH23" s="45">
        <v>74</v>
      </c>
      <c r="AI23" s="45">
        <v>21</v>
      </c>
      <c r="AJ23" s="3" t="s">
        <v>33</v>
      </c>
      <c r="AK23" s="3" t="s">
        <v>38</v>
      </c>
      <c r="AL23" s="46">
        <v>19318.71</v>
      </c>
      <c r="AM23" s="46">
        <v>20738.64</v>
      </c>
      <c r="AN23" s="46">
        <v>22262.93</v>
      </c>
      <c r="AO23" s="47">
        <f t="shared" si="3"/>
        <v>425011.62</v>
      </c>
      <c r="AP23" s="47">
        <f t="shared" si="4"/>
        <v>1534659.3599999999</v>
      </c>
      <c r="AQ23" s="47">
        <f t="shared" si="5"/>
        <v>467521.53</v>
      </c>
      <c r="AR23" s="46">
        <f t="shared" si="18"/>
        <v>2427192.5099999998</v>
      </c>
    </row>
    <row r="24" spans="2:44" s="34" customFormat="1" ht="24.75" customHeight="1">
      <c r="B24" s="35"/>
      <c r="C24" s="83"/>
      <c r="D24" s="95">
        <f t="shared" si="6"/>
        <v>0</v>
      </c>
      <c r="E24" s="93">
        <f t="shared" si="7"/>
        <v>0</v>
      </c>
      <c r="F24" s="36" t="str">
        <f t="shared" si="8"/>
        <v>женский</v>
      </c>
      <c r="G24" s="36" t="str">
        <f t="shared" si="9"/>
        <v>Национальный режим не предоставляется – запрет</v>
      </c>
      <c r="H24" s="13" t="s">
        <v>132</v>
      </c>
      <c r="I24" s="37">
        <f t="shared" si="10"/>
        <v>3</v>
      </c>
      <c r="J24" s="37">
        <f t="shared" si="11"/>
        <v>1</v>
      </c>
      <c r="K24" s="37">
        <f t="shared" si="12"/>
        <v>1</v>
      </c>
      <c r="L24" s="37">
        <f t="shared" si="13"/>
        <v>1</v>
      </c>
      <c r="M24" s="38" t="s">
        <v>18</v>
      </c>
      <c r="N24" s="38" t="s">
        <v>18</v>
      </c>
      <c r="O24" s="38" t="s">
        <v>18</v>
      </c>
      <c r="P24" s="39">
        <f t="shared" si="14"/>
        <v>19318.71</v>
      </c>
      <c r="Q24" s="39">
        <f t="shared" si="15"/>
        <v>20738.64</v>
      </c>
      <c r="R24" s="39">
        <f t="shared" si="16"/>
        <v>22262.93</v>
      </c>
      <c r="S24" s="40">
        <v>0</v>
      </c>
      <c r="T24" s="41">
        <f t="shared" si="19"/>
        <v>0</v>
      </c>
      <c r="U24" s="42"/>
      <c r="Y24" s="72"/>
      <c r="Z24" s="79"/>
      <c r="AA24" s="80"/>
      <c r="AB24" s="13" t="s">
        <v>120</v>
      </c>
      <c r="AC24" s="43" t="s">
        <v>23</v>
      </c>
      <c r="AD24" s="44" t="s">
        <v>169</v>
      </c>
      <c r="AE24" s="13" t="s">
        <v>132</v>
      </c>
      <c r="AF24" s="45">
        <f t="shared" si="17"/>
        <v>3</v>
      </c>
      <c r="AG24" s="45">
        <v>1</v>
      </c>
      <c r="AH24" s="45">
        <v>1</v>
      </c>
      <c r="AI24" s="45">
        <v>1</v>
      </c>
      <c r="AJ24" s="3" t="s">
        <v>33</v>
      </c>
      <c r="AK24" s="3" t="s">
        <v>38</v>
      </c>
      <c r="AL24" s="46">
        <v>19318.71</v>
      </c>
      <c r="AM24" s="46">
        <v>20738.64</v>
      </c>
      <c r="AN24" s="46">
        <v>22262.93</v>
      </c>
      <c r="AO24" s="47">
        <f t="shared" si="3"/>
        <v>19318.71</v>
      </c>
      <c r="AP24" s="47">
        <f t="shared" si="4"/>
        <v>20738.64</v>
      </c>
      <c r="AQ24" s="47">
        <f t="shared" si="5"/>
        <v>22262.93</v>
      </c>
      <c r="AR24" s="46">
        <f t="shared" si="18"/>
        <v>62320.28</v>
      </c>
    </row>
    <row r="25" spans="2:44" s="34" customFormat="1" ht="24.75" customHeight="1">
      <c r="B25" s="35"/>
      <c r="C25" s="83">
        <v>6</v>
      </c>
      <c r="D25" s="93" t="str">
        <f t="shared" si="6"/>
        <v>Костюм летний (куртка, полукомбинезон)</v>
      </c>
      <c r="E25" s="93">
        <f t="shared" si="7"/>
        <v>0</v>
      </c>
      <c r="F25" s="36" t="str">
        <f t="shared" si="8"/>
        <v>мужской</v>
      </c>
      <c r="G25" s="36" t="str">
        <f t="shared" si="9"/>
        <v>Национальный режим не предоставляется – запрет</v>
      </c>
      <c r="H25" s="13" t="s">
        <v>132</v>
      </c>
      <c r="I25" s="37">
        <f t="shared" si="10"/>
        <v>0</v>
      </c>
      <c r="J25" s="37">
        <f t="shared" si="11"/>
        <v>0</v>
      </c>
      <c r="K25" s="37">
        <f t="shared" si="12"/>
        <v>0</v>
      </c>
      <c r="L25" s="37">
        <f t="shared" si="13"/>
        <v>0</v>
      </c>
      <c r="M25" s="38" t="s">
        <v>18</v>
      </c>
      <c r="N25" s="38" t="s">
        <v>18</v>
      </c>
      <c r="O25" s="38" t="s">
        <v>18</v>
      </c>
      <c r="P25" s="39">
        <f t="shared" si="14"/>
        <v>20302.03</v>
      </c>
      <c r="Q25" s="39">
        <f t="shared" si="15"/>
        <v>21794.23</v>
      </c>
      <c r="R25" s="39">
        <f t="shared" si="16"/>
        <v>23396.11</v>
      </c>
      <c r="S25" s="40">
        <v>0</v>
      </c>
      <c r="T25" s="41">
        <f t="shared" si="19"/>
        <v>0</v>
      </c>
      <c r="U25" s="42"/>
      <c r="Y25" s="71">
        <v>6</v>
      </c>
      <c r="Z25" s="77" t="s">
        <v>43</v>
      </c>
      <c r="AA25" s="80"/>
      <c r="AB25" s="13" t="s">
        <v>119</v>
      </c>
      <c r="AC25" s="43" t="s">
        <v>23</v>
      </c>
      <c r="AD25" s="44" t="s">
        <v>169</v>
      </c>
      <c r="AE25" s="13" t="s">
        <v>132</v>
      </c>
      <c r="AF25" s="45">
        <f t="shared" si="17"/>
        <v>0</v>
      </c>
      <c r="AG25" s="45">
        <v>0</v>
      </c>
      <c r="AH25" s="45">
        <v>0</v>
      </c>
      <c r="AI25" s="45">
        <v>0</v>
      </c>
      <c r="AJ25" s="3" t="s">
        <v>33</v>
      </c>
      <c r="AK25" s="3" t="s">
        <v>38</v>
      </c>
      <c r="AL25" s="46">
        <v>20302.03</v>
      </c>
      <c r="AM25" s="46">
        <v>21794.23</v>
      </c>
      <c r="AN25" s="46">
        <v>23396.11</v>
      </c>
      <c r="AO25" s="47">
        <f t="shared" si="3"/>
        <v>0</v>
      </c>
      <c r="AP25" s="47">
        <f t="shared" si="4"/>
        <v>0</v>
      </c>
      <c r="AQ25" s="47">
        <f t="shared" si="5"/>
        <v>0</v>
      </c>
      <c r="AR25" s="46">
        <f t="shared" si="18"/>
        <v>0</v>
      </c>
    </row>
    <row r="26" spans="2:44" s="34" customFormat="1" ht="24.75" customHeight="1">
      <c r="B26" s="35"/>
      <c r="C26" s="83"/>
      <c r="D26" s="95">
        <f t="shared" si="6"/>
        <v>0</v>
      </c>
      <c r="E26" s="93">
        <f t="shared" si="7"/>
        <v>0</v>
      </c>
      <c r="F26" s="36" t="str">
        <f t="shared" si="8"/>
        <v>женский</v>
      </c>
      <c r="G26" s="36" t="str">
        <f t="shared" si="9"/>
        <v>Национальный режим не предоставляется – запрет</v>
      </c>
      <c r="H26" s="13" t="s">
        <v>132</v>
      </c>
      <c r="I26" s="37">
        <f t="shared" si="10"/>
        <v>0</v>
      </c>
      <c r="J26" s="37">
        <f t="shared" si="11"/>
        <v>0</v>
      </c>
      <c r="K26" s="37">
        <f t="shared" si="12"/>
        <v>0</v>
      </c>
      <c r="L26" s="37">
        <f t="shared" si="13"/>
        <v>0</v>
      </c>
      <c r="M26" s="38" t="s">
        <v>18</v>
      </c>
      <c r="N26" s="38" t="s">
        <v>18</v>
      </c>
      <c r="O26" s="38" t="s">
        <v>18</v>
      </c>
      <c r="P26" s="39">
        <f t="shared" si="14"/>
        <v>20302.03</v>
      </c>
      <c r="Q26" s="39">
        <f t="shared" si="15"/>
        <v>21794.23</v>
      </c>
      <c r="R26" s="39">
        <f t="shared" si="16"/>
        <v>23396.11</v>
      </c>
      <c r="S26" s="40">
        <v>0</v>
      </c>
      <c r="T26" s="41">
        <f t="shared" si="19"/>
        <v>0</v>
      </c>
      <c r="U26" s="42"/>
      <c r="Y26" s="72"/>
      <c r="Z26" s="79"/>
      <c r="AA26" s="78"/>
      <c r="AB26" s="13" t="s">
        <v>120</v>
      </c>
      <c r="AC26" s="43" t="s">
        <v>23</v>
      </c>
      <c r="AD26" s="44" t="s">
        <v>169</v>
      </c>
      <c r="AE26" s="13" t="s">
        <v>132</v>
      </c>
      <c r="AF26" s="45">
        <f t="shared" si="17"/>
        <v>0</v>
      </c>
      <c r="AG26" s="45">
        <v>0</v>
      </c>
      <c r="AH26" s="45">
        <v>0</v>
      </c>
      <c r="AI26" s="45">
        <v>0</v>
      </c>
      <c r="AJ26" s="3" t="s">
        <v>33</v>
      </c>
      <c r="AK26" s="3" t="s">
        <v>38</v>
      </c>
      <c r="AL26" s="46">
        <v>20302.03</v>
      </c>
      <c r="AM26" s="46">
        <v>21794.23</v>
      </c>
      <c r="AN26" s="46">
        <v>23396.11</v>
      </c>
      <c r="AO26" s="47">
        <f t="shared" si="3"/>
        <v>0</v>
      </c>
      <c r="AP26" s="47">
        <f t="shared" si="4"/>
        <v>0</v>
      </c>
      <c r="AQ26" s="47">
        <f t="shared" si="5"/>
        <v>0</v>
      </c>
      <c r="AR26" s="46">
        <f t="shared" si="18"/>
        <v>0</v>
      </c>
    </row>
    <row r="27" spans="2:44" s="34" customFormat="1" ht="24.75" customHeight="1">
      <c r="B27" s="35"/>
      <c r="C27" s="83">
        <v>7</v>
      </c>
      <c r="D27" s="93" t="str">
        <f t="shared" si="6"/>
        <v>Костюм летний (куртка, брюки)</v>
      </c>
      <c r="E27" s="93" t="str">
        <f t="shared" si="7"/>
        <v>из термостойких антиэлектростатических материалов с постоянными защитными свойствами для защиты от термических рисков электрической дуги, плотностью не менее 180 г/м²,  2-й уровень защиты (не менее 10 кал/см2)</v>
      </c>
      <c r="F27" s="36" t="str">
        <f t="shared" si="8"/>
        <v>мужской</v>
      </c>
      <c r="G27" s="36" t="str">
        <f t="shared" si="9"/>
        <v>Национальный режим не предоставляется – запрет</v>
      </c>
      <c r="H27" s="13" t="s">
        <v>132</v>
      </c>
      <c r="I27" s="37">
        <f t="shared" si="10"/>
        <v>364</v>
      </c>
      <c r="J27" s="37">
        <f t="shared" si="11"/>
        <v>140</v>
      </c>
      <c r="K27" s="37">
        <f t="shared" si="12"/>
        <v>83</v>
      </c>
      <c r="L27" s="37">
        <f t="shared" si="13"/>
        <v>141</v>
      </c>
      <c r="M27" s="38" t="s">
        <v>18</v>
      </c>
      <c r="N27" s="38" t="s">
        <v>18</v>
      </c>
      <c r="O27" s="38" t="s">
        <v>18</v>
      </c>
      <c r="P27" s="39">
        <f t="shared" si="14"/>
        <v>19318.71</v>
      </c>
      <c r="Q27" s="39">
        <f t="shared" si="15"/>
        <v>20738.64</v>
      </c>
      <c r="R27" s="39">
        <f t="shared" si="16"/>
        <v>22262.93</v>
      </c>
      <c r="S27" s="40">
        <v>0</v>
      </c>
      <c r="T27" s="41">
        <f t="shared" si="19"/>
        <v>0</v>
      </c>
      <c r="U27" s="42"/>
      <c r="Y27" s="71">
        <v>7</v>
      </c>
      <c r="Z27" s="77" t="s">
        <v>42</v>
      </c>
      <c r="AA27" s="77" t="s">
        <v>139</v>
      </c>
      <c r="AB27" s="13" t="s">
        <v>119</v>
      </c>
      <c r="AC27" s="43" t="s">
        <v>23</v>
      </c>
      <c r="AD27" s="44" t="s">
        <v>169</v>
      </c>
      <c r="AE27" s="13" t="s">
        <v>132</v>
      </c>
      <c r="AF27" s="45">
        <f t="shared" si="17"/>
        <v>364</v>
      </c>
      <c r="AG27" s="45">
        <v>140</v>
      </c>
      <c r="AH27" s="45">
        <v>83</v>
      </c>
      <c r="AI27" s="45">
        <v>141</v>
      </c>
      <c r="AJ27" s="3" t="s">
        <v>33</v>
      </c>
      <c r="AK27" s="3" t="s">
        <v>38</v>
      </c>
      <c r="AL27" s="46">
        <v>19318.71</v>
      </c>
      <c r="AM27" s="46">
        <v>20738.64</v>
      </c>
      <c r="AN27" s="46">
        <v>22262.93</v>
      </c>
      <c r="AO27" s="47">
        <f t="shared" si="3"/>
        <v>2704619.4</v>
      </c>
      <c r="AP27" s="47">
        <f t="shared" si="4"/>
        <v>1721307.1199999999</v>
      </c>
      <c r="AQ27" s="47">
        <f t="shared" si="5"/>
        <v>3139073.13</v>
      </c>
      <c r="AR27" s="46">
        <f t="shared" si="18"/>
        <v>7564999.6499999994</v>
      </c>
    </row>
    <row r="28" spans="2:44" s="34" customFormat="1" ht="24.75" customHeight="1">
      <c r="B28" s="35"/>
      <c r="C28" s="83"/>
      <c r="D28" s="95">
        <f t="shared" si="6"/>
        <v>0</v>
      </c>
      <c r="E28" s="93">
        <f t="shared" si="7"/>
        <v>0</v>
      </c>
      <c r="F28" s="36" t="str">
        <f t="shared" si="8"/>
        <v>женский</v>
      </c>
      <c r="G28" s="36" t="str">
        <f t="shared" si="9"/>
        <v>Национальный режим не предоставляется – запрет</v>
      </c>
      <c r="H28" s="13" t="s">
        <v>132</v>
      </c>
      <c r="I28" s="37">
        <f t="shared" si="10"/>
        <v>8</v>
      </c>
      <c r="J28" s="37">
        <f t="shared" si="11"/>
        <v>4</v>
      </c>
      <c r="K28" s="37">
        <f t="shared" si="12"/>
        <v>3</v>
      </c>
      <c r="L28" s="37">
        <f t="shared" si="13"/>
        <v>1</v>
      </c>
      <c r="M28" s="38" t="s">
        <v>18</v>
      </c>
      <c r="N28" s="38" t="s">
        <v>18</v>
      </c>
      <c r="O28" s="38" t="s">
        <v>18</v>
      </c>
      <c r="P28" s="39">
        <f t="shared" si="14"/>
        <v>19318.71</v>
      </c>
      <c r="Q28" s="39">
        <f t="shared" si="15"/>
        <v>20738.64</v>
      </c>
      <c r="R28" s="39">
        <f t="shared" si="16"/>
        <v>22262.93</v>
      </c>
      <c r="S28" s="40">
        <v>0</v>
      </c>
      <c r="T28" s="41">
        <f t="shared" si="19"/>
        <v>0</v>
      </c>
      <c r="U28" s="42"/>
      <c r="Y28" s="72"/>
      <c r="Z28" s="79"/>
      <c r="AA28" s="80"/>
      <c r="AB28" s="13" t="s">
        <v>120</v>
      </c>
      <c r="AC28" s="43" t="s">
        <v>23</v>
      </c>
      <c r="AD28" s="44" t="s">
        <v>169</v>
      </c>
      <c r="AE28" s="13" t="s">
        <v>132</v>
      </c>
      <c r="AF28" s="45">
        <f t="shared" si="17"/>
        <v>8</v>
      </c>
      <c r="AG28" s="45">
        <v>4</v>
      </c>
      <c r="AH28" s="45">
        <v>3</v>
      </c>
      <c r="AI28" s="45">
        <v>1</v>
      </c>
      <c r="AJ28" s="3" t="s">
        <v>33</v>
      </c>
      <c r="AK28" s="3" t="s">
        <v>38</v>
      </c>
      <c r="AL28" s="46">
        <v>19318.71</v>
      </c>
      <c r="AM28" s="46">
        <v>20738.64</v>
      </c>
      <c r="AN28" s="46">
        <v>22262.93</v>
      </c>
      <c r="AO28" s="47">
        <f t="shared" si="3"/>
        <v>77274.84</v>
      </c>
      <c r="AP28" s="47">
        <f t="shared" si="4"/>
        <v>62215.92</v>
      </c>
      <c r="AQ28" s="47">
        <f t="shared" si="5"/>
        <v>22262.93</v>
      </c>
      <c r="AR28" s="46">
        <f t="shared" si="18"/>
        <v>161753.69</v>
      </c>
    </row>
    <row r="29" spans="2:44" s="34" customFormat="1" ht="24.75" customHeight="1">
      <c r="B29" s="35"/>
      <c r="C29" s="83">
        <v>8</v>
      </c>
      <c r="D29" s="93" t="str">
        <f t="shared" si="6"/>
        <v xml:space="preserve">Костюм летний (куртка, полукомбинезон) </v>
      </c>
      <c r="E29" s="93">
        <f t="shared" si="7"/>
        <v>0</v>
      </c>
      <c r="F29" s="36" t="str">
        <f t="shared" si="8"/>
        <v>мужской</v>
      </c>
      <c r="G29" s="36" t="str">
        <f t="shared" si="9"/>
        <v>Национальный режим не предоставляется – запрет</v>
      </c>
      <c r="H29" s="13" t="s">
        <v>132</v>
      </c>
      <c r="I29" s="37">
        <f t="shared" si="10"/>
        <v>2</v>
      </c>
      <c r="J29" s="37">
        <f t="shared" si="11"/>
        <v>0</v>
      </c>
      <c r="K29" s="37">
        <f t="shared" si="12"/>
        <v>2</v>
      </c>
      <c r="L29" s="37">
        <f t="shared" si="13"/>
        <v>0</v>
      </c>
      <c r="M29" s="38" t="s">
        <v>18</v>
      </c>
      <c r="N29" s="38" t="s">
        <v>18</v>
      </c>
      <c r="O29" s="38" t="s">
        <v>18</v>
      </c>
      <c r="P29" s="39">
        <f t="shared" si="14"/>
        <v>20302.03</v>
      </c>
      <c r="Q29" s="39">
        <f t="shared" si="15"/>
        <v>21794.23</v>
      </c>
      <c r="R29" s="39">
        <f t="shared" si="16"/>
        <v>23396.11</v>
      </c>
      <c r="S29" s="40">
        <v>0</v>
      </c>
      <c r="T29" s="41">
        <f t="shared" si="19"/>
        <v>0</v>
      </c>
      <c r="U29" s="42"/>
      <c r="Y29" s="71">
        <v>8</v>
      </c>
      <c r="Z29" s="77" t="s">
        <v>44</v>
      </c>
      <c r="AA29" s="80"/>
      <c r="AB29" s="13" t="s">
        <v>119</v>
      </c>
      <c r="AC29" s="43" t="s">
        <v>23</v>
      </c>
      <c r="AD29" s="44" t="s">
        <v>169</v>
      </c>
      <c r="AE29" s="13" t="s">
        <v>132</v>
      </c>
      <c r="AF29" s="45">
        <f t="shared" si="17"/>
        <v>2</v>
      </c>
      <c r="AG29" s="45">
        <v>0</v>
      </c>
      <c r="AH29" s="45">
        <v>2</v>
      </c>
      <c r="AI29" s="45">
        <v>0</v>
      </c>
      <c r="AJ29" s="3" t="s">
        <v>33</v>
      </c>
      <c r="AK29" s="3" t="s">
        <v>38</v>
      </c>
      <c r="AL29" s="46">
        <v>20302.03</v>
      </c>
      <c r="AM29" s="46">
        <v>21794.23</v>
      </c>
      <c r="AN29" s="46">
        <v>23396.11</v>
      </c>
      <c r="AO29" s="47">
        <f t="shared" si="3"/>
        <v>0</v>
      </c>
      <c r="AP29" s="47">
        <f t="shared" si="4"/>
        <v>43588.46</v>
      </c>
      <c r="AQ29" s="47">
        <f t="shared" si="5"/>
        <v>0</v>
      </c>
      <c r="AR29" s="46">
        <f t="shared" si="18"/>
        <v>43588.46</v>
      </c>
    </row>
    <row r="30" spans="2:44" s="34" customFormat="1" ht="24.75" customHeight="1">
      <c r="B30" s="35"/>
      <c r="C30" s="83"/>
      <c r="D30" s="95">
        <f t="shared" si="6"/>
        <v>0</v>
      </c>
      <c r="E30" s="93">
        <f t="shared" si="7"/>
        <v>0</v>
      </c>
      <c r="F30" s="36" t="str">
        <f t="shared" si="8"/>
        <v>женский</v>
      </c>
      <c r="G30" s="36" t="str">
        <f t="shared" si="9"/>
        <v>Национальный режим не предоставляется – запрет</v>
      </c>
      <c r="H30" s="13" t="s">
        <v>132</v>
      </c>
      <c r="I30" s="37">
        <f t="shared" si="10"/>
        <v>0</v>
      </c>
      <c r="J30" s="37">
        <f t="shared" si="11"/>
        <v>0</v>
      </c>
      <c r="K30" s="37">
        <f t="shared" si="12"/>
        <v>0</v>
      </c>
      <c r="L30" s="37">
        <f t="shared" si="13"/>
        <v>0</v>
      </c>
      <c r="M30" s="38" t="s">
        <v>18</v>
      </c>
      <c r="N30" s="38" t="s">
        <v>18</v>
      </c>
      <c r="O30" s="38" t="s">
        <v>18</v>
      </c>
      <c r="P30" s="39">
        <f t="shared" si="14"/>
        <v>20302.03</v>
      </c>
      <c r="Q30" s="39">
        <f t="shared" si="15"/>
        <v>21794.23</v>
      </c>
      <c r="R30" s="39">
        <f t="shared" si="16"/>
        <v>23396.11</v>
      </c>
      <c r="S30" s="40">
        <v>0</v>
      </c>
      <c r="T30" s="41">
        <f t="shared" si="19"/>
        <v>0</v>
      </c>
      <c r="U30" s="42"/>
      <c r="Y30" s="72"/>
      <c r="Z30" s="79"/>
      <c r="AA30" s="78"/>
      <c r="AB30" s="13" t="s">
        <v>120</v>
      </c>
      <c r="AC30" s="43" t="s">
        <v>23</v>
      </c>
      <c r="AD30" s="44" t="s">
        <v>169</v>
      </c>
      <c r="AE30" s="13" t="s">
        <v>132</v>
      </c>
      <c r="AF30" s="45">
        <f t="shared" si="17"/>
        <v>0</v>
      </c>
      <c r="AG30" s="45">
        <v>0</v>
      </c>
      <c r="AH30" s="45">
        <v>0</v>
      </c>
      <c r="AI30" s="45">
        <v>0</v>
      </c>
      <c r="AJ30" s="3" t="s">
        <v>33</v>
      </c>
      <c r="AK30" s="3" t="s">
        <v>38</v>
      </c>
      <c r="AL30" s="46">
        <v>20302.03</v>
      </c>
      <c r="AM30" s="46">
        <v>21794.23</v>
      </c>
      <c r="AN30" s="46">
        <v>23396.11</v>
      </c>
      <c r="AO30" s="47">
        <f t="shared" si="3"/>
        <v>0</v>
      </c>
      <c r="AP30" s="47">
        <f t="shared" si="4"/>
        <v>0</v>
      </c>
      <c r="AQ30" s="47">
        <f t="shared" si="5"/>
        <v>0</v>
      </c>
      <c r="AR30" s="46">
        <f t="shared" si="18"/>
        <v>0</v>
      </c>
    </row>
    <row r="31" spans="2:44" s="34" customFormat="1" ht="24.75" customHeight="1">
      <c r="B31" s="35"/>
      <c r="C31" s="83">
        <v>9</v>
      </c>
      <c r="D31" s="93" t="str">
        <f t="shared" si="6"/>
        <v>Костюм летний (куртка, брюки)</v>
      </c>
      <c r="E31" s="93" t="str">
        <f t="shared" si="7"/>
        <v>из термостойких антиэлектростатических материалов с постоянными защитными свойствами для защиты от термических рисков электрической дуги, плотностью не менее 180 г/м², 3-й уровень защиты (не менее 20 кал/см2)</v>
      </c>
      <c r="F31" s="36" t="str">
        <f t="shared" si="8"/>
        <v>мужской</v>
      </c>
      <c r="G31" s="36" t="str">
        <f t="shared" si="9"/>
        <v>Национальный режим не предоставляется – запрет</v>
      </c>
      <c r="H31" s="13" t="s">
        <v>132</v>
      </c>
      <c r="I31" s="37">
        <f t="shared" si="10"/>
        <v>0</v>
      </c>
      <c r="J31" s="37">
        <f t="shared" si="11"/>
        <v>0</v>
      </c>
      <c r="K31" s="37">
        <f t="shared" si="12"/>
        <v>0</v>
      </c>
      <c r="L31" s="37">
        <f t="shared" si="13"/>
        <v>0</v>
      </c>
      <c r="M31" s="38" t="s">
        <v>18</v>
      </c>
      <c r="N31" s="38" t="s">
        <v>18</v>
      </c>
      <c r="O31" s="38" t="s">
        <v>18</v>
      </c>
      <c r="P31" s="39">
        <f t="shared" si="14"/>
        <v>20497.41</v>
      </c>
      <c r="Q31" s="39">
        <f t="shared" si="15"/>
        <v>22003.97</v>
      </c>
      <c r="R31" s="39">
        <f t="shared" si="16"/>
        <v>23621.26</v>
      </c>
      <c r="S31" s="40">
        <v>0</v>
      </c>
      <c r="T31" s="41">
        <f t="shared" si="19"/>
        <v>0</v>
      </c>
      <c r="U31" s="42"/>
      <c r="Y31" s="71">
        <v>9</v>
      </c>
      <c r="Z31" s="77" t="s">
        <v>42</v>
      </c>
      <c r="AA31" s="77" t="s">
        <v>140</v>
      </c>
      <c r="AB31" s="13" t="s">
        <v>119</v>
      </c>
      <c r="AC31" s="43" t="s">
        <v>23</v>
      </c>
      <c r="AD31" s="44" t="s">
        <v>169</v>
      </c>
      <c r="AE31" s="13" t="s">
        <v>132</v>
      </c>
      <c r="AF31" s="45">
        <f t="shared" si="17"/>
        <v>0</v>
      </c>
      <c r="AG31" s="45">
        <v>0</v>
      </c>
      <c r="AH31" s="45">
        <v>0</v>
      </c>
      <c r="AI31" s="45">
        <v>0</v>
      </c>
      <c r="AJ31" s="3" t="s">
        <v>33</v>
      </c>
      <c r="AK31" s="3" t="s">
        <v>38</v>
      </c>
      <c r="AL31" s="46">
        <v>20497.41</v>
      </c>
      <c r="AM31" s="46">
        <v>22003.97</v>
      </c>
      <c r="AN31" s="46">
        <v>23621.26</v>
      </c>
      <c r="AO31" s="47">
        <f t="shared" si="3"/>
        <v>0</v>
      </c>
      <c r="AP31" s="47">
        <f t="shared" si="4"/>
        <v>0</v>
      </c>
      <c r="AQ31" s="47">
        <f t="shared" si="5"/>
        <v>0</v>
      </c>
      <c r="AR31" s="46">
        <f t="shared" si="18"/>
        <v>0</v>
      </c>
    </row>
    <row r="32" spans="2:44" s="34" customFormat="1" ht="24.75" customHeight="1">
      <c r="B32" s="35"/>
      <c r="C32" s="83"/>
      <c r="D32" s="93">
        <f t="shared" si="6"/>
        <v>0</v>
      </c>
      <c r="E32" s="93">
        <f t="shared" si="7"/>
        <v>0</v>
      </c>
      <c r="F32" s="36" t="str">
        <f t="shared" si="8"/>
        <v>женский</v>
      </c>
      <c r="G32" s="36" t="str">
        <f t="shared" si="9"/>
        <v>Национальный режим не предоставляется – запрет</v>
      </c>
      <c r="H32" s="13" t="s">
        <v>132</v>
      </c>
      <c r="I32" s="37">
        <f t="shared" si="10"/>
        <v>0</v>
      </c>
      <c r="J32" s="37">
        <f t="shared" si="11"/>
        <v>0</v>
      </c>
      <c r="K32" s="37">
        <f t="shared" si="12"/>
        <v>0</v>
      </c>
      <c r="L32" s="37">
        <f t="shared" si="13"/>
        <v>0</v>
      </c>
      <c r="M32" s="38" t="s">
        <v>18</v>
      </c>
      <c r="N32" s="38" t="s">
        <v>18</v>
      </c>
      <c r="O32" s="38" t="s">
        <v>18</v>
      </c>
      <c r="P32" s="39">
        <f t="shared" si="14"/>
        <v>20497.41</v>
      </c>
      <c r="Q32" s="39">
        <f t="shared" si="15"/>
        <v>22003.97</v>
      </c>
      <c r="R32" s="39">
        <f t="shared" si="16"/>
        <v>23621.26</v>
      </c>
      <c r="S32" s="40">
        <v>0</v>
      </c>
      <c r="T32" s="41">
        <f t="shared" si="19"/>
        <v>0</v>
      </c>
      <c r="U32" s="42"/>
      <c r="Y32" s="72"/>
      <c r="Z32" s="78"/>
      <c r="AA32" s="80"/>
      <c r="AB32" s="13" t="s">
        <v>120</v>
      </c>
      <c r="AC32" s="43" t="s">
        <v>23</v>
      </c>
      <c r="AD32" s="44" t="s">
        <v>169</v>
      </c>
      <c r="AE32" s="13" t="s">
        <v>132</v>
      </c>
      <c r="AF32" s="45">
        <f t="shared" si="17"/>
        <v>0</v>
      </c>
      <c r="AG32" s="45">
        <v>0</v>
      </c>
      <c r="AH32" s="45">
        <v>0</v>
      </c>
      <c r="AI32" s="45">
        <v>0</v>
      </c>
      <c r="AJ32" s="3" t="s">
        <v>33</v>
      </c>
      <c r="AK32" s="3" t="s">
        <v>38</v>
      </c>
      <c r="AL32" s="46">
        <v>20497.41</v>
      </c>
      <c r="AM32" s="46">
        <v>22003.97</v>
      </c>
      <c r="AN32" s="46">
        <v>23621.26</v>
      </c>
      <c r="AO32" s="47">
        <f t="shared" si="3"/>
        <v>0</v>
      </c>
      <c r="AP32" s="47">
        <f t="shared" si="4"/>
        <v>0</v>
      </c>
      <c r="AQ32" s="47">
        <f t="shared" si="5"/>
        <v>0</v>
      </c>
      <c r="AR32" s="46">
        <f t="shared" si="18"/>
        <v>0</v>
      </c>
    </row>
    <row r="33" spans="2:44" s="34" customFormat="1" ht="24.75" customHeight="1">
      <c r="B33" s="35"/>
      <c r="C33" s="83">
        <v>10</v>
      </c>
      <c r="D33" s="93" t="str">
        <f t="shared" si="6"/>
        <v>Костюм летний (куртка, полукомбинезон)</v>
      </c>
      <c r="E33" s="93">
        <f t="shared" si="7"/>
        <v>0</v>
      </c>
      <c r="F33" s="36" t="str">
        <f t="shared" si="8"/>
        <v>мужской</v>
      </c>
      <c r="G33" s="36" t="str">
        <f t="shared" si="9"/>
        <v>Национальный режим не предоставляется – запрет</v>
      </c>
      <c r="H33" s="13" t="s">
        <v>132</v>
      </c>
      <c r="I33" s="37">
        <f t="shared" si="10"/>
        <v>272</v>
      </c>
      <c r="J33" s="37">
        <f t="shared" si="11"/>
        <v>97</v>
      </c>
      <c r="K33" s="37">
        <f t="shared" si="12"/>
        <v>78</v>
      </c>
      <c r="L33" s="37">
        <f t="shared" si="13"/>
        <v>97</v>
      </c>
      <c r="M33" s="38" t="s">
        <v>18</v>
      </c>
      <c r="N33" s="38" t="s">
        <v>18</v>
      </c>
      <c r="O33" s="38" t="s">
        <v>18</v>
      </c>
      <c r="P33" s="39">
        <f t="shared" si="14"/>
        <v>21185.52</v>
      </c>
      <c r="Q33" s="39">
        <f t="shared" si="15"/>
        <v>22742.66</v>
      </c>
      <c r="R33" s="39">
        <f t="shared" si="16"/>
        <v>24414.25</v>
      </c>
      <c r="S33" s="40">
        <v>0</v>
      </c>
      <c r="T33" s="41">
        <f t="shared" si="19"/>
        <v>0</v>
      </c>
      <c r="U33" s="42"/>
      <c r="Y33" s="71">
        <v>10</v>
      </c>
      <c r="Z33" s="77" t="s">
        <v>43</v>
      </c>
      <c r="AA33" s="80"/>
      <c r="AB33" s="13" t="s">
        <v>119</v>
      </c>
      <c r="AC33" s="43" t="s">
        <v>23</v>
      </c>
      <c r="AD33" s="44" t="s">
        <v>169</v>
      </c>
      <c r="AE33" s="13" t="s">
        <v>132</v>
      </c>
      <c r="AF33" s="45">
        <f t="shared" si="17"/>
        <v>272</v>
      </c>
      <c r="AG33" s="45">
        <v>97</v>
      </c>
      <c r="AH33" s="45">
        <v>78</v>
      </c>
      <c r="AI33" s="45">
        <v>97</v>
      </c>
      <c r="AJ33" s="3" t="s">
        <v>33</v>
      </c>
      <c r="AK33" s="3" t="s">
        <v>38</v>
      </c>
      <c r="AL33" s="46">
        <v>21185.52</v>
      </c>
      <c r="AM33" s="46">
        <v>22742.66</v>
      </c>
      <c r="AN33" s="46">
        <v>24414.25</v>
      </c>
      <c r="AO33" s="47">
        <f t="shared" si="3"/>
        <v>2054995.44</v>
      </c>
      <c r="AP33" s="47">
        <f t="shared" si="4"/>
        <v>1773927.48</v>
      </c>
      <c r="AQ33" s="47">
        <f t="shared" si="5"/>
        <v>2368182.25</v>
      </c>
      <c r="AR33" s="46">
        <f t="shared" si="18"/>
        <v>6197105.1699999999</v>
      </c>
    </row>
    <row r="34" spans="2:44" s="34" customFormat="1" ht="24.75" customHeight="1">
      <c r="B34" s="35"/>
      <c r="C34" s="83"/>
      <c r="D34" s="93">
        <f t="shared" si="6"/>
        <v>0</v>
      </c>
      <c r="E34" s="93">
        <f t="shared" si="7"/>
        <v>0</v>
      </c>
      <c r="F34" s="36" t="str">
        <f t="shared" si="8"/>
        <v>женский</v>
      </c>
      <c r="G34" s="36" t="str">
        <f t="shared" si="9"/>
        <v>Национальный режим не предоставляется – запрет</v>
      </c>
      <c r="H34" s="13" t="s">
        <v>132</v>
      </c>
      <c r="I34" s="37">
        <f t="shared" si="10"/>
        <v>0</v>
      </c>
      <c r="J34" s="37">
        <f t="shared" si="11"/>
        <v>0</v>
      </c>
      <c r="K34" s="37">
        <f t="shared" si="12"/>
        <v>0</v>
      </c>
      <c r="L34" s="37">
        <f t="shared" si="13"/>
        <v>0</v>
      </c>
      <c r="M34" s="38" t="s">
        <v>18</v>
      </c>
      <c r="N34" s="38" t="s">
        <v>18</v>
      </c>
      <c r="O34" s="38" t="s">
        <v>18</v>
      </c>
      <c r="P34" s="39">
        <f t="shared" si="14"/>
        <v>21185.52</v>
      </c>
      <c r="Q34" s="39">
        <f t="shared" si="15"/>
        <v>22742.66</v>
      </c>
      <c r="R34" s="39">
        <f t="shared" si="16"/>
        <v>24414.25</v>
      </c>
      <c r="S34" s="40">
        <v>0</v>
      </c>
      <c r="T34" s="41">
        <f t="shared" si="19"/>
        <v>0</v>
      </c>
      <c r="U34" s="42"/>
      <c r="Y34" s="72"/>
      <c r="Z34" s="78"/>
      <c r="AA34" s="78"/>
      <c r="AB34" s="13" t="s">
        <v>120</v>
      </c>
      <c r="AC34" s="43" t="s">
        <v>23</v>
      </c>
      <c r="AD34" s="44" t="s">
        <v>169</v>
      </c>
      <c r="AE34" s="13" t="s">
        <v>132</v>
      </c>
      <c r="AF34" s="45">
        <f t="shared" si="17"/>
        <v>0</v>
      </c>
      <c r="AG34" s="45">
        <v>0</v>
      </c>
      <c r="AH34" s="45">
        <v>0</v>
      </c>
      <c r="AI34" s="45">
        <v>0</v>
      </c>
      <c r="AJ34" s="3" t="s">
        <v>33</v>
      </c>
      <c r="AK34" s="3" t="s">
        <v>38</v>
      </c>
      <c r="AL34" s="46">
        <v>21185.52</v>
      </c>
      <c r="AM34" s="46">
        <v>22742.66</v>
      </c>
      <c r="AN34" s="46">
        <v>24414.25</v>
      </c>
      <c r="AO34" s="47">
        <f t="shared" si="3"/>
        <v>0</v>
      </c>
      <c r="AP34" s="47">
        <f t="shared" si="4"/>
        <v>0</v>
      </c>
      <c r="AQ34" s="47">
        <f t="shared" si="5"/>
        <v>0</v>
      </c>
      <c r="AR34" s="46">
        <f t="shared" si="18"/>
        <v>0</v>
      </c>
    </row>
    <row r="35" spans="2:44" s="34" customFormat="1" ht="24.75" customHeight="1">
      <c r="B35" s="35"/>
      <c r="C35" s="83">
        <v>11</v>
      </c>
      <c r="D35" s="93" t="str">
        <f t="shared" si="6"/>
        <v>Костюм летний (куртка, брюки)</v>
      </c>
      <c r="E35" s="93" t="str">
        <f>AA35</f>
        <v>из термостойких антиэлектростатических материалов с постоянными защитными свойствами для защиты от термических рисков электрической дуги, плотностью не более 220 + 10% г/м²,  3-й уровень защиты (не менее 20 кал/см2)</v>
      </c>
      <c r="F35" s="36" t="str">
        <f t="shared" si="8"/>
        <v>мужской</v>
      </c>
      <c r="G35" s="36" t="str">
        <f t="shared" si="9"/>
        <v>Национальный режим не предоставляется – запрет</v>
      </c>
      <c r="H35" s="13" t="s">
        <v>132</v>
      </c>
      <c r="I35" s="37">
        <f t="shared" si="10"/>
        <v>592</v>
      </c>
      <c r="J35" s="37">
        <f t="shared" si="11"/>
        <v>190</v>
      </c>
      <c r="K35" s="37">
        <f t="shared" si="12"/>
        <v>205</v>
      </c>
      <c r="L35" s="37">
        <f t="shared" si="13"/>
        <v>197</v>
      </c>
      <c r="M35" s="38" t="s">
        <v>18</v>
      </c>
      <c r="N35" s="38" t="s">
        <v>18</v>
      </c>
      <c r="O35" s="38" t="s">
        <v>18</v>
      </c>
      <c r="P35" s="39">
        <f t="shared" si="14"/>
        <v>21881.15</v>
      </c>
      <c r="Q35" s="39">
        <f t="shared" si="15"/>
        <v>23489.41</v>
      </c>
      <c r="R35" s="39">
        <f t="shared" si="16"/>
        <v>25215.88</v>
      </c>
      <c r="S35" s="40">
        <v>0</v>
      </c>
      <c r="T35" s="41">
        <f t="shared" si="19"/>
        <v>0</v>
      </c>
      <c r="U35" s="42"/>
      <c r="Y35" s="71">
        <v>11</v>
      </c>
      <c r="Z35" s="77" t="s">
        <v>42</v>
      </c>
      <c r="AA35" s="77" t="s">
        <v>141</v>
      </c>
      <c r="AB35" s="13" t="s">
        <v>119</v>
      </c>
      <c r="AC35" s="43" t="s">
        <v>23</v>
      </c>
      <c r="AD35" s="44" t="s">
        <v>169</v>
      </c>
      <c r="AE35" s="13" t="s">
        <v>132</v>
      </c>
      <c r="AF35" s="45">
        <f t="shared" si="17"/>
        <v>592</v>
      </c>
      <c r="AG35" s="45">
        <v>190</v>
      </c>
      <c r="AH35" s="45">
        <v>205</v>
      </c>
      <c r="AI35" s="45">
        <v>197</v>
      </c>
      <c r="AJ35" s="3" t="s">
        <v>33</v>
      </c>
      <c r="AK35" s="3" t="s">
        <v>38</v>
      </c>
      <c r="AL35" s="46">
        <v>21881.15</v>
      </c>
      <c r="AM35" s="46">
        <v>23489.41</v>
      </c>
      <c r="AN35" s="46">
        <v>25215.88</v>
      </c>
      <c r="AO35" s="47">
        <f t="shared" si="3"/>
        <v>4157418.5000000005</v>
      </c>
      <c r="AP35" s="47">
        <f t="shared" si="4"/>
        <v>4815329.05</v>
      </c>
      <c r="AQ35" s="47">
        <f t="shared" si="5"/>
        <v>4967528.3600000003</v>
      </c>
      <c r="AR35" s="46">
        <f t="shared" si="18"/>
        <v>13940275.91</v>
      </c>
    </row>
    <row r="36" spans="2:44" s="34" customFormat="1" ht="24.75" customHeight="1">
      <c r="B36" s="35"/>
      <c r="C36" s="83"/>
      <c r="D36" s="93">
        <f t="shared" si="6"/>
        <v>0</v>
      </c>
      <c r="E36" s="93">
        <f t="shared" si="7"/>
        <v>0</v>
      </c>
      <c r="F36" s="36" t="str">
        <f t="shared" si="8"/>
        <v>женский</v>
      </c>
      <c r="G36" s="36" t="str">
        <f t="shared" si="9"/>
        <v>Национальный режим не предоставляется – запрет</v>
      </c>
      <c r="H36" s="13" t="s">
        <v>132</v>
      </c>
      <c r="I36" s="37">
        <f t="shared" si="10"/>
        <v>34</v>
      </c>
      <c r="J36" s="37">
        <f t="shared" si="11"/>
        <v>13</v>
      </c>
      <c r="K36" s="37">
        <f t="shared" si="12"/>
        <v>9</v>
      </c>
      <c r="L36" s="37">
        <f t="shared" si="13"/>
        <v>12</v>
      </c>
      <c r="M36" s="38" t="s">
        <v>18</v>
      </c>
      <c r="N36" s="38" t="s">
        <v>18</v>
      </c>
      <c r="O36" s="38" t="s">
        <v>18</v>
      </c>
      <c r="P36" s="39">
        <f t="shared" si="14"/>
        <v>21881.15</v>
      </c>
      <c r="Q36" s="39">
        <f t="shared" si="15"/>
        <v>23489.41</v>
      </c>
      <c r="R36" s="39">
        <f t="shared" si="16"/>
        <v>25215.88</v>
      </c>
      <c r="S36" s="40">
        <v>0</v>
      </c>
      <c r="T36" s="41">
        <f t="shared" si="19"/>
        <v>0</v>
      </c>
      <c r="U36" s="42"/>
      <c r="Y36" s="72"/>
      <c r="Z36" s="78"/>
      <c r="AA36" s="80"/>
      <c r="AB36" s="13" t="s">
        <v>120</v>
      </c>
      <c r="AC36" s="43" t="s">
        <v>23</v>
      </c>
      <c r="AD36" s="44" t="s">
        <v>169</v>
      </c>
      <c r="AE36" s="13" t="s">
        <v>132</v>
      </c>
      <c r="AF36" s="45">
        <f t="shared" si="17"/>
        <v>34</v>
      </c>
      <c r="AG36" s="45">
        <v>13</v>
      </c>
      <c r="AH36" s="45">
        <v>9</v>
      </c>
      <c r="AI36" s="45">
        <v>12</v>
      </c>
      <c r="AJ36" s="3" t="s">
        <v>33</v>
      </c>
      <c r="AK36" s="3" t="s">
        <v>38</v>
      </c>
      <c r="AL36" s="46">
        <v>21881.15</v>
      </c>
      <c r="AM36" s="46">
        <v>23489.41</v>
      </c>
      <c r="AN36" s="46">
        <v>25215.88</v>
      </c>
      <c r="AO36" s="47">
        <f t="shared" si="3"/>
        <v>284454.95</v>
      </c>
      <c r="AP36" s="47">
        <f t="shared" si="4"/>
        <v>211404.69</v>
      </c>
      <c r="AQ36" s="47">
        <f t="shared" si="5"/>
        <v>302590.56</v>
      </c>
      <c r="AR36" s="46">
        <f t="shared" si="18"/>
        <v>798450.2</v>
      </c>
    </row>
    <row r="37" spans="2:44" s="34" customFormat="1" ht="24.75" customHeight="1">
      <c r="B37" s="35"/>
      <c r="C37" s="83">
        <v>12</v>
      </c>
      <c r="D37" s="93" t="str">
        <f t="shared" si="6"/>
        <v>Костюм летний (куртка, полукомбинезон)</v>
      </c>
      <c r="E37" s="93">
        <f t="shared" si="7"/>
        <v>0</v>
      </c>
      <c r="F37" s="36" t="str">
        <f t="shared" si="8"/>
        <v>мужской</v>
      </c>
      <c r="G37" s="36" t="str">
        <f t="shared" si="9"/>
        <v>Национальный режим не предоставляется – запрет</v>
      </c>
      <c r="H37" s="13" t="s">
        <v>132</v>
      </c>
      <c r="I37" s="37">
        <f t="shared" si="10"/>
        <v>152</v>
      </c>
      <c r="J37" s="37">
        <f t="shared" si="11"/>
        <v>60</v>
      </c>
      <c r="K37" s="37">
        <f t="shared" si="12"/>
        <v>32</v>
      </c>
      <c r="L37" s="37">
        <f t="shared" si="13"/>
        <v>60</v>
      </c>
      <c r="M37" s="38" t="s">
        <v>18</v>
      </c>
      <c r="N37" s="38" t="s">
        <v>18</v>
      </c>
      <c r="O37" s="38" t="s">
        <v>18</v>
      </c>
      <c r="P37" s="39">
        <f t="shared" si="14"/>
        <v>22890.240000000002</v>
      </c>
      <c r="Q37" s="39">
        <f t="shared" si="15"/>
        <v>24572.67</v>
      </c>
      <c r="R37" s="39">
        <f t="shared" si="16"/>
        <v>26378.76</v>
      </c>
      <c r="S37" s="40">
        <v>0</v>
      </c>
      <c r="T37" s="41">
        <f t="shared" si="19"/>
        <v>0</v>
      </c>
      <c r="U37" s="42"/>
      <c r="Y37" s="71">
        <v>12</v>
      </c>
      <c r="Z37" s="77" t="s">
        <v>43</v>
      </c>
      <c r="AA37" s="80"/>
      <c r="AB37" s="13" t="s">
        <v>119</v>
      </c>
      <c r="AC37" s="43" t="s">
        <v>23</v>
      </c>
      <c r="AD37" s="44" t="s">
        <v>169</v>
      </c>
      <c r="AE37" s="13" t="s">
        <v>132</v>
      </c>
      <c r="AF37" s="45">
        <f t="shared" si="17"/>
        <v>152</v>
      </c>
      <c r="AG37" s="45">
        <v>60</v>
      </c>
      <c r="AH37" s="45">
        <v>32</v>
      </c>
      <c r="AI37" s="45">
        <v>60</v>
      </c>
      <c r="AJ37" s="3" t="s">
        <v>33</v>
      </c>
      <c r="AK37" s="3" t="s">
        <v>38</v>
      </c>
      <c r="AL37" s="46">
        <v>22890.240000000002</v>
      </c>
      <c r="AM37" s="46">
        <v>24572.67</v>
      </c>
      <c r="AN37" s="46">
        <v>26378.76</v>
      </c>
      <c r="AO37" s="47">
        <f t="shared" si="3"/>
        <v>1373414.4000000001</v>
      </c>
      <c r="AP37" s="47">
        <f t="shared" si="4"/>
        <v>786325.44</v>
      </c>
      <c r="AQ37" s="47">
        <f t="shared" si="5"/>
        <v>1582725.5999999999</v>
      </c>
      <c r="AR37" s="46">
        <f t="shared" si="18"/>
        <v>3742465.4399999995</v>
      </c>
    </row>
    <row r="38" spans="2:44" s="34" customFormat="1" ht="24.75" customHeight="1">
      <c r="B38" s="35"/>
      <c r="C38" s="83"/>
      <c r="D38" s="93">
        <f t="shared" si="6"/>
        <v>0</v>
      </c>
      <c r="E38" s="93">
        <f t="shared" si="7"/>
        <v>0</v>
      </c>
      <c r="F38" s="36" t="str">
        <f t="shared" si="8"/>
        <v>женский</v>
      </c>
      <c r="G38" s="36" t="str">
        <f t="shared" si="9"/>
        <v>Национальный режим не предоставляется – запрет</v>
      </c>
      <c r="H38" s="13" t="s">
        <v>132</v>
      </c>
      <c r="I38" s="37">
        <f t="shared" si="10"/>
        <v>0</v>
      </c>
      <c r="J38" s="37">
        <f t="shared" si="11"/>
        <v>0</v>
      </c>
      <c r="K38" s="37">
        <f t="shared" si="12"/>
        <v>0</v>
      </c>
      <c r="L38" s="37">
        <f t="shared" si="13"/>
        <v>0</v>
      </c>
      <c r="M38" s="38" t="s">
        <v>18</v>
      </c>
      <c r="N38" s="38" t="s">
        <v>18</v>
      </c>
      <c r="O38" s="38" t="s">
        <v>18</v>
      </c>
      <c r="P38" s="39">
        <f t="shared" si="14"/>
        <v>22890.240000000002</v>
      </c>
      <c r="Q38" s="39">
        <f t="shared" si="15"/>
        <v>24572.67</v>
      </c>
      <c r="R38" s="39">
        <f t="shared" si="16"/>
        <v>26378.76</v>
      </c>
      <c r="S38" s="40">
        <v>0</v>
      </c>
      <c r="T38" s="41">
        <f t="shared" si="19"/>
        <v>0</v>
      </c>
      <c r="U38" s="42"/>
      <c r="Y38" s="72"/>
      <c r="Z38" s="78"/>
      <c r="AA38" s="78"/>
      <c r="AB38" s="13" t="s">
        <v>120</v>
      </c>
      <c r="AC38" s="43" t="s">
        <v>23</v>
      </c>
      <c r="AD38" s="44" t="s">
        <v>169</v>
      </c>
      <c r="AE38" s="13" t="s">
        <v>132</v>
      </c>
      <c r="AF38" s="45">
        <f t="shared" si="17"/>
        <v>0</v>
      </c>
      <c r="AG38" s="45">
        <v>0</v>
      </c>
      <c r="AH38" s="45">
        <v>0</v>
      </c>
      <c r="AI38" s="45">
        <v>0</v>
      </c>
      <c r="AJ38" s="3" t="s">
        <v>33</v>
      </c>
      <c r="AK38" s="3" t="s">
        <v>38</v>
      </c>
      <c r="AL38" s="46">
        <v>22890.240000000002</v>
      </c>
      <c r="AM38" s="46">
        <v>24572.67</v>
      </c>
      <c r="AN38" s="46">
        <v>26378.76</v>
      </c>
      <c r="AO38" s="47">
        <f t="shared" si="3"/>
        <v>0</v>
      </c>
      <c r="AP38" s="47">
        <f t="shared" si="4"/>
        <v>0</v>
      </c>
      <c r="AQ38" s="47">
        <f t="shared" si="5"/>
        <v>0</v>
      </c>
      <c r="AR38" s="46">
        <f t="shared" si="18"/>
        <v>0</v>
      </c>
    </row>
    <row r="39" spans="2:44" s="34" customFormat="1" ht="24.75" customHeight="1">
      <c r="B39" s="35"/>
      <c r="C39" s="83">
        <v>13</v>
      </c>
      <c r="D39" s="93" t="str">
        <f t="shared" si="6"/>
        <v>Костюм летний (куртка, брюки)</v>
      </c>
      <c r="E39" s="93" t="str">
        <f t="shared" si="7"/>
        <v>из термостойких антиэлектростатических материалов с постоянными защитными свойствами для защиты от термических рисков электрической дуги, плотностью не менее 180 г/м², 4-й уровень защиты (не менее 30 кал/см2)</v>
      </c>
      <c r="F39" s="36" t="str">
        <f t="shared" si="8"/>
        <v>мужской</v>
      </c>
      <c r="G39" s="36" t="str">
        <f t="shared" si="9"/>
        <v>Национальный режим не предоставляется – запрет</v>
      </c>
      <c r="H39" s="13" t="s">
        <v>132</v>
      </c>
      <c r="I39" s="37">
        <f t="shared" si="10"/>
        <v>368</v>
      </c>
      <c r="J39" s="37">
        <f t="shared" si="11"/>
        <v>101</v>
      </c>
      <c r="K39" s="37">
        <f t="shared" si="12"/>
        <v>190</v>
      </c>
      <c r="L39" s="37">
        <f t="shared" si="13"/>
        <v>77</v>
      </c>
      <c r="M39" s="38" t="s">
        <v>18</v>
      </c>
      <c r="N39" s="38" t="s">
        <v>18</v>
      </c>
      <c r="O39" s="38" t="s">
        <v>18</v>
      </c>
      <c r="P39" s="39">
        <f t="shared" si="14"/>
        <v>21673.97</v>
      </c>
      <c r="Q39" s="39">
        <f t="shared" si="15"/>
        <v>23267.01</v>
      </c>
      <c r="R39" s="39">
        <f t="shared" si="16"/>
        <v>24977.14</v>
      </c>
      <c r="S39" s="40">
        <v>0</v>
      </c>
      <c r="T39" s="41">
        <f t="shared" si="19"/>
        <v>0</v>
      </c>
      <c r="U39" s="42"/>
      <c r="Y39" s="71">
        <v>13</v>
      </c>
      <c r="Z39" s="77" t="s">
        <v>42</v>
      </c>
      <c r="AA39" s="77" t="s">
        <v>142</v>
      </c>
      <c r="AB39" s="13" t="s">
        <v>119</v>
      </c>
      <c r="AC39" s="43" t="s">
        <v>23</v>
      </c>
      <c r="AD39" s="44" t="s">
        <v>169</v>
      </c>
      <c r="AE39" s="13" t="s">
        <v>132</v>
      </c>
      <c r="AF39" s="45">
        <f t="shared" si="17"/>
        <v>368</v>
      </c>
      <c r="AG39" s="45">
        <v>101</v>
      </c>
      <c r="AH39" s="45">
        <v>190</v>
      </c>
      <c r="AI39" s="45">
        <v>77</v>
      </c>
      <c r="AJ39" s="3" t="s">
        <v>33</v>
      </c>
      <c r="AK39" s="3" t="s">
        <v>38</v>
      </c>
      <c r="AL39" s="46">
        <v>21673.97</v>
      </c>
      <c r="AM39" s="46">
        <v>23267.01</v>
      </c>
      <c r="AN39" s="46">
        <v>24977.14</v>
      </c>
      <c r="AO39" s="47">
        <f t="shared" si="3"/>
        <v>2189070.9700000002</v>
      </c>
      <c r="AP39" s="47">
        <f t="shared" si="4"/>
        <v>4420731.8999999994</v>
      </c>
      <c r="AQ39" s="47">
        <f t="shared" si="5"/>
        <v>1923239.78</v>
      </c>
      <c r="AR39" s="46">
        <f t="shared" si="18"/>
        <v>8533042.6499999985</v>
      </c>
    </row>
    <row r="40" spans="2:44" s="34" customFormat="1" ht="24.75" customHeight="1">
      <c r="B40" s="35"/>
      <c r="C40" s="83"/>
      <c r="D40" s="93">
        <f t="shared" si="6"/>
        <v>0</v>
      </c>
      <c r="E40" s="93">
        <f t="shared" si="7"/>
        <v>0</v>
      </c>
      <c r="F40" s="36" t="str">
        <f t="shared" si="8"/>
        <v>женский</v>
      </c>
      <c r="G40" s="36" t="str">
        <f t="shared" si="9"/>
        <v>Национальный режим не предоставляется – запрет</v>
      </c>
      <c r="H40" s="13" t="s">
        <v>132</v>
      </c>
      <c r="I40" s="37">
        <f t="shared" si="10"/>
        <v>7</v>
      </c>
      <c r="J40" s="37">
        <f t="shared" si="11"/>
        <v>2</v>
      </c>
      <c r="K40" s="37">
        <f t="shared" si="12"/>
        <v>3</v>
      </c>
      <c r="L40" s="37">
        <f t="shared" si="13"/>
        <v>2</v>
      </c>
      <c r="M40" s="38" t="s">
        <v>18</v>
      </c>
      <c r="N40" s="38" t="s">
        <v>18</v>
      </c>
      <c r="O40" s="38" t="s">
        <v>18</v>
      </c>
      <c r="P40" s="39">
        <f t="shared" si="14"/>
        <v>21673.97</v>
      </c>
      <c r="Q40" s="39">
        <f t="shared" si="15"/>
        <v>23267.01</v>
      </c>
      <c r="R40" s="39">
        <f t="shared" si="16"/>
        <v>24977.14</v>
      </c>
      <c r="S40" s="40">
        <v>0</v>
      </c>
      <c r="T40" s="41">
        <f t="shared" si="19"/>
        <v>0</v>
      </c>
      <c r="U40" s="42"/>
      <c r="Y40" s="72"/>
      <c r="Z40" s="78"/>
      <c r="AA40" s="80"/>
      <c r="AB40" s="13" t="s">
        <v>120</v>
      </c>
      <c r="AC40" s="43" t="s">
        <v>23</v>
      </c>
      <c r="AD40" s="44" t="s">
        <v>169</v>
      </c>
      <c r="AE40" s="13" t="s">
        <v>132</v>
      </c>
      <c r="AF40" s="45">
        <f t="shared" si="17"/>
        <v>7</v>
      </c>
      <c r="AG40" s="45">
        <v>2</v>
      </c>
      <c r="AH40" s="45">
        <v>3</v>
      </c>
      <c r="AI40" s="45">
        <v>2</v>
      </c>
      <c r="AJ40" s="3" t="s">
        <v>33</v>
      </c>
      <c r="AK40" s="3" t="s">
        <v>38</v>
      </c>
      <c r="AL40" s="46">
        <v>21673.97</v>
      </c>
      <c r="AM40" s="46">
        <v>23267.01</v>
      </c>
      <c r="AN40" s="46">
        <v>24977.14</v>
      </c>
      <c r="AO40" s="47">
        <f t="shared" si="3"/>
        <v>43347.94</v>
      </c>
      <c r="AP40" s="47">
        <f t="shared" si="4"/>
        <v>69801.03</v>
      </c>
      <c r="AQ40" s="47">
        <f t="shared" si="5"/>
        <v>49954.28</v>
      </c>
      <c r="AR40" s="46">
        <f t="shared" si="18"/>
        <v>163103.25</v>
      </c>
    </row>
    <row r="41" spans="2:44" s="34" customFormat="1" ht="24.75" customHeight="1">
      <c r="B41" s="35"/>
      <c r="C41" s="83">
        <v>14</v>
      </c>
      <c r="D41" s="93" t="str">
        <f t="shared" si="6"/>
        <v>Костюм летний (куртка, полукомбинезон)</v>
      </c>
      <c r="E41" s="93">
        <f t="shared" si="7"/>
        <v>0</v>
      </c>
      <c r="F41" s="36" t="str">
        <f t="shared" si="8"/>
        <v>мужской</v>
      </c>
      <c r="G41" s="36" t="str">
        <f t="shared" si="9"/>
        <v>Национальный режим не предоставляется – запрет</v>
      </c>
      <c r="H41" s="13" t="s">
        <v>132</v>
      </c>
      <c r="I41" s="37">
        <f t="shared" si="10"/>
        <v>146</v>
      </c>
      <c r="J41" s="37">
        <f t="shared" si="11"/>
        <v>51</v>
      </c>
      <c r="K41" s="37">
        <f t="shared" si="12"/>
        <v>44</v>
      </c>
      <c r="L41" s="37">
        <f t="shared" si="13"/>
        <v>51</v>
      </c>
      <c r="M41" s="38" t="s">
        <v>18</v>
      </c>
      <c r="N41" s="38" t="s">
        <v>18</v>
      </c>
      <c r="O41" s="38" t="s">
        <v>18</v>
      </c>
      <c r="P41" s="39">
        <f t="shared" si="14"/>
        <v>22380.33</v>
      </c>
      <c r="Q41" s="39">
        <f t="shared" si="15"/>
        <v>24025.279999999999</v>
      </c>
      <c r="R41" s="39">
        <f t="shared" si="16"/>
        <v>25791.14</v>
      </c>
      <c r="S41" s="40">
        <v>0</v>
      </c>
      <c r="T41" s="41">
        <f t="shared" si="19"/>
        <v>0</v>
      </c>
      <c r="U41" s="42"/>
      <c r="Y41" s="71">
        <v>14</v>
      </c>
      <c r="Z41" s="77" t="s">
        <v>43</v>
      </c>
      <c r="AA41" s="80"/>
      <c r="AB41" s="13" t="s">
        <v>119</v>
      </c>
      <c r="AC41" s="43" t="s">
        <v>23</v>
      </c>
      <c r="AD41" s="44" t="s">
        <v>169</v>
      </c>
      <c r="AE41" s="13" t="s">
        <v>132</v>
      </c>
      <c r="AF41" s="45">
        <f t="shared" si="17"/>
        <v>146</v>
      </c>
      <c r="AG41" s="45">
        <v>51</v>
      </c>
      <c r="AH41" s="45">
        <v>44</v>
      </c>
      <c r="AI41" s="45">
        <v>51</v>
      </c>
      <c r="AJ41" s="3" t="s">
        <v>33</v>
      </c>
      <c r="AK41" s="3" t="s">
        <v>38</v>
      </c>
      <c r="AL41" s="46">
        <v>22380.33</v>
      </c>
      <c r="AM41" s="46">
        <v>24025.279999999999</v>
      </c>
      <c r="AN41" s="46">
        <v>25791.14</v>
      </c>
      <c r="AO41" s="47">
        <f t="shared" si="3"/>
        <v>1141396.83</v>
      </c>
      <c r="AP41" s="47">
        <f t="shared" si="4"/>
        <v>1057112.3199999998</v>
      </c>
      <c r="AQ41" s="47">
        <f t="shared" si="5"/>
        <v>1315348.1399999999</v>
      </c>
      <c r="AR41" s="46">
        <f t="shared" si="18"/>
        <v>3513857.29</v>
      </c>
    </row>
    <row r="42" spans="2:44" s="34" customFormat="1" ht="24.75" customHeight="1">
      <c r="B42" s="35"/>
      <c r="C42" s="83"/>
      <c r="D42" s="93">
        <f t="shared" si="6"/>
        <v>0</v>
      </c>
      <c r="E42" s="93">
        <f t="shared" si="7"/>
        <v>0</v>
      </c>
      <c r="F42" s="36" t="str">
        <f t="shared" si="8"/>
        <v>женский</v>
      </c>
      <c r="G42" s="36" t="str">
        <f t="shared" si="9"/>
        <v>Национальный режим не предоставляется – запрет</v>
      </c>
      <c r="H42" s="13" t="s">
        <v>132</v>
      </c>
      <c r="I42" s="37">
        <f t="shared" si="10"/>
        <v>12</v>
      </c>
      <c r="J42" s="37">
        <f t="shared" si="11"/>
        <v>4</v>
      </c>
      <c r="K42" s="37">
        <f t="shared" si="12"/>
        <v>4</v>
      </c>
      <c r="L42" s="37">
        <f t="shared" si="13"/>
        <v>4</v>
      </c>
      <c r="M42" s="38" t="s">
        <v>18</v>
      </c>
      <c r="N42" s="38" t="s">
        <v>18</v>
      </c>
      <c r="O42" s="38" t="s">
        <v>18</v>
      </c>
      <c r="P42" s="39">
        <f t="shared" si="14"/>
        <v>22380.33</v>
      </c>
      <c r="Q42" s="39">
        <f t="shared" si="15"/>
        <v>24025.279999999999</v>
      </c>
      <c r="R42" s="39">
        <f t="shared" si="16"/>
        <v>25791.14</v>
      </c>
      <c r="S42" s="40">
        <v>0</v>
      </c>
      <c r="T42" s="41">
        <f t="shared" si="19"/>
        <v>0</v>
      </c>
      <c r="U42" s="42"/>
      <c r="Y42" s="72"/>
      <c r="Z42" s="78"/>
      <c r="AA42" s="78"/>
      <c r="AB42" s="13" t="s">
        <v>120</v>
      </c>
      <c r="AC42" s="43" t="s">
        <v>23</v>
      </c>
      <c r="AD42" s="44" t="s">
        <v>169</v>
      </c>
      <c r="AE42" s="13" t="s">
        <v>132</v>
      </c>
      <c r="AF42" s="45">
        <f t="shared" si="17"/>
        <v>12</v>
      </c>
      <c r="AG42" s="45">
        <v>4</v>
      </c>
      <c r="AH42" s="45">
        <v>4</v>
      </c>
      <c r="AI42" s="45">
        <v>4</v>
      </c>
      <c r="AJ42" s="3" t="s">
        <v>33</v>
      </c>
      <c r="AK42" s="3" t="s">
        <v>38</v>
      </c>
      <c r="AL42" s="46">
        <v>22380.33</v>
      </c>
      <c r="AM42" s="46">
        <v>24025.279999999999</v>
      </c>
      <c r="AN42" s="46">
        <v>25791.14</v>
      </c>
      <c r="AO42" s="47">
        <f t="shared" si="3"/>
        <v>89521.32</v>
      </c>
      <c r="AP42" s="47">
        <f t="shared" si="4"/>
        <v>96101.119999999995</v>
      </c>
      <c r="AQ42" s="47">
        <f t="shared" si="5"/>
        <v>103164.56</v>
      </c>
      <c r="AR42" s="46">
        <f t="shared" si="18"/>
        <v>288787</v>
      </c>
    </row>
    <row r="43" spans="2:44" s="34" customFormat="1" ht="24.75" customHeight="1">
      <c r="B43" s="35"/>
      <c r="C43" s="83">
        <v>15</v>
      </c>
      <c r="D43" s="93" t="str">
        <f t="shared" si="6"/>
        <v>Костюм летний (куртка, брюки)</v>
      </c>
      <c r="E43" s="93" t="str">
        <f t="shared" si="7"/>
        <v>из термостойких антиэлектростатических материалов с постоянными защитными свойствами для защиты от термических рисков электрической дуги, плотностью не более 220 + 10% г/м², 4-й уровень защиты (не менее 30 кал/см2)</v>
      </c>
      <c r="F43" s="36" t="str">
        <f t="shared" si="8"/>
        <v>мужской</v>
      </c>
      <c r="G43" s="36" t="str">
        <f t="shared" si="9"/>
        <v>Национальный режим не предоставляется – запрет</v>
      </c>
      <c r="H43" s="13" t="s">
        <v>132</v>
      </c>
      <c r="I43" s="37">
        <f t="shared" si="10"/>
        <v>186</v>
      </c>
      <c r="J43" s="37">
        <f t="shared" si="11"/>
        <v>21</v>
      </c>
      <c r="K43" s="37">
        <f t="shared" si="12"/>
        <v>110</v>
      </c>
      <c r="L43" s="37">
        <f t="shared" si="13"/>
        <v>55</v>
      </c>
      <c r="M43" s="38" t="s">
        <v>18</v>
      </c>
      <c r="N43" s="38" t="s">
        <v>18</v>
      </c>
      <c r="O43" s="38" t="s">
        <v>18</v>
      </c>
      <c r="P43" s="39">
        <f t="shared" si="14"/>
        <v>23175.79</v>
      </c>
      <c r="Q43" s="39">
        <f t="shared" si="15"/>
        <v>24879.21</v>
      </c>
      <c r="R43" s="39">
        <f t="shared" si="16"/>
        <v>26707.83</v>
      </c>
      <c r="S43" s="40">
        <v>0</v>
      </c>
      <c r="T43" s="41">
        <f t="shared" si="19"/>
        <v>0</v>
      </c>
      <c r="U43" s="42"/>
      <c r="Y43" s="71">
        <v>15</v>
      </c>
      <c r="Z43" s="77" t="s">
        <v>42</v>
      </c>
      <c r="AA43" s="77" t="s">
        <v>143</v>
      </c>
      <c r="AB43" s="13" t="s">
        <v>119</v>
      </c>
      <c r="AC43" s="43" t="s">
        <v>23</v>
      </c>
      <c r="AD43" s="44" t="s">
        <v>169</v>
      </c>
      <c r="AE43" s="13" t="s">
        <v>132</v>
      </c>
      <c r="AF43" s="45">
        <f t="shared" si="17"/>
        <v>186</v>
      </c>
      <c r="AG43" s="45">
        <v>21</v>
      </c>
      <c r="AH43" s="45">
        <v>110</v>
      </c>
      <c r="AI43" s="45">
        <v>55</v>
      </c>
      <c r="AJ43" s="3" t="s">
        <v>33</v>
      </c>
      <c r="AK43" s="3" t="s">
        <v>38</v>
      </c>
      <c r="AL43" s="46">
        <v>23175.79</v>
      </c>
      <c r="AM43" s="46">
        <v>24879.21</v>
      </c>
      <c r="AN43" s="46">
        <v>26707.83</v>
      </c>
      <c r="AO43" s="47">
        <f t="shared" si="3"/>
        <v>486691.59</v>
      </c>
      <c r="AP43" s="47">
        <f t="shared" si="4"/>
        <v>2736713.1</v>
      </c>
      <c r="AQ43" s="47">
        <f t="shared" si="5"/>
        <v>1468930.6500000001</v>
      </c>
      <c r="AR43" s="46">
        <f t="shared" si="18"/>
        <v>4692335.34</v>
      </c>
    </row>
    <row r="44" spans="2:44" s="34" customFormat="1" ht="24.75" customHeight="1">
      <c r="B44" s="35"/>
      <c r="C44" s="83"/>
      <c r="D44" s="93">
        <f t="shared" si="6"/>
        <v>0</v>
      </c>
      <c r="E44" s="93">
        <f t="shared" si="7"/>
        <v>0</v>
      </c>
      <c r="F44" s="36" t="str">
        <f t="shared" si="8"/>
        <v>женский</v>
      </c>
      <c r="G44" s="36" t="str">
        <f t="shared" si="9"/>
        <v>Национальный режим не предоставляется – запрет</v>
      </c>
      <c r="H44" s="13" t="s">
        <v>132</v>
      </c>
      <c r="I44" s="37">
        <f t="shared" si="10"/>
        <v>15</v>
      </c>
      <c r="J44" s="37">
        <f t="shared" si="11"/>
        <v>8</v>
      </c>
      <c r="K44" s="37">
        <f t="shared" si="12"/>
        <v>3</v>
      </c>
      <c r="L44" s="37">
        <f t="shared" si="13"/>
        <v>4</v>
      </c>
      <c r="M44" s="38" t="s">
        <v>18</v>
      </c>
      <c r="N44" s="38" t="s">
        <v>18</v>
      </c>
      <c r="O44" s="38" t="s">
        <v>18</v>
      </c>
      <c r="P44" s="39">
        <f t="shared" si="14"/>
        <v>23175.79</v>
      </c>
      <c r="Q44" s="39">
        <f t="shared" si="15"/>
        <v>24879.21</v>
      </c>
      <c r="R44" s="39">
        <f t="shared" si="16"/>
        <v>26707.83</v>
      </c>
      <c r="S44" s="40">
        <v>0</v>
      </c>
      <c r="T44" s="41">
        <f t="shared" si="19"/>
        <v>0</v>
      </c>
      <c r="U44" s="42"/>
      <c r="Y44" s="72"/>
      <c r="Z44" s="78"/>
      <c r="AA44" s="80"/>
      <c r="AB44" s="13" t="s">
        <v>120</v>
      </c>
      <c r="AC44" s="43" t="s">
        <v>23</v>
      </c>
      <c r="AD44" s="44" t="s">
        <v>169</v>
      </c>
      <c r="AE44" s="13" t="s">
        <v>132</v>
      </c>
      <c r="AF44" s="45">
        <f t="shared" si="17"/>
        <v>15</v>
      </c>
      <c r="AG44" s="45">
        <v>8</v>
      </c>
      <c r="AH44" s="45">
        <v>3</v>
      </c>
      <c r="AI44" s="45">
        <v>4</v>
      </c>
      <c r="AJ44" s="3" t="s">
        <v>33</v>
      </c>
      <c r="AK44" s="3" t="s">
        <v>38</v>
      </c>
      <c r="AL44" s="46">
        <v>23175.79</v>
      </c>
      <c r="AM44" s="46">
        <v>24879.21</v>
      </c>
      <c r="AN44" s="46">
        <v>26707.83</v>
      </c>
      <c r="AO44" s="47">
        <f t="shared" si="3"/>
        <v>185406.32</v>
      </c>
      <c r="AP44" s="47">
        <f t="shared" si="4"/>
        <v>74637.63</v>
      </c>
      <c r="AQ44" s="47">
        <f t="shared" si="5"/>
        <v>106831.32</v>
      </c>
      <c r="AR44" s="46">
        <f t="shared" si="18"/>
        <v>366875.27</v>
      </c>
    </row>
    <row r="45" spans="2:44" s="34" customFormat="1" ht="24.75" customHeight="1">
      <c r="B45" s="35"/>
      <c r="C45" s="83">
        <v>16</v>
      </c>
      <c r="D45" s="93" t="str">
        <f t="shared" si="6"/>
        <v>Костюм летний (куртка, полукомбинезон)</v>
      </c>
      <c r="E45" s="93">
        <f t="shared" si="7"/>
        <v>0</v>
      </c>
      <c r="F45" s="36" t="str">
        <f t="shared" si="8"/>
        <v>мужской</v>
      </c>
      <c r="G45" s="36" t="str">
        <f t="shared" si="9"/>
        <v>Национальный режим не предоставляется – запрет</v>
      </c>
      <c r="H45" s="13" t="s">
        <v>132</v>
      </c>
      <c r="I45" s="37">
        <f t="shared" si="10"/>
        <v>50</v>
      </c>
      <c r="J45" s="37">
        <f t="shared" si="11"/>
        <v>17</v>
      </c>
      <c r="K45" s="37">
        <f t="shared" si="12"/>
        <v>19</v>
      </c>
      <c r="L45" s="37">
        <f t="shared" si="13"/>
        <v>14</v>
      </c>
      <c r="M45" s="38" t="s">
        <v>18</v>
      </c>
      <c r="N45" s="38" t="s">
        <v>18</v>
      </c>
      <c r="O45" s="38" t="s">
        <v>18</v>
      </c>
      <c r="P45" s="39">
        <f t="shared" si="14"/>
        <v>24154.82</v>
      </c>
      <c r="Q45" s="39">
        <f t="shared" si="15"/>
        <v>25930.2</v>
      </c>
      <c r="R45" s="39">
        <f t="shared" si="16"/>
        <v>27836.07</v>
      </c>
      <c r="S45" s="40">
        <v>0</v>
      </c>
      <c r="T45" s="41">
        <f t="shared" si="19"/>
        <v>0</v>
      </c>
      <c r="U45" s="42"/>
      <c r="Y45" s="71">
        <v>16</v>
      </c>
      <c r="Z45" s="77" t="s">
        <v>43</v>
      </c>
      <c r="AA45" s="80"/>
      <c r="AB45" s="13" t="s">
        <v>119</v>
      </c>
      <c r="AC45" s="43" t="s">
        <v>23</v>
      </c>
      <c r="AD45" s="44" t="s">
        <v>169</v>
      </c>
      <c r="AE45" s="13" t="s">
        <v>132</v>
      </c>
      <c r="AF45" s="45">
        <f t="shared" si="17"/>
        <v>50</v>
      </c>
      <c r="AG45" s="45">
        <v>17</v>
      </c>
      <c r="AH45" s="45">
        <v>19</v>
      </c>
      <c r="AI45" s="45">
        <v>14</v>
      </c>
      <c r="AJ45" s="3" t="s">
        <v>33</v>
      </c>
      <c r="AK45" s="3" t="s">
        <v>38</v>
      </c>
      <c r="AL45" s="46">
        <v>24154.82</v>
      </c>
      <c r="AM45" s="46">
        <v>25930.2</v>
      </c>
      <c r="AN45" s="46">
        <v>27836.07</v>
      </c>
      <c r="AO45" s="47">
        <f t="shared" si="3"/>
        <v>410631.94</v>
      </c>
      <c r="AP45" s="47">
        <f t="shared" si="4"/>
        <v>492673.8</v>
      </c>
      <c r="AQ45" s="47">
        <f t="shared" si="5"/>
        <v>389704.98</v>
      </c>
      <c r="AR45" s="46">
        <f t="shared" si="18"/>
        <v>1293010.72</v>
      </c>
    </row>
    <row r="46" spans="2:44" s="34" customFormat="1" ht="24.75" customHeight="1">
      <c r="B46" s="35"/>
      <c r="C46" s="83"/>
      <c r="D46" s="93">
        <f t="shared" si="6"/>
        <v>0</v>
      </c>
      <c r="E46" s="93">
        <f t="shared" si="7"/>
        <v>0</v>
      </c>
      <c r="F46" s="36" t="str">
        <f t="shared" si="8"/>
        <v>женский</v>
      </c>
      <c r="G46" s="36" t="str">
        <f t="shared" si="9"/>
        <v>Национальный режим не предоставляется – запрет</v>
      </c>
      <c r="H46" s="13" t="s">
        <v>132</v>
      </c>
      <c r="I46" s="37">
        <f t="shared" si="10"/>
        <v>2</v>
      </c>
      <c r="J46" s="37">
        <f t="shared" si="11"/>
        <v>1</v>
      </c>
      <c r="K46" s="37">
        <f t="shared" si="12"/>
        <v>1</v>
      </c>
      <c r="L46" s="37">
        <f t="shared" si="13"/>
        <v>0</v>
      </c>
      <c r="M46" s="38" t="s">
        <v>18</v>
      </c>
      <c r="N46" s="38" t="s">
        <v>18</v>
      </c>
      <c r="O46" s="38" t="s">
        <v>18</v>
      </c>
      <c r="P46" s="39">
        <f t="shared" si="14"/>
        <v>24154.82</v>
      </c>
      <c r="Q46" s="39">
        <f t="shared" si="15"/>
        <v>25930.2</v>
      </c>
      <c r="R46" s="39">
        <f t="shared" si="16"/>
        <v>27836.07</v>
      </c>
      <c r="S46" s="40">
        <v>0</v>
      </c>
      <c r="T46" s="41">
        <f t="shared" si="19"/>
        <v>0</v>
      </c>
      <c r="U46" s="42"/>
      <c r="Y46" s="72"/>
      <c r="Z46" s="78"/>
      <c r="AA46" s="78"/>
      <c r="AB46" s="13" t="s">
        <v>120</v>
      </c>
      <c r="AC46" s="43" t="s">
        <v>23</v>
      </c>
      <c r="AD46" s="44" t="s">
        <v>169</v>
      </c>
      <c r="AE46" s="13" t="s">
        <v>132</v>
      </c>
      <c r="AF46" s="45">
        <f t="shared" si="17"/>
        <v>2</v>
      </c>
      <c r="AG46" s="45">
        <v>1</v>
      </c>
      <c r="AH46" s="45">
        <v>1</v>
      </c>
      <c r="AI46" s="45">
        <v>0</v>
      </c>
      <c r="AJ46" s="3" t="s">
        <v>33</v>
      </c>
      <c r="AK46" s="3" t="s">
        <v>38</v>
      </c>
      <c r="AL46" s="46">
        <v>24154.82</v>
      </c>
      <c r="AM46" s="46">
        <v>25930.2</v>
      </c>
      <c r="AN46" s="46">
        <v>27836.07</v>
      </c>
      <c r="AO46" s="47">
        <f t="shared" si="3"/>
        <v>24154.82</v>
      </c>
      <c r="AP46" s="47">
        <f t="shared" si="4"/>
        <v>25930.2</v>
      </c>
      <c r="AQ46" s="47">
        <f t="shared" si="5"/>
        <v>0</v>
      </c>
      <c r="AR46" s="46">
        <f t="shared" si="18"/>
        <v>50085.020000000004</v>
      </c>
    </row>
    <row r="47" spans="2:44" s="34" customFormat="1" ht="24.75" customHeight="1">
      <c r="B47" s="35"/>
      <c r="C47" s="83">
        <v>17</v>
      </c>
      <c r="D47" s="93" t="str">
        <f t="shared" si="6"/>
        <v>Костюм летний (куртка, брюки)</v>
      </c>
      <c r="E47" s="93" t="str">
        <f t="shared" si="7"/>
        <v>из термостойких антиэлектростатических материалов с постоянными защитными свойствами для защиты от термических рисков электрической дуги, плотностью не более 220 + 10% г/м², 5-й уровень защиты (не менее 40 кал/см2)</v>
      </c>
      <c r="F47" s="36" t="str">
        <f t="shared" si="8"/>
        <v>мужской</v>
      </c>
      <c r="G47" s="36" t="str">
        <f t="shared" si="9"/>
        <v>Национальный режим не предоставляется – запрет</v>
      </c>
      <c r="H47" s="13" t="s">
        <v>132</v>
      </c>
      <c r="I47" s="37">
        <f t="shared" si="10"/>
        <v>0</v>
      </c>
      <c r="J47" s="37">
        <f t="shared" si="11"/>
        <v>0</v>
      </c>
      <c r="K47" s="37">
        <f t="shared" si="12"/>
        <v>0</v>
      </c>
      <c r="L47" s="37">
        <f t="shared" si="13"/>
        <v>0</v>
      </c>
      <c r="M47" s="38" t="s">
        <v>18</v>
      </c>
      <c r="N47" s="38" t="s">
        <v>18</v>
      </c>
      <c r="O47" s="38" t="s">
        <v>18</v>
      </c>
      <c r="P47" s="39">
        <f t="shared" si="14"/>
        <v>31290</v>
      </c>
      <c r="Q47" s="39">
        <f t="shared" si="15"/>
        <v>33589.82</v>
      </c>
      <c r="R47" s="39">
        <f t="shared" si="16"/>
        <v>36058.67</v>
      </c>
      <c r="S47" s="40">
        <v>0</v>
      </c>
      <c r="T47" s="41">
        <f t="shared" si="19"/>
        <v>0</v>
      </c>
      <c r="U47" s="42"/>
      <c r="Y47" s="71">
        <v>17</v>
      </c>
      <c r="Z47" s="77" t="s">
        <v>42</v>
      </c>
      <c r="AA47" s="77" t="s">
        <v>144</v>
      </c>
      <c r="AB47" s="13" t="s">
        <v>119</v>
      </c>
      <c r="AC47" s="43" t="s">
        <v>23</v>
      </c>
      <c r="AD47" s="44" t="s">
        <v>169</v>
      </c>
      <c r="AE47" s="13" t="s">
        <v>132</v>
      </c>
      <c r="AF47" s="45">
        <f t="shared" si="17"/>
        <v>0</v>
      </c>
      <c r="AG47" s="45">
        <v>0</v>
      </c>
      <c r="AH47" s="45">
        <v>0</v>
      </c>
      <c r="AI47" s="45">
        <v>0</v>
      </c>
      <c r="AJ47" s="3" t="s">
        <v>33</v>
      </c>
      <c r="AK47" s="3" t="s">
        <v>38</v>
      </c>
      <c r="AL47" s="46">
        <v>31290</v>
      </c>
      <c r="AM47" s="46">
        <v>33589.82</v>
      </c>
      <c r="AN47" s="46">
        <v>36058.67</v>
      </c>
      <c r="AO47" s="47">
        <f t="shared" si="3"/>
        <v>0</v>
      </c>
      <c r="AP47" s="47">
        <f t="shared" si="4"/>
        <v>0</v>
      </c>
      <c r="AQ47" s="47">
        <f t="shared" si="5"/>
        <v>0</v>
      </c>
      <c r="AR47" s="46">
        <f t="shared" si="18"/>
        <v>0</v>
      </c>
    </row>
    <row r="48" spans="2:44" s="34" customFormat="1" ht="24.75" customHeight="1">
      <c r="B48" s="35"/>
      <c r="C48" s="83"/>
      <c r="D48" s="93">
        <f t="shared" si="6"/>
        <v>0</v>
      </c>
      <c r="E48" s="93">
        <f t="shared" si="7"/>
        <v>0</v>
      </c>
      <c r="F48" s="36" t="str">
        <f t="shared" si="8"/>
        <v>женский</v>
      </c>
      <c r="G48" s="36" t="str">
        <f t="shared" si="9"/>
        <v>Национальный режим не предоставляется – запрет</v>
      </c>
      <c r="H48" s="13" t="s">
        <v>132</v>
      </c>
      <c r="I48" s="37">
        <f t="shared" si="10"/>
        <v>0</v>
      </c>
      <c r="J48" s="37">
        <f t="shared" si="11"/>
        <v>0</v>
      </c>
      <c r="K48" s="37">
        <f t="shared" si="12"/>
        <v>0</v>
      </c>
      <c r="L48" s="37">
        <f t="shared" si="13"/>
        <v>0</v>
      </c>
      <c r="M48" s="38" t="s">
        <v>18</v>
      </c>
      <c r="N48" s="38" t="s">
        <v>18</v>
      </c>
      <c r="O48" s="38" t="s">
        <v>18</v>
      </c>
      <c r="P48" s="39">
        <f t="shared" si="14"/>
        <v>31290</v>
      </c>
      <c r="Q48" s="39">
        <f t="shared" si="15"/>
        <v>33589.82</v>
      </c>
      <c r="R48" s="39">
        <f t="shared" si="16"/>
        <v>36058.67</v>
      </c>
      <c r="S48" s="40">
        <v>0</v>
      </c>
      <c r="T48" s="41">
        <f t="shared" si="19"/>
        <v>0</v>
      </c>
      <c r="U48" s="42"/>
      <c r="Y48" s="72"/>
      <c r="Z48" s="78"/>
      <c r="AA48" s="80"/>
      <c r="AB48" s="13" t="s">
        <v>120</v>
      </c>
      <c r="AC48" s="43" t="s">
        <v>23</v>
      </c>
      <c r="AD48" s="44" t="s">
        <v>169</v>
      </c>
      <c r="AE48" s="13" t="s">
        <v>132</v>
      </c>
      <c r="AF48" s="45">
        <f t="shared" si="17"/>
        <v>0</v>
      </c>
      <c r="AG48" s="45">
        <v>0</v>
      </c>
      <c r="AH48" s="45">
        <v>0</v>
      </c>
      <c r="AI48" s="45">
        <v>0</v>
      </c>
      <c r="AJ48" s="3" t="s">
        <v>33</v>
      </c>
      <c r="AK48" s="3" t="s">
        <v>38</v>
      </c>
      <c r="AL48" s="46">
        <v>31290</v>
      </c>
      <c r="AM48" s="46">
        <v>33589.82</v>
      </c>
      <c r="AN48" s="46">
        <v>36058.67</v>
      </c>
      <c r="AO48" s="47">
        <f t="shared" si="3"/>
        <v>0</v>
      </c>
      <c r="AP48" s="47">
        <f t="shared" si="4"/>
        <v>0</v>
      </c>
      <c r="AQ48" s="47">
        <f t="shared" si="5"/>
        <v>0</v>
      </c>
      <c r="AR48" s="46">
        <f t="shared" si="18"/>
        <v>0</v>
      </c>
    </row>
    <row r="49" spans="2:44" s="34" customFormat="1" ht="24.75" customHeight="1">
      <c r="B49" s="35"/>
      <c r="C49" s="83">
        <v>18</v>
      </c>
      <c r="D49" s="93" t="str">
        <f t="shared" si="6"/>
        <v>Костюм летний (куртка, полукомбинезон)</v>
      </c>
      <c r="E49" s="93">
        <f t="shared" si="7"/>
        <v>0</v>
      </c>
      <c r="F49" s="36" t="str">
        <f t="shared" si="8"/>
        <v>мужской</v>
      </c>
      <c r="G49" s="36" t="str">
        <f t="shared" si="9"/>
        <v>Национальный режим не предоставляется – запрет</v>
      </c>
      <c r="H49" s="13" t="s">
        <v>132</v>
      </c>
      <c r="I49" s="37">
        <f t="shared" si="10"/>
        <v>0</v>
      </c>
      <c r="J49" s="37">
        <f t="shared" si="11"/>
        <v>0</v>
      </c>
      <c r="K49" s="37">
        <f t="shared" si="12"/>
        <v>0</v>
      </c>
      <c r="L49" s="37">
        <f t="shared" si="13"/>
        <v>0</v>
      </c>
      <c r="M49" s="38" t="s">
        <v>18</v>
      </c>
      <c r="N49" s="38" t="s">
        <v>18</v>
      </c>
      <c r="O49" s="38" t="s">
        <v>18</v>
      </c>
      <c r="P49" s="39">
        <f t="shared" si="14"/>
        <v>32838</v>
      </c>
      <c r="Q49" s="39">
        <f t="shared" si="15"/>
        <v>35251.589999999997</v>
      </c>
      <c r="R49" s="39">
        <f t="shared" si="16"/>
        <v>37842.58</v>
      </c>
      <c r="S49" s="40">
        <v>0</v>
      </c>
      <c r="T49" s="41">
        <f t="shared" si="19"/>
        <v>0</v>
      </c>
      <c r="U49" s="42"/>
      <c r="Y49" s="94">
        <v>18</v>
      </c>
      <c r="Z49" s="77" t="s">
        <v>43</v>
      </c>
      <c r="AA49" s="80"/>
      <c r="AB49" s="13" t="s">
        <v>119</v>
      </c>
      <c r="AC49" s="43" t="s">
        <v>23</v>
      </c>
      <c r="AD49" s="44" t="s">
        <v>169</v>
      </c>
      <c r="AE49" s="13" t="s">
        <v>132</v>
      </c>
      <c r="AF49" s="45">
        <f t="shared" si="17"/>
        <v>0</v>
      </c>
      <c r="AG49" s="45">
        <v>0</v>
      </c>
      <c r="AH49" s="45">
        <v>0</v>
      </c>
      <c r="AI49" s="45">
        <v>0</v>
      </c>
      <c r="AJ49" s="3" t="s">
        <v>33</v>
      </c>
      <c r="AK49" s="3" t="s">
        <v>38</v>
      </c>
      <c r="AL49" s="46">
        <v>32838</v>
      </c>
      <c r="AM49" s="46">
        <v>35251.589999999997</v>
      </c>
      <c r="AN49" s="46">
        <v>37842.58</v>
      </c>
      <c r="AO49" s="47">
        <f t="shared" si="3"/>
        <v>0</v>
      </c>
      <c r="AP49" s="47">
        <f t="shared" si="4"/>
        <v>0</v>
      </c>
      <c r="AQ49" s="47">
        <f t="shared" si="5"/>
        <v>0</v>
      </c>
      <c r="AR49" s="46">
        <f t="shared" si="18"/>
        <v>0</v>
      </c>
    </row>
    <row r="50" spans="2:44" s="34" customFormat="1" ht="24.75" customHeight="1">
      <c r="B50" s="35"/>
      <c r="C50" s="83"/>
      <c r="D50" s="93">
        <f t="shared" si="6"/>
        <v>0</v>
      </c>
      <c r="E50" s="93">
        <f t="shared" si="7"/>
        <v>0</v>
      </c>
      <c r="F50" s="36" t="str">
        <f t="shared" si="8"/>
        <v>женский</v>
      </c>
      <c r="G50" s="36" t="str">
        <f t="shared" si="9"/>
        <v>Национальный режим не предоставляется – запрет</v>
      </c>
      <c r="H50" s="13" t="s">
        <v>132</v>
      </c>
      <c r="I50" s="37">
        <f t="shared" si="10"/>
        <v>0</v>
      </c>
      <c r="J50" s="37">
        <f t="shared" si="11"/>
        <v>0</v>
      </c>
      <c r="K50" s="37">
        <f t="shared" si="12"/>
        <v>0</v>
      </c>
      <c r="L50" s="37">
        <f t="shared" si="13"/>
        <v>0</v>
      </c>
      <c r="M50" s="38" t="s">
        <v>18</v>
      </c>
      <c r="N50" s="38" t="s">
        <v>18</v>
      </c>
      <c r="O50" s="38" t="s">
        <v>18</v>
      </c>
      <c r="P50" s="39">
        <f t="shared" si="14"/>
        <v>32838</v>
      </c>
      <c r="Q50" s="39">
        <f t="shared" si="15"/>
        <v>35251.589999999997</v>
      </c>
      <c r="R50" s="39">
        <f t="shared" si="16"/>
        <v>37842.58</v>
      </c>
      <c r="S50" s="40">
        <v>0</v>
      </c>
      <c r="T50" s="41">
        <f t="shared" si="19"/>
        <v>0</v>
      </c>
      <c r="U50" s="42"/>
      <c r="Y50" s="72"/>
      <c r="Z50" s="78"/>
      <c r="AA50" s="78"/>
      <c r="AB50" s="13" t="s">
        <v>120</v>
      </c>
      <c r="AC50" s="43" t="s">
        <v>23</v>
      </c>
      <c r="AD50" s="44" t="s">
        <v>169</v>
      </c>
      <c r="AE50" s="13" t="s">
        <v>132</v>
      </c>
      <c r="AF50" s="45">
        <f t="shared" si="17"/>
        <v>0</v>
      </c>
      <c r="AG50" s="45">
        <v>0</v>
      </c>
      <c r="AH50" s="45">
        <v>0</v>
      </c>
      <c r="AI50" s="45">
        <v>0</v>
      </c>
      <c r="AJ50" s="3" t="s">
        <v>33</v>
      </c>
      <c r="AK50" s="3" t="s">
        <v>38</v>
      </c>
      <c r="AL50" s="46">
        <v>32838</v>
      </c>
      <c r="AM50" s="46">
        <v>35251.589999999997</v>
      </c>
      <c r="AN50" s="46">
        <v>37842.58</v>
      </c>
      <c r="AO50" s="47">
        <f t="shared" si="3"/>
        <v>0</v>
      </c>
      <c r="AP50" s="47">
        <f t="shared" si="4"/>
        <v>0</v>
      </c>
      <c r="AQ50" s="47">
        <f t="shared" si="5"/>
        <v>0</v>
      </c>
      <c r="AR50" s="46">
        <f t="shared" si="18"/>
        <v>0</v>
      </c>
    </row>
    <row r="51" spans="2:44" s="34" customFormat="1" ht="24.75" customHeight="1">
      <c r="B51" s="35"/>
      <c r="C51" s="83">
        <v>19</v>
      </c>
      <c r="D51" s="93" t="str">
        <f t="shared" si="6"/>
        <v>Костюм зимний (куртка с капюшоном, брюки)</v>
      </c>
      <c r="E51" s="93" t="str">
        <f t="shared" si="7"/>
        <v>из термостойких антиэлектростатических материалов с постоянными защитными свойствами для защиты от термических рисков электрической дуги во II-I, III климатических поясах, 5-й уровень защиты (не менее 40 кал/см2)</v>
      </c>
      <c r="F51" s="36" t="str">
        <f t="shared" si="8"/>
        <v>мужской</v>
      </c>
      <c r="G51" s="36" t="str">
        <f t="shared" si="9"/>
        <v>Национальный режим не предоставляется – запрет</v>
      </c>
      <c r="H51" s="13" t="s">
        <v>132</v>
      </c>
      <c r="I51" s="37">
        <f t="shared" si="10"/>
        <v>1166</v>
      </c>
      <c r="J51" s="37">
        <f t="shared" si="11"/>
        <v>331</v>
      </c>
      <c r="K51" s="37">
        <f t="shared" si="12"/>
        <v>415</v>
      </c>
      <c r="L51" s="37">
        <f t="shared" si="13"/>
        <v>420</v>
      </c>
      <c r="M51" s="38" t="s">
        <v>18</v>
      </c>
      <c r="N51" s="38" t="s">
        <v>18</v>
      </c>
      <c r="O51" s="38" t="s">
        <v>18</v>
      </c>
      <c r="P51" s="39">
        <f t="shared" si="14"/>
        <v>31755.200000000001</v>
      </c>
      <c r="Q51" s="39">
        <f t="shared" si="15"/>
        <v>34089.21</v>
      </c>
      <c r="R51" s="39">
        <f t="shared" si="16"/>
        <v>36594.769999999997</v>
      </c>
      <c r="S51" s="40">
        <v>0</v>
      </c>
      <c r="T51" s="41">
        <f t="shared" si="19"/>
        <v>0</v>
      </c>
      <c r="U51" s="42"/>
      <c r="Y51" s="94">
        <v>19</v>
      </c>
      <c r="Z51" s="77" t="s">
        <v>45</v>
      </c>
      <c r="AA51" s="77" t="s">
        <v>145</v>
      </c>
      <c r="AB51" s="13" t="s">
        <v>119</v>
      </c>
      <c r="AC51" s="43" t="s">
        <v>23</v>
      </c>
      <c r="AD51" s="44" t="s">
        <v>169</v>
      </c>
      <c r="AE51" s="13" t="s">
        <v>132</v>
      </c>
      <c r="AF51" s="45">
        <f t="shared" si="17"/>
        <v>1166</v>
      </c>
      <c r="AG51" s="45">
        <v>331</v>
      </c>
      <c r="AH51" s="45">
        <v>415</v>
      </c>
      <c r="AI51" s="45">
        <v>420</v>
      </c>
      <c r="AJ51" s="3" t="s">
        <v>33</v>
      </c>
      <c r="AK51" s="3" t="s">
        <v>38</v>
      </c>
      <c r="AL51" s="46">
        <v>31755.200000000001</v>
      </c>
      <c r="AM51" s="46">
        <v>34089.21</v>
      </c>
      <c r="AN51" s="46">
        <v>36594.769999999997</v>
      </c>
      <c r="AO51" s="47">
        <f t="shared" si="3"/>
        <v>10510971.200000001</v>
      </c>
      <c r="AP51" s="47">
        <f t="shared" si="4"/>
        <v>14147022.15</v>
      </c>
      <c r="AQ51" s="47">
        <f t="shared" si="5"/>
        <v>15369803.399999999</v>
      </c>
      <c r="AR51" s="46">
        <f t="shared" si="18"/>
        <v>40027796.75</v>
      </c>
    </row>
    <row r="52" spans="2:44" s="34" customFormat="1" ht="24.75" customHeight="1">
      <c r="B52" s="35"/>
      <c r="C52" s="83"/>
      <c r="D52" s="95">
        <f t="shared" si="6"/>
        <v>0</v>
      </c>
      <c r="E52" s="93">
        <f t="shared" si="7"/>
        <v>0</v>
      </c>
      <c r="F52" s="36" t="str">
        <f t="shared" si="8"/>
        <v>женский</v>
      </c>
      <c r="G52" s="36" t="str">
        <f t="shared" si="9"/>
        <v>Национальный режим не предоставляется – запрет</v>
      </c>
      <c r="H52" s="13" t="s">
        <v>132</v>
      </c>
      <c r="I52" s="37">
        <f t="shared" si="10"/>
        <v>43</v>
      </c>
      <c r="J52" s="37">
        <f t="shared" si="11"/>
        <v>12</v>
      </c>
      <c r="K52" s="37">
        <f t="shared" si="12"/>
        <v>21</v>
      </c>
      <c r="L52" s="37">
        <f t="shared" si="13"/>
        <v>10</v>
      </c>
      <c r="M52" s="38" t="s">
        <v>18</v>
      </c>
      <c r="N52" s="38" t="s">
        <v>18</v>
      </c>
      <c r="O52" s="38" t="s">
        <v>18</v>
      </c>
      <c r="P52" s="39">
        <f t="shared" si="14"/>
        <v>31755.200000000001</v>
      </c>
      <c r="Q52" s="39">
        <f t="shared" si="15"/>
        <v>34089.21</v>
      </c>
      <c r="R52" s="39">
        <f t="shared" si="16"/>
        <v>36594.769999999997</v>
      </c>
      <c r="S52" s="40">
        <v>0</v>
      </c>
      <c r="T52" s="41">
        <f t="shared" si="19"/>
        <v>0</v>
      </c>
      <c r="U52" s="42"/>
      <c r="Y52" s="72"/>
      <c r="Z52" s="79"/>
      <c r="AA52" s="80"/>
      <c r="AB52" s="13" t="s">
        <v>120</v>
      </c>
      <c r="AC52" s="43" t="s">
        <v>23</v>
      </c>
      <c r="AD52" s="44" t="s">
        <v>169</v>
      </c>
      <c r="AE52" s="13" t="s">
        <v>132</v>
      </c>
      <c r="AF52" s="45">
        <f t="shared" si="17"/>
        <v>43</v>
      </c>
      <c r="AG52" s="45">
        <v>12</v>
      </c>
      <c r="AH52" s="45">
        <v>21</v>
      </c>
      <c r="AI52" s="45">
        <v>10</v>
      </c>
      <c r="AJ52" s="3" t="s">
        <v>33</v>
      </c>
      <c r="AK52" s="3" t="s">
        <v>38</v>
      </c>
      <c r="AL52" s="46">
        <v>31755.200000000001</v>
      </c>
      <c r="AM52" s="46">
        <v>34089.21</v>
      </c>
      <c r="AN52" s="46">
        <v>36594.769999999997</v>
      </c>
      <c r="AO52" s="47">
        <f t="shared" si="3"/>
        <v>381062.40000000002</v>
      </c>
      <c r="AP52" s="47">
        <f t="shared" si="4"/>
        <v>715873.41</v>
      </c>
      <c r="AQ52" s="47">
        <f t="shared" si="5"/>
        <v>365947.69999999995</v>
      </c>
      <c r="AR52" s="46">
        <f t="shared" si="18"/>
        <v>1462883.51</v>
      </c>
    </row>
    <row r="53" spans="2:44" s="34" customFormat="1" ht="24.75" customHeight="1">
      <c r="B53" s="35"/>
      <c r="C53" s="83">
        <v>20</v>
      </c>
      <c r="D53" s="93" t="str">
        <f t="shared" si="6"/>
        <v>Костюм зимний (куртка с капюшоном, полукомбинезон)</v>
      </c>
      <c r="E53" s="93">
        <f t="shared" si="7"/>
        <v>0</v>
      </c>
      <c r="F53" s="36" t="str">
        <f t="shared" si="8"/>
        <v>мужской</v>
      </c>
      <c r="G53" s="36" t="str">
        <f t="shared" si="9"/>
        <v>Национальный режим не предоставляется – запрет</v>
      </c>
      <c r="H53" s="13" t="s">
        <v>132</v>
      </c>
      <c r="I53" s="37">
        <f t="shared" si="10"/>
        <v>884</v>
      </c>
      <c r="J53" s="37">
        <f t="shared" si="11"/>
        <v>271</v>
      </c>
      <c r="K53" s="37">
        <f t="shared" si="12"/>
        <v>341</v>
      </c>
      <c r="L53" s="37">
        <f t="shared" si="13"/>
        <v>272</v>
      </c>
      <c r="M53" s="38" t="s">
        <v>18</v>
      </c>
      <c r="N53" s="38" t="s">
        <v>18</v>
      </c>
      <c r="O53" s="38" t="s">
        <v>18</v>
      </c>
      <c r="P53" s="39">
        <f t="shared" si="14"/>
        <v>32901.699999999997</v>
      </c>
      <c r="Q53" s="39">
        <f t="shared" si="15"/>
        <v>35319.97</v>
      </c>
      <c r="R53" s="39">
        <f t="shared" si="16"/>
        <v>37915.99</v>
      </c>
      <c r="S53" s="40">
        <v>0</v>
      </c>
      <c r="T53" s="41">
        <f t="shared" si="19"/>
        <v>0</v>
      </c>
      <c r="U53" s="42"/>
      <c r="Y53" s="94">
        <v>20</v>
      </c>
      <c r="Z53" s="77" t="s">
        <v>46</v>
      </c>
      <c r="AA53" s="80"/>
      <c r="AB53" s="13" t="s">
        <v>119</v>
      </c>
      <c r="AC53" s="43" t="s">
        <v>23</v>
      </c>
      <c r="AD53" s="44" t="s">
        <v>169</v>
      </c>
      <c r="AE53" s="13" t="s">
        <v>132</v>
      </c>
      <c r="AF53" s="45">
        <f t="shared" si="17"/>
        <v>884</v>
      </c>
      <c r="AG53" s="45">
        <v>271</v>
      </c>
      <c r="AH53" s="45">
        <v>341</v>
      </c>
      <c r="AI53" s="45">
        <v>272</v>
      </c>
      <c r="AJ53" s="3" t="s">
        <v>33</v>
      </c>
      <c r="AK53" s="3" t="s">
        <v>38</v>
      </c>
      <c r="AL53" s="46">
        <v>32901.699999999997</v>
      </c>
      <c r="AM53" s="46">
        <v>35319.97</v>
      </c>
      <c r="AN53" s="46">
        <v>37915.99</v>
      </c>
      <c r="AO53" s="47">
        <f t="shared" si="3"/>
        <v>8916360.6999999993</v>
      </c>
      <c r="AP53" s="47">
        <f t="shared" si="4"/>
        <v>12044109.77</v>
      </c>
      <c r="AQ53" s="47">
        <f t="shared" si="5"/>
        <v>10313149.279999999</v>
      </c>
      <c r="AR53" s="46">
        <f t="shared" si="18"/>
        <v>31273619.75</v>
      </c>
    </row>
    <row r="54" spans="2:44" s="34" customFormat="1" ht="24.75" customHeight="1">
      <c r="B54" s="35"/>
      <c r="C54" s="83"/>
      <c r="D54" s="95">
        <f t="shared" si="6"/>
        <v>0</v>
      </c>
      <c r="E54" s="93">
        <f t="shared" si="7"/>
        <v>0</v>
      </c>
      <c r="F54" s="36" t="str">
        <f t="shared" si="8"/>
        <v>женский</v>
      </c>
      <c r="G54" s="36" t="str">
        <f t="shared" si="9"/>
        <v>Национальный режим не предоставляется – запрет</v>
      </c>
      <c r="H54" s="13" t="s">
        <v>132</v>
      </c>
      <c r="I54" s="37">
        <f t="shared" si="10"/>
        <v>30</v>
      </c>
      <c r="J54" s="37">
        <f t="shared" si="11"/>
        <v>9</v>
      </c>
      <c r="K54" s="37">
        <f t="shared" si="12"/>
        <v>9</v>
      </c>
      <c r="L54" s="37">
        <f t="shared" si="13"/>
        <v>12</v>
      </c>
      <c r="M54" s="38" t="s">
        <v>18</v>
      </c>
      <c r="N54" s="38" t="s">
        <v>18</v>
      </c>
      <c r="O54" s="38" t="s">
        <v>18</v>
      </c>
      <c r="P54" s="39">
        <f t="shared" si="14"/>
        <v>32901.699999999997</v>
      </c>
      <c r="Q54" s="39">
        <f t="shared" si="15"/>
        <v>35319.97</v>
      </c>
      <c r="R54" s="39">
        <f t="shared" si="16"/>
        <v>37915.99</v>
      </c>
      <c r="S54" s="40">
        <v>0</v>
      </c>
      <c r="T54" s="41">
        <f t="shared" si="19"/>
        <v>0</v>
      </c>
      <c r="U54" s="42"/>
      <c r="Y54" s="72"/>
      <c r="Z54" s="79"/>
      <c r="AA54" s="78"/>
      <c r="AB54" s="13" t="s">
        <v>120</v>
      </c>
      <c r="AC54" s="43" t="s">
        <v>23</v>
      </c>
      <c r="AD54" s="44" t="s">
        <v>169</v>
      </c>
      <c r="AE54" s="13" t="s">
        <v>132</v>
      </c>
      <c r="AF54" s="45">
        <f t="shared" si="17"/>
        <v>30</v>
      </c>
      <c r="AG54" s="45">
        <v>9</v>
      </c>
      <c r="AH54" s="45">
        <v>9</v>
      </c>
      <c r="AI54" s="45">
        <v>12</v>
      </c>
      <c r="AJ54" s="3" t="s">
        <v>33</v>
      </c>
      <c r="AK54" s="3" t="s">
        <v>38</v>
      </c>
      <c r="AL54" s="46">
        <v>32901.699999999997</v>
      </c>
      <c r="AM54" s="46">
        <v>35319.97</v>
      </c>
      <c r="AN54" s="46">
        <v>37915.99</v>
      </c>
      <c r="AO54" s="47">
        <f t="shared" si="3"/>
        <v>296115.3</v>
      </c>
      <c r="AP54" s="47">
        <f t="shared" si="4"/>
        <v>317879.73</v>
      </c>
      <c r="AQ54" s="47">
        <f t="shared" si="5"/>
        <v>454991.88</v>
      </c>
      <c r="AR54" s="46">
        <f t="shared" si="18"/>
        <v>1068986.9100000001</v>
      </c>
    </row>
    <row r="55" spans="2:44" s="34" customFormat="1" ht="24.75" customHeight="1">
      <c r="B55" s="35"/>
      <c r="C55" s="83">
        <v>21</v>
      </c>
      <c r="D55" s="93" t="str">
        <f t="shared" si="6"/>
        <v>Костюм зимний (куртка с капюшоном, брюки)</v>
      </c>
      <c r="E55" s="93" t="str">
        <f t="shared" si="7"/>
        <v>из термостойких антиэлектростатических материалов с постоянными защитными свойствами для защиты от термических рисков электрической дуги в IV и "особом" климатических поясах, 6-й уровень защиты (не менее 60 кал/см2)</v>
      </c>
      <c r="F55" s="36" t="str">
        <f t="shared" si="8"/>
        <v>мужской</v>
      </c>
      <c r="G55" s="36" t="str">
        <f t="shared" si="9"/>
        <v>Национальный режим не предоставляется – запрет</v>
      </c>
      <c r="H55" s="13" t="s">
        <v>132</v>
      </c>
      <c r="I55" s="37">
        <f t="shared" si="10"/>
        <v>318</v>
      </c>
      <c r="J55" s="37">
        <f t="shared" si="11"/>
        <v>76</v>
      </c>
      <c r="K55" s="37">
        <f t="shared" si="12"/>
        <v>39</v>
      </c>
      <c r="L55" s="37">
        <f t="shared" si="13"/>
        <v>203</v>
      </c>
      <c r="M55" s="38" t="s">
        <v>18</v>
      </c>
      <c r="N55" s="38" t="s">
        <v>18</v>
      </c>
      <c r="O55" s="38" t="s">
        <v>18</v>
      </c>
      <c r="P55" s="39">
        <f t="shared" si="14"/>
        <v>34810.379999999997</v>
      </c>
      <c r="Q55" s="39">
        <f t="shared" si="15"/>
        <v>37368.94</v>
      </c>
      <c r="R55" s="39">
        <f t="shared" si="16"/>
        <v>40115.56</v>
      </c>
      <c r="S55" s="40">
        <v>0</v>
      </c>
      <c r="T55" s="41">
        <f t="shared" si="19"/>
        <v>0</v>
      </c>
      <c r="U55" s="42"/>
      <c r="Y55" s="94">
        <v>21</v>
      </c>
      <c r="Z55" s="77" t="s">
        <v>45</v>
      </c>
      <c r="AA55" s="77" t="s">
        <v>146</v>
      </c>
      <c r="AB55" s="13" t="s">
        <v>119</v>
      </c>
      <c r="AC55" s="43" t="s">
        <v>23</v>
      </c>
      <c r="AD55" s="44" t="s">
        <v>169</v>
      </c>
      <c r="AE55" s="13" t="s">
        <v>132</v>
      </c>
      <c r="AF55" s="45">
        <f t="shared" si="17"/>
        <v>318</v>
      </c>
      <c r="AG55" s="45">
        <v>76</v>
      </c>
      <c r="AH55" s="45">
        <v>39</v>
      </c>
      <c r="AI55" s="45">
        <v>203</v>
      </c>
      <c r="AJ55" s="3" t="s">
        <v>33</v>
      </c>
      <c r="AK55" s="3" t="s">
        <v>38</v>
      </c>
      <c r="AL55" s="46">
        <v>34810.379999999997</v>
      </c>
      <c r="AM55" s="46">
        <v>37368.94</v>
      </c>
      <c r="AN55" s="46">
        <v>40115.56</v>
      </c>
      <c r="AO55" s="47">
        <f t="shared" si="3"/>
        <v>2645588.88</v>
      </c>
      <c r="AP55" s="47">
        <f t="shared" si="4"/>
        <v>1457388.6600000001</v>
      </c>
      <c r="AQ55" s="47">
        <f t="shared" si="5"/>
        <v>8143458.6799999997</v>
      </c>
      <c r="AR55" s="46">
        <f t="shared" si="18"/>
        <v>12246436.219999999</v>
      </c>
    </row>
    <row r="56" spans="2:44" s="34" customFormat="1" ht="24.75" customHeight="1">
      <c r="B56" s="35"/>
      <c r="C56" s="83"/>
      <c r="D56" s="93">
        <f t="shared" si="6"/>
        <v>0</v>
      </c>
      <c r="E56" s="93">
        <f t="shared" si="7"/>
        <v>0</v>
      </c>
      <c r="F56" s="36" t="str">
        <f t="shared" si="8"/>
        <v>женский</v>
      </c>
      <c r="G56" s="36" t="str">
        <f t="shared" si="9"/>
        <v>Национальный режим не предоставляется – запрет</v>
      </c>
      <c r="H56" s="13" t="s">
        <v>132</v>
      </c>
      <c r="I56" s="37">
        <f t="shared" si="10"/>
        <v>1</v>
      </c>
      <c r="J56" s="37">
        <f t="shared" si="11"/>
        <v>1</v>
      </c>
      <c r="K56" s="37">
        <f t="shared" si="12"/>
        <v>0</v>
      </c>
      <c r="L56" s="37">
        <f t="shared" si="13"/>
        <v>0</v>
      </c>
      <c r="M56" s="38" t="s">
        <v>18</v>
      </c>
      <c r="N56" s="38" t="s">
        <v>18</v>
      </c>
      <c r="O56" s="38" t="s">
        <v>18</v>
      </c>
      <c r="P56" s="39">
        <f t="shared" si="14"/>
        <v>34810.379999999997</v>
      </c>
      <c r="Q56" s="39">
        <f t="shared" si="15"/>
        <v>37368.94</v>
      </c>
      <c r="R56" s="39">
        <f t="shared" si="16"/>
        <v>40115.56</v>
      </c>
      <c r="S56" s="40">
        <v>0</v>
      </c>
      <c r="T56" s="41">
        <f t="shared" si="19"/>
        <v>0</v>
      </c>
      <c r="U56" s="42"/>
      <c r="Y56" s="72"/>
      <c r="Z56" s="78"/>
      <c r="AA56" s="80"/>
      <c r="AB56" s="13" t="s">
        <v>120</v>
      </c>
      <c r="AC56" s="43" t="s">
        <v>23</v>
      </c>
      <c r="AD56" s="44" t="s">
        <v>169</v>
      </c>
      <c r="AE56" s="13" t="s">
        <v>132</v>
      </c>
      <c r="AF56" s="45">
        <f t="shared" si="17"/>
        <v>1</v>
      </c>
      <c r="AG56" s="45">
        <v>1</v>
      </c>
      <c r="AH56" s="45">
        <v>0</v>
      </c>
      <c r="AI56" s="45">
        <v>0</v>
      </c>
      <c r="AJ56" s="3" t="s">
        <v>33</v>
      </c>
      <c r="AK56" s="3" t="s">
        <v>38</v>
      </c>
      <c r="AL56" s="46">
        <v>34810.379999999997</v>
      </c>
      <c r="AM56" s="46">
        <v>37368.94</v>
      </c>
      <c r="AN56" s="46">
        <v>40115.56</v>
      </c>
      <c r="AO56" s="47">
        <f t="shared" si="3"/>
        <v>34810.379999999997</v>
      </c>
      <c r="AP56" s="47">
        <f t="shared" si="4"/>
        <v>0</v>
      </c>
      <c r="AQ56" s="47">
        <f t="shared" si="5"/>
        <v>0</v>
      </c>
      <c r="AR56" s="46">
        <f t="shared" si="18"/>
        <v>34810.379999999997</v>
      </c>
    </row>
    <row r="57" spans="2:44" s="34" customFormat="1" ht="24.75" customHeight="1">
      <c r="B57" s="35"/>
      <c r="C57" s="83">
        <v>22</v>
      </c>
      <c r="D57" s="93" t="str">
        <f t="shared" si="6"/>
        <v>Костюм зимний (куртка с капюшоном, полукомбинезон)</v>
      </c>
      <c r="E57" s="93">
        <f t="shared" si="7"/>
        <v>0</v>
      </c>
      <c r="F57" s="36" t="str">
        <f t="shared" si="8"/>
        <v>мужской</v>
      </c>
      <c r="G57" s="36" t="str">
        <f t="shared" si="9"/>
        <v>Национальный режим не предоставляется – запрет</v>
      </c>
      <c r="H57" s="13" t="s">
        <v>132</v>
      </c>
      <c r="I57" s="37">
        <f t="shared" si="10"/>
        <v>0</v>
      </c>
      <c r="J57" s="37">
        <f t="shared" si="11"/>
        <v>0</v>
      </c>
      <c r="K57" s="37">
        <f t="shared" si="12"/>
        <v>0</v>
      </c>
      <c r="L57" s="37">
        <f t="shared" si="13"/>
        <v>0</v>
      </c>
      <c r="M57" s="38" t="s">
        <v>18</v>
      </c>
      <c r="N57" s="38" t="s">
        <v>18</v>
      </c>
      <c r="O57" s="38" t="s">
        <v>18</v>
      </c>
      <c r="P57" s="39">
        <f t="shared" si="14"/>
        <v>34391.72</v>
      </c>
      <c r="Q57" s="39">
        <f t="shared" si="15"/>
        <v>36919.51</v>
      </c>
      <c r="R57" s="39">
        <f t="shared" si="16"/>
        <v>39633.089999999997</v>
      </c>
      <c r="S57" s="40">
        <v>0</v>
      </c>
      <c r="T57" s="41">
        <f t="shared" si="19"/>
        <v>0</v>
      </c>
      <c r="U57" s="42"/>
      <c r="Y57" s="94">
        <v>22</v>
      </c>
      <c r="Z57" s="77" t="s">
        <v>46</v>
      </c>
      <c r="AA57" s="80"/>
      <c r="AB57" s="13" t="s">
        <v>119</v>
      </c>
      <c r="AC57" s="43" t="s">
        <v>23</v>
      </c>
      <c r="AD57" s="44" t="s">
        <v>169</v>
      </c>
      <c r="AE57" s="13" t="s">
        <v>132</v>
      </c>
      <c r="AF57" s="45">
        <f t="shared" si="17"/>
        <v>0</v>
      </c>
      <c r="AG57" s="45">
        <v>0</v>
      </c>
      <c r="AH57" s="45">
        <v>0</v>
      </c>
      <c r="AI57" s="45">
        <v>0</v>
      </c>
      <c r="AJ57" s="3" t="s">
        <v>33</v>
      </c>
      <c r="AK57" s="3" t="s">
        <v>38</v>
      </c>
      <c r="AL57" s="46">
        <v>34391.72</v>
      </c>
      <c r="AM57" s="46">
        <v>36919.51</v>
      </c>
      <c r="AN57" s="46">
        <v>39633.089999999997</v>
      </c>
      <c r="AO57" s="47">
        <f t="shared" si="3"/>
        <v>0</v>
      </c>
      <c r="AP57" s="47">
        <f t="shared" si="4"/>
        <v>0</v>
      </c>
      <c r="AQ57" s="47">
        <f t="shared" si="5"/>
        <v>0</v>
      </c>
      <c r="AR57" s="46">
        <f t="shared" si="18"/>
        <v>0</v>
      </c>
    </row>
    <row r="58" spans="2:44" s="34" customFormat="1" ht="24.75" customHeight="1">
      <c r="B58" s="35"/>
      <c r="C58" s="83"/>
      <c r="D58" s="95">
        <f t="shared" si="6"/>
        <v>0</v>
      </c>
      <c r="E58" s="93">
        <f t="shared" si="7"/>
        <v>0</v>
      </c>
      <c r="F58" s="36" t="str">
        <f t="shared" si="8"/>
        <v>женский</v>
      </c>
      <c r="G58" s="36" t="str">
        <f t="shared" si="9"/>
        <v>Национальный режим не предоставляется – запрет</v>
      </c>
      <c r="H58" s="13" t="s">
        <v>132</v>
      </c>
      <c r="I58" s="37">
        <f t="shared" si="10"/>
        <v>0</v>
      </c>
      <c r="J58" s="37">
        <f t="shared" si="11"/>
        <v>0</v>
      </c>
      <c r="K58" s="37">
        <f t="shared" si="12"/>
        <v>0</v>
      </c>
      <c r="L58" s="37">
        <f t="shared" si="13"/>
        <v>0</v>
      </c>
      <c r="M58" s="38" t="s">
        <v>18</v>
      </c>
      <c r="N58" s="38" t="s">
        <v>18</v>
      </c>
      <c r="O58" s="38" t="s">
        <v>18</v>
      </c>
      <c r="P58" s="39">
        <f t="shared" si="14"/>
        <v>34391.72</v>
      </c>
      <c r="Q58" s="39">
        <f t="shared" si="15"/>
        <v>36919.51</v>
      </c>
      <c r="R58" s="39">
        <f t="shared" si="16"/>
        <v>39633.089999999997</v>
      </c>
      <c r="S58" s="40">
        <v>0</v>
      </c>
      <c r="T58" s="41">
        <f t="shared" si="19"/>
        <v>0</v>
      </c>
      <c r="U58" s="42"/>
      <c r="Y58" s="72"/>
      <c r="Z58" s="79"/>
      <c r="AA58" s="78"/>
      <c r="AB58" s="13" t="s">
        <v>120</v>
      </c>
      <c r="AC58" s="43" t="s">
        <v>23</v>
      </c>
      <c r="AD58" s="44" t="s">
        <v>169</v>
      </c>
      <c r="AE58" s="13" t="s">
        <v>132</v>
      </c>
      <c r="AF58" s="45">
        <f t="shared" si="17"/>
        <v>0</v>
      </c>
      <c r="AG58" s="45">
        <v>0</v>
      </c>
      <c r="AH58" s="45">
        <v>0</v>
      </c>
      <c r="AI58" s="45">
        <v>0</v>
      </c>
      <c r="AJ58" s="3" t="s">
        <v>33</v>
      </c>
      <c r="AK58" s="3" t="s">
        <v>38</v>
      </c>
      <c r="AL58" s="46">
        <v>34391.72</v>
      </c>
      <c r="AM58" s="46">
        <v>36919.51</v>
      </c>
      <c r="AN58" s="46">
        <v>39633.089999999997</v>
      </c>
      <c r="AO58" s="47">
        <f t="shared" si="3"/>
        <v>0</v>
      </c>
      <c r="AP58" s="47">
        <f t="shared" si="4"/>
        <v>0</v>
      </c>
      <c r="AQ58" s="47">
        <f t="shared" si="5"/>
        <v>0</v>
      </c>
      <c r="AR58" s="46">
        <f t="shared" si="18"/>
        <v>0</v>
      </c>
    </row>
    <row r="59" spans="2:44" s="34" customFormat="1" ht="24.75" customHeight="1">
      <c r="B59" s="35"/>
      <c r="C59" s="83">
        <v>23</v>
      </c>
      <c r="D59" s="93" t="str">
        <f t="shared" si="6"/>
        <v>Костюм зимний (куртка с капюшоном, брюки)</v>
      </c>
      <c r="E59" s="93" t="str">
        <f t="shared" si="7"/>
        <v>с притачной и съемной утепленными подкладками из термостойких антиэлектростатических материалов с постоянными защитными свойствами для защиты от термических рисков электрической дуги в IV и "особом" климатическом поясе, 6-й уровень защиты (не менее 60 кал/см2)</v>
      </c>
      <c r="F59" s="36" t="str">
        <f t="shared" si="8"/>
        <v>мужской</v>
      </c>
      <c r="G59" s="36" t="str">
        <f t="shared" si="9"/>
        <v>Национальный режим не предоставляется – запрет</v>
      </c>
      <c r="H59" s="13" t="s">
        <v>132</v>
      </c>
      <c r="I59" s="37">
        <f t="shared" si="10"/>
        <v>31</v>
      </c>
      <c r="J59" s="37">
        <f t="shared" si="11"/>
        <v>5</v>
      </c>
      <c r="K59" s="37">
        <f t="shared" si="12"/>
        <v>20</v>
      </c>
      <c r="L59" s="37">
        <f t="shared" si="13"/>
        <v>6</v>
      </c>
      <c r="M59" s="38" t="s">
        <v>18</v>
      </c>
      <c r="N59" s="38" t="s">
        <v>18</v>
      </c>
      <c r="O59" s="38" t="s">
        <v>18</v>
      </c>
      <c r="P59" s="39">
        <f t="shared" si="14"/>
        <v>37593.97</v>
      </c>
      <c r="Q59" s="39">
        <f t="shared" si="15"/>
        <v>40357.129999999997</v>
      </c>
      <c r="R59" s="39">
        <f t="shared" si="16"/>
        <v>43323.38</v>
      </c>
      <c r="S59" s="40">
        <v>0</v>
      </c>
      <c r="T59" s="41">
        <f t="shared" si="19"/>
        <v>0</v>
      </c>
      <c r="U59" s="42"/>
      <c r="Y59" s="94">
        <v>23</v>
      </c>
      <c r="Z59" s="77" t="s">
        <v>45</v>
      </c>
      <c r="AA59" s="77" t="s">
        <v>147</v>
      </c>
      <c r="AB59" s="13" t="s">
        <v>119</v>
      </c>
      <c r="AC59" s="43" t="s">
        <v>23</v>
      </c>
      <c r="AD59" s="44" t="s">
        <v>169</v>
      </c>
      <c r="AE59" s="9" t="s">
        <v>132</v>
      </c>
      <c r="AF59" s="45">
        <f t="shared" si="17"/>
        <v>31</v>
      </c>
      <c r="AG59" s="45">
        <v>5</v>
      </c>
      <c r="AH59" s="45">
        <v>20</v>
      </c>
      <c r="AI59" s="45">
        <v>6</v>
      </c>
      <c r="AJ59" s="3" t="s">
        <v>33</v>
      </c>
      <c r="AK59" s="3" t="s">
        <v>38</v>
      </c>
      <c r="AL59" s="46">
        <v>37593.97</v>
      </c>
      <c r="AM59" s="46">
        <v>40357.129999999997</v>
      </c>
      <c r="AN59" s="46">
        <v>43323.38</v>
      </c>
      <c r="AO59" s="47">
        <f t="shared" si="3"/>
        <v>187969.85</v>
      </c>
      <c r="AP59" s="47">
        <f t="shared" si="4"/>
        <v>807142.6</v>
      </c>
      <c r="AQ59" s="47">
        <f t="shared" si="5"/>
        <v>259940.27999999997</v>
      </c>
      <c r="AR59" s="46">
        <f t="shared" si="18"/>
        <v>1255052.73</v>
      </c>
    </row>
    <row r="60" spans="2:44" s="34" customFormat="1" ht="24.75" customHeight="1">
      <c r="B60" s="35"/>
      <c r="C60" s="83"/>
      <c r="D60" s="93">
        <f t="shared" si="6"/>
        <v>0</v>
      </c>
      <c r="E60" s="93">
        <f t="shared" si="7"/>
        <v>0</v>
      </c>
      <c r="F60" s="36" t="str">
        <f t="shared" si="8"/>
        <v>женский</v>
      </c>
      <c r="G60" s="36" t="str">
        <f t="shared" si="9"/>
        <v>Национальный режим не предоставляется – запрет</v>
      </c>
      <c r="H60" s="13" t="s">
        <v>132</v>
      </c>
      <c r="I60" s="37">
        <f t="shared" si="10"/>
        <v>0</v>
      </c>
      <c r="J60" s="37">
        <f t="shared" si="11"/>
        <v>0</v>
      </c>
      <c r="K60" s="37">
        <f t="shared" si="12"/>
        <v>0</v>
      </c>
      <c r="L60" s="37">
        <f t="shared" si="13"/>
        <v>0</v>
      </c>
      <c r="M60" s="38" t="s">
        <v>18</v>
      </c>
      <c r="N60" s="38" t="s">
        <v>18</v>
      </c>
      <c r="O60" s="38" t="s">
        <v>18</v>
      </c>
      <c r="P60" s="39">
        <f t="shared" si="14"/>
        <v>37593.97</v>
      </c>
      <c r="Q60" s="39">
        <f t="shared" si="15"/>
        <v>40357.129999999997</v>
      </c>
      <c r="R60" s="39">
        <f t="shared" si="16"/>
        <v>43323.38</v>
      </c>
      <c r="S60" s="40">
        <v>0</v>
      </c>
      <c r="T60" s="41">
        <f t="shared" si="19"/>
        <v>0</v>
      </c>
      <c r="U60" s="42"/>
      <c r="Y60" s="72"/>
      <c r="Z60" s="78"/>
      <c r="AA60" s="80"/>
      <c r="AB60" s="13" t="s">
        <v>120</v>
      </c>
      <c r="AC60" s="43" t="s">
        <v>23</v>
      </c>
      <c r="AD60" s="44" t="s">
        <v>169</v>
      </c>
      <c r="AE60" s="9" t="s">
        <v>132</v>
      </c>
      <c r="AF60" s="45">
        <f t="shared" si="17"/>
        <v>0</v>
      </c>
      <c r="AG60" s="45">
        <v>0</v>
      </c>
      <c r="AH60" s="45">
        <v>0</v>
      </c>
      <c r="AI60" s="45">
        <v>0</v>
      </c>
      <c r="AJ60" s="3" t="s">
        <v>33</v>
      </c>
      <c r="AK60" s="3" t="s">
        <v>38</v>
      </c>
      <c r="AL60" s="46">
        <v>37593.97</v>
      </c>
      <c r="AM60" s="46">
        <v>40357.129999999997</v>
      </c>
      <c r="AN60" s="46">
        <v>43323.38</v>
      </c>
      <c r="AO60" s="47">
        <f t="shared" si="3"/>
        <v>0</v>
      </c>
      <c r="AP60" s="47">
        <f t="shared" si="4"/>
        <v>0</v>
      </c>
      <c r="AQ60" s="47">
        <f t="shared" si="5"/>
        <v>0</v>
      </c>
      <c r="AR60" s="46">
        <f t="shared" si="18"/>
        <v>0</v>
      </c>
    </row>
    <row r="61" spans="2:44" s="34" customFormat="1" ht="24.75" customHeight="1">
      <c r="B61" s="35"/>
      <c r="C61" s="83">
        <v>23</v>
      </c>
      <c r="D61" s="93" t="str">
        <f t="shared" si="6"/>
        <v>Костюм зимний (куртка с капюшоном,полукомбинезон)</v>
      </c>
      <c r="E61" s="93">
        <f t="shared" si="7"/>
        <v>0</v>
      </c>
      <c r="F61" s="36" t="str">
        <f t="shared" si="8"/>
        <v>мужской</v>
      </c>
      <c r="G61" s="36" t="str">
        <f t="shared" si="9"/>
        <v>Национальный режим не предоставляется – запрет</v>
      </c>
      <c r="H61" s="13" t="s">
        <v>132</v>
      </c>
      <c r="I61" s="37">
        <f t="shared" si="10"/>
        <v>44</v>
      </c>
      <c r="J61" s="37">
        <f t="shared" si="11"/>
        <v>11</v>
      </c>
      <c r="K61" s="37">
        <f t="shared" si="12"/>
        <v>15</v>
      </c>
      <c r="L61" s="37">
        <f t="shared" si="13"/>
        <v>18</v>
      </c>
      <c r="M61" s="38" t="s">
        <v>18</v>
      </c>
      <c r="N61" s="38" t="s">
        <v>18</v>
      </c>
      <c r="O61" s="38" t="s">
        <v>18</v>
      </c>
      <c r="P61" s="39">
        <f t="shared" si="14"/>
        <v>39169.870000000003</v>
      </c>
      <c r="Q61" s="39">
        <f t="shared" si="15"/>
        <v>42048.86</v>
      </c>
      <c r="R61" s="39">
        <f t="shared" si="16"/>
        <v>45139.45</v>
      </c>
      <c r="S61" s="40">
        <v>0</v>
      </c>
      <c r="T61" s="41">
        <f t="shared" si="19"/>
        <v>0</v>
      </c>
      <c r="U61" s="42"/>
      <c r="Y61" s="94">
        <v>23</v>
      </c>
      <c r="Z61" s="77" t="s">
        <v>47</v>
      </c>
      <c r="AA61" s="80"/>
      <c r="AB61" s="13" t="s">
        <v>119</v>
      </c>
      <c r="AC61" s="43" t="s">
        <v>23</v>
      </c>
      <c r="AD61" s="44" t="s">
        <v>169</v>
      </c>
      <c r="AE61" s="9" t="s">
        <v>132</v>
      </c>
      <c r="AF61" s="45">
        <f t="shared" si="17"/>
        <v>44</v>
      </c>
      <c r="AG61" s="45">
        <v>11</v>
      </c>
      <c r="AH61" s="45">
        <v>15</v>
      </c>
      <c r="AI61" s="45">
        <v>18</v>
      </c>
      <c r="AJ61" s="3" t="s">
        <v>33</v>
      </c>
      <c r="AK61" s="3" t="s">
        <v>38</v>
      </c>
      <c r="AL61" s="46">
        <v>39169.870000000003</v>
      </c>
      <c r="AM61" s="46">
        <v>42048.86</v>
      </c>
      <c r="AN61" s="46">
        <v>45139.45</v>
      </c>
      <c r="AO61" s="47">
        <f t="shared" si="3"/>
        <v>430868.57</v>
      </c>
      <c r="AP61" s="47">
        <f t="shared" si="4"/>
        <v>630732.9</v>
      </c>
      <c r="AQ61" s="47">
        <f t="shared" si="5"/>
        <v>812510.1</v>
      </c>
      <c r="AR61" s="46">
        <f t="shared" si="18"/>
        <v>1874111.5699999998</v>
      </c>
    </row>
    <row r="62" spans="2:44" s="34" customFormat="1" ht="24.75" customHeight="1">
      <c r="B62" s="35"/>
      <c r="C62" s="83"/>
      <c r="D62" s="93">
        <f t="shared" si="6"/>
        <v>0</v>
      </c>
      <c r="E62" s="93">
        <f t="shared" si="7"/>
        <v>0</v>
      </c>
      <c r="F62" s="36" t="str">
        <f t="shared" si="8"/>
        <v>женский</v>
      </c>
      <c r="G62" s="36" t="str">
        <f t="shared" si="9"/>
        <v>Национальный режим не предоставляется – запрет</v>
      </c>
      <c r="H62" s="13" t="s">
        <v>132</v>
      </c>
      <c r="I62" s="37">
        <f t="shared" si="10"/>
        <v>0</v>
      </c>
      <c r="J62" s="37">
        <f t="shared" si="11"/>
        <v>0</v>
      </c>
      <c r="K62" s="37">
        <f t="shared" si="12"/>
        <v>0</v>
      </c>
      <c r="L62" s="37">
        <f t="shared" si="13"/>
        <v>0</v>
      </c>
      <c r="M62" s="38" t="s">
        <v>18</v>
      </c>
      <c r="N62" s="38" t="s">
        <v>18</v>
      </c>
      <c r="O62" s="38" t="s">
        <v>18</v>
      </c>
      <c r="P62" s="39">
        <f t="shared" si="14"/>
        <v>39169.870000000003</v>
      </c>
      <c r="Q62" s="39">
        <f t="shared" si="15"/>
        <v>42048.86</v>
      </c>
      <c r="R62" s="39">
        <f t="shared" si="16"/>
        <v>45139.45</v>
      </c>
      <c r="S62" s="40">
        <v>0</v>
      </c>
      <c r="T62" s="41">
        <f t="shared" si="19"/>
        <v>0</v>
      </c>
      <c r="U62" s="42"/>
      <c r="Y62" s="72"/>
      <c r="Z62" s="78"/>
      <c r="AA62" s="78"/>
      <c r="AB62" s="13" t="s">
        <v>120</v>
      </c>
      <c r="AC62" s="43" t="s">
        <v>23</v>
      </c>
      <c r="AD62" s="44" t="s">
        <v>169</v>
      </c>
      <c r="AE62" s="9" t="s">
        <v>132</v>
      </c>
      <c r="AF62" s="45">
        <f t="shared" si="17"/>
        <v>0</v>
      </c>
      <c r="AG62" s="45">
        <v>0</v>
      </c>
      <c r="AH62" s="45">
        <v>0</v>
      </c>
      <c r="AI62" s="45">
        <v>0</v>
      </c>
      <c r="AJ62" s="3" t="s">
        <v>33</v>
      </c>
      <c r="AK62" s="3" t="s">
        <v>38</v>
      </c>
      <c r="AL62" s="46">
        <v>39169.870000000003</v>
      </c>
      <c r="AM62" s="46">
        <v>42048.86</v>
      </c>
      <c r="AN62" s="46">
        <v>45139.45</v>
      </c>
      <c r="AO62" s="47">
        <f t="shared" si="3"/>
        <v>0</v>
      </c>
      <c r="AP62" s="47">
        <f t="shared" si="4"/>
        <v>0</v>
      </c>
      <c r="AQ62" s="47">
        <f t="shared" si="5"/>
        <v>0</v>
      </c>
      <c r="AR62" s="46">
        <f t="shared" si="18"/>
        <v>0</v>
      </c>
    </row>
    <row r="63" spans="2:44" s="34" customFormat="1" ht="36" customHeight="1">
      <c r="B63" s="35"/>
      <c r="C63" s="83">
        <v>24</v>
      </c>
      <c r="D63" s="73" t="str">
        <f t="shared" si="6"/>
        <v xml:space="preserve">Куртка-рубашка летняя </v>
      </c>
      <c r="E63" s="93" t="str">
        <f t="shared" si="7"/>
        <v>из термостойких антиэлектростатических материалов с постоянными защитными свойствами для защиты от термических рисков электрической дуги,  плотностью не менее 150 г/м²,1-й уровень защиты (не менее 5 кал/см2)</v>
      </c>
      <c r="F63" s="36" t="str">
        <f t="shared" si="8"/>
        <v>мужской</v>
      </c>
      <c r="G63" s="36" t="str">
        <f t="shared" si="9"/>
        <v>Национальный режим не предоставляется – запрет</v>
      </c>
      <c r="H63" s="13" t="s">
        <v>132</v>
      </c>
      <c r="I63" s="37">
        <f t="shared" si="10"/>
        <v>485</v>
      </c>
      <c r="J63" s="37">
        <f t="shared" si="11"/>
        <v>131</v>
      </c>
      <c r="K63" s="37">
        <f t="shared" si="12"/>
        <v>218</v>
      </c>
      <c r="L63" s="37">
        <f t="shared" si="13"/>
        <v>136</v>
      </c>
      <c r="M63" s="38" t="s">
        <v>18</v>
      </c>
      <c r="N63" s="38" t="s">
        <v>18</v>
      </c>
      <c r="O63" s="38" t="s">
        <v>18</v>
      </c>
      <c r="P63" s="39">
        <f t="shared" si="14"/>
        <v>8884</v>
      </c>
      <c r="Q63" s="39">
        <f t="shared" si="15"/>
        <v>9536.9699999999993</v>
      </c>
      <c r="R63" s="39">
        <f t="shared" si="16"/>
        <v>10237.94</v>
      </c>
      <c r="S63" s="40">
        <v>0</v>
      </c>
      <c r="T63" s="41">
        <f t="shared" si="19"/>
        <v>0</v>
      </c>
      <c r="U63" s="42"/>
      <c r="Y63" s="94">
        <v>24</v>
      </c>
      <c r="Z63" s="73" t="s">
        <v>48</v>
      </c>
      <c r="AA63" s="77" t="s">
        <v>148</v>
      </c>
      <c r="AB63" s="13" t="s">
        <v>119</v>
      </c>
      <c r="AC63" s="43" t="s">
        <v>23</v>
      </c>
      <c r="AD63" s="44" t="s">
        <v>170</v>
      </c>
      <c r="AE63" s="9" t="s">
        <v>132</v>
      </c>
      <c r="AF63" s="45">
        <f t="shared" si="17"/>
        <v>485</v>
      </c>
      <c r="AG63" s="45">
        <v>131</v>
      </c>
      <c r="AH63" s="45">
        <v>218</v>
      </c>
      <c r="AI63" s="45">
        <v>136</v>
      </c>
      <c r="AJ63" s="3" t="s">
        <v>33</v>
      </c>
      <c r="AK63" s="3" t="s">
        <v>38</v>
      </c>
      <c r="AL63" s="46">
        <v>8884</v>
      </c>
      <c r="AM63" s="46">
        <v>9536.9699999999993</v>
      </c>
      <c r="AN63" s="46">
        <v>10237.94</v>
      </c>
      <c r="AO63" s="47">
        <f t="shared" si="3"/>
        <v>1163804</v>
      </c>
      <c r="AP63" s="47">
        <f t="shared" si="4"/>
        <v>2079059.46</v>
      </c>
      <c r="AQ63" s="47">
        <f t="shared" si="5"/>
        <v>1392359.84</v>
      </c>
      <c r="AR63" s="46">
        <f t="shared" si="18"/>
        <v>4635223.3</v>
      </c>
    </row>
    <row r="64" spans="2:44" s="34" customFormat="1" ht="36" customHeight="1">
      <c r="B64" s="35"/>
      <c r="C64" s="83"/>
      <c r="D64" s="83">
        <f t="shared" si="6"/>
        <v>0</v>
      </c>
      <c r="E64" s="93">
        <f t="shared" si="7"/>
        <v>0</v>
      </c>
      <c r="F64" s="36" t="str">
        <f t="shared" si="8"/>
        <v>женский</v>
      </c>
      <c r="G64" s="36" t="str">
        <f t="shared" si="9"/>
        <v>Национальный режим не предоставляется – запрет</v>
      </c>
      <c r="H64" s="13" t="s">
        <v>132</v>
      </c>
      <c r="I64" s="37">
        <f t="shared" si="10"/>
        <v>5</v>
      </c>
      <c r="J64" s="37">
        <f t="shared" si="11"/>
        <v>1</v>
      </c>
      <c r="K64" s="37">
        <f t="shared" si="12"/>
        <v>2</v>
      </c>
      <c r="L64" s="37">
        <f t="shared" si="13"/>
        <v>2</v>
      </c>
      <c r="M64" s="38" t="s">
        <v>18</v>
      </c>
      <c r="N64" s="38" t="s">
        <v>18</v>
      </c>
      <c r="O64" s="38" t="s">
        <v>18</v>
      </c>
      <c r="P64" s="39">
        <f t="shared" si="14"/>
        <v>8884</v>
      </c>
      <c r="Q64" s="39">
        <f t="shared" si="15"/>
        <v>9536.9699999999993</v>
      </c>
      <c r="R64" s="39">
        <f t="shared" si="16"/>
        <v>10237.94</v>
      </c>
      <c r="S64" s="40">
        <v>0</v>
      </c>
      <c r="T64" s="41">
        <f t="shared" si="19"/>
        <v>0</v>
      </c>
      <c r="U64" s="42"/>
      <c r="Y64" s="72"/>
      <c r="Z64" s="83"/>
      <c r="AA64" s="78"/>
      <c r="AB64" s="13" t="s">
        <v>120</v>
      </c>
      <c r="AC64" s="43" t="s">
        <v>23</v>
      </c>
      <c r="AD64" s="44" t="s">
        <v>170</v>
      </c>
      <c r="AE64" s="9" t="s">
        <v>132</v>
      </c>
      <c r="AF64" s="45">
        <f t="shared" si="17"/>
        <v>5</v>
      </c>
      <c r="AG64" s="45">
        <v>1</v>
      </c>
      <c r="AH64" s="45">
        <v>2</v>
      </c>
      <c r="AI64" s="45">
        <v>2</v>
      </c>
      <c r="AJ64" s="3" t="s">
        <v>33</v>
      </c>
      <c r="AK64" s="3" t="s">
        <v>38</v>
      </c>
      <c r="AL64" s="46">
        <v>8884</v>
      </c>
      <c r="AM64" s="46">
        <v>9536.9699999999993</v>
      </c>
      <c r="AN64" s="46">
        <v>10237.94</v>
      </c>
      <c r="AO64" s="47">
        <f t="shared" si="3"/>
        <v>8884</v>
      </c>
      <c r="AP64" s="47">
        <f t="shared" si="4"/>
        <v>19073.939999999999</v>
      </c>
      <c r="AQ64" s="47">
        <f t="shared" si="5"/>
        <v>20475.88</v>
      </c>
      <c r="AR64" s="46">
        <f t="shared" si="18"/>
        <v>48433.82</v>
      </c>
    </row>
    <row r="65" spans="2:44" s="34" customFormat="1" ht="36" customHeight="1">
      <c r="B65" s="35"/>
      <c r="C65" s="83">
        <v>25</v>
      </c>
      <c r="D65" s="73" t="str">
        <f t="shared" si="6"/>
        <v xml:space="preserve">Куртка-рубашка летняя </v>
      </c>
      <c r="E65" s="93" t="str">
        <f t="shared" si="7"/>
        <v>из термостойких антиэлектростатических материалов с постоянными защитными свойствами для защиты от термических рисков электрической дуги,  плотностью не менее 180 г/м²,1-й уровень защиты (не менее 5 кал/см2)</v>
      </c>
      <c r="F65" s="36" t="str">
        <f t="shared" si="8"/>
        <v>мужской</v>
      </c>
      <c r="G65" s="36" t="str">
        <f t="shared" si="9"/>
        <v>Национальный режим не предоставляется – запрет</v>
      </c>
      <c r="H65" s="13" t="s">
        <v>132</v>
      </c>
      <c r="I65" s="37">
        <f t="shared" si="10"/>
        <v>1191</v>
      </c>
      <c r="J65" s="37">
        <f t="shared" si="11"/>
        <v>384</v>
      </c>
      <c r="K65" s="37">
        <f t="shared" si="12"/>
        <v>382</v>
      </c>
      <c r="L65" s="37">
        <f t="shared" si="13"/>
        <v>425</v>
      </c>
      <c r="M65" s="38" t="s">
        <v>18</v>
      </c>
      <c r="N65" s="38" t="s">
        <v>18</v>
      </c>
      <c r="O65" s="38" t="s">
        <v>18</v>
      </c>
      <c r="P65" s="39">
        <f t="shared" si="14"/>
        <v>7983.62</v>
      </c>
      <c r="Q65" s="39">
        <f t="shared" si="15"/>
        <v>8570.42</v>
      </c>
      <c r="R65" s="39">
        <f t="shared" si="16"/>
        <v>9200.35</v>
      </c>
      <c r="S65" s="40">
        <v>0</v>
      </c>
      <c r="T65" s="41">
        <f t="shared" si="19"/>
        <v>0</v>
      </c>
      <c r="U65" s="42"/>
      <c r="Y65" s="94">
        <v>25</v>
      </c>
      <c r="Z65" s="73" t="s">
        <v>48</v>
      </c>
      <c r="AA65" s="77" t="s">
        <v>149</v>
      </c>
      <c r="AB65" s="13" t="s">
        <v>119</v>
      </c>
      <c r="AC65" s="43" t="s">
        <v>23</v>
      </c>
      <c r="AD65" s="44" t="s">
        <v>170</v>
      </c>
      <c r="AE65" s="9" t="s">
        <v>132</v>
      </c>
      <c r="AF65" s="45">
        <f t="shared" si="17"/>
        <v>1191</v>
      </c>
      <c r="AG65" s="45">
        <v>384</v>
      </c>
      <c r="AH65" s="45">
        <v>382</v>
      </c>
      <c r="AI65" s="45">
        <v>425</v>
      </c>
      <c r="AJ65" s="3" t="s">
        <v>33</v>
      </c>
      <c r="AK65" s="3" t="s">
        <v>38</v>
      </c>
      <c r="AL65" s="46">
        <v>7983.62</v>
      </c>
      <c r="AM65" s="46">
        <v>8570.42</v>
      </c>
      <c r="AN65" s="46">
        <v>9200.35</v>
      </c>
      <c r="AO65" s="47">
        <f t="shared" si="3"/>
        <v>3065710.08</v>
      </c>
      <c r="AP65" s="47">
        <f t="shared" si="4"/>
        <v>3273900.44</v>
      </c>
      <c r="AQ65" s="47">
        <f t="shared" si="5"/>
        <v>3910148.75</v>
      </c>
      <c r="AR65" s="46">
        <f t="shared" si="18"/>
        <v>10249759.27</v>
      </c>
    </row>
    <row r="66" spans="2:44" s="34" customFormat="1" ht="36" customHeight="1">
      <c r="B66" s="35"/>
      <c r="C66" s="83"/>
      <c r="D66" s="83">
        <f t="shared" si="6"/>
        <v>0</v>
      </c>
      <c r="E66" s="93">
        <f t="shared" si="7"/>
        <v>0</v>
      </c>
      <c r="F66" s="36" t="str">
        <f t="shared" si="8"/>
        <v>женский</v>
      </c>
      <c r="G66" s="36" t="str">
        <f t="shared" si="9"/>
        <v>Национальный режим не предоставляется – запрет</v>
      </c>
      <c r="H66" s="13" t="s">
        <v>132</v>
      </c>
      <c r="I66" s="37">
        <f t="shared" si="10"/>
        <v>47</v>
      </c>
      <c r="J66" s="37">
        <f t="shared" si="11"/>
        <v>16</v>
      </c>
      <c r="K66" s="37">
        <f t="shared" si="12"/>
        <v>16</v>
      </c>
      <c r="L66" s="37">
        <f t="shared" si="13"/>
        <v>15</v>
      </c>
      <c r="M66" s="38" t="s">
        <v>18</v>
      </c>
      <c r="N66" s="38" t="s">
        <v>18</v>
      </c>
      <c r="O66" s="38" t="s">
        <v>18</v>
      </c>
      <c r="P66" s="39">
        <f t="shared" si="14"/>
        <v>7983.62</v>
      </c>
      <c r="Q66" s="39">
        <f t="shared" si="15"/>
        <v>8570.42</v>
      </c>
      <c r="R66" s="39">
        <f t="shared" si="16"/>
        <v>9200.35</v>
      </c>
      <c r="S66" s="40">
        <v>0</v>
      </c>
      <c r="T66" s="41">
        <f t="shared" si="19"/>
        <v>0</v>
      </c>
      <c r="U66" s="42"/>
      <c r="Y66" s="72"/>
      <c r="Z66" s="83"/>
      <c r="AA66" s="78"/>
      <c r="AB66" s="13" t="s">
        <v>120</v>
      </c>
      <c r="AC66" s="43" t="s">
        <v>23</v>
      </c>
      <c r="AD66" s="44" t="s">
        <v>170</v>
      </c>
      <c r="AE66" s="9" t="s">
        <v>132</v>
      </c>
      <c r="AF66" s="45">
        <f t="shared" si="17"/>
        <v>47</v>
      </c>
      <c r="AG66" s="45">
        <v>16</v>
      </c>
      <c r="AH66" s="45">
        <v>16</v>
      </c>
      <c r="AI66" s="45">
        <v>15</v>
      </c>
      <c r="AJ66" s="3" t="s">
        <v>33</v>
      </c>
      <c r="AK66" s="3" t="s">
        <v>38</v>
      </c>
      <c r="AL66" s="46">
        <v>7983.62</v>
      </c>
      <c r="AM66" s="46">
        <v>8570.42</v>
      </c>
      <c r="AN66" s="46">
        <v>9200.35</v>
      </c>
      <c r="AO66" s="47">
        <f t="shared" si="3"/>
        <v>127737.92</v>
      </c>
      <c r="AP66" s="47">
        <f t="shared" si="4"/>
        <v>137126.72</v>
      </c>
      <c r="AQ66" s="47">
        <f t="shared" si="5"/>
        <v>138005.25</v>
      </c>
      <c r="AR66" s="46">
        <f t="shared" si="18"/>
        <v>402869.89</v>
      </c>
    </row>
    <row r="67" spans="2:44" s="34" customFormat="1" ht="26.25" customHeight="1">
      <c r="B67" s="35"/>
      <c r="C67" s="83">
        <v>26</v>
      </c>
      <c r="D67" s="73" t="str">
        <f t="shared" si="6"/>
        <v xml:space="preserve">Куртка-накидка </v>
      </c>
      <c r="E67" s="93" t="str">
        <f>AA67</f>
        <v>из термостойких антиэлектростатических материалов с постоянными защитными свойствами для защиты от термических рисков электрической дуги, 5-й уровень защиты (не менее 40 кал/см2)</v>
      </c>
      <c r="F67" s="36" t="str">
        <f t="shared" si="8"/>
        <v>мужской</v>
      </c>
      <c r="G67" s="36" t="str">
        <f t="shared" si="9"/>
        <v>Национальный режим не предоставляется – запрет</v>
      </c>
      <c r="H67" s="13" t="s">
        <v>132</v>
      </c>
      <c r="I67" s="37">
        <f t="shared" si="10"/>
        <v>1289</v>
      </c>
      <c r="J67" s="37">
        <f t="shared" si="11"/>
        <v>359</v>
      </c>
      <c r="K67" s="37">
        <f t="shared" si="12"/>
        <v>541</v>
      </c>
      <c r="L67" s="37">
        <f t="shared" si="13"/>
        <v>389</v>
      </c>
      <c r="M67" s="38" t="s">
        <v>18</v>
      </c>
      <c r="N67" s="38" t="s">
        <v>18</v>
      </c>
      <c r="O67" s="38" t="s">
        <v>18</v>
      </c>
      <c r="P67" s="39">
        <f t="shared" si="14"/>
        <v>23394.79</v>
      </c>
      <c r="Q67" s="39">
        <f t="shared" si="15"/>
        <v>25114.31</v>
      </c>
      <c r="R67" s="39">
        <f t="shared" si="16"/>
        <v>26960.21</v>
      </c>
      <c r="S67" s="40">
        <v>0</v>
      </c>
      <c r="T67" s="41">
        <f t="shared" si="19"/>
        <v>0</v>
      </c>
      <c r="U67" s="42"/>
      <c r="Y67" s="94">
        <v>26</v>
      </c>
      <c r="Z67" s="73" t="s">
        <v>49</v>
      </c>
      <c r="AA67" s="77" t="s">
        <v>150</v>
      </c>
      <c r="AB67" s="13" t="s">
        <v>119</v>
      </c>
      <c r="AC67" s="43" t="s">
        <v>23</v>
      </c>
      <c r="AD67" s="44" t="s">
        <v>170</v>
      </c>
      <c r="AE67" s="9" t="s">
        <v>132</v>
      </c>
      <c r="AF67" s="45">
        <f t="shared" si="17"/>
        <v>1289</v>
      </c>
      <c r="AG67" s="45">
        <v>359</v>
      </c>
      <c r="AH67" s="45">
        <v>541</v>
      </c>
      <c r="AI67" s="45">
        <v>389</v>
      </c>
      <c r="AJ67" s="3" t="s">
        <v>33</v>
      </c>
      <c r="AK67" s="3" t="s">
        <v>38</v>
      </c>
      <c r="AL67" s="46">
        <v>23394.79</v>
      </c>
      <c r="AM67" s="46">
        <v>25114.31</v>
      </c>
      <c r="AN67" s="46">
        <v>26960.21</v>
      </c>
      <c r="AO67" s="47">
        <f t="shared" si="3"/>
        <v>8398729.6099999994</v>
      </c>
      <c r="AP67" s="47">
        <f t="shared" si="4"/>
        <v>13586841.710000001</v>
      </c>
      <c r="AQ67" s="47">
        <f t="shared" si="5"/>
        <v>10487521.689999999</v>
      </c>
      <c r="AR67" s="46">
        <f t="shared" si="18"/>
        <v>32473093.009999998</v>
      </c>
    </row>
    <row r="68" spans="2:44" s="34" customFormat="1" ht="26.25" customHeight="1">
      <c r="B68" s="35"/>
      <c r="C68" s="83"/>
      <c r="D68" s="73">
        <f t="shared" si="6"/>
        <v>0</v>
      </c>
      <c r="E68" s="93">
        <f t="shared" si="7"/>
        <v>0</v>
      </c>
      <c r="F68" s="36" t="str">
        <f t="shared" si="8"/>
        <v>женский</v>
      </c>
      <c r="G68" s="36" t="str">
        <f t="shared" si="9"/>
        <v>Национальный режим не предоставляется – запрет</v>
      </c>
      <c r="H68" s="13" t="s">
        <v>132</v>
      </c>
      <c r="I68" s="37">
        <f t="shared" si="10"/>
        <v>36</v>
      </c>
      <c r="J68" s="37">
        <f t="shared" si="11"/>
        <v>13</v>
      </c>
      <c r="K68" s="37">
        <f t="shared" si="12"/>
        <v>15</v>
      </c>
      <c r="L68" s="37">
        <f t="shared" si="13"/>
        <v>8</v>
      </c>
      <c r="M68" s="38" t="s">
        <v>18</v>
      </c>
      <c r="N68" s="38" t="s">
        <v>18</v>
      </c>
      <c r="O68" s="38" t="s">
        <v>18</v>
      </c>
      <c r="P68" s="39">
        <f t="shared" si="14"/>
        <v>23394.79</v>
      </c>
      <c r="Q68" s="39">
        <f t="shared" si="15"/>
        <v>25114.31</v>
      </c>
      <c r="R68" s="39">
        <f t="shared" si="16"/>
        <v>26960.21</v>
      </c>
      <c r="S68" s="40">
        <v>0</v>
      </c>
      <c r="T68" s="41">
        <f t="shared" si="19"/>
        <v>0</v>
      </c>
      <c r="U68" s="42"/>
      <c r="Y68" s="72"/>
      <c r="Z68" s="73"/>
      <c r="AA68" s="78"/>
      <c r="AB68" s="13" t="s">
        <v>120</v>
      </c>
      <c r="AC68" s="43" t="s">
        <v>23</v>
      </c>
      <c r="AD68" s="44" t="s">
        <v>170</v>
      </c>
      <c r="AE68" s="9" t="s">
        <v>132</v>
      </c>
      <c r="AF68" s="45">
        <f t="shared" si="17"/>
        <v>36</v>
      </c>
      <c r="AG68" s="45">
        <v>13</v>
      </c>
      <c r="AH68" s="45">
        <v>15</v>
      </c>
      <c r="AI68" s="45">
        <v>8</v>
      </c>
      <c r="AJ68" s="3" t="s">
        <v>33</v>
      </c>
      <c r="AK68" s="3" t="s">
        <v>38</v>
      </c>
      <c r="AL68" s="46">
        <v>23394.79</v>
      </c>
      <c r="AM68" s="46">
        <v>25114.31</v>
      </c>
      <c r="AN68" s="46">
        <v>26960.21</v>
      </c>
      <c r="AO68" s="47">
        <f t="shared" si="3"/>
        <v>304132.27</v>
      </c>
      <c r="AP68" s="47">
        <f t="shared" si="4"/>
        <v>376714.65</v>
      </c>
      <c r="AQ68" s="47">
        <f t="shared" si="5"/>
        <v>215681.68</v>
      </c>
      <c r="AR68" s="46">
        <f t="shared" si="18"/>
        <v>896528.60000000009</v>
      </c>
    </row>
    <row r="69" spans="2:44" s="34" customFormat="1" ht="26.25" customHeight="1">
      <c r="B69" s="35"/>
      <c r="C69" s="83">
        <v>27</v>
      </c>
      <c r="D69" s="73" t="str">
        <f t="shared" si="6"/>
        <v xml:space="preserve">Куртка-накидка </v>
      </c>
      <c r="E69" s="93" t="str">
        <f t="shared" si="7"/>
        <v>из термостойких антиэлектростатических материалов с постоянными защитными свойствами для защиты от термических рисков электрической дуги, 7-й уровень защиты (не менее  80 кал/см2)</v>
      </c>
      <c r="F69" s="36" t="str">
        <f t="shared" si="8"/>
        <v>мужской</v>
      </c>
      <c r="G69" s="36" t="str">
        <f t="shared" si="9"/>
        <v>Национальный режим не предоставляется – запрет</v>
      </c>
      <c r="H69" s="13" t="s">
        <v>132</v>
      </c>
      <c r="I69" s="37">
        <f t="shared" si="10"/>
        <v>529</v>
      </c>
      <c r="J69" s="37">
        <f t="shared" si="11"/>
        <v>250</v>
      </c>
      <c r="K69" s="37">
        <f t="shared" si="12"/>
        <v>107</v>
      </c>
      <c r="L69" s="37">
        <f t="shared" si="13"/>
        <v>172</v>
      </c>
      <c r="M69" s="38" t="s">
        <v>18</v>
      </c>
      <c r="N69" s="38" t="s">
        <v>18</v>
      </c>
      <c r="O69" s="38" t="s">
        <v>18</v>
      </c>
      <c r="P69" s="39">
        <f t="shared" si="14"/>
        <v>25393.64</v>
      </c>
      <c r="Q69" s="39">
        <f t="shared" si="15"/>
        <v>27260.07</v>
      </c>
      <c r="R69" s="39">
        <f t="shared" si="16"/>
        <v>29263.69</v>
      </c>
      <c r="S69" s="40">
        <v>0</v>
      </c>
      <c r="T69" s="41">
        <f t="shared" si="19"/>
        <v>0</v>
      </c>
      <c r="U69" s="42"/>
      <c r="Y69" s="83">
        <v>27</v>
      </c>
      <c r="Z69" s="73" t="s">
        <v>49</v>
      </c>
      <c r="AA69" s="77" t="s">
        <v>151</v>
      </c>
      <c r="AB69" s="13" t="s">
        <v>119</v>
      </c>
      <c r="AC69" s="43" t="s">
        <v>23</v>
      </c>
      <c r="AD69" s="44" t="s">
        <v>170</v>
      </c>
      <c r="AE69" s="9" t="s">
        <v>132</v>
      </c>
      <c r="AF69" s="45">
        <f t="shared" si="17"/>
        <v>529</v>
      </c>
      <c r="AG69" s="45">
        <v>250</v>
      </c>
      <c r="AH69" s="45">
        <v>107</v>
      </c>
      <c r="AI69" s="45">
        <v>172</v>
      </c>
      <c r="AJ69" s="3" t="s">
        <v>33</v>
      </c>
      <c r="AK69" s="3" t="s">
        <v>38</v>
      </c>
      <c r="AL69" s="46">
        <v>25393.64</v>
      </c>
      <c r="AM69" s="46">
        <v>27260.07</v>
      </c>
      <c r="AN69" s="46">
        <v>29263.69</v>
      </c>
      <c r="AO69" s="47">
        <f t="shared" si="3"/>
        <v>6348410</v>
      </c>
      <c r="AP69" s="47">
        <f t="shared" si="4"/>
        <v>2916827.4899999998</v>
      </c>
      <c r="AQ69" s="47">
        <f t="shared" si="5"/>
        <v>5033354.68</v>
      </c>
      <c r="AR69" s="46">
        <f t="shared" si="18"/>
        <v>14298592.17</v>
      </c>
    </row>
    <row r="70" spans="2:44" s="34" customFormat="1" ht="26.25" customHeight="1">
      <c r="B70" s="35"/>
      <c r="C70" s="83"/>
      <c r="D70" s="73">
        <f t="shared" si="6"/>
        <v>0</v>
      </c>
      <c r="E70" s="93">
        <f t="shared" si="7"/>
        <v>0</v>
      </c>
      <c r="F70" s="36" t="str">
        <f t="shared" si="8"/>
        <v>женский</v>
      </c>
      <c r="G70" s="36" t="str">
        <f t="shared" si="9"/>
        <v>Национальный режим не предоставляется – запрет</v>
      </c>
      <c r="H70" s="13" t="s">
        <v>132</v>
      </c>
      <c r="I70" s="37">
        <f t="shared" si="10"/>
        <v>7</v>
      </c>
      <c r="J70" s="37">
        <f t="shared" si="11"/>
        <v>3</v>
      </c>
      <c r="K70" s="37">
        <f t="shared" si="12"/>
        <v>2</v>
      </c>
      <c r="L70" s="37">
        <f t="shared" si="13"/>
        <v>2</v>
      </c>
      <c r="M70" s="38" t="s">
        <v>18</v>
      </c>
      <c r="N70" s="38" t="s">
        <v>18</v>
      </c>
      <c r="O70" s="38" t="s">
        <v>18</v>
      </c>
      <c r="P70" s="39">
        <f t="shared" si="14"/>
        <v>25393.64</v>
      </c>
      <c r="Q70" s="39">
        <f t="shared" si="15"/>
        <v>27260.07</v>
      </c>
      <c r="R70" s="39">
        <f t="shared" si="16"/>
        <v>29263.69</v>
      </c>
      <c r="S70" s="40">
        <v>0</v>
      </c>
      <c r="T70" s="41">
        <f t="shared" si="19"/>
        <v>0</v>
      </c>
      <c r="U70" s="42"/>
      <c r="Y70" s="83"/>
      <c r="Z70" s="73"/>
      <c r="AA70" s="78"/>
      <c r="AB70" s="13" t="s">
        <v>120</v>
      </c>
      <c r="AC70" s="43" t="s">
        <v>23</v>
      </c>
      <c r="AD70" s="44" t="s">
        <v>170</v>
      </c>
      <c r="AE70" s="9" t="s">
        <v>132</v>
      </c>
      <c r="AF70" s="45">
        <f t="shared" si="17"/>
        <v>7</v>
      </c>
      <c r="AG70" s="45">
        <v>3</v>
      </c>
      <c r="AH70" s="45">
        <v>2</v>
      </c>
      <c r="AI70" s="45">
        <v>2</v>
      </c>
      <c r="AJ70" s="3" t="s">
        <v>33</v>
      </c>
      <c r="AK70" s="3" t="s">
        <v>38</v>
      </c>
      <c r="AL70" s="46">
        <v>25393.64</v>
      </c>
      <c r="AM70" s="46">
        <v>27260.07</v>
      </c>
      <c r="AN70" s="46">
        <v>29263.69</v>
      </c>
      <c r="AO70" s="47">
        <f t="shared" si="3"/>
        <v>76180.92</v>
      </c>
      <c r="AP70" s="47">
        <f t="shared" si="4"/>
        <v>54520.14</v>
      </c>
      <c r="AQ70" s="47">
        <f t="shared" si="5"/>
        <v>58527.38</v>
      </c>
      <c r="AR70" s="46">
        <f t="shared" si="18"/>
        <v>189228.44</v>
      </c>
    </row>
    <row r="71" spans="2:44" s="34" customFormat="1" ht="26.25" customHeight="1">
      <c r="B71" s="35"/>
      <c r="C71" s="83">
        <v>28</v>
      </c>
      <c r="D71" s="73" t="str">
        <f t="shared" si="6"/>
        <v>Куртка-накидка с капюшоном</v>
      </c>
      <c r="E71" s="93" t="str">
        <f t="shared" si="7"/>
        <v>из термостойких антиэлектростатических материалов с постоянными защитными свойствами для защиты от термических рисков электрической дуги, 5-й уровень защиты (не менее 40 кал/см2)</v>
      </c>
      <c r="F71" s="36" t="str">
        <f t="shared" si="8"/>
        <v>мужской</v>
      </c>
      <c r="G71" s="36" t="str">
        <f t="shared" si="9"/>
        <v>Национальный режим не предоставляется – запрет</v>
      </c>
      <c r="H71" s="13" t="s">
        <v>132</v>
      </c>
      <c r="I71" s="37">
        <f t="shared" si="10"/>
        <v>159</v>
      </c>
      <c r="J71" s="37">
        <f t="shared" si="11"/>
        <v>23</v>
      </c>
      <c r="K71" s="37">
        <f t="shared" si="12"/>
        <v>115</v>
      </c>
      <c r="L71" s="37">
        <f t="shared" si="13"/>
        <v>21</v>
      </c>
      <c r="M71" s="38" t="s">
        <v>18</v>
      </c>
      <c r="N71" s="38" t="s">
        <v>18</v>
      </c>
      <c r="O71" s="38" t="s">
        <v>18</v>
      </c>
      <c r="P71" s="39">
        <f t="shared" si="14"/>
        <v>29338</v>
      </c>
      <c r="Q71" s="39">
        <f t="shared" si="15"/>
        <v>31494.34</v>
      </c>
      <c r="R71" s="39">
        <f t="shared" si="16"/>
        <v>33809.17</v>
      </c>
      <c r="S71" s="40">
        <v>0</v>
      </c>
      <c r="T71" s="41">
        <f t="shared" si="19"/>
        <v>0</v>
      </c>
      <c r="U71" s="42"/>
      <c r="Y71" s="83">
        <v>28</v>
      </c>
      <c r="Z71" s="73" t="s">
        <v>50</v>
      </c>
      <c r="AA71" s="77" t="s">
        <v>150</v>
      </c>
      <c r="AB71" s="13" t="s">
        <v>119</v>
      </c>
      <c r="AC71" s="43" t="s">
        <v>23</v>
      </c>
      <c r="AD71" s="44" t="s">
        <v>170</v>
      </c>
      <c r="AE71" s="9" t="s">
        <v>132</v>
      </c>
      <c r="AF71" s="45">
        <f t="shared" si="17"/>
        <v>159</v>
      </c>
      <c r="AG71" s="45">
        <v>23</v>
      </c>
      <c r="AH71" s="45">
        <v>115</v>
      </c>
      <c r="AI71" s="45">
        <v>21</v>
      </c>
      <c r="AJ71" s="3" t="s">
        <v>33</v>
      </c>
      <c r="AK71" s="3" t="s">
        <v>38</v>
      </c>
      <c r="AL71" s="46">
        <v>29338</v>
      </c>
      <c r="AM71" s="46">
        <v>31494.34</v>
      </c>
      <c r="AN71" s="46">
        <v>33809.17</v>
      </c>
      <c r="AO71" s="47">
        <f t="shared" si="3"/>
        <v>674774</v>
      </c>
      <c r="AP71" s="47">
        <f t="shared" si="4"/>
        <v>3621849.1</v>
      </c>
      <c r="AQ71" s="47">
        <f t="shared" si="5"/>
        <v>709992.57</v>
      </c>
      <c r="AR71" s="46">
        <f t="shared" si="18"/>
        <v>5006615.67</v>
      </c>
    </row>
    <row r="72" spans="2:44" s="34" customFormat="1" ht="26.25" customHeight="1">
      <c r="B72" s="35"/>
      <c r="C72" s="83"/>
      <c r="D72" s="73">
        <f t="shared" si="6"/>
        <v>0</v>
      </c>
      <c r="E72" s="93">
        <f t="shared" si="7"/>
        <v>0</v>
      </c>
      <c r="F72" s="36" t="str">
        <f t="shared" si="8"/>
        <v>женский</v>
      </c>
      <c r="G72" s="36" t="str">
        <f t="shared" si="9"/>
        <v>Национальный режим не предоставляется – запрет</v>
      </c>
      <c r="H72" s="13" t="s">
        <v>132</v>
      </c>
      <c r="I72" s="37">
        <f t="shared" si="10"/>
        <v>4</v>
      </c>
      <c r="J72" s="37">
        <f t="shared" si="11"/>
        <v>1</v>
      </c>
      <c r="K72" s="37">
        <f t="shared" si="12"/>
        <v>2</v>
      </c>
      <c r="L72" s="37">
        <f t="shared" si="13"/>
        <v>1</v>
      </c>
      <c r="M72" s="38" t="s">
        <v>18</v>
      </c>
      <c r="N72" s="38" t="s">
        <v>18</v>
      </c>
      <c r="O72" s="38" t="s">
        <v>18</v>
      </c>
      <c r="P72" s="39">
        <f t="shared" si="14"/>
        <v>29338</v>
      </c>
      <c r="Q72" s="39">
        <f t="shared" si="15"/>
        <v>31494.34</v>
      </c>
      <c r="R72" s="39">
        <f t="shared" si="16"/>
        <v>33809.17</v>
      </c>
      <c r="S72" s="40">
        <v>0</v>
      </c>
      <c r="T72" s="41">
        <f t="shared" si="19"/>
        <v>0</v>
      </c>
      <c r="U72" s="42"/>
      <c r="Y72" s="83"/>
      <c r="Z72" s="73"/>
      <c r="AA72" s="78"/>
      <c r="AB72" s="13" t="s">
        <v>120</v>
      </c>
      <c r="AC72" s="43" t="s">
        <v>23</v>
      </c>
      <c r="AD72" s="44" t="s">
        <v>170</v>
      </c>
      <c r="AE72" s="9" t="s">
        <v>132</v>
      </c>
      <c r="AF72" s="45">
        <f t="shared" si="17"/>
        <v>4</v>
      </c>
      <c r="AG72" s="45">
        <v>1</v>
      </c>
      <c r="AH72" s="45">
        <v>2</v>
      </c>
      <c r="AI72" s="45">
        <v>1</v>
      </c>
      <c r="AJ72" s="3" t="s">
        <v>33</v>
      </c>
      <c r="AK72" s="3" t="s">
        <v>38</v>
      </c>
      <c r="AL72" s="46">
        <v>29338</v>
      </c>
      <c r="AM72" s="46">
        <v>31494.34</v>
      </c>
      <c r="AN72" s="46">
        <v>33809.17</v>
      </c>
      <c r="AO72" s="47">
        <f t="shared" si="3"/>
        <v>29338</v>
      </c>
      <c r="AP72" s="47">
        <f t="shared" si="4"/>
        <v>62988.68</v>
      </c>
      <c r="AQ72" s="47">
        <f t="shared" si="5"/>
        <v>33809.17</v>
      </c>
      <c r="AR72" s="46">
        <f t="shared" si="18"/>
        <v>126135.84999999999</v>
      </c>
    </row>
    <row r="73" spans="2:44" s="34" customFormat="1" ht="26.25" customHeight="1">
      <c r="B73" s="35"/>
      <c r="C73" s="83">
        <v>29</v>
      </c>
      <c r="D73" s="73" t="str">
        <f t="shared" si="6"/>
        <v>Куртка-накидка с капюшоном</v>
      </c>
      <c r="E73" s="93" t="str">
        <f t="shared" si="7"/>
        <v>из термостойких антиэлектростатических материалов с постоянными защитными свойствами для защиты от термических рисков электрической дуги, 7-й уровень защиты (не менее  80 кал/см2)</v>
      </c>
      <c r="F73" s="36" t="str">
        <f t="shared" si="8"/>
        <v>мужской</v>
      </c>
      <c r="G73" s="36" t="str">
        <f t="shared" si="9"/>
        <v>Национальный режим не предоставляется – запрет</v>
      </c>
      <c r="H73" s="13" t="s">
        <v>132</v>
      </c>
      <c r="I73" s="37">
        <f t="shared" si="10"/>
        <v>0</v>
      </c>
      <c r="J73" s="37">
        <f t="shared" si="11"/>
        <v>0</v>
      </c>
      <c r="K73" s="37">
        <f t="shared" si="12"/>
        <v>0</v>
      </c>
      <c r="L73" s="37">
        <f t="shared" si="13"/>
        <v>0</v>
      </c>
      <c r="M73" s="38" t="s">
        <v>18</v>
      </c>
      <c r="N73" s="38" t="s">
        <v>18</v>
      </c>
      <c r="O73" s="38" t="s">
        <v>18</v>
      </c>
      <c r="P73" s="39">
        <f t="shared" si="14"/>
        <v>32986</v>
      </c>
      <c r="Q73" s="39">
        <f t="shared" si="15"/>
        <v>35410.47</v>
      </c>
      <c r="R73" s="39">
        <f t="shared" si="16"/>
        <v>38013.14</v>
      </c>
      <c r="S73" s="40">
        <v>0</v>
      </c>
      <c r="T73" s="41">
        <f t="shared" si="19"/>
        <v>0</v>
      </c>
      <c r="U73" s="42"/>
      <c r="Y73" s="83">
        <v>29</v>
      </c>
      <c r="Z73" s="73" t="s">
        <v>50</v>
      </c>
      <c r="AA73" s="77" t="s">
        <v>151</v>
      </c>
      <c r="AB73" s="13" t="s">
        <v>119</v>
      </c>
      <c r="AC73" s="43" t="s">
        <v>23</v>
      </c>
      <c r="AD73" s="44" t="s">
        <v>170</v>
      </c>
      <c r="AE73" s="9" t="s">
        <v>132</v>
      </c>
      <c r="AF73" s="45">
        <f t="shared" si="17"/>
        <v>0</v>
      </c>
      <c r="AG73" s="45">
        <v>0</v>
      </c>
      <c r="AH73" s="45">
        <v>0</v>
      </c>
      <c r="AI73" s="45">
        <v>0</v>
      </c>
      <c r="AJ73" s="3" t="s">
        <v>33</v>
      </c>
      <c r="AK73" s="3" t="s">
        <v>38</v>
      </c>
      <c r="AL73" s="46">
        <v>32986</v>
      </c>
      <c r="AM73" s="46">
        <v>35410.47</v>
      </c>
      <c r="AN73" s="46">
        <v>38013.14</v>
      </c>
      <c r="AO73" s="47">
        <f t="shared" si="3"/>
        <v>0</v>
      </c>
      <c r="AP73" s="47">
        <f t="shared" si="4"/>
        <v>0</v>
      </c>
      <c r="AQ73" s="47">
        <f t="shared" si="5"/>
        <v>0</v>
      </c>
      <c r="AR73" s="46">
        <f t="shared" si="18"/>
        <v>0</v>
      </c>
    </row>
    <row r="74" spans="2:44" s="34" customFormat="1" ht="26.25" customHeight="1">
      <c r="B74" s="35"/>
      <c r="C74" s="83"/>
      <c r="D74" s="73">
        <f t="shared" si="6"/>
        <v>0</v>
      </c>
      <c r="E74" s="93">
        <f t="shared" si="7"/>
        <v>0</v>
      </c>
      <c r="F74" s="36" t="str">
        <f t="shared" si="8"/>
        <v>женский</v>
      </c>
      <c r="G74" s="36" t="str">
        <f t="shared" si="9"/>
        <v>Национальный режим не предоставляется – запрет</v>
      </c>
      <c r="H74" s="13" t="s">
        <v>132</v>
      </c>
      <c r="I74" s="37">
        <f t="shared" si="10"/>
        <v>0</v>
      </c>
      <c r="J74" s="37">
        <f t="shared" si="11"/>
        <v>0</v>
      </c>
      <c r="K74" s="37">
        <f t="shared" si="12"/>
        <v>0</v>
      </c>
      <c r="L74" s="37">
        <f t="shared" si="13"/>
        <v>0</v>
      </c>
      <c r="M74" s="38" t="s">
        <v>18</v>
      </c>
      <c r="N74" s="38" t="s">
        <v>18</v>
      </c>
      <c r="O74" s="38" t="s">
        <v>18</v>
      </c>
      <c r="P74" s="39">
        <f t="shared" si="14"/>
        <v>32986</v>
      </c>
      <c r="Q74" s="39">
        <f t="shared" si="15"/>
        <v>35410.47</v>
      </c>
      <c r="R74" s="39">
        <f t="shared" si="16"/>
        <v>38013.14</v>
      </c>
      <c r="S74" s="40">
        <v>0</v>
      </c>
      <c r="T74" s="41">
        <f t="shared" si="19"/>
        <v>0</v>
      </c>
      <c r="U74" s="42"/>
      <c r="Y74" s="83"/>
      <c r="Z74" s="73"/>
      <c r="AA74" s="78"/>
      <c r="AB74" s="13" t="s">
        <v>120</v>
      </c>
      <c r="AC74" s="43" t="s">
        <v>23</v>
      </c>
      <c r="AD74" s="44" t="s">
        <v>170</v>
      </c>
      <c r="AE74" s="9" t="s">
        <v>132</v>
      </c>
      <c r="AF74" s="45">
        <f t="shared" si="17"/>
        <v>0</v>
      </c>
      <c r="AG74" s="45">
        <v>0</v>
      </c>
      <c r="AH74" s="45">
        <v>0</v>
      </c>
      <c r="AI74" s="45">
        <v>0</v>
      </c>
      <c r="AJ74" s="3" t="s">
        <v>33</v>
      </c>
      <c r="AK74" s="3" t="s">
        <v>38</v>
      </c>
      <c r="AL74" s="46">
        <v>32986</v>
      </c>
      <c r="AM74" s="46">
        <v>35410.47</v>
      </c>
      <c r="AN74" s="46">
        <v>38013.14</v>
      </c>
      <c r="AO74" s="47">
        <f t="shared" si="3"/>
        <v>0</v>
      </c>
      <c r="AP74" s="47">
        <f t="shared" si="4"/>
        <v>0</v>
      </c>
      <c r="AQ74" s="47">
        <f t="shared" si="5"/>
        <v>0</v>
      </c>
      <c r="AR74" s="46">
        <f t="shared" si="18"/>
        <v>0</v>
      </c>
    </row>
    <row r="75" spans="2:44" s="34" customFormat="1" ht="26.25" customHeight="1">
      <c r="B75" s="35"/>
      <c r="C75" s="83">
        <v>30</v>
      </c>
      <c r="D75" s="93" t="str">
        <f t="shared" si="6"/>
        <v>Плащ термостойкий для защиты от воды</v>
      </c>
      <c r="E75" s="93" t="str">
        <f>AA75</f>
        <v>из термостойких антиэлектростатических материалов с постоянными защитными свойствами для защиты от термических рисков электрической дуги, 3-й уровень защиты (не менее 20 кал/см2)</v>
      </c>
      <c r="F75" s="36" t="str">
        <f t="shared" si="8"/>
        <v>мужской</v>
      </c>
      <c r="G75" s="36" t="str">
        <f t="shared" si="9"/>
        <v>Национальный режим не предоставляется – запрет</v>
      </c>
      <c r="H75" s="13" t="s">
        <v>132</v>
      </c>
      <c r="I75" s="37">
        <f t="shared" si="10"/>
        <v>1215</v>
      </c>
      <c r="J75" s="37">
        <f t="shared" si="11"/>
        <v>416</v>
      </c>
      <c r="K75" s="37">
        <f t="shared" si="12"/>
        <v>506</v>
      </c>
      <c r="L75" s="37">
        <f t="shared" si="13"/>
        <v>293</v>
      </c>
      <c r="M75" s="38" t="s">
        <v>18</v>
      </c>
      <c r="N75" s="38" t="s">
        <v>18</v>
      </c>
      <c r="O75" s="38" t="s">
        <v>18</v>
      </c>
      <c r="P75" s="39">
        <f t="shared" si="14"/>
        <v>20250.5</v>
      </c>
      <c r="Q75" s="39">
        <f t="shared" si="15"/>
        <v>21738.91</v>
      </c>
      <c r="R75" s="39">
        <f t="shared" si="16"/>
        <v>23336.720000000001</v>
      </c>
      <c r="S75" s="40">
        <v>0</v>
      </c>
      <c r="T75" s="41">
        <f t="shared" si="19"/>
        <v>0</v>
      </c>
      <c r="U75" s="42"/>
      <c r="Y75" s="83">
        <v>30</v>
      </c>
      <c r="Z75" s="77" t="s">
        <v>51</v>
      </c>
      <c r="AA75" s="77" t="s">
        <v>152</v>
      </c>
      <c r="AB75" s="13" t="s">
        <v>119</v>
      </c>
      <c r="AC75" s="43" t="s">
        <v>23</v>
      </c>
      <c r="AD75" s="44" t="s">
        <v>170</v>
      </c>
      <c r="AE75" s="9" t="s">
        <v>132</v>
      </c>
      <c r="AF75" s="45">
        <f t="shared" si="17"/>
        <v>1215</v>
      </c>
      <c r="AG75" s="45">
        <v>416</v>
      </c>
      <c r="AH75" s="45">
        <v>506</v>
      </c>
      <c r="AI75" s="45">
        <v>293</v>
      </c>
      <c r="AJ75" s="3" t="s">
        <v>33</v>
      </c>
      <c r="AK75" s="3" t="s">
        <v>38</v>
      </c>
      <c r="AL75" s="46">
        <v>20250.5</v>
      </c>
      <c r="AM75" s="46">
        <v>21738.91</v>
      </c>
      <c r="AN75" s="46">
        <v>23336.720000000001</v>
      </c>
      <c r="AO75" s="47">
        <f t="shared" si="3"/>
        <v>8424208</v>
      </c>
      <c r="AP75" s="47">
        <f t="shared" si="4"/>
        <v>10999888.459999999</v>
      </c>
      <c r="AQ75" s="47">
        <f t="shared" si="5"/>
        <v>6837658.96</v>
      </c>
      <c r="AR75" s="46">
        <f t="shared" si="18"/>
        <v>26261755.420000002</v>
      </c>
    </row>
    <row r="76" spans="2:44" s="34" customFormat="1" ht="26.25" customHeight="1">
      <c r="B76" s="35"/>
      <c r="C76" s="83"/>
      <c r="D76" s="93">
        <f t="shared" si="6"/>
        <v>0</v>
      </c>
      <c r="E76" s="93">
        <f t="shared" si="7"/>
        <v>0</v>
      </c>
      <c r="F76" s="36" t="str">
        <f t="shared" si="8"/>
        <v>женский</v>
      </c>
      <c r="G76" s="36" t="str">
        <f t="shared" si="9"/>
        <v>Национальный режим не предоставляется – запрет</v>
      </c>
      <c r="H76" s="13" t="s">
        <v>132</v>
      </c>
      <c r="I76" s="37">
        <f t="shared" si="10"/>
        <v>8</v>
      </c>
      <c r="J76" s="37">
        <f t="shared" si="11"/>
        <v>1</v>
      </c>
      <c r="K76" s="37">
        <f t="shared" si="12"/>
        <v>5</v>
      </c>
      <c r="L76" s="37">
        <f t="shared" si="13"/>
        <v>2</v>
      </c>
      <c r="M76" s="38" t="s">
        <v>18</v>
      </c>
      <c r="N76" s="38" t="s">
        <v>18</v>
      </c>
      <c r="O76" s="38" t="s">
        <v>18</v>
      </c>
      <c r="P76" s="39">
        <f t="shared" si="14"/>
        <v>20250.5</v>
      </c>
      <c r="Q76" s="39">
        <f t="shared" si="15"/>
        <v>21738.91</v>
      </c>
      <c r="R76" s="39">
        <f t="shared" si="16"/>
        <v>23336.720000000001</v>
      </c>
      <c r="S76" s="40">
        <v>0</v>
      </c>
      <c r="T76" s="41">
        <f t="shared" si="19"/>
        <v>0</v>
      </c>
      <c r="U76" s="42"/>
      <c r="Y76" s="83"/>
      <c r="Z76" s="78"/>
      <c r="AA76" s="78"/>
      <c r="AB76" s="13" t="s">
        <v>120</v>
      </c>
      <c r="AC76" s="43" t="s">
        <v>23</v>
      </c>
      <c r="AD76" s="44" t="s">
        <v>170</v>
      </c>
      <c r="AE76" s="9" t="s">
        <v>132</v>
      </c>
      <c r="AF76" s="45">
        <f t="shared" si="17"/>
        <v>8</v>
      </c>
      <c r="AG76" s="45">
        <v>1</v>
      </c>
      <c r="AH76" s="45">
        <v>5</v>
      </c>
      <c r="AI76" s="45">
        <v>2</v>
      </c>
      <c r="AJ76" s="3" t="s">
        <v>33</v>
      </c>
      <c r="AK76" s="3" t="s">
        <v>38</v>
      </c>
      <c r="AL76" s="46">
        <v>20250.5</v>
      </c>
      <c r="AM76" s="46">
        <v>21738.91</v>
      </c>
      <c r="AN76" s="46">
        <v>23336.720000000001</v>
      </c>
      <c r="AO76" s="47">
        <f t="shared" si="3"/>
        <v>20250.5</v>
      </c>
      <c r="AP76" s="47">
        <f t="shared" si="4"/>
        <v>108694.55</v>
      </c>
      <c r="AQ76" s="47">
        <f t="shared" si="5"/>
        <v>46673.440000000002</v>
      </c>
      <c r="AR76" s="46">
        <f t="shared" si="18"/>
        <v>175618.49</v>
      </c>
    </row>
    <row r="77" spans="2:44" s="34" customFormat="1" ht="63">
      <c r="B77" s="35"/>
      <c r="C77" s="13">
        <v>31</v>
      </c>
      <c r="D77" s="12" t="str">
        <f t="shared" si="6"/>
        <v>Ботинки с трикотажным верхом летние с мембраной</v>
      </c>
      <c r="E77" s="12" t="str">
        <f t="shared" si="7"/>
        <v>облегченные, для защиты от повышенных температур  (высота обуви в соответствии с техническими требованиями, п.4.1. Прил.1 ТТ) на маслобензостойкой термостойкой подошве из ПУ/нитрильной резины</v>
      </c>
      <c r="F77" s="36" t="str">
        <f t="shared" si="8"/>
        <v>не определяется</v>
      </c>
      <c r="G77" s="36" t="str">
        <f t="shared" si="9"/>
        <v>Национальный режим не предоставляется – запрет</v>
      </c>
      <c r="H77" s="13" t="s">
        <v>133</v>
      </c>
      <c r="I77" s="37">
        <f t="shared" si="10"/>
        <v>1257</v>
      </c>
      <c r="J77" s="37">
        <f t="shared" si="11"/>
        <v>410</v>
      </c>
      <c r="K77" s="37">
        <f t="shared" si="12"/>
        <v>425</v>
      </c>
      <c r="L77" s="37">
        <f t="shared" si="13"/>
        <v>422</v>
      </c>
      <c r="M77" s="38" t="s">
        <v>18</v>
      </c>
      <c r="N77" s="38" t="s">
        <v>18</v>
      </c>
      <c r="O77" s="38" t="s">
        <v>18</v>
      </c>
      <c r="P77" s="39">
        <f t="shared" si="14"/>
        <v>15300</v>
      </c>
      <c r="Q77" s="39">
        <f t="shared" si="15"/>
        <v>16424.55</v>
      </c>
      <c r="R77" s="39">
        <f t="shared" si="16"/>
        <v>17631.75</v>
      </c>
      <c r="S77" s="40">
        <v>0</v>
      </c>
      <c r="T77" s="41">
        <f t="shared" si="19"/>
        <v>0</v>
      </c>
      <c r="U77" s="42"/>
      <c r="Y77" s="13">
        <v>31</v>
      </c>
      <c r="Z77" s="12" t="s">
        <v>52</v>
      </c>
      <c r="AA77" s="12" t="s">
        <v>88</v>
      </c>
      <c r="AB77" s="13" t="s">
        <v>121</v>
      </c>
      <c r="AC77" s="43" t="s">
        <v>23</v>
      </c>
      <c r="AD77" s="44" t="s">
        <v>171</v>
      </c>
      <c r="AE77" s="9" t="s">
        <v>133</v>
      </c>
      <c r="AF77" s="45">
        <f t="shared" si="17"/>
        <v>1257</v>
      </c>
      <c r="AG77" s="45">
        <v>410</v>
      </c>
      <c r="AH77" s="45">
        <v>425</v>
      </c>
      <c r="AI77" s="45">
        <v>422</v>
      </c>
      <c r="AJ77" s="3" t="s">
        <v>33</v>
      </c>
      <c r="AK77" s="3" t="s">
        <v>38</v>
      </c>
      <c r="AL77" s="46">
        <v>15300</v>
      </c>
      <c r="AM77" s="46">
        <v>16424.55</v>
      </c>
      <c r="AN77" s="46">
        <v>17631.75</v>
      </c>
      <c r="AO77" s="47">
        <f t="shared" si="3"/>
        <v>6273000</v>
      </c>
      <c r="AP77" s="47">
        <f t="shared" si="4"/>
        <v>6980433.75</v>
      </c>
      <c r="AQ77" s="47">
        <f t="shared" si="5"/>
        <v>7440598.5</v>
      </c>
      <c r="AR77" s="46">
        <f t="shared" si="18"/>
        <v>20694032.25</v>
      </c>
    </row>
    <row r="78" spans="2:44" s="34" customFormat="1" ht="63">
      <c r="B78" s="35"/>
      <c r="C78" s="13">
        <v>32</v>
      </c>
      <c r="D78" s="12" t="str">
        <f t="shared" si="6"/>
        <v xml:space="preserve">Ботинки комбинированные летние </v>
      </c>
      <c r="E78" s="12" t="str">
        <f t="shared" si="7"/>
        <v>облегченные, для защиты от повышенных температур  (высота обуви в соответствии с техническими требованиями, п.4.1. Прил.1 ТТ) на маслобензостойкой термостойкой подошве из ПУ/нитрильной резины</v>
      </c>
      <c r="F78" s="36" t="str">
        <f t="shared" si="8"/>
        <v>не определяется</v>
      </c>
      <c r="G78" s="36" t="str">
        <f t="shared" si="9"/>
        <v>Национальный режим не предоставляется – запрет</v>
      </c>
      <c r="H78" s="13" t="s">
        <v>133</v>
      </c>
      <c r="I78" s="37">
        <f t="shared" si="10"/>
        <v>1254</v>
      </c>
      <c r="J78" s="37">
        <f t="shared" si="11"/>
        <v>338</v>
      </c>
      <c r="K78" s="37">
        <f t="shared" si="12"/>
        <v>443</v>
      </c>
      <c r="L78" s="37">
        <f t="shared" si="13"/>
        <v>473</v>
      </c>
      <c r="M78" s="38" t="s">
        <v>18</v>
      </c>
      <c r="N78" s="38" t="s">
        <v>18</v>
      </c>
      <c r="O78" s="38" t="s">
        <v>18</v>
      </c>
      <c r="P78" s="39">
        <f t="shared" si="14"/>
        <v>3510.35</v>
      </c>
      <c r="Q78" s="39">
        <f t="shared" si="15"/>
        <v>3768.36</v>
      </c>
      <c r="R78" s="39">
        <f t="shared" si="16"/>
        <v>4045.33</v>
      </c>
      <c r="S78" s="40">
        <v>0</v>
      </c>
      <c r="T78" s="41">
        <f t="shared" si="19"/>
        <v>0</v>
      </c>
      <c r="U78" s="42"/>
      <c r="Y78" s="13">
        <v>32</v>
      </c>
      <c r="Z78" s="12" t="s">
        <v>53</v>
      </c>
      <c r="AA78" s="12" t="s">
        <v>88</v>
      </c>
      <c r="AB78" s="13" t="s">
        <v>121</v>
      </c>
      <c r="AC78" s="43" t="s">
        <v>23</v>
      </c>
      <c r="AD78" s="44" t="s">
        <v>171</v>
      </c>
      <c r="AE78" s="9" t="s">
        <v>133</v>
      </c>
      <c r="AF78" s="45">
        <f t="shared" si="17"/>
        <v>1254</v>
      </c>
      <c r="AG78" s="45">
        <v>338</v>
      </c>
      <c r="AH78" s="45">
        <v>443</v>
      </c>
      <c r="AI78" s="45">
        <v>473</v>
      </c>
      <c r="AJ78" s="3" t="s">
        <v>33</v>
      </c>
      <c r="AK78" s="3" t="s">
        <v>38</v>
      </c>
      <c r="AL78" s="46">
        <v>3510.35</v>
      </c>
      <c r="AM78" s="46">
        <v>3768.36</v>
      </c>
      <c r="AN78" s="46">
        <v>4045.33</v>
      </c>
      <c r="AO78" s="47">
        <f t="shared" si="3"/>
        <v>1186498.3</v>
      </c>
      <c r="AP78" s="47">
        <f t="shared" si="4"/>
        <v>1669383.48</v>
      </c>
      <c r="AQ78" s="47">
        <f t="shared" si="5"/>
        <v>1913441.0899999999</v>
      </c>
      <c r="AR78" s="46">
        <f t="shared" si="18"/>
        <v>4769322.87</v>
      </c>
    </row>
    <row r="79" spans="2:44" s="34" customFormat="1" ht="94.5">
      <c r="B79" s="35"/>
      <c r="C79" s="13">
        <v>33</v>
      </c>
      <c r="D79" s="12" t="str">
        <f t="shared" si="6"/>
        <v xml:space="preserve">Ботинки комбинированные летние </v>
      </c>
      <c r="E79" s="12" t="str">
        <f t="shared" si="7"/>
        <v>облегченные, для защиты от  повышенных температур и механических воздействий (высота обуви в соответствии с техническими требованиями, п.4.1. Прил.1 ТТ) на маслобензостойкой термостойкой подошве из ПУ/нитрильной резины, поликарбонатный подносок ударной прочностью до 200 Дж</v>
      </c>
      <c r="F79" s="36" t="str">
        <f t="shared" si="8"/>
        <v>не определяется</v>
      </c>
      <c r="G79" s="36" t="str">
        <f t="shared" si="9"/>
        <v>Национальный режим не предоставляется – запрет</v>
      </c>
      <c r="H79" s="13" t="s">
        <v>133</v>
      </c>
      <c r="I79" s="37">
        <f t="shared" si="10"/>
        <v>1578</v>
      </c>
      <c r="J79" s="37">
        <f t="shared" si="11"/>
        <v>516</v>
      </c>
      <c r="K79" s="37">
        <f t="shared" si="12"/>
        <v>524</v>
      </c>
      <c r="L79" s="37">
        <f t="shared" si="13"/>
        <v>538</v>
      </c>
      <c r="M79" s="38" t="s">
        <v>18</v>
      </c>
      <c r="N79" s="38" t="s">
        <v>18</v>
      </c>
      <c r="O79" s="38" t="s">
        <v>18</v>
      </c>
      <c r="P79" s="39">
        <f t="shared" si="14"/>
        <v>3618.77</v>
      </c>
      <c r="Q79" s="39">
        <f t="shared" si="15"/>
        <v>3884.75</v>
      </c>
      <c r="R79" s="39">
        <f t="shared" si="16"/>
        <v>4170.28</v>
      </c>
      <c r="S79" s="40">
        <v>0</v>
      </c>
      <c r="T79" s="41">
        <f t="shared" si="19"/>
        <v>0</v>
      </c>
      <c r="U79" s="42"/>
      <c r="Y79" s="13">
        <v>33</v>
      </c>
      <c r="Z79" s="10" t="s">
        <v>53</v>
      </c>
      <c r="AA79" s="11" t="s">
        <v>89</v>
      </c>
      <c r="AB79" s="9" t="s">
        <v>121</v>
      </c>
      <c r="AC79" s="43" t="s">
        <v>23</v>
      </c>
      <c r="AD79" s="44" t="s">
        <v>171</v>
      </c>
      <c r="AE79" s="9" t="s">
        <v>133</v>
      </c>
      <c r="AF79" s="45">
        <f t="shared" si="17"/>
        <v>1578</v>
      </c>
      <c r="AG79" s="45">
        <v>516</v>
      </c>
      <c r="AH79" s="45">
        <v>524</v>
      </c>
      <c r="AI79" s="45">
        <v>538</v>
      </c>
      <c r="AJ79" s="3" t="s">
        <v>33</v>
      </c>
      <c r="AK79" s="3" t="s">
        <v>38</v>
      </c>
      <c r="AL79" s="46">
        <v>3618.77</v>
      </c>
      <c r="AM79" s="46">
        <v>3884.75</v>
      </c>
      <c r="AN79" s="46">
        <v>4170.28</v>
      </c>
      <c r="AO79" s="47">
        <f t="shared" ref="AO79:AO138" si="20">AL79*AG79</f>
        <v>1867285.32</v>
      </c>
      <c r="AP79" s="47">
        <f t="shared" ref="AP79:AP138" si="21">AM79*AH79</f>
        <v>2035609</v>
      </c>
      <c r="AQ79" s="47">
        <f t="shared" ref="AQ79:AQ138" si="22">AN79*AI79</f>
        <v>2243610.6399999997</v>
      </c>
      <c r="AR79" s="46">
        <f t="shared" si="18"/>
        <v>6146504.96</v>
      </c>
    </row>
    <row r="80" spans="2:44" s="34" customFormat="1" ht="63">
      <c r="B80" s="35"/>
      <c r="C80" s="13">
        <v>34</v>
      </c>
      <c r="D80" s="12" t="str">
        <f t="shared" ref="D80:D139" si="23">Z80</f>
        <v xml:space="preserve">Ботинки кожаные летние </v>
      </c>
      <c r="E80" s="12" t="str">
        <f t="shared" ref="E80:E139" si="24">AA80</f>
        <v>для защиты от повышенных температур  (высота обуви в соответствии с техническими требованиями, п.4.1. Прил.1 ТТ) на маслобензостойкой термостойкой подошве из ПУ/нитрильной резины</v>
      </c>
      <c r="F80" s="36" t="str">
        <f t="shared" ref="F80:F139" si="25">AB80</f>
        <v>не определяется</v>
      </c>
      <c r="G80" s="36" t="str">
        <f t="shared" si="9"/>
        <v>Национальный режим не предоставляется – запрет</v>
      </c>
      <c r="H80" s="13" t="s">
        <v>133</v>
      </c>
      <c r="I80" s="37">
        <f t="shared" si="10"/>
        <v>406</v>
      </c>
      <c r="J80" s="37">
        <f t="shared" ref="J80:J139" si="26">AG80</f>
        <v>123</v>
      </c>
      <c r="K80" s="37">
        <f t="shared" ref="K80:K139" si="27">AH80</f>
        <v>155</v>
      </c>
      <c r="L80" s="37">
        <f t="shared" ref="L80:L139" si="28">AI80</f>
        <v>128</v>
      </c>
      <c r="M80" s="38" t="s">
        <v>18</v>
      </c>
      <c r="N80" s="38" t="s">
        <v>18</v>
      </c>
      <c r="O80" s="38" t="s">
        <v>18</v>
      </c>
      <c r="P80" s="39">
        <f t="shared" ref="P80:P139" si="29">AL80</f>
        <v>3868.89</v>
      </c>
      <c r="Q80" s="39">
        <f t="shared" ref="Q80:Q139" si="30">AM80</f>
        <v>4153.25</v>
      </c>
      <c r="R80" s="39">
        <f t="shared" ref="R80:R139" si="31">AN80</f>
        <v>4458.51</v>
      </c>
      <c r="S80" s="40">
        <v>0</v>
      </c>
      <c r="T80" s="41">
        <f t="shared" si="19"/>
        <v>0</v>
      </c>
      <c r="U80" s="42"/>
      <c r="Y80" s="13">
        <v>34</v>
      </c>
      <c r="Z80" s="12" t="s">
        <v>54</v>
      </c>
      <c r="AA80" s="12" t="s">
        <v>90</v>
      </c>
      <c r="AB80" s="13" t="s">
        <v>121</v>
      </c>
      <c r="AC80" s="43" t="s">
        <v>23</v>
      </c>
      <c r="AD80" s="44" t="s">
        <v>171</v>
      </c>
      <c r="AE80" s="9" t="s">
        <v>133</v>
      </c>
      <c r="AF80" s="45">
        <f t="shared" ref="AF80:AF139" si="32">AG80+AH80+AI80</f>
        <v>406</v>
      </c>
      <c r="AG80" s="45">
        <v>123</v>
      </c>
      <c r="AH80" s="45">
        <v>155</v>
      </c>
      <c r="AI80" s="45">
        <v>128</v>
      </c>
      <c r="AJ80" s="3" t="s">
        <v>33</v>
      </c>
      <c r="AK80" s="3" t="s">
        <v>38</v>
      </c>
      <c r="AL80" s="46">
        <v>3868.89</v>
      </c>
      <c r="AM80" s="46">
        <v>4153.25</v>
      </c>
      <c r="AN80" s="46">
        <v>4458.51</v>
      </c>
      <c r="AO80" s="47">
        <f t="shared" si="20"/>
        <v>475873.47</v>
      </c>
      <c r="AP80" s="47">
        <f t="shared" si="21"/>
        <v>643753.75</v>
      </c>
      <c r="AQ80" s="47">
        <f t="shared" si="22"/>
        <v>570689.28000000003</v>
      </c>
      <c r="AR80" s="46">
        <f t="shared" ref="AR80:AR139" si="33">AO80+AP80+AQ80</f>
        <v>1690316.5</v>
      </c>
    </row>
    <row r="81" spans="2:44" s="34" customFormat="1" ht="78.75">
      <c r="B81" s="35"/>
      <c r="C81" s="13">
        <v>35</v>
      </c>
      <c r="D81" s="12" t="str">
        <f t="shared" si="23"/>
        <v xml:space="preserve">Ботинки кожаные летние </v>
      </c>
      <c r="E81" s="12" t="str">
        <f t="shared" si="24"/>
        <v>для защиты от  повышенных температур и механических воздействий (высота обуви в соответствии с техническими требованиями, п.4.1. Прил.1 ТТ) на маслобензостойкой термостойкой подошве из ПУ/нитрильной резины, поликарбонатный подносок ударной прочностью до 200 Дж</v>
      </c>
      <c r="F81" s="36" t="str">
        <f t="shared" si="25"/>
        <v>не определяется</v>
      </c>
      <c r="G81" s="36" t="str">
        <f t="shared" si="9"/>
        <v>Национальный режим не предоставляется – запрет</v>
      </c>
      <c r="H81" s="13" t="s">
        <v>133</v>
      </c>
      <c r="I81" s="37">
        <f t="shared" si="10"/>
        <v>48</v>
      </c>
      <c r="J81" s="37">
        <f t="shared" si="26"/>
        <v>16</v>
      </c>
      <c r="K81" s="37">
        <f t="shared" si="27"/>
        <v>16</v>
      </c>
      <c r="L81" s="37">
        <f t="shared" si="28"/>
        <v>16</v>
      </c>
      <c r="M81" s="38" t="s">
        <v>18</v>
      </c>
      <c r="N81" s="38" t="s">
        <v>18</v>
      </c>
      <c r="O81" s="38" t="s">
        <v>18</v>
      </c>
      <c r="P81" s="39">
        <f t="shared" si="29"/>
        <v>3997.71</v>
      </c>
      <c r="Q81" s="39">
        <f t="shared" si="30"/>
        <v>4291.54</v>
      </c>
      <c r="R81" s="39">
        <f t="shared" si="31"/>
        <v>4606.97</v>
      </c>
      <c r="S81" s="40">
        <v>0</v>
      </c>
      <c r="T81" s="41">
        <f t="shared" si="19"/>
        <v>0</v>
      </c>
      <c r="U81" s="42"/>
      <c r="Y81" s="13">
        <v>35</v>
      </c>
      <c r="Z81" s="12" t="s">
        <v>54</v>
      </c>
      <c r="AA81" s="12" t="s">
        <v>91</v>
      </c>
      <c r="AB81" s="13" t="s">
        <v>121</v>
      </c>
      <c r="AC81" s="43" t="s">
        <v>23</v>
      </c>
      <c r="AD81" s="44" t="s">
        <v>171</v>
      </c>
      <c r="AE81" s="9" t="s">
        <v>133</v>
      </c>
      <c r="AF81" s="45">
        <f t="shared" si="32"/>
        <v>48</v>
      </c>
      <c r="AG81" s="45">
        <v>16</v>
      </c>
      <c r="AH81" s="45">
        <v>16</v>
      </c>
      <c r="AI81" s="45">
        <v>16</v>
      </c>
      <c r="AJ81" s="3" t="s">
        <v>33</v>
      </c>
      <c r="AK81" s="3" t="s">
        <v>38</v>
      </c>
      <c r="AL81" s="46">
        <v>3997.71</v>
      </c>
      <c r="AM81" s="46">
        <v>4291.54</v>
      </c>
      <c r="AN81" s="46">
        <v>4606.97</v>
      </c>
      <c r="AO81" s="47">
        <f t="shared" si="20"/>
        <v>63963.360000000001</v>
      </c>
      <c r="AP81" s="47">
        <f t="shared" si="21"/>
        <v>68664.639999999999</v>
      </c>
      <c r="AQ81" s="47">
        <f t="shared" si="22"/>
        <v>73711.520000000004</v>
      </c>
      <c r="AR81" s="46">
        <f t="shared" si="33"/>
        <v>206339.52000000002</v>
      </c>
    </row>
    <row r="82" spans="2:44" s="34" customFormat="1" ht="47.25">
      <c r="B82" s="35"/>
      <c r="C82" s="13">
        <v>36</v>
      </c>
      <c r="D82" s="12" t="str">
        <f t="shared" si="23"/>
        <v xml:space="preserve">Ботинки с высокими берцами </v>
      </c>
      <c r="E82" s="12" t="str">
        <f t="shared" si="24"/>
        <v>для защиты от повышенных температур  (высота обуви в соответствии с техническими требованиями, п.4.1. Прил.1 ТТ) на маслобензостойкой термостойкой подошве из нитрильной резины</v>
      </c>
      <c r="F82" s="36" t="str">
        <f t="shared" si="25"/>
        <v>не определяется</v>
      </c>
      <c r="G82" s="36" t="str">
        <f t="shared" si="9"/>
        <v>Национальный режим не предоставляется – запрет</v>
      </c>
      <c r="H82" s="13" t="s">
        <v>133</v>
      </c>
      <c r="I82" s="37">
        <f t="shared" si="10"/>
        <v>150</v>
      </c>
      <c r="J82" s="37">
        <f t="shared" si="26"/>
        <v>0</v>
      </c>
      <c r="K82" s="37">
        <f t="shared" si="27"/>
        <v>50</v>
      </c>
      <c r="L82" s="37">
        <f t="shared" si="28"/>
        <v>100</v>
      </c>
      <c r="M82" s="38" t="s">
        <v>18</v>
      </c>
      <c r="N82" s="38" t="s">
        <v>18</v>
      </c>
      <c r="O82" s="38" t="s">
        <v>18</v>
      </c>
      <c r="P82" s="39">
        <f t="shared" si="29"/>
        <v>4167.33</v>
      </c>
      <c r="Q82" s="39">
        <f t="shared" si="30"/>
        <v>4473.63</v>
      </c>
      <c r="R82" s="39">
        <f t="shared" si="31"/>
        <v>4802.4399999999996</v>
      </c>
      <c r="S82" s="40">
        <v>0</v>
      </c>
      <c r="T82" s="41">
        <f t="shared" ref="T82:T139" si="34">S82*I82</f>
        <v>0</v>
      </c>
      <c r="U82" s="42"/>
      <c r="Y82" s="13">
        <v>36</v>
      </c>
      <c r="Z82" s="12" t="s">
        <v>55</v>
      </c>
      <c r="AA82" s="12" t="s">
        <v>92</v>
      </c>
      <c r="AB82" s="13" t="s">
        <v>121</v>
      </c>
      <c r="AC82" s="43" t="s">
        <v>23</v>
      </c>
      <c r="AD82" s="44" t="s">
        <v>171</v>
      </c>
      <c r="AE82" s="9" t="s">
        <v>133</v>
      </c>
      <c r="AF82" s="45">
        <f t="shared" si="32"/>
        <v>150</v>
      </c>
      <c r="AG82" s="45">
        <v>0</v>
      </c>
      <c r="AH82" s="45">
        <v>50</v>
      </c>
      <c r="AI82" s="45">
        <v>100</v>
      </c>
      <c r="AJ82" s="3" t="s">
        <v>33</v>
      </c>
      <c r="AK82" s="3" t="s">
        <v>38</v>
      </c>
      <c r="AL82" s="46">
        <v>4167.33</v>
      </c>
      <c r="AM82" s="46">
        <v>4473.63</v>
      </c>
      <c r="AN82" s="46">
        <v>4802.4399999999996</v>
      </c>
      <c r="AO82" s="47">
        <f t="shared" si="20"/>
        <v>0</v>
      </c>
      <c r="AP82" s="47">
        <f t="shared" si="21"/>
        <v>223681.5</v>
      </c>
      <c r="AQ82" s="47">
        <f t="shared" si="22"/>
        <v>480243.99999999994</v>
      </c>
      <c r="AR82" s="46">
        <f t="shared" si="33"/>
        <v>703925.5</v>
      </c>
    </row>
    <row r="83" spans="2:44" s="34" customFormat="1" ht="63">
      <c r="B83" s="35"/>
      <c r="C83" s="13">
        <v>37</v>
      </c>
      <c r="D83" s="12" t="str">
        <f t="shared" si="23"/>
        <v xml:space="preserve">Ботинки с высокими берцами </v>
      </c>
      <c r="E83" s="12" t="str">
        <f t="shared" si="24"/>
        <v>для защиты от повышенных температур  (высота обуви в соответствии с техническими требованиями, п.4.1. Прил.1 ТТ) на маслобензостойкой термостойкой подошве из нитрильной резины, поликарбонатный подносок ударной прочностью до 200 Дж</v>
      </c>
      <c r="F83" s="36" t="str">
        <f t="shared" si="25"/>
        <v>не определяется</v>
      </c>
      <c r="G83" s="36" t="str">
        <f t="shared" si="9"/>
        <v>Национальный режим не предоставляется – запрет</v>
      </c>
      <c r="H83" s="13" t="s">
        <v>133</v>
      </c>
      <c r="I83" s="37">
        <f t="shared" si="10"/>
        <v>455</v>
      </c>
      <c r="J83" s="37">
        <f t="shared" si="26"/>
        <v>126</v>
      </c>
      <c r="K83" s="37">
        <f t="shared" si="27"/>
        <v>198</v>
      </c>
      <c r="L83" s="37">
        <f t="shared" si="28"/>
        <v>131</v>
      </c>
      <c r="M83" s="38" t="s">
        <v>18</v>
      </c>
      <c r="N83" s="38" t="s">
        <v>18</v>
      </c>
      <c r="O83" s="38" t="s">
        <v>18</v>
      </c>
      <c r="P83" s="39">
        <f t="shared" si="29"/>
        <v>4459.32</v>
      </c>
      <c r="Q83" s="39">
        <f t="shared" si="30"/>
        <v>4787.08</v>
      </c>
      <c r="R83" s="39">
        <f t="shared" si="31"/>
        <v>5138.93</v>
      </c>
      <c r="S83" s="40">
        <v>0</v>
      </c>
      <c r="T83" s="41">
        <f t="shared" si="34"/>
        <v>0</v>
      </c>
      <c r="U83" s="42"/>
      <c r="Y83" s="13">
        <v>37</v>
      </c>
      <c r="Z83" s="12" t="s">
        <v>55</v>
      </c>
      <c r="AA83" s="12" t="s">
        <v>93</v>
      </c>
      <c r="AB83" s="13" t="s">
        <v>121</v>
      </c>
      <c r="AC83" s="43" t="s">
        <v>23</v>
      </c>
      <c r="AD83" s="44" t="s">
        <v>171</v>
      </c>
      <c r="AE83" s="9" t="s">
        <v>133</v>
      </c>
      <c r="AF83" s="45">
        <f t="shared" si="32"/>
        <v>455</v>
      </c>
      <c r="AG83" s="45">
        <v>126</v>
      </c>
      <c r="AH83" s="45">
        <v>198</v>
      </c>
      <c r="AI83" s="45">
        <v>131</v>
      </c>
      <c r="AJ83" s="3" t="s">
        <v>33</v>
      </c>
      <c r="AK83" s="3" t="s">
        <v>38</v>
      </c>
      <c r="AL83" s="46">
        <v>4459.32</v>
      </c>
      <c r="AM83" s="46">
        <v>4787.08</v>
      </c>
      <c r="AN83" s="46">
        <v>5138.93</v>
      </c>
      <c r="AO83" s="47">
        <f t="shared" si="20"/>
        <v>561874.31999999995</v>
      </c>
      <c r="AP83" s="47">
        <f t="shared" si="21"/>
        <v>947841.84</v>
      </c>
      <c r="AQ83" s="47">
        <f t="shared" si="22"/>
        <v>673199.83000000007</v>
      </c>
      <c r="AR83" s="46">
        <f t="shared" si="33"/>
        <v>2182915.9900000002</v>
      </c>
    </row>
    <row r="84" spans="2:44" s="34" customFormat="1" ht="63">
      <c r="B84" s="35"/>
      <c r="C84" s="13">
        <v>38</v>
      </c>
      <c r="D84" s="12" t="str">
        <f t="shared" si="23"/>
        <v xml:space="preserve">Полусапоги кожаные летние </v>
      </c>
      <c r="E84" s="12" t="str">
        <f t="shared" si="24"/>
        <v>для защиты от повышенных температур  (высота обуви в соответствии с техническими требованиями, п.4.1. Прил.1 ТТ) на маслобензостойкой термостойкой подошве из ПУ/нитрильной резины</v>
      </c>
      <c r="F84" s="36" t="str">
        <f t="shared" si="25"/>
        <v>не определяется</v>
      </c>
      <c r="G84" s="36" t="str">
        <f t="shared" si="9"/>
        <v>Национальный режим не предоставляется – запрет</v>
      </c>
      <c r="H84" s="13" t="s">
        <v>133</v>
      </c>
      <c r="I84" s="37">
        <f t="shared" si="10"/>
        <v>0</v>
      </c>
      <c r="J84" s="37">
        <f t="shared" si="26"/>
        <v>0</v>
      </c>
      <c r="K84" s="37">
        <f t="shared" si="27"/>
        <v>0</v>
      </c>
      <c r="L84" s="37">
        <f t="shared" si="28"/>
        <v>0</v>
      </c>
      <c r="M84" s="38" t="s">
        <v>18</v>
      </c>
      <c r="N84" s="38" t="s">
        <v>18</v>
      </c>
      <c r="O84" s="38" t="s">
        <v>18</v>
      </c>
      <c r="P84" s="39">
        <f t="shared" si="29"/>
        <v>3656.34</v>
      </c>
      <c r="Q84" s="39">
        <f t="shared" si="30"/>
        <v>3925.08</v>
      </c>
      <c r="R84" s="39">
        <f t="shared" si="31"/>
        <v>4213.57</v>
      </c>
      <c r="S84" s="40">
        <v>0</v>
      </c>
      <c r="T84" s="41">
        <f t="shared" si="34"/>
        <v>0</v>
      </c>
      <c r="U84" s="42"/>
      <c r="Y84" s="13">
        <v>38</v>
      </c>
      <c r="Z84" s="12" t="s">
        <v>56</v>
      </c>
      <c r="AA84" s="12" t="s">
        <v>90</v>
      </c>
      <c r="AB84" s="13" t="s">
        <v>121</v>
      </c>
      <c r="AC84" s="43" t="s">
        <v>23</v>
      </c>
      <c r="AD84" s="44" t="s">
        <v>171</v>
      </c>
      <c r="AE84" s="9" t="s">
        <v>133</v>
      </c>
      <c r="AF84" s="45">
        <f t="shared" si="32"/>
        <v>0</v>
      </c>
      <c r="AG84" s="45">
        <v>0</v>
      </c>
      <c r="AH84" s="45">
        <v>0</v>
      </c>
      <c r="AI84" s="45">
        <v>0</v>
      </c>
      <c r="AJ84" s="3" t="s">
        <v>33</v>
      </c>
      <c r="AK84" s="3" t="s">
        <v>38</v>
      </c>
      <c r="AL84" s="46">
        <v>3656.34</v>
      </c>
      <c r="AM84" s="46">
        <v>3925.08</v>
      </c>
      <c r="AN84" s="46">
        <v>4213.57</v>
      </c>
      <c r="AO84" s="47">
        <f t="shared" si="20"/>
        <v>0</v>
      </c>
      <c r="AP84" s="47">
        <f t="shared" si="21"/>
        <v>0</v>
      </c>
      <c r="AQ84" s="47">
        <f t="shared" si="22"/>
        <v>0</v>
      </c>
      <c r="AR84" s="46">
        <f t="shared" si="33"/>
        <v>0</v>
      </c>
    </row>
    <row r="85" spans="2:44" s="34" customFormat="1" ht="78.75">
      <c r="B85" s="35"/>
      <c r="C85" s="13">
        <v>39</v>
      </c>
      <c r="D85" s="12" t="str">
        <f t="shared" si="23"/>
        <v xml:space="preserve">Полусапоги кожаные летние </v>
      </c>
      <c r="E85" s="12" t="str">
        <f t="shared" si="24"/>
        <v>для защиты от  повышенных температур и механических воздействий (высота обуви в соответствии с техническими требованиями, п.4.1. Прил.1 ТТ) на маслобензостойкой термостойкой подошве из ПУ/нитрильной резины, поликарбонатный подносок ударной прочностью до 200 Дж</v>
      </c>
      <c r="F85" s="36" t="str">
        <f t="shared" si="25"/>
        <v>не определяется</v>
      </c>
      <c r="G85" s="36" t="str">
        <f t="shared" si="9"/>
        <v>Национальный режим не предоставляется – запрет</v>
      </c>
      <c r="H85" s="13" t="s">
        <v>133</v>
      </c>
      <c r="I85" s="37">
        <f t="shared" si="10"/>
        <v>0</v>
      </c>
      <c r="J85" s="37">
        <f t="shared" si="26"/>
        <v>0</v>
      </c>
      <c r="K85" s="37">
        <f t="shared" si="27"/>
        <v>0</v>
      </c>
      <c r="L85" s="37">
        <f t="shared" si="28"/>
        <v>0</v>
      </c>
      <c r="M85" s="38" t="s">
        <v>18</v>
      </c>
      <c r="N85" s="38" t="s">
        <v>18</v>
      </c>
      <c r="O85" s="38" t="s">
        <v>18</v>
      </c>
      <c r="P85" s="39">
        <f t="shared" si="29"/>
        <v>3837.76</v>
      </c>
      <c r="Q85" s="39">
        <f t="shared" si="30"/>
        <v>4119.84</v>
      </c>
      <c r="R85" s="39">
        <f t="shared" si="31"/>
        <v>4422.6499999999996</v>
      </c>
      <c r="S85" s="40">
        <v>0</v>
      </c>
      <c r="T85" s="41">
        <f t="shared" si="34"/>
        <v>0</v>
      </c>
      <c r="U85" s="42"/>
      <c r="Y85" s="13">
        <v>39</v>
      </c>
      <c r="Z85" s="12" t="s">
        <v>56</v>
      </c>
      <c r="AA85" s="12" t="s">
        <v>91</v>
      </c>
      <c r="AB85" s="13" t="s">
        <v>121</v>
      </c>
      <c r="AC85" s="43" t="s">
        <v>23</v>
      </c>
      <c r="AD85" s="44" t="s">
        <v>171</v>
      </c>
      <c r="AE85" s="9" t="s">
        <v>133</v>
      </c>
      <c r="AF85" s="45">
        <f t="shared" si="32"/>
        <v>0</v>
      </c>
      <c r="AG85" s="45">
        <v>0</v>
      </c>
      <c r="AH85" s="45">
        <v>0</v>
      </c>
      <c r="AI85" s="45">
        <v>0</v>
      </c>
      <c r="AJ85" s="3" t="s">
        <v>33</v>
      </c>
      <c r="AK85" s="3" t="s">
        <v>38</v>
      </c>
      <c r="AL85" s="46">
        <v>3837.76</v>
      </c>
      <c r="AM85" s="46">
        <v>4119.84</v>
      </c>
      <c r="AN85" s="46">
        <v>4422.6499999999996</v>
      </c>
      <c r="AO85" s="47">
        <f t="shared" si="20"/>
        <v>0</v>
      </c>
      <c r="AP85" s="47">
        <f t="shared" si="21"/>
        <v>0</v>
      </c>
      <c r="AQ85" s="47">
        <f t="shared" si="22"/>
        <v>0</v>
      </c>
      <c r="AR85" s="46">
        <f t="shared" si="33"/>
        <v>0</v>
      </c>
    </row>
    <row r="86" spans="2:44" s="34" customFormat="1" ht="63">
      <c r="B86" s="35"/>
      <c r="C86" s="13">
        <v>40</v>
      </c>
      <c r="D86" s="12" t="str">
        <f t="shared" si="23"/>
        <v xml:space="preserve">Сапоги кожаные летние </v>
      </c>
      <c r="E86" s="12" t="str">
        <f t="shared" si="24"/>
        <v>для защиты от повышенных температур (высота обуви в соответствии с техническими требованиями, п.4.1. Прил.1 ТТ) на маслобензостойкой термостойкой подошве из ПУ/нитрильной резины</v>
      </c>
      <c r="F86" s="36" t="str">
        <f t="shared" si="25"/>
        <v>не определяется</v>
      </c>
      <c r="G86" s="36" t="str">
        <f t="shared" si="9"/>
        <v>Национальный режим не предоставляется – запрет</v>
      </c>
      <c r="H86" s="13" t="s">
        <v>133</v>
      </c>
      <c r="I86" s="37">
        <f t="shared" si="10"/>
        <v>14</v>
      </c>
      <c r="J86" s="37">
        <f t="shared" si="26"/>
        <v>4</v>
      </c>
      <c r="K86" s="37">
        <f t="shared" si="27"/>
        <v>6</v>
      </c>
      <c r="L86" s="37">
        <f t="shared" si="28"/>
        <v>4</v>
      </c>
      <c r="M86" s="38" t="s">
        <v>18</v>
      </c>
      <c r="N86" s="38" t="s">
        <v>18</v>
      </c>
      <c r="O86" s="38" t="s">
        <v>18</v>
      </c>
      <c r="P86" s="39">
        <f t="shared" si="29"/>
        <v>3571.53</v>
      </c>
      <c r="Q86" s="39">
        <f t="shared" si="30"/>
        <v>3834.04</v>
      </c>
      <c r="R86" s="39">
        <f t="shared" si="31"/>
        <v>4115.84</v>
      </c>
      <c r="S86" s="40">
        <v>0</v>
      </c>
      <c r="T86" s="41">
        <f t="shared" si="34"/>
        <v>0</v>
      </c>
      <c r="U86" s="42"/>
      <c r="Y86" s="13">
        <v>40</v>
      </c>
      <c r="Z86" s="12" t="s">
        <v>57</v>
      </c>
      <c r="AA86" s="12" t="s">
        <v>94</v>
      </c>
      <c r="AB86" s="13" t="s">
        <v>121</v>
      </c>
      <c r="AC86" s="43" t="s">
        <v>23</v>
      </c>
      <c r="AD86" s="44" t="s">
        <v>171</v>
      </c>
      <c r="AE86" s="9" t="s">
        <v>133</v>
      </c>
      <c r="AF86" s="45">
        <f t="shared" si="32"/>
        <v>14</v>
      </c>
      <c r="AG86" s="45">
        <v>4</v>
      </c>
      <c r="AH86" s="45">
        <v>6</v>
      </c>
      <c r="AI86" s="45">
        <v>4</v>
      </c>
      <c r="AJ86" s="3" t="s">
        <v>33</v>
      </c>
      <c r="AK86" s="3" t="s">
        <v>38</v>
      </c>
      <c r="AL86" s="46">
        <v>3571.53</v>
      </c>
      <c r="AM86" s="46">
        <v>3834.04</v>
      </c>
      <c r="AN86" s="46">
        <v>4115.84</v>
      </c>
      <c r="AO86" s="47">
        <f t="shared" si="20"/>
        <v>14286.12</v>
      </c>
      <c r="AP86" s="47">
        <f t="shared" si="21"/>
        <v>23004.239999999998</v>
      </c>
      <c r="AQ86" s="47">
        <f t="shared" si="22"/>
        <v>16463.36</v>
      </c>
      <c r="AR86" s="46">
        <f t="shared" si="33"/>
        <v>53753.72</v>
      </c>
    </row>
    <row r="87" spans="2:44" s="34" customFormat="1" ht="63">
      <c r="B87" s="35"/>
      <c r="C87" s="13">
        <v>41</v>
      </c>
      <c r="D87" s="12" t="str">
        <f t="shared" si="23"/>
        <v xml:space="preserve">Сапоги кожаные летние </v>
      </c>
      <c r="E87" s="12" t="str">
        <f t="shared" si="24"/>
        <v>для защиты от повышенных температур и механических воздействий (высотой не менее 290 мм) на маслобензостойкой термостойкой подошве из ПУ/нитрильной резины, поликарбонатный подносок ударной прочностью до 200 Дж</v>
      </c>
      <c r="F87" s="36" t="str">
        <f t="shared" si="25"/>
        <v>не определяется</v>
      </c>
      <c r="G87" s="36" t="str">
        <f t="shared" si="9"/>
        <v>Национальный режим не предоставляется – запрет</v>
      </c>
      <c r="H87" s="13" t="s">
        <v>133</v>
      </c>
      <c r="I87" s="37">
        <f t="shared" si="10"/>
        <v>173</v>
      </c>
      <c r="J87" s="37">
        <f t="shared" si="26"/>
        <v>57</v>
      </c>
      <c r="K87" s="37">
        <f t="shared" si="27"/>
        <v>58</v>
      </c>
      <c r="L87" s="37">
        <f t="shared" si="28"/>
        <v>58</v>
      </c>
      <c r="M87" s="38" t="s">
        <v>18</v>
      </c>
      <c r="N87" s="38" t="s">
        <v>18</v>
      </c>
      <c r="O87" s="38" t="s">
        <v>18</v>
      </c>
      <c r="P87" s="39">
        <f t="shared" si="29"/>
        <v>3953.7</v>
      </c>
      <c r="Q87" s="39">
        <f t="shared" si="30"/>
        <v>4244.3</v>
      </c>
      <c r="R87" s="39">
        <f t="shared" si="31"/>
        <v>4556.26</v>
      </c>
      <c r="S87" s="40">
        <v>0</v>
      </c>
      <c r="T87" s="41">
        <f t="shared" si="34"/>
        <v>0</v>
      </c>
      <c r="U87" s="42"/>
      <c r="Y87" s="13">
        <v>41</v>
      </c>
      <c r="Z87" s="12" t="s">
        <v>57</v>
      </c>
      <c r="AA87" s="12" t="s">
        <v>95</v>
      </c>
      <c r="AB87" s="13" t="s">
        <v>121</v>
      </c>
      <c r="AC87" s="43" t="s">
        <v>23</v>
      </c>
      <c r="AD87" s="44" t="s">
        <v>171</v>
      </c>
      <c r="AE87" s="9" t="s">
        <v>133</v>
      </c>
      <c r="AF87" s="45">
        <f t="shared" si="32"/>
        <v>173</v>
      </c>
      <c r="AG87" s="45">
        <v>57</v>
      </c>
      <c r="AH87" s="45">
        <v>58</v>
      </c>
      <c r="AI87" s="45">
        <v>58</v>
      </c>
      <c r="AJ87" s="3" t="s">
        <v>33</v>
      </c>
      <c r="AK87" s="3" t="s">
        <v>38</v>
      </c>
      <c r="AL87" s="46">
        <v>3953.7</v>
      </c>
      <c r="AM87" s="46">
        <v>4244.3</v>
      </c>
      <c r="AN87" s="46">
        <v>4556.26</v>
      </c>
      <c r="AO87" s="47">
        <f t="shared" si="20"/>
        <v>225360.9</v>
      </c>
      <c r="AP87" s="47">
        <f t="shared" si="21"/>
        <v>246169.40000000002</v>
      </c>
      <c r="AQ87" s="47">
        <f t="shared" si="22"/>
        <v>264263.08</v>
      </c>
      <c r="AR87" s="46">
        <f t="shared" si="33"/>
        <v>735793.38000000012</v>
      </c>
    </row>
    <row r="88" spans="2:44" s="34" customFormat="1" ht="78.75">
      <c r="B88" s="35"/>
      <c r="C88" s="13">
        <v>42</v>
      </c>
      <c r="D88" s="12" t="str">
        <f t="shared" si="23"/>
        <v xml:space="preserve">Ботинки кожаные зимние </v>
      </c>
      <c r="E88" s="12" t="str">
        <f t="shared" si="24"/>
        <v>для защиты от повышенных температур (высота обуви в соответствии с техническими требованиями, п.4.1. Прил.1 ТТ) на маслобензостойкой термостойкой подошве из ПУ/нитрильной резины для II-I, III и "особого" климатических поясов, утеплитель - натуральный мех</v>
      </c>
      <c r="F88" s="36" t="str">
        <f t="shared" si="25"/>
        <v>не определяется</v>
      </c>
      <c r="G88" s="36" t="str">
        <f t="shared" si="9"/>
        <v>Национальный режим не предоставляется – запрет</v>
      </c>
      <c r="H88" s="13" t="s">
        <v>133</v>
      </c>
      <c r="I88" s="37">
        <f t="shared" si="10"/>
        <v>384</v>
      </c>
      <c r="J88" s="37">
        <f t="shared" si="26"/>
        <v>142</v>
      </c>
      <c r="K88" s="37">
        <f t="shared" si="27"/>
        <v>101</v>
      </c>
      <c r="L88" s="37">
        <f t="shared" si="28"/>
        <v>141</v>
      </c>
      <c r="M88" s="38" t="s">
        <v>18</v>
      </c>
      <c r="N88" s="38" t="s">
        <v>18</v>
      </c>
      <c r="O88" s="38" t="s">
        <v>18</v>
      </c>
      <c r="P88" s="39">
        <f t="shared" si="29"/>
        <v>4757.75</v>
      </c>
      <c r="Q88" s="39">
        <f t="shared" si="30"/>
        <v>5107.4399999999996</v>
      </c>
      <c r="R88" s="39">
        <f t="shared" si="31"/>
        <v>5482.84</v>
      </c>
      <c r="S88" s="40">
        <v>0</v>
      </c>
      <c r="T88" s="41">
        <f t="shared" si="34"/>
        <v>0</v>
      </c>
      <c r="U88" s="42"/>
      <c r="Y88" s="13">
        <v>42</v>
      </c>
      <c r="Z88" s="12" t="s">
        <v>58</v>
      </c>
      <c r="AA88" s="12" t="s">
        <v>96</v>
      </c>
      <c r="AB88" s="13" t="s">
        <v>121</v>
      </c>
      <c r="AC88" s="43" t="s">
        <v>23</v>
      </c>
      <c r="AD88" s="44" t="s">
        <v>171</v>
      </c>
      <c r="AE88" s="9" t="s">
        <v>133</v>
      </c>
      <c r="AF88" s="45">
        <f t="shared" si="32"/>
        <v>384</v>
      </c>
      <c r="AG88" s="45">
        <v>142</v>
      </c>
      <c r="AH88" s="45">
        <v>101</v>
      </c>
      <c r="AI88" s="45">
        <v>141</v>
      </c>
      <c r="AJ88" s="3" t="s">
        <v>33</v>
      </c>
      <c r="AK88" s="3" t="s">
        <v>38</v>
      </c>
      <c r="AL88" s="46">
        <v>4757.75</v>
      </c>
      <c r="AM88" s="46">
        <v>5107.4399999999996</v>
      </c>
      <c r="AN88" s="46">
        <v>5482.84</v>
      </c>
      <c r="AO88" s="47">
        <f t="shared" si="20"/>
        <v>675600.5</v>
      </c>
      <c r="AP88" s="47">
        <f t="shared" si="21"/>
        <v>515851.43999999994</v>
      </c>
      <c r="AQ88" s="47">
        <f t="shared" si="22"/>
        <v>773080.44000000006</v>
      </c>
      <c r="AR88" s="46">
        <f t="shared" si="33"/>
        <v>1964532.38</v>
      </c>
    </row>
    <row r="89" spans="2:44" s="34" customFormat="1" ht="94.5">
      <c r="B89" s="35"/>
      <c r="C89" s="13">
        <v>43</v>
      </c>
      <c r="D89" s="12" t="str">
        <f t="shared" si="23"/>
        <v xml:space="preserve">Ботинки кожаные зимние </v>
      </c>
      <c r="E89" s="12" t="str">
        <f t="shared" si="24"/>
        <v>для защиты от повышенных температур (высота обуви в соответствии с техническими требованиями, п.4.1.Прил.1 ТТ) на маслобензостойкой термостойкой подошве из ПУ/нитрильной резины для II-I, III и "особого" климатических поясов, поликарбонатный подносок ударной прочностью до 200 Дж, утеплитель - натуральный мех</v>
      </c>
      <c r="F89" s="36" t="str">
        <f t="shared" si="25"/>
        <v>не определяется</v>
      </c>
      <c r="G89" s="36" t="str">
        <f t="shared" si="9"/>
        <v>Национальный режим не предоставляется – запрет</v>
      </c>
      <c r="H89" s="13" t="s">
        <v>133</v>
      </c>
      <c r="I89" s="37">
        <f t="shared" si="10"/>
        <v>246</v>
      </c>
      <c r="J89" s="37">
        <f t="shared" si="26"/>
        <v>105</v>
      </c>
      <c r="K89" s="37">
        <f t="shared" si="27"/>
        <v>54</v>
      </c>
      <c r="L89" s="37">
        <f t="shared" si="28"/>
        <v>87</v>
      </c>
      <c r="M89" s="38" t="s">
        <v>18</v>
      </c>
      <c r="N89" s="38" t="s">
        <v>18</v>
      </c>
      <c r="O89" s="38" t="s">
        <v>18</v>
      </c>
      <c r="P89" s="39">
        <f t="shared" si="29"/>
        <v>4856.51</v>
      </c>
      <c r="Q89" s="39">
        <f t="shared" si="30"/>
        <v>5213.46</v>
      </c>
      <c r="R89" s="39">
        <f t="shared" si="31"/>
        <v>5596.65</v>
      </c>
      <c r="S89" s="40">
        <v>0</v>
      </c>
      <c r="T89" s="41">
        <f t="shared" si="34"/>
        <v>0</v>
      </c>
      <c r="U89" s="42"/>
      <c r="Y89" s="13">
        <v>43</v>
      </c>
      <c r="Z89" s="12" t="s">
        <v>58</v>
      </c>
      <c r="AA89" s="12" t="s">
        <v>97</v>
      </c>
      <c r="AB89" s="13" t="s">
        <v>121</v>
      </c>
      <c r="AC89" s="43" t="s">
        <v>23</v>
      </c>
      <c r="AD89" s="44" t="s">
        <v>171</v>
      </c>
      <c r="AE89" s="9" t="s">
        <v>133</v>
      </c>
      <c r="AF89" s="45">
        <f t="shared" si="32"/>
        <v>246</v>
      </c>
      <c r="AG89" s="45">
        <v>105</v>
      </c>
      <c r="AH89" s="45">
        <v>54</v>
      </c>
      <c r="AI89" s="45">
        <v>87</v>
      </c>
      <c r="AJ89" s="3" t="s">
        <v>33</v>
      </c>
      <c r="AK89" s="3" t="s">
        <v>38</v>
      </c>
      <c r="AL89" s="46">
        <v>4856.51</v>
      </c>
      <c r="AM89" s="46">
        <v>5213.46</v>
      </c>
      <c r="AN89" s="46">
        <v>5596.65</v>
      </c>
      <c r="AO89" s="47">
        <f t="shared" si="20"/>
        <v>509933.55000000005</v>
      </c>
      <c r="AP89" s="47">
        <f t="shared" si="21"/>
        <v>281526.84000000003</v>
      </c>
      <c r="AQ89" s="47">
        <f t="shared" si="22"/>
        <v>486908.55</v>
      </c>
      <c r="AR89" s="46">
        <f t="shared" si="33"/>
        <v>1278368.9400000002</v>
      </c>
    </row>
    <row r="90" spans="2:44" s="34" customFormat="1" ht="78.75">
      <c r="B90" s="35"/>
      <c r="C90" s="13">
        <v>44</v>
      </c>
      <c r="D90" s="12" t="str">
        <f t="shared" si="23"/>
        <v xml:space="preserve">Ботинки с высокими берцами кожаные зимние </v>
      </c>
      <c r="E90" s="12" t="str">
        <f t="shared" si="24"/>
        <v>для защиты от повышенных температур (высота обуви в соответствии с техническими требованиями, п.4.1. Прил.1 ТТ) на маслобензостойкой термостойкой подошве из нитрильной резины для II-I, III и "особого" климатических поясов, утеплитель - натуральный мех (или искусственный огнестойкий утеплитель)</v>
      </c>
      <c r="F90" s="36" t="str">
        <f t="shared" si="25"/>
        <v>не определяется</v>
      </c>
      <c r="G90" s="36" t="str">
        <f t="shared" si="9"/>
        <v>Национальный режим не предоставляется – запрет</v>
      </c>
      <c r="H90" s="13" t="s">
        <v>133</v>
      </c>
      <c r="I90" s="37">
        <f t="shared" si="10"/>
        <v>3</v>
      </c>
      <c r="J90" s="37">
        <f t="shared" si="26"/>
        <v>0</v>
      </c>
      <c r="K90" s="37">
        <f t="shared" si="27"/>
        <v>3</v>
      </c>
      <c r="L90" s="37">
        <f t="shared" si="28"/>
        <v>0</v>
      </c>
      <c r="M90" s="38" t="s">
        <v>18</v>
      </c>
      <c r="N90" s="38" t="s">
        <v>18</v>
      </c>
      <c r="O90" s="38" t="s">
        <v>18</v>
      </c>
      <c r="P90" s="39">
        <f t="shared" si="29"/>
        <v>5550</v>
      </c>
      <c r="Q90" s="39">
        <f t="shared" si="30"/>
        <v>5957.93</v>
      </c>
      <c r="R90" s="39">
        <f t="shared" si="31"/>
        <v>6395.84</v>
      </c>
      <c r="S90" s="40">
        <v>0</v>
      </c>
      <c r="T90" s="41">
        <f t="shared" si="34"/>
        <v>0</v>
      </c>
      <c r="U90" s="42"/>
      <c r="Y90" s="13">
        <v>44</v>
      </c>
      <c r="Z90" s="12" t="s">
        <v>59</v>
      </c>
      <c r="AA90" s="12" t="s">
        <v>98</v>
      </c>
      <c r="AB90" s="13" t="s">
        <v>121</v>
      </c>
      <c r="AC90" s="43" t="s">
        <v>23</v>
      </c>
      <c r="AD90" s="44" t="s">
        <v>171</v>
      </c>
      <c r="AE90" s="9" t="s">
        <v>133</v>
      </c>
      <c r="AF90" s="45">
        <f t="shared" si="32"/>
        <v>3</v>
      </c>
      <c r="AG90" s="45">
        <v>0</v>
      </c>
      <c r="AH90" s="45">
        <v>3</v>
      </c>
      <c r="AI90" s="45">
        <v>0</v>
      </c>
      <c r="AJ90" s="3" t="s">
        <v>33</v>
      </c>
      <c r="AK90" s="3" t="s">
        <v>38</v>
      </c>
      <c r="AL90" s="46">
        <v>5550</v>
      </c>
      <c r="AM90" s="46">
        <v>5957.93</v>
      </c>
      <c r="AN90" s="46">
        <v>6395.84</v>
      </c>
      <c r="AO90" s="47">
        <f t="shared" si="20"/>
        <v>0</v>
      </c>
      <c r="AP90" s="47">
        <f t="shared" si="21"/>
        <v>17873.79</v>
      </c>
      <c r="AQ90" s="47">
        <f t="shared" si="22"/>
        <v>0</v>
      </c>
      <c r="AR90" s="46">
        <f t="shared" si="33"/>
        <v>17873.79</v>
      </c>
    </row>
    <row r="91" spans="2:44" s="34" customFormat="1" ht="78.75">
      <c r="B91" s="35"/>
      <c r="C91" s="13">
        <v>45</v>
      </c>
      <c r="D91" s="12" t="str">
        <f t="shared" si="23"/>
        <v xml:space="preserve">Ботинки с высокими берцами кожаные зимние </v>
      </c>
      <c r="E91" s="12" t="str">
        <f t="shared" si="24"/>
        <v>для защиты от повышенных температур (высота обуви в соответствии с техническими требованиями, п.4.1.Прил.1 ТТ) на маслобензостойкой термостойкой подошве из пористой резины, для II-I, III, IV и "особого" климатических поясов, утеплитель - шерстяной мех (или искусственный огнестойкий утеплитель)</v>
      </c>
      <c r="F91" s="36" t="str">
        <f t="shared" si="25"/>
        <v>не определяется</v>
      </c>
      <c r="G91" s="36" t="str">
        <f t="shared" si="9"/>
        <v>Национальный режим не предоставляется – запрет</v>
      </c>
      <c r="H91" s="13" t="s">
        <v>133</v>
      </c>
      <c r="I91" s="37">
        <f t="shared" si="10"/>
        <v>0</v>
      </c>
      <c r="J91" s="37">
        <f t="shared" si="26"/>
        <v>0</v>
      </c>
      <c r="K91" s="37">
        <f t="shared" si="27"/>
        <v>0</v>
      </c>
      <c r="L91" s="37">
        <f t="shared" si="28"/>
        <v>0</v>
      </c>
      <c r="M91" s="38" t="s">
        <v>18</v>
      </c>
      <c r="N91" s="38" t="s">
        <v>18</v>
      </c>
      <c r="O91" s="38" t="s">
        <v>18</v>
      </c>
      <c r="P91" s="39">
        <f t="shared" si="29"/>
        <v>5239.75</v>
      </c>
      <c r="Q91" s="39">
        <f t="shared" si="30"/>
        <v>5624.87</v>
      </c>
      <c r="R91" s="39">
        <f t="shared" si="31"/>
        <v>6038.3</v>
      </c>
      <c r="S91" s="40">
        <v>0</v>
      </c>
      <c r="T91" s="41">
        <f t="shared" si="34"/>
        <v>0</v>
      </c>
      <c r="U91" s="42"/>
      <c r="Y91" s="13">
        <v>45</v>
      </c>
      <c r="Z91" s="12" t="s">
        <v>59</v>
      </c>
      <c r="AA91" s="12" t="s">
        <v>99</v>
      </c>
      <c r="AB91" s="13" t="s">
        <v>121</v>
      </c>
      <c r="AC91" s="43" t="s">
        <v>23</v>
      </c>
      <c r="AD91" s="44" t="s">
        <v>171</v>
      </c>
      <c r="AE91" s="9" t="s">
        <v>133</v>
      </c>
      <c r="AF91" s="45">
        <f t="shared" si="32"/>
        <v>0</v>
      </c>
      <c r="AG91" s="45">
        <v>0</v>
      </c>
      <c r="AH91" s="45">
        <v>0</v>
      </c>
      <c r="AI91" s="45">
        <v>0</v>
      </c>
      <c r="AJ91" s="3" t="s">
        <v>33</v>
      </c>
      <c r="AK91" s="3" t="s">
        <v>38</v>
      </c>
      <c r="AL91" s="46">
        <v>5239.75</v>
      </c>
      <c r="AM91" s="46">
        <v>5624.87</v>
      </c>
      <c r="AN91" s="46">
        <v>6038.3</v>
      </c>
      <c r="AO91" s="47">
        <f t="shared" si="20"/>
        <v>0</v>
      </c>
      <c r="AP91" s="47">
        <f t="shared" si="21"/>
        <v>0</v>
      </c>
      <c r="AQ91" s="47">
        <f t="shared" si="22"/>
        <v>0</v>
      </c>
      <c r="AR91" s="46">
        <f t="shared" si="33"/>
        <v>0</v>
      </c>
    </row>
    <row r="92" spans="2:44" s="34" customFormat="1" ht="94.5">
      <c r="B92" s="35"/>
      <c r="C92" s="13">
        <v>46</v>
      </c>
      <c r="D92" s="12" t="str">
        <f t="shared" si="23"/>
        <v xml:space="preserve">Ботинки с высокими берцами кожаные зимние </v>
      </c>
      <c r="E92" s="12" t="str">
        <f t="shared" si="24"/>
        <v>для защиты от повышенных температур (высота обуви в соответствии с техническими требованиями, п.4.1. Прил.1 ТТ) на маслобензостойкой термостойкой подошве из нитрильной резины для II-I, III и "особого" климатических поясов, поликарбонатный подносок ударной прочностью до 200 Дж, утеплитель - натуральный мех (или искусственный огнестойкий утеплитель)</v>
      </c>
      <c r="F92" s="36" t="str">
        <f t="shared" si="25"/>
        <v>не определяется</v>
      </c>
      <c r="G92" s="36" t="str">
        <f t="shared" si="9"/>
        <v>Национальный режим не предоставляется – запрет</v>
      </c>
      <c r="H92" s="13" t="s">
        <v>133</v>
      </c>
      <c r="I92" s="37">
        <f t="shared" si="10"/>
        <v>0</v>
      </c>
      <c r="J92" s="37">
        <f t="shared" si="26"/>
        <v>0</v>
      </c>
      <c r="K92" s="37">
        <f t="shared" si="27"/>
        <v>0</v>
      </c>
      <c r="L92" s="37">
        <f t="shared" si="28"/>
        <v>0</v>
      </c>
      <c r="M92" s="38" t="s">
        <v>18</v>
      </c>
      <c r="N92" s="38" t="s">
        <v>18</v>
      </c>
      <c r="O92" s="38" t="s">
        <v>18</v>
      </c>
      <c r="P92" s="39">
        <f t="shared" si="29"/>
        <v>5728.2</v>
      </c>
      <c r="Q92" s="39">
        <f t="shared" si="30"/>
        <v>6149.22</v>
      </c>
      <c r="R92" s="39">
        <f t="shared" si="31"/>
        <v>6601.19</v>
      </c>
      <c r="S92" s="40">
        <v>0</v>
      </c>
      <c r="T92" s="41">
        <f t="shared" si="34"/>
        <v>0</v>
      </c>
      <c r="U92" s="42"/>
      <c r="Y92" s="13">
        <v>46</v>
      </c>
      <c r="Z92" s="12" t="s">
        <v>59</v>
      </c>
      <c r="AA92" s="12" t="s">
        <v>100</v>
      </c>
      <c r="AB92" s="13" t="s">
        <v>121</v>
      </c>
      <c r="AC92" s="43" t="s">
        <v>23</v>
      </c>
      <c r="AD92" s="44" t="s">
        <v>171</v>
      </c>
      <c r="AE92" s="9" t="s">
        <v>133</v>
      </c>
      <c r="AF92" s="45">
        <f t="shared" si="32"/>
        <v>0</v>
      </c>
      <c r="AG92" s="45">
        <v>0</v>
      </c>
      <c r="AH92" s="45">
        <v>0</v>
      </c>
      <c r="AI92" s="45">
        <v>0</v>
      </c>
      <c r="AJ92" s="3" t="s">
        <v>33</v>
      </c>
      <c r="AK92" s="3" t="s">
        <v>38</v>
      </c>
      <c r="AL92" s="46">
        <v>5728.2</v>
      </c>
      <c r="AM92" s="46">
        <v>6149.22</v>
      </c>
      <c r="AN92" s="46">
        <v>6601.19</v>
      </c>
      <c r="AO92" s="47">
        <f t="shared" si="20"/>
        <v>0</v>
      </c>
      <c r="AP92" s="47">
        <f t="shared" si="21"/>
        <v>0</v>
      </c>
      <c r="AQ92" s="47">
        <f t="shared" si="22"/>
        <v>0</v>
      </c>
      <c r="AR92" s="46">
        <f t="shared" si="33"/>
        <v>0</v>
      </c>
    </row>
    <row r="93" spans="2:44" s="34" customFormat="1" ht="94.5">
      <c r="B93" s="35"/>
      <c r="C93" s="13">
        <v>47</v>
      </c>
      <c r="D93" s="12" t="str">
        <f t="shared" si="23"/>
        <v xml:space="preserve">Ботинки с высокими берцами кожаные зимние </v>
      </c>
      <c r="E93" s="12" t="str">
        <f t="shared" si="24"/>
        <v>для защиты от повышенных температур (высота обуви в соответствии с техническими требованиями, п.4.1. Прил.1 ТТ) на маслобензостойкой термостойкой подошве из пористой резины для II-I, III, IV и "особого" климатических поясов, поликарбонатный подносок ударной прочностью до 200 Дж, утеплитель - шерстяной мех (или искусственный огнестойкий утеплитель)</v>
      </c>
      <c r="F93" s="36" t="str">
        <f t="shared" si="25"/>
        <v>не определяется</v>
      </c>
      <c r="G93" s="36" t="str">
        <f t="shared" si="9"/>
        <v>Национальный режим не предоставляется – запрет</v>
      </c>
      <c r="H93" s="13" t="s">
        <v>133</v>
      </c>
      <c r="I93" s="37">
        <f t="shared" si="10"/>
        <v>146</v>
      </c>
      <c r="J93" s="37">
        <f t="shared" si="26"/>
        <v>50</v>
      </c>
      <c r="K93" s="37">
        <f t="shared" si="27"/>
        <v>46</v>
      </c>
      <c r="L93" s="37">
        <f t="shared" si="28"/>
        <v>50</v>
      </c>
      <c r="M93" s="38" t="s">
        <v>18</v>
      </c>
      <c r="N93" s="38" t="s">
        <v>18</v>
      </c>
      <c r="O93" s="38" t="s">
        <v>18</v>
      </c>
      <c r="P93" s="39">
        <f t="shared" si="29"/>
        <v>5424.4</v>
      </c>
      <c r="Q93" s="39">
        <f t="shared" si="30"/>
        <v>5823.09</v>
      </c>
      <c r="R93" s="39">
        <f t="shared" si="31"/>
        <v>6251.09</v>
      </c>
      <c r="S93" s="40">
        <v>0</v>
      </c>
      <c r="T93" s="41">
        <f t="shared" si="34"/>
        <v>0</v>
      </c>
      <c r="U93" s="42"/>
      <c r="Y93" s="13">
        <v>47</v>
      </c>
      <c r="Z93" s="12" t="s">
        <v>59</v>
      </c>
      <c r="AA93" s="12" t="s">
        <v>101</v>
      </c>
      <c r="AB93" s="13" t="s">
        <v>121</v>
      </c>
      <c r="AC93" s="43" t="s">
        <v>23</v>
      </c>
      <c r="AD93" s="44" t="s">
        <v>171</v>
      </c>
      <c r="AE93" s="9" t="s">
        <v>133</v>
      </c>
      <c r="AF93" s="45">
        <f t="shared" si="32"/>
        <v>146</v>
      </c>
      <c r="AG93" s="45">
        <v>50</v>
      </c>
      <c r="AH93" s="45">
        <v>46</v>
      </c>
      <c r="AI93" s="45">
        <v>50</v>
      </c>
      <c r="AJ93" s="3" t="s">
        <v>33</v>
      </c>
      <c r="AK93" s="3" t="s">
        <v>38</v>
      </c>
      <c r="AL93" s="46">
        <v>5424.4</v>
      </c>
      <c r="AM93" s="46">
        <v>5823.09</v>
      </c>
      <c r="AN93" s="46">
        <v>6251.09</v>
      </c>
      <c r="AO93" s="47">
        <f t="shared" si="20"/>
        <v>271220</v>
      </c>
      <c r="AP93" s="47">
        <f t="shared" si="21"/>
        <v>267862.14</v>
      </c>
      <c r="AQ93" s="47">
        <f t="shared" si="22"/>
        <v>312554.5</v>
      </c>
      <c r="AR93" s="46">
        <f t="shared" si="33"/>
        <v>851636.64</v>
      </c>
    </row>
    <row r="94" spans="2:44" s="34" customFormat="1" ht="78.75">
      <c r="B94" s="35"/>
      <c r="C94" s="13">
        <v>48</v>
      </c>
      <c r="D94" s="12" t="str">
        <f t="shared" si="23"/>
        <v xml:space="preserve">Полусапоги кожаные зимние </v>
      </c>
      <c r="E94" s="12" t="str">
        <f t="shared" si="24"/>
        <v>для защиты от повышенных температур (высота обуви в соответствии с техническими требованиями, п.4.1. Прил.1 ТТ) на маслобензостойкой термостойкой подошве из ПУ/нитрильной резины для II-I, III и "особого" климатических поясов, утеплитель - натуральный мех</v>
      </c>
      <c r="F94" s="36" t="str">
        <f t="shared" si="25"/>
        <v>не определяется</v>
      </c>
      <c r="G94" s="36" t="str">
        <f t="shared" si="9"/>
        <v>Национальный режим не предоставляется – запрет</v>
      </c>
      <c r="H94" s="13" t="s">
        <v>133</v>
      </c>
      <c r="I94" s="37">
        <f t="shared" si="10"/>
        <v>37</v>
      </c>
      <c r="J94" s="37">
        <f t="shared" si="26"/>
        <v>13</v>
      </c>
      <c r="K94" s="37">
        <f t="shared" si="27"/>
        <v>11</v>
      </c>
      <c r="L94" s="37">
        <f t="shared" si="28"/>
        <v>13</v>
      </c>
      <c r="M94" s="38" t="s">
        <v>18</v>
      </c>
      <c r="N94" s="38" t="s">
        <v>18</v>
      </c>
      <c r="O94" s="38" t="s">
        <v>18</v>
      </c>
      <c r="P94" s="39">
        <f t="shared" si="29"/>
        <v>4966.01</v>
      </c>
      <c r="Q94" s="39">
        <f t="shared" si="30"/>
        <v>5331.01</v>
      </c>
      <c r="R94" s="39">
        <f t="shared" si="31"/>
        <v>5722.84</v>
      </c>
      <c r="S94" s="40">
        <v>0</v>
      </c>
      <c r="T94" s="41">
        <f t="shared" si="34"/>
        <v>0</v>
      </c>
      <c r="U94" s="42"/>
      <c r="Y94" s="13">
        <v>48</v>
      </c>
      <c r="Z94" s="12" t="s">
        <v>60</v>
      </c>
      <c r="AA94" s="12" t="s">
        <v>96</v>
      </c>
      <c r="AB94" s="13" t="s">
        <v>121</v>
      </c>
      <c r="AC94" s="43" t="s">
        <v>23</v>
      </c>
      <c r="AD94" s="44" t="s">
        <v>171</v>
      </c>
      <c r="AE94" s="9" t="s">
        <v>133</v>
      </c>
      <c r="AF94" s="45">
        <f t="shared" si="32"/>
        <v>37</v>
      </c>
      <c r="AG94" s="45">
        <v>13</v>
      </c>
      <c r="AH94" s="45">
        <v>11</v>
      </c>
      <c r="AI94" s="45">
        <v>13</v>
      </c>
      <c r="AJ94" s="3" t="s">
        <v>33</v>
      </c>
      <c r="AK94" s="3" t="s">
        <v>38</v>
      </c>
      <c r="AL94" s="46">
        <v>4966.01</v>
      </c>
      <c r="AM94" s="46">
        <v>5331.01</v>
      </c>
      <c r="AN94" s="46">
        <v>5722.84</v>
      </c>
      <c r="AO94" s="47">
        <f t="shared" si="20"/>
        <v>64558.130000000005</v>
      </c>
      <c r="AP94" s="47">
        <f t="shared" si="21"/>
        <v>58641.11</v>
      </c>
      <c r="AQ94" s="47">
        <f t="shared" si="22"/>
        <v>74396.92</v>
      </c>
      <c r="AR94" s="46">
        <f t="shared" si="33"/>
        <v>197596.16</v>
      </c>
    </row>
    <row r="95" spans="2:44" s="34" customFormat="1" ht="78.75">
      <c r="B95" s="35"/>
      <c r="C95" s="13">
        <v>49</v>
      </c>
      <c r="D95" s="12" t="str">
        <f t="shared" si="23"/>
        <v xml:space="preserve">Полусапоги кожаные зимние </v>
      </c>
      <c r="E95" s="12" t="str">
        <f t="shared" si="24"/>
        <v>для защиты от повышенных температур (высота обуви в соответствии с техническими требованиями, п.4.1.Прил.1 ТТ) на маслобензостойкой термостойкой подошве из пористой резины для II-I, III, IV и "особого" климатических поясов, утеплитель - шерстяной мех</v>
      </c>
      <c r="F95" s="36" t="str">
        <f t="shared" si="25"/>
        <v>не определяется</v>
      </c>
      <c r="G95" s="36" t="str">
        <f t="shared" si="9"/>
        <v>Национальный режим не предоставляется – запрет</v>
      </c>
      <c r="H95" s="13" t="s">
        <v>133</v>
      </c>
      <c r="I95" s="37">
        <f t="shared" si="10"/>
        <v>65</v>
      </c>
      <c r="J95" s="37">
        <f t="shared" si="26"/>
        <v>30</v>
      </c>
      <c r="K95" s="37">
        <f t="shared" si="27"/>
        <v>5</v>
      </c>
      <c r="L95" s="37">
        <f t="shared" si="28"/>
        <v>30</v>
      </c>
      <c r="M95" s="38" t="s">
        <v>18</v>
      </c>
      <c r="N95" s="38" t="s">
        <v>18</v>
      </c>
      <c r="O95" s="38" t="s">
        <v>18</v>
      </c>
      <c r="P95" s="39">
        <f t="shared" si="29"/>
        <v>4207.05</v>
      </c>
      <c r="Q95" s="39">
        <f t="shared" si="30"/>
        <v>4516.2700000000004</v>
      </c>
      <c r="R95" s="39">
        <f t="shared" si="31"/>
        <v>4848.22</v>
      </c>
      <c r="S95" s="40">
        <v>0</v>
      </c>
      <c r="T95" s="41">
        <f t="shared" si="34"/>
        <v>0</v>
      </c>
      <c r="U95" s="42"/>
      <c r="Y95" s="13">
        <v>49</v>
      </c>
      <c r="Z95" s="12" t="s">
        <v>60</v>
      </c>
      <c r="AA95" s="12" t="s">
        <v>102</v>
      </c>
      <c r="AB95" s="13" t="s">
        <v>121</v>
      </c>
      <c r="AC95" s="43" t="s">
        <v>23</v>
      </c>
      <c r="AD95" s="44" t="s">
        <v>171</v>
      </c>
      <c r="AE95" s="9" t="s">
        <v>133</v>
      </c>
      <c r="AF95" s="45">
        <f t="shared" si="32"/>
        <v>65</v>
      </c>
      <c r="AG95" s="45">
        <v>30</v>
      </c>
      <c r="AH95" s="45">
        <v>5</v>
      </c>
      <c r="AI95" s="45">
        <v>30</v>
      </c>
      <c r="AJ95" s="3" t="s">
        <v>33</v>
      </c>
      <c r="AK95" s="3" t="s">
        <v>38</v>
      </c>
      <c r="AL95" s="46">
        <v>4207.05</v>
      </c>
      <c r="AM95" s="46">
        <v>4516.2700000000004</v>
      </c>
      <c r="AN95" s="46">
        <v>4848.22</v>
      </c>
      <c r="AO95" s="47">
        <f t="shared" si="20"/>
        <v>126211.5</v>
      </c>
      <c r="AP95" s="47">
        <f t="shared" si="21"/>
        <v>22581.350000000002</v>
      </c>
      <c r="AQ95" s="47">
        <f t="shared" si="22"/>
        <v>145446.6</v>
      </c>
      <c r="AR95" s="46">
        <f t="shared" si="33"/>
        <v>294239.45</v>
      </c>
    </row>
    <row r="96" spans="2:44" s="34" customFormat="1" ht="94.5">
      <c r="B96" s="35"/>
      <c r="C96" s="13">
        <v>50</v>
      </c>
      <c r="D96" s="12" t="str">
        <f t="shared" si="23"/>
        <v xml:space="preserve">Полусапоги кожаные зимние </v>
      </c>
      <c r="E96" s="12" t="str">
        <f t="shared" si="24"/>
        <v>для защиты от повышенных температур (высота обуви в соответствии с техническими требованиями, п.4.1. Прил.1 ТТ) на маслобензостойкой термостойкой подошве из ПУ/нитрильной резины для II-I, III и "особого" климатических поясов, поликарбонатный подносок ударной прочностью до 200 Дж, утеплитель - натуральный мех</v>
      </c>
      <c r="F96" s="36" t="str">
        <f t="shared" si="25"/>
        <v>не определяется</v>
      </c>
      <c r="G96" s="36" t="str">
        <f t="shared" si="9"/>
        <v>Национальный режим не предоставляется – запрет</v>
      </c>
      <c r="H96" s="13" t="s">
        <v>133</v>
      </c>
      <c r="I96" s="37">
        <f t="shared" si="10"/>
        <v>481</v>
      </c>
      <c r="J96" s="37">
        <f t="shared" si="26"/>
        <v>176</v>
      </c>
      <c r="K96" s="37">
        <f t="shared" si="27"/>
        <v>129</v>
      </c>
      <c r="L96" s="37">
        <f t="shared" si="28"/>
        <v>176</v>
      </c>
      <c r="M96" s="38" t="s">
        <v>18</v>
      </c>
      <c r="N96" s="38" t="s">
        <v>18</v>
      </c>
      <c r="O96" s="38" t="s">
        <v>18</v>
      </c>
      <c r="P96" s="39">
        <f t="shared" si="29"/>
        <v>5207.55</v>
      </c>
      <c r="Q96" s="39">
        <f t="shared" si="30"/>
        <v>5590.3</v>
      </c>
      <c r="R96" s="39">
        <f t="shared" si="31"/>
        <v>6001.19</v>
      </c>
      <c r="S96" s="40">
        <v>0</v>
      </c>
      <c r="T96" s="41">
        <f t="shared" si="34"/>
        <v>0</v>
      </c>
      <c r="U96" s="42"/>
      <c r="Y96" s="13">
        <v>50</v>
      </c>
      <c r="Z96" s="12" t="s">
        <v>60</v>
      </c>
      <c r="AA96" s="12" t="s">
        <v>103</v>
      </c>
      <c r="AB96" s="13" t="s">
        <v>121</v>
      </c>
      <c r="AC96" s="43" t="s">
        <v>23</v>
      </c>
      <c r="AD96" s="44" t="s">
        <v>171</v>
      </c>
      <c r="AE96" s="9" t="s">
        <v>133</v>
      </c>
      <c r="AF96" s="45">
        <f t="shared" si="32"/>
        <v>481</v>
      </c>
      <c r="AG96" s="45">
        <v>176</v>
      </c>
      <c r="AH96" s="45">
        <v>129</v>
      </c>
      <c r="AI96" s="45">
        <v>176</v>
      </c>
      <c r="AJ96" s="3" t="s">
        <v>33</v>
      </c>
      <c r="AK96" s="3" t="s">
        <v>38</v>
      </c>
      <c r="AL96" s="46">
        <v>5207.55</v>
      </c>
      <c r="AM96" s="46">
        <v>5590.3</v>
      </c>
      <c r="AN96" s="46">
        <v>6001.19</v>
      </c>
      <c r="AO96" s="47">
        <f t="shared" si="20"/>
        <v>916528.8</v>
      </c>
      <c r="AP96" s="47">
        <f t="shared" si="21"/>
        <v>721148.70000000007</v>
      </c>
      <c r="AQ96" s="47">
        <f t="shared" si="22"/>
        <v>1056209.44</v>
      </c>
      <c r="AR96" s="46">
        <f t="shared" si="33"/>
        <v>2693886.94</v>
      </c>
    </row>
    <row r="97" spans="2:44" s="34" customFormat="1" ht="94.5">
      <c r="B97" s="35"/>
      <c r="C97" s="13">
        <v>51</v>
      </c>
      <c r="D97" s="12" t="str">
        <f t="shared" si="23"/>
        <v xml:space="preserve">Полусапоги кожаные зимние </v>
      </c>
      <c r="E97" s="12" t="str">
        <f t="shared" si="24"/>
        <v>для защиты от повышенных температур (высота обуви в соответствии с техническими требованиями, п.4.1. Прил.1 ТТ) на маслобензостойкой термостойкой подошве из пористой резины для II-I, III, IV и "особого" климатических поясов, поликарбонатный подносок ударной прочностью до 200 Дж, утеплитель - шерстяной мех</v>
      </c>
      <c r="F97" s="36" t="str">
        <f t="shared" si="25"/>
        <v>не определяется</v>
      </c>
      <c r="G97" s="36" t="str">
        <f t="shared" si="9"/>
        <v>Национальный режим не предоставляется – запрет</v>
      </c>
      <c r="H97" s="13" t="s">
        <v>133</v>
      </c>
      <c r="I97" s="37">
        <f t="shared" si="10"/>
        <v>0</v>
      </c>
      <c r="J97" s="37">
        <f t="shared" si="26"/>
        <v>0</v>
      </c>
      <c r="K97" s="37">
        <f t="shared" si="27"/>
        <v>0</v>
      </c>
      <c r="L97" s="37">
        <f t="shared" si="28"/>
        <v>0</v>
      </c>
      <c r="M97" s="38" t="s">
        <v>18</v>
      </c>
      <c r="N97" s="38" t="s">
        <v>18</v>
      </c>
      <c r="O97" s="38" t="s">
        <v>18</v>
      </c>
      <c r="P97" s="39">
        <f t="shared" si="29"/>
        <v>4512.99</v>
      </c>
      <c r="Q97" s="39">
        <f t="shared" si="30"/>
        <v>4844.6899999999996</v>
      </c>
      <c r="R97" s="39">
        <f t="shared" si="31"/>
        <v>5200.7700000000004</v>
      </c>
      <c r="S97" s="40">
        <v>0</v>
      </c>
      <c r="T97" s="41">
        <f t="shared" si="34"/>
        <v>0</v>
      </c>
      <c r="U97" s="42"/>
      <c r="Y97" s="13">
        <v>51</v>
      </c>
      <c r="Z97" s="12" t="s">
        <v>60</v>
      </c>
      <c r="AA97" s="12" t="s">
        <v>104</v>
      </c>
      <c r="AB97" s="13" t="s">
        <v>121</v>
      </c>
      <c r="AC97" s="43" t="s">
        <v>23</v>
      </c>
      <c r="AD97" s="44" t="s">
        <v>171</v>
      </c>
      <c r="AE97" s="9" t="s">
        <v>133</v>
      </c>
      <c r="AF97" s="45">
        <f t="shared" si="32"/>
        <v>0</v>
      </c>
      <c r="AG97" s="45">
        <v>0</v>
      </c>
      <c r="AH97" s="45">
        <v>0</v>
      </c>
      <c r="AI97" s="45">
        <v>0</v>
      </c>
      <c r="AJ97" s="3" t="s">
        <v>33</v>
      </c>
      <c r="AK97" s="3" t="s">
        <v>38</v>
      </c>
      <c r="AL97" s="46">
        <v>4512.99</v>
      </c>
      <c r="AM97" s="46">
        <v>4844.6899999999996</v>
      </c>
      <c r="AN97" s="46">
        <v>5200.7700000000004</v>
      </c>
      <c r="AO97" s="47">
        <f t="shared" si="20"/>
        <v>0</v>
      </c>
      <c r="AP97" s="47">
        <f t="shared" si="21"/>
        <v>0</v>
      </c>
      <c r="AQ97" s="47">
        <f t="shared" si="22"/>
        <v>0</v>
      </c>
      <c r="AR97" s="46">
        <f t="shared" si="33"/>
        <v>0</v>
      </c>
    </row>
    <row r="98" spans="2:44" s="34" customFormat="1" ht="78.75">
      <c r="B98" s="35"/>
      <c r="C98" s="13">
        <v>52</v>
      </c>
      <c r="D98" s="12" t="str">
        <f t="shared" si="23"/>
        <v xml:space="preserve">Сапоги кожаные зимние </v>
      </c>
      <c r="E98" s="12" t="str">
        <f t="shared" si="24"/>
        <v>для защиты от повышенных температур (высота обуви в соответствии с техническими требованиями, п.4.1.Прил.1 ТТ) на маслобензостойкой термостойкой подошве из ПУ/нитрильной резины для II-I, III и "особого" климатических поясов, утеплитель - натуральный мех</v>
      </c>
      <c r="F98" s="36" t="str">
        <f t="shared" si="25"/>
        <v>не определяется</v>
      </c>
      <c r="G98" s="36" t="str">
        <f t="shared" si="9"/>
        <v>Национальный режим не предоставляется – запрет</v>
      </c>
      <c r="H98" s="13" t="s">
        <v>133</v>
      </c>
      <c r="I98" s="37">
        <f t="shared" si="10"/>
        <v>183</v>
      </c>
      <c r="J98" s="37">
        <f t="shared" si="26"/>
        <v>73</v>
      </c>
      <c r="K98" s="37">
        <f t="shared" si="27"/>
        <v>37</v>
      </c>
      <c r="L98" s="37">
        <f t="shared" si="28"/>
        <v>73</v>
      </c>
      <c r="M98" s="38" t="s">
        <v>18</v>
      </c>
      <c r="N98" s="38" t="s">
        <v>18</v>
      </c>
      <c r="O98" s="38" t="s">
        <v>18</v>
      </c>
      <c r="P98" s="39">
        <f t="shared" si="29"/>
        <v>5633.73</v>
      </c>
      <c r="Q98" s="39">
        <f t="shared" si="30"/>
        <v>6047.81</v>
      </c>
      <c r="R98" s="39">
        <f t="shared" si="31"/>
        <v>6492.32</v>
      </c>
      <c r="S98" s="40">
        <v>0</v>
      </c>
      <c r="T98" s="41">
        <f t="shared" si="34"/>
        <v>0</v>
      </c>
      <c r="U98" s="42"/>
      <c r="Y98" s="13">
        <v>52</v>
      </c>
      <c r="Z98" s="12" t="s">
        <v>61</v>
      </c>
      <c r="AA98" s="12" t="s">
        <v>105</v>
      </c>
      <c r="AB98" s="13" t="s">
        <v>121</v>
      </c>
      <c r="AC98" s="43" t="s">
        <v>23</v>
      </c>
      <c r="AD98" s="44" t="s">
        <v>171</v>
      </c>
      <c r="AE98" s="9" t="s">
        <v>133</v>
      </c>
      <c r="AF98" s="45">
        <f t="shared" si="32"/>
        <v>183</v>
      </c>
      <c r="AG98" s="45">
        <v>73</v>
      </c>
      <c r="AH98" s="45">
        <v>37</v>
      </c>
      <c r="AI98" s="45">
        <v>73</v>
      </c>
      <c r="AJ98" s="3" t="s">
        <v>33</v>
      </c>
      <c r="AK98" s="3" t="s">
        <v>38</v>
      </c>
      <c r="AL98" s="46">
        <v>5633.73</v>
      </c>
      <c r="AM98" s="46">
        <v>6047.81</v>
      </c>
      <c r="AN98" s="46">
        <v>6492.32</v>
      </c>
      <c r="AO98" s="47">
        <f t="shared" si="20"/>
        <v>411262.29</v>
      </c>
      <c r="AP98" s="47">
        <f t="shared" si="21"/>
        <v>223768.97</v>
      </c>
      <c r="AQ98" s="47">
        <f t="shared" si="22"/>
        <v>473939.36</v>
      </c>
      <c r="AR98" s="46">
        <f t="shared" si="33"/>
        <v>1108970.6200000001</v>
      </c>
    </row>
    <row r="99" spans="2:44" s="34" customFormat="1" ht="78.75">
      <c r="B99" s="35"/>
      <c r="C99" s="13">
        <v>53</v>
      </c>
      <c r="D99" s="12" t="str">
        <f t="shared" si="23"/>
        <v xml:space="preserve">Сапоги кожаные зимние </v>
      </c>
      <c r="E99" s="12" t="str">
        <f t="shared" si="24"/>
        <v>для защиты от повышенных температур (высота обуви в соответствии с техническими требованиями, п.4.1. Прил.1 ТТ) на маслобензостойкой термостойкой подошве из пористой резины для II-I, III, IV и "особого" климатических поясов, утеплитель - шерстяной мех</v>
      </c>
      <c r="F99" s="36" t="str">
        <f t="shared" si="25"/>
        <v>не определяется</v>
      </c>
      <c r="G99" s="36" t="str">
        <f t="shared" si="9"/>
        <v>Национальный режим не предоставляется – запрет</v>
      </c>
      <c r="H99" s="13" t="s">
        <v>133</v>
      </c>
      <c r="I99" s="37">
        <f t="shared" si="10"/>
        <v>0</v>
      </c>
      <c r="J99" s="37">
        <f t="shared" si="26"/>
        <v>0</v>
      </c>
      <c r="K99" s="37">
        <f t="shared" si="27"/>
        <v>0</v>
      </c>
      <c r="L99" s="37">
        <f t="shared" si="28"/>
        <v>0</v>
      </c>
      <c r="M99" s="38" t="s">
        <v>18</v>
      </c>
      <c r="N99" s="38" t="s">
        <v>18</v>
      </c>
      <c r="O99" s="38" t="s">
        <v>18</v>
      </c>
      <c r="P99" s="39">
        <f t="shared" si="29"/>
        <v>4216.71</v>
      </c>
      <c r="Q99" s="39">
        <f t="shared" si="30"/>
        <v>4526.6400000000003</v>
      </c>
      <c r="R99" s="39">
        <f t="shared" si="31"/>
        <v>4859.3500000000004</v>
      </c>
      <c r="S99" s="40">
        <v>0</v>
      </c>
      <c r="T99" s="41">
        <f t="shared" si="34"/>
        <v>0</v>
      </c>
      <c r="U99" s="42"/>
      <c r="Y99" s="13">
        <v>53</v>
      </c>
      <c r="Z99" s="12" t="s">
        <v>61</v>
      </c>
      <c r="AA99" s="12" t="s">
        <v>106</v>
      </c>
      <c r="AB99" s="13" t="s">
        <v>121</v>
      </c>
      <c r="AC99" s="43" t="s">
        <v>23</v>
      </c>
      <c r="AD99" s="44" t="s">
        <v>171</v>
      </c>
      <c r="AE99" s="9" t="s">
        <v>133</v>
      </c>
      <c r="AF99" s="45">
        <f t="shared" si="32"/>
        <v>0</v>
      </c>
      <c r="AG99" s="45">
        <v>0</v>
      </c>
      <c r="AH99" s="45">
        <v>0</v>
      </c>
      <c r="AI99" s="45">
        <v>0</v>
      </c>
      <c r="AJ99" s="3" t="s">
        <v>33</v>
      </c>
      <c r="AK99" s="3" t="s">
        <v>38</v>
      </c>
      <c r="AL99" s="46">
        <v>4216.71</v>
      </c>
      <c r="AM99" s="46">
        <v>4526.6400000000003</v>
      </c>
      <c r="AN99" s="46">
        <v>4859.3500000000004</v>
      </c>
      <c r="AO99" s="47">
        <f t="shared" si="20"/>
        <v>0</v>
      </c>
      <c r="AP99" s="47">
        <f t="shared" si="21"/>
        <v>0</v>
      </c>
      <c r="AQ99" s="47">
        <f t="shared" si="22"/>
        <v>0</v>
      </c>
      <c r="AR99" s="46">
        <f t="shared" si="33"/>
        <v>0</v>
      </c>
    </row>
    <row r="100" spans="2:44" s="34" customFormat="1" ht="94.5">
      <c r="B100" s="35"/>
      <c r="C100" s="13">
        <v>54</v>
      </c>
      <c r="D100" s="12" t="str">
        <f t="shared" si="23"/>
        <v xml:space="preserve">Сапоги кожаные зимние </v>
      </c>
      <c r="E100" s="12" t="str">
        <f t="shared" si="24"/>
        <v>для защиты от повышенных температур (высота обуви в соответствии с техническими требованиями, п.4.1. Прил.1 ТТ) на маслобензостойкой термостойкой подошве из ПУ/нитрильной резины для II-I, III и "особого" климатических поясов, поликарбонатный подносок ударной прочностью до 200 Дж, утеплитель - натуральный мех</v>
      </c>
      <c r="F100" s="36" t="str">
        <f t="shared" si="25"/>
        <v>не определяется</v>
      </c>
      <c r="G100" s="36" t="str">
        <f t="shared" si="9"/>
        <v>Национальный режим не предоставляется – запрет</v>
      </c>
      <c r="H100" s="13" t="s">
        <v>133</v>
      </c>
      <c r="I100" s="37">
        <f t="shared" si="10"/>
        <v>1144</v>
      </c>
      <c r="J100" s="37">
        <f t="shared" si="26"/>
        <v>429</v>
      </c>
      <c r="K100" s="37">
        <f t="shared" si="27"/>
        <v>297</v>
      </c>
      <c r="L100" s="37">
        <f t="shared" si="28"/>
        <v>418</v>
      </c>
      <c r="M100" s="38" t="s">
        <v>18</v>
      </c>
      <c r="N100" s="38" t="s">
        <v>18</v>
      </c>
      <c r="O100" s="38" t="s">
        <v>18</v>
      </c>
      <c r="P100" s="39">
        <f t="shared" si="29"/>
        <v>5810.86</v>
      </c>
      <c r="Q100" s="39">
        <f t="shared" si="30"/>
        <v>6237.96</v>
      </c>
      <c r="R100" s="39">
        <f t="shared" si="31"/>
        <v>6696.45</v>
      </c>
      <c r="S100" s="40">
        <v>0</v>
      </c>
      <c r="T100" s="41">
        <f t="shared" si="34"/>
        <v>0</v>
      </c>
      <c r="U100" s="42"/>
      <c r="Y100" s="13">
        <v>54</v>
      </c>
      <c r="Z100" s="12" t="s">
        <v>61</v>
      </c>
      <c r="AA100" s="12" t="s">
        <v>103</v>
      </c>
      <c r="AB100" s="13" t="s">
        <v>121</v>
      </c>
      <c r="AC100" s="43" t="s">
        <v>23</v>
      </c>
      <c r="AD100" s="44" t="s">
        <v>171</v>
      </c>
      <c r="AE100" s="9" t="s">
        <v>133</v>
      </c>
      <c r="AF100" s="45">
        <f t="shared" si="32"/>
        <v>1144</v>
      </c>
      <c r="AG100" s="45">
        <v>429</v>
      </c>
      <c r="AH100" s="45">
        <v>297</v>
      </c>
      <c r="AI100" s="45">
        <v>418</v>
      </c>
      <c r="AJ100" s="3" t="s">
        <v>33</v>
      </c>
      <c r="AK100" s="3" t="s">
        <v>38</v>
      </c>
      <c r="AL100" s="46">
        <v>5810.86</v>
      </c>
      <c r="AM100" s="46">
        <v>6237.96</v>
      </c>
      <c r="AN100" s="46">
        <v>6696.45</v>
      </c>
      <c r="AO100" s="47">
        <f t="shared" si="20"/>
        <v>2492858.94</v>
      </c>
      <c r="AP100" s="47">
        <f t="shared" si="21"/>
        <v>1852674.12</v>
      </c>
      <c r="AQ100" s="47">
        <f t="shared" si="22"/>
        <v>2799116.1</v>
      </c>
      <c r="AR100" s="46">
        <f t="shared" si="33"/>
        <v>7144649.1600000001</v>
      </c>
    </row>
    <row r="101" spans="2:44" s="34" customFormat="1" ht="94.5">
      <c r="B101" s="35"/>
      <c r="C101" s="13">
        <v>55</v>
      </c>
      <c r="D101" s="12" t="str">
        <f t="shared" si="23"/>
        <v xml:space="preserve">Сапоги кожаные зимние </v>
      </c>
      <c r="E101" s="12" t="str">
        <f t="shared" si="24"/>
        <v>для защиты от повышенных температур (высота обуви в соответствии с техническими требованиями, п.4.1. Прил.1 ТТ) на маслобензостойкой термостойкой подошве из пористой резины для II-I, III, IV и "особого" климатических поясов, поликарбонатный подносок ударной прочностью до 200 Дж, утеплитель - шерстяной мех</v>
      </c>
      <c r="F101" s="36" t="str">
        <f t="shared" si="25"/>
        <v>не определяется</v>
      </c>
      <c r="G101" s="36" t="str">
        <f t="shared" si="9"/>
        <v>Национальный режим не предоставляется – запрет</v>
      </c>
      <c r="H101" s="13" t="s">
        <v>133</v>
      </c>
      <c r="I101" s="37">
        <f t="shared" si="10"/>
        <v>186</v>
      </c>
      <c r="J101" s="37">
        <f t="shared" si="26"/>
        <v>55</v>
      </c>
      <c r="K101" s="37">
        <f t="shared" si="27"/>
        <v>66</v>
      </c>
      <c r="L101" s="37">
        <f t="shared" si="28"/>
        <v>65</v>
      </c>
      <c r="M101" s="38" t="s">
        <v>18</v>
      </c>
      <c r="N101" s="38" t="s">
        <v>18</v>
      </c>
      <c r="O101" s="38" t="s">
        <v>18</v>
      </c>
      <c r="P101" s="39">
        <f t="shared" si="29"/>
        <v>4547.3500000000004</v>
      </c>
      <c r="Q101" s="39">
        <f t="shared" si="30"/>
        <v>4881.58</v>
      </c>
      <c r="R101" s="39">
        <f t="shared" si="31"/>
        <v>5240.38</v>
      </c>
      <c r="S101" s="40">
        <v>0</v>
      </c>
      <c r="T101" s="41">
        <f t="shared" si="34"/>
        <v>0</v>
      </c>
      <c r="U101" s="42"/>
      <c r="Y101" s="13">
        <v>55</v>
      </c>
      <c r="Z101" s="12" t="s">
        <v>61</v>
      </c>
      <c r="AA101" s="12" t="s">
        <v>104</v>
      </c>
      <c r="AB101" s="13" t="s">
        <v>121</v>
      </c>
      <c r="AC101" s="43" t="s">
        <v>23</v>
      </c>
      <c r="AD101" s="44" t="s">
        <v>171</v>
      </c>
      <c r="AE101" s="9" t="s">
        <v>133</v>
      </c>
      <c r="AF101" s="45">
        <f t="shared" si="32"/>
        <v>186</v>
      </c>
      <c r="AG101" s="45">
        <v>55</v>
      </c>
      <c r="AH101" s="45">
        <v>66</v>
      </c>
      <c r="AI101" s="45">
        <v>65</v>
      </c>
      <c r="AJ101" s="3" t="s">
        <v>33</v>
      </c>
      <c r="AK101" s="3" t="s">
        <v>38</v>
      </c>
      <c r="AL101" s="46">
        <v>4547.3500000000004</v>
      </c>
      <c r="AM101" s="46">
        <v>4881.58</v>
      </c>
      <c r="AN101" s="46">
        <v>5240.38</v>
      </c>
      <c r="AO101" s="47">
        <f t="shared" si="20"/>
        <v>250104.25000000003</v>
      </c>
      <c r="AP101" s="47">
        <f t="shared" si="21"/>
        <v>322184.27999999997</v>
      </c>
      <c r="AQ101" s="47">
        <f t="shared" si="22"/>
        <v>340624.7</v>
      </c>
      <c r="AR101" s="46">
        <f t="shared" si="33"/>
        <v>912913.23</v>
      </c>
    </row>
    <row r="102" spans="2:44" s="34" customFormat="1" ht="94.5">
      <c r="B102" s="35"/>
      <c r="C102" s="13">
        <v>56</v>
      </c>
      <c r="D102" s="12" t="str">
        <f t="shared" si="23"/>
        <v>Ботинки с высокими берцами кожаные зимние</v>
      </c>
      <c r="E102" s="12" t="str">
        <f t="shared" si="24"/>
        <v>с вкладным чулком, для защиты от повышенных температур (высота обуви в соответствии с техническими требованиями, п.4.1. Прил.1 ТТ) на маслобензостойкой термостойкой подошве из пористой резины для II-I, III, IV и "особого" климатических поясов, утеплитель - нат.мех / шерстяной мех / искусственный огнестойкий утеплитель</v>
      </c>
      <c r="F102" s="36" t="str">
        <f t="shared" si="25"/>
        <v>не определяется</v>
      </c>
      <c r="G102" s="36" t="str">
        <f t="shared" si="9"/>
        <v>Национальный режим не предоставляется – запрет</v>
      </c>
      <c r="H102" s="13" t="s">
        <v>133</v>
      </c>
      <c r="I102" s="37">
        <f t="shared" si="10"/>
        <v>0</v>
      </c>
      <c r="J102" s="37">
        <f t="shared" si="26"/>
        <v>0</v>
      </c>
      <c r="K102" s="37">
        <f t="shared" si="27"/>
        <v>0</v>
      </c>
      <c r="L102" s="37">
        <f t="shared" si="28"/>
        <v>0</v>
      </c>
      <c r="M102" s="38" t="s">
        <v>18</v>
      </c>
      <c r="N102" s="38" t="s">
        <v>18</v>
      </c>
      <c r="O102" s="38" t="s">
        <v>18</v>
      </c>
      <c r="P102" s="39">
        <f t="shared" si="29"/>
        <v>6902.61</v>
      </c>
      <c r="Q102" s="39">
        <f t="shared" si="30"/>
        <v>7409.95</v>
      </c>
      <c r="R102" s="39">
        <f t="shared" si="31"/>
        <v>7954.58</v>
      </c>
      <c r="S102" s="40">
        <v>0</v>
      </c>
      <c r="T102" s="41">
        <f t="shared" si="34"/>
        <v>0</v>
      </c>
      <c r="U102" s="42"/>
      <c r="Y102" s="13">
        <v>56</v>
      </c>
      <c r="Z102" s="12" t="s">
        <v>62</v>
      </c>
      <c r="AA102" s="12" t="s">
        <v>153</v>
      </c>
      <c r="AB102" s="13" t="s">
        <v>121</v>
      </c>
      <c r="AC102" s="43" t="s">
        <v>23</v>
      </c>
      <c r="AD102" s="44" t="s">
        <v>171</v>
      </c>
      <c r="AE102" s="9" t="s">
        <v>133</v>
      </c>
      <c r="AF102" s="45">
        <f t="shared" si="32"/>
        <v>0</v>
      </c>
      <c r="AG102" s="45">
        <v>0</v>
      </c>
      <c r="AH102" s="45">
        <v>0</v>
      </c>
      <c r="AI102" s="45">
        <v>0</v>
      </c>
      <c r="AJ102" s="3" t="s">
        <v>33</v>
      </c>
      <c r="AK102" s="3" t="s">
        <v>38</v>
      </c>
      <c r="AL102" s="46">
        <v>6902.61</v>
      </c>
      <c r="AM102" s="46">
        <v>7409.95</v>
      </c>
      <c r="AN102" s="46">
        <v>7954.58</v>
      </c>
      <c r="AO102" s="47">
        <f t="shared" si="20"/>
        <v>0</v>
      </c>
      <c r="AP102" s="47">
        <f t="shared" si="21"/>
        <v>0</v>
      </c>
      <c r="AQ102" s="47">
        <f t="shared" si="22"/>
        <v>0</v>
      </c>
      <c r="AR102" s="46">
        <f t="shared" si="33"/>
        <v>0</v>
      </c>
    </row>
    <row r="103" spans="2:44" s="34" customFormat="1" ht="110.25">
      <c r="B103" s="35"/>
      <c r="C103" s="13">
        <v>57</v>
      </c>
      <c r="D103" s="12" t="str">
        <f t="shared" si="23"/>
        <v>Ботинки с высокими берцами кожаные зимние</v>
      </c>
      <c r="E103" s="12" t="str">
        <f t="shared" si="24"/>
        <v>с вкладным чулком, для защиты от повышенных температур (высота обуви в соответствии с техническими требованиями, п.4.1. Прил.1 ТТ) на маслобензостойкой термостойкой подошве из пористой резины для II-I, III, IV и "особого" климатических поясов, поликарбонатный подносок ударной прочностью до 200 Дж, утеплитель - нат.мех / шерстяной мех / искусственный огнестойкий утеплитель</v>
      </c>
      <c r="F103" s="36" t="str">
        <f t="shared" si="25"/>
        <v>не определяется</v>
      </c>
      <c r="G103" s="36" t="str">
        <f t="shared" si="9"/>
        <v>Национальный режим не предоставляется – запрет</v>
      </c>
      <c r="H103" s="13" t="s">
        <v>133</v>
      </c>
      <c r="I103" s="37">
        <f t="shared" si="10"/>
        <v>0</v>
      </c>
      <c r="J103" s="37">
        <f t="shared" si="26"/>
        <v>0</v>
      </c>
      <c r="K103" s="37">
        <f t="shared" si="27"/>
        <v>0</v>
      </c>
      <c r="L103" s="37">
        <f t="shared" si="28"/>
        <v>0</v>
      </c>
      <c r="M103" s="38" t="s">
        <v>18</v>
      </c>
      <c r="N103" s="38" t="s">
        <v>18</v>
      </c>
      <c r="O103" s="38" t="s">
        <v>18</v>
      </c>
      <c r="P103" s="39">
        <f t="shared" si="29"/>
        <v>6162.96</v>
      </c>
      <c r="Q103" s="39">
        <f t="shared" si="30"/>
        <v>6615.94</v>
      </c>
      <c r="R103" s="39">
        <f t="shared" si="31"/>
        <v>7102.21</v>
      </c>
      <c r="S103" s="40">
        <v>0</v>
      </c>
      <c r="T103" s="41">
        <f t="shared" si="34"/>
        <v>0</v>
      </c>
      <c r="U103" s="42"/>
      <c r="Y103" s="13">
        <v>57</v>
      </c>
      <c r="Z103" s="12" t="s">
        <v>62</v>
      </c>
      <c r="AA103" s="12" t="s">
        <v>154</v>
      </c>
      <c r="AB103" s="13" t="s">
        <v>121</v>
      </c>
      <c r="AC103" s="43" t="s">
        <v>23</v>
      </c>
      <c r="AD103" s="44" t="s">
        <v>171</v>
      </c>
      <c r="AE103" s="9" t="s">
        <v>133</v>
      </c>
      <c r="AF103" s="45">
        <f t="shared" si="32"/>
        <v>0</v>
      </c>
      <c r="AG103" s="45">
        <v>0</v>
      </c>
      <c r="AH103" s="45">
        <v>0</v>
      </c>
      <c r="AI103" s="45">
        <v>0</v>
      </c>
      <c r="AJ103" s="3" t="s">
        <v>33</v>
      </c>
      <c r="AK103" s="3" t="s">
        <v>38</v>
      </c>
      <c r="AL103" s="46">
        <v>6162.96</v>
      </c>
      <c r="AM103" s="46">
        <v>6615.94</v>
      </c>
      <c r="AN103" s="46">
        <v>7102.21</v>
      </c>
      <c r="AO103" s="47">
        <f t="shared" si="20"/>
        <v>0</v>
      </c>
      <c r="AP103" s="47">
        <f t="shared" si="21"/>
        <v>0</v>
      </c>
      <c r="AQ103" s="47">
        <f t="shared" si="22"/>
        <v>0</v>
      </c>
      <c r="AR103" s="46">
        <f t="shared" si="33"/>
        <v>0</v>
      </c>
    </row>
    <row r="104" spans="2:44" s="34" customFormat="1" ht="31.5">
      <c r="B104" s="35"/>
      <c r="C104" s="13">
        <v>58</v>
      </c>
      <c r="D104" s="12" t="str">
        <f t="shared" si="23"/>
        <v xml:space="preserve">Сапоги резиновые термостойкие </v>
      </c>
      <c r="E104" s="12" t="str">
        <f t="shared" si="24"/>
        <v>для защиты от повышенных температур на маслобензостойкой термостойкой подошве из нитрильной резины</v>
      </c>
      <c r="F104" s="36" t="str">
        <f t="shared" si="25"/>
        <v>не определяется</v>
      </c>
      <c r="G104" s="36" t="str">
        <f t="shared" si="9"/>
        <v>Национальный режим не предоставляется – запрет</v>
      </c>
      <c r="H104" s="13" t="s">
        <v>133</v>
      </c>
      <c r="I104" s="37">
        <f t="shared" si="10"/>
        <v>1024</v>
      </c>
      <c r="J104" s="37">
        <f t="shared" si="26"/>
        <v>297</v>
      </c>
      <c r="K104" s="37">
        <f t="shared" si="27"/>
        <v>420</v>
      </c>
      <c r="L104" s="37">
        <f t="shared" si="28"/>
        <v>307</v>
      </c>
      <c r="M104" s="38" t="s">
        <v>18</v>
      </c>
      <c r="N104" s="38" t="s">
        <v>18</v>
      </c>
      <c r="O104" s="38" t="s">
        <v>18</v>
      </c>
      <c r="P104" s="39">
        <f t="shared" si="29"/>
        <v>1491.09</v>
      </c>
      <c r="Q104" s="39">
        <f t="shared" si="30"/>
        <v>1600.69</v>
      </c>
      <c r="R104" s="39">
        <f t="shared" si="31"/>
        <v>1718.34</v>
      </c>
      <c r="S104" s="40">
        <v>0</v>
      </c>
      <c r="T104" s="41">
        <f t="shared" si="34"/>
        <v>0</v>
      </c>
      <c r="U104" s="42"/>
      <c r="Y104" s="13">
        <v>58</v>
      </c>
      <c r="Z104" s="12" t="s">
        <v>63</v>
      </c>
      <c r="AA104" s="12" t="s">
        <v>107</v>
      </c>
      <c r="AB104" s="13" t="s">
        <v>121</v>
      </c>
      <c r="AC104" s="43" t="s">
        <v>23</v>
      </c>
      <c r="AD104" s="44" t="s">
        <v>171</v>
      </c>
      <c r="AE104" s="9" t="s">
        <v>133</v>
      </c>
      <c r="AF104" s="45">
        <f t="shared" si="32"/>
        <v>1024</v>
      </c>
      <c r="AG104" s="45">
        <v>297</v>
      </c>
      <c r="AH104" s="45">
        <v>420</v>
      </c>
      <c r="AI104" s="45">
        <v>307</v>
      </c>
      <c r="AJ104" s="3" t="s">
        <v>33</v>
      </c>
      <c r="AK104" s="3" t="s">
        <v>38</v>
      </c>
      <c r="AL104" s="46">
        <v>1491.09</v>
      </c>
      <c r="AM104" s="46">
        <v>1600.69</v>
      </c>
      <c r="AN104" s="46">
        <v>1718.34</v>
      </c>
      <c r="AO104" s="47">
        <f t="shared" si="20"/>
        <v>442853.73</v>
      </c>
      <c r="AP104" s="47">
        <f t="shared" si="21"/>
        <v>672289.8</v>
      </c>
      <c r="AQ104" s="47">
        <f t="shared" si="22"/>
        <v>527530.38</v>
      </c>
      <c r="AR104" s="46">
        <f t="shared" si="33"/>
        <v>1642673.9100000001</v>
      </c>
    </row>
    <row r="105" spans="2:44" s="34" customFormat="1" ht="47.25">
      <c r="B105" s="35"/>
      <c r="C105" s="13">
        <v>59</v>
      </c>
      <c r="D105" s="12" t="str">
        <f t="shared" si="23"/>
        <v>Сапоги резиновые термостойкие с защитным подноском</v>
      </c>
      <c r="E105" s="12" t="str">
        <f t="shared" si="24"/>
        <v>для защиты от повышенных температур на маслобензостойкой термостойкой подошве из нитрильной резины, поликарбонатный подносок ударной прочностью до 200 Дж</v>
      </c>
      <c r="F105" s="36" t="str">
        <f t="shared" si="25"/>
        <v>не определяется</v>
      </c>
      <c r="G105" s="36" t="str">
        <f t="shared" si="9"/>
        <v>Национальный режим не предоставляется – запрет</v>
      </c>
      <c r="H105" s="13" t="s">
        <v>133</v>
      </c>
      <c r="I105" s="37">
        <f t="shared" si="10"/>
        <v>947</v>
      </c>
      <c r="J105" s="37">
        <f t="shared" si="26"/>
        <v>278</v>
      </c>
      <c r="K105" s="37">
        <f t="shared" si="27"/>
        <v>345</v>
      </c>
      <c r="L105" s="37">
        <f t="shared" si="28"/>
        <v>324</v>
      </c>
      <c r="M105" s="38" t="s">
        <v>18</v>
      </c>
      <c r="N105" s="38" t="s">
        <v>18</v>
      </c>
      <c r="O105" s="38" t="s">
        <v>18</v>
      </c>
      <c r="P105" s="39">
        <f t="shared" si="29"/>
        <v>2321.98</v>
      </c>
      <c r="Q105" s="39">
        <f t="shared" si="30"/>
        <v>2492.65</v>
      </c>
      <c r="R105" s="39">
        <f t="shared" si="31"/>
        <v>2675.86</v>
      </c>
      <c r="S105" s="40">
        <v>0</v>
      </c>
      <c r="T105" s="41">
        <f t="shared" si="34"/>
        <v>0</v>
      </c>
      <c r="U105" s="42"/>
      <c r="Y105" s="13">
        <v>59</v>
      </c>
      <c r="Z105" s="12" t="s">
        <v>64</v>
      </c>
      <c r="AA105" s="12" t="s">
        <v>108</v>
      </c>
      <c r="AB105" s="13" t="s">
        <v>121</v>
      </c>
      <c r="AC105" s="43" t="s">
        <v>23</v>
      </c>
      <c r="AD105" s="44" t="s">
        <v>171</v>
      </c>
      <c r="AE105" s="9" t="s">
        <v>133</v>
      </c>
      <c r="AF105" s="45">
        <f t="shared" si="32"/>
        <v>947</v>
      </c>
      <c r="AG105" s="45">
        <v>278</v>
      </c>
      <c r="AH105" s="45">
        <v>345</v>
      </c>
      <c r="AI105" s="45">
        <v>324</v>
      </c>
      <c r="AJ105" s="3" t="s">
        <v>33</v>
      </c>
      <c r="AK105" s="3" t="s">
        <v>38</v>
      </c>
      <c r="AL105" s="46">
        <v>2321.98</v>
      </c>
      <c r="AM105" s="46">
        <v>2492.65</v>
      </c>
      <c r="AN105" s="46">
        <v>2675.86</v>
      </c>
      <c r="AO105" s="47">
        <f t="shared" si="20"/>
        <v>645510.44000000006</v>
      </c>
      <c r="AP105" s="47">
        <f t="shared" si="21"/>
        <v>859964.25</v>
      </c>
      <c r="AQ105" s="47">
        <f t="shared" si="22"/>
        <v>866978.64</v>
      </c>
      <c r="AR105" s="46">
        <f t="shared" si="33"/>
        <v>2372453.33</v>
      </c>
    </row>
    <row r="106" spans="2:44" s="34" customFormat="1" ht="31.5">
      <c r="B106" s="35"/>
      <c r="C106" s="13">
        <v>60</v>
      </c>
      <c r="D106" s="12" t="str">
        <f t="shared" si="23"/>
        <v>Каска защитная</v>
      </c>
      <c r="E106" s="12" t="str">
        <f t="shared" si="24"/>
        <v>Цвет - красный, с защитным укороченным щитком для лица с термостойкой окантовкой и подбородочным ремешком (1000 В)</v>
      </c>
      <c r="F106" s="36" t="str">
        <f t="shared" si="25"/>
        <v>не определяется</v>
      </c>
      <c r="G106" s="36" t="str">
        <f t="shared" si="9"/>
        <v>Национальный режим не предоставляется – преимущество</v>
      </c>
      <c r="H106" s="13" t="s">
        <v>132</v>
      </c>
      <c r="I106" s="37">
        <f t="shared" si="10"/>
        <v>120</v>
      </c>
      <c r="J106" s="37">
        <f t="shared" si="26"/>
        <v>38</v>
      </c>
      <c r="K106" s="37">
        <f t="shared" si="27"/>
        <v>44</v>
      </c>
      <c r="L106" s="37">
        <f t="shared" si="28"/>
        <v>38</v>
      </c>
      <c r="M106" s="38" t="s">
        <v>18</v>
      </c>
      <c r="N106" s="38" t="s">
        <v>18</v>
      </c>
      <c r="O106" s="38" t="s">
        <v>18</v>
      </c>
      <c r="P106" s="39">
        <f t="shared" si="29"/>
        <v>6819.95</v>
      </c>
      <c r="Q106" s="39">
        <f t="shared" si="30"/>
        <v>7321.22</v>
      </c>
      <c r="R106" s="39">
        <f t="shared" si="31"/>
        <v>7859.33</v>
      </c>
      <c r="S106" s="40">
        <v>0</v>
      </c>
      <c r="T106" s="41">
        <f t="shared" si="34"/>
        <v>0</v>
      </c>
      <c r="U106" s="42"/>
      <c r="Y106" s="13">
        <v>60</v>
      </c>
      <c r="Z106" s="12" t="s">
        <v>65</v>
      </c>
      <c r="AA106" s="12" t="s">
        <v>155</v>
      </c>
      <c r="AB106" s="13" t="s">
        <v>121</v>
      </c>
      <c r="AC106" s="43" t="s">
        <v>25</v>
      </c>
      <c r="AD106" s="44" t="s">
        <v>172</v>
      </c>
      <c r="AE106" s="13" t="s">
        <v>132</v>
      </c>
      <c r="AF106" s="45">
        <f t="shared" si="32"/>
        <v>120</v>
      </c>
      <c r="AG106" s="45">
        <v>38</v>
      </c>
      <c r="AH106" s="45">
        <v>44</v>
      </c>
      <c r="AI106" s="45">
        <v>38</v>
      </c>
      <c r="AJ106" s="3" t="s">
        <v>33</v>
      </c>
      <c r="AK106" s="3" t="s">
        <v>38</v>
      </c>
      <c r="AL106" s="46">
        <v>6819.95</v>
      </c>
      <c r="AM106" s="46">
        <v>7321.22</v>
      </c>
      <c r="AN106" s="46">
        <v>7859.33</v>
      </c>
      <c r="AO106" s="47">
        <f t="shared" si="20"/>
        <v>259158.1</v>
      </c>
      <c r="AP106" s="47">
        <f t="shared" si="21"/>
        <v>322133.68</v>
      </c>
      <c r="AQ106" s="47">
        <f t="shared" si="22"/>
        <v>298654.53999999998</v>
      </c>
      <c r="AR106" s="46">
        <f t="shared" si="33"/>
        <v>879946.32000000007</v>
      </c>
    </row>
    <row r="107" spans="2:44" s="34" customFormat="1" ht="47.25">
      <c r="B107" s="35"/>
      <c r="C107" s="13">
        <v>61</v>
      </c>
      <c r="D107" s="12" t="str">
        <f t="shared" si="23"/>
        <v>Каска защитная</v>
      </c>
      <c r="E107" s="12" t="str">
        <f t="shared" si="24"/>
        <v xml:space="preserve">Цвет - красный, с защитным укороченным щитком для лица с термостойкой окантовкой и подбородочным ремешком (1000 В), храповой механизм регулировки </v>
      </c>
      <c r="F107" s="36" t="str">
        <f t="shared" si="25"/>
        <v>не определяется</v>
      </c>
      <c r="G107" s="36" t="str">
        <f t="shared" si="9"/>
        <v>Национальный режим не предоставляется – преимущество</v>
      </c>
      <c r="H107" s="13" t="s">
        <v>132</v>
      </c>
      <c r="I107" s="37">
        <f t="shared" si="10"/>
        <v>2536</v>
      </c>
      <c r="J107" s="37">
        <f t="shared" si="26"/>
        <v>748</v>
      </c>
      <c r="K107" s="37">
        <f t="shared" si="27"/>
        <v>902</v>
      </c>
      <c r="L107" s="37">
        <f t="shared" si="28"/>
        <v>886</v>
      </c>
      <c r="M107" s="38" t="s">
        <v>18</v>
      </c>
      <c r="N107" s="38" t="s">
        <v>18</v>
      </c>
      <c r="O107" s="38" t="s">
        <v>18</v>
      </c>
      <c r="P107" s="39">
        <f t="shared" si="29"/>
        <v>6819.95</v>
      </c>
      <c r="Q107" s="39">
        <f t="shared" si="30"/>
        <v>7321.22</v>
      </c>
      <c r="R107" s="39">
        <f t="shared" si="31"/>
        <v>7859.33</v>
      </c>
      <c r="S107" s="40">
        <v>0</v>
      </c>
      <c r="T107" s="41">
        <f t="shared" si="34"/>
        <v>0</v>
      </c>
      <c r="U107" s="42"/>
      <c r="Y107" s="13">
        <v>61</v>
      </c>
      <c r="Z107" s="12" t="s">
        <v>65</v>
      </c>
      <c r="AA107" s="12" t="s">
        <v>156</v>
      </c>
      <c r="AB107" s="13" t="s">
        <v>121</v>
      </c>
      <c r="AC107" s="43" t="s">
        <v>25</v>
      </c>
      <c r="AD107" s="44" t="s">
        <v>172</v>
      </c>
      <c r="AE107" s="13" t="s">
        <v>132</v>
      </c>
      <c r="AF107" s="45">
        <f t="shared" si="32"/>
        <v>2536</v>
      </c>
      <c r="AG107" s="45">
        <v>748</v>
      </c>
      <c r="AH107" s="45">
        <v>902</v>
      </c>
      <c r="AI107" s="45">
        <v>886</v>
      </c>
      <c r="AJ107" s="3" t="s">
        <v>33</v>
      </c>
      <c r="AK107" s="3" t="s">
        <v>38</v>
      </c>
      <c r="AL107" s="46">
        <v>6819.95</v>
      </c>
      <c r="AM107" s="46">
        <v>7321.22</v>
      </c>
      <c r="AN107" s="46">
        <v>7859.33</v>
      </c>
      <c r="AO107" s="47">
        <f t="shared" si="20"/>
        <v>5101322.5999999996</v>
      </c>
      <c r="AP107" s="47">
        <f t="shared" si="21"/>
        <v>6603740.4400000004</v>
      </c>
      <c r="AQ107" s="47">
        <f t="shared" si="22"/>
        <v>6963366.3799999999</v>
      </c>
      <c r="AR107" s="46">
        <f t="shared" si="33"/>
        <v>18668429.419999998</v>
      </c>
    </row>
    <row r="108" spans="2:44" s="34" customFormat="1" ht="63">
      <c r="B108" s="35"/>
      <c r="C108" s="13">
        <v>62</v>
      </c>
      <c r="D108" s="12" t="str">
        <f t="shared" si="23"/>
        <v>Подшлемник термостойкий летний</v>
      </c>
      <c r="E108" s="12" t="str">
        <f t="shared" si="24"/>
        <v>из термостойких антиэлектростатических материалов с постоянными защитными свойствами для защиты от термических рисков электрической дуги, 1-й уровень защиты (не менее 5 кал/см2)</v>
      </c>
      <c r="F108" s="36" t="str">
        <f t="shared" si="25"/>
        <v>не определяется</v>
      </c>
      <c r="G108" s="36" t="str">
        <f t="shared" si="9"/>
        <v>Национальный режим не предоставляется – преимущество</v>
      </c>
      <c r="H108" s="13" t="s">
        <v>132</v>
      </c>
      <c r="I108" s="37">
        <f t="shared" si="10"/>
        <v>4198</v>
      </c>
      <c r="J108" s="37">
        <f t="shared" si="26"/>
        <v>1334</v>
      </c>
      <c r="K108" s="37">
        <f t="shared" si="27"/>
        <v>1481</v>
      </c>
      <c r="L108" s="37">
        <f t="shared" si="28"/>
        <v>1383</v>
      </c>
      <c r="M108" s="38" t="s">
        <v>18</v>
      </c>
      <c r="N108" s="38" t="s">
        <v>18</v>
      </c>
      <c r="O108" s="38" t="s">
        <v>18</v>
      </c>
      <c r="P108" s="39">
        <f t="shared" si="29"/>
        <v>1281.76</v>
      </c>
      <c r="Q108" s="39">
        <f t="shared" si="30"/>
        <v>1375.97</v>
      </c>
      <c r="R108" s="39">
        <f t="shared" si="31"/>
        <v>1477.1</v>
      </c>
      <c r="S108" s="40">
        <v>0</v>
      </c>
      <c r="T108" s="41">
        <f t="shared" si="34"/>
        <v>0</v>
      </c>
      <c r="U108" s="42"/>
      <c r="Y108" s="13">
        <v>62</v>
      </c>
      <c r="Z108" s="12" t="s">
        <v>66</v>
      </c>
      <c r="AA108" s="12" t="s">
        <v>157</v>
      </c>
      <c r="AB108" s="13" t="s">
        <v>121</v>
      </c>
      <c r="AC108" s="43" t="s">
        <v>25</v>
      </c>
      <c r="AD108" s="44" t="s">
        <v>172</v>
      </c>
      <c r="AE108" s="13" t="s">
        <v>132</v>
      </c>
      <c r="AF108" s="45">
        <f t="shared" si="32"/>
        <v>4198</v>
      </c>
      <c r="AG108" s="45">
        <v>1334</v>
      </c>
      <c r="AH108" s="45">
        <v>1481</v>
      </c>
      <c r="AI108" s="45">
        <v>1383</v>
      </c>
      <c r="AJ108" s="3" t="s">
        <v>33</v>
      </c>
      <c r="AK108" s="3" t="s">
        <v>38</v>
      </c>
      <c r="AL108" s="46">
        <v>1281.76</v>
      </c>
      <c r="AM108" s="46">
        <v>1375.97</v>
      </c>
      <c r="AN108" s="46">
        <v>1477.1</v>
      </c>
      <c r="AO108" s="47">
        <f t="shared" si="20"/>
        <v>1709867.84</v>
      </c>
      <c r="AP108" s="47">
        <f t="shared" si="21"/>
        <v>2037811.57</v>
      </c>
      <c r="AQ108" s="47">
        <f t="shared" si="22"/>
        <v>2042829.2999999998</v>
      </c>
      <c r="AR108" s="46">
        <f t="shared" si="33"/>
        <v>5790508.71</v>
      </c>
    </row>
    <row r="109" spans="2:44" s="34" customFormat="1" ht="63">
      <c r="B109" s="35"/>
      <c r="C109" s="13">
        <v>63</v>
      </c>
      <c r="D109" s="12" t="str">
        <f t="shared" si="23"/>
        <v>Подшлемник термостойкий утепленный</v>
      </c>
      <c r="E109" s="12" t="str">
        <f t="shared" si="24"/>
        <v>из термостойких антиэлектростатических материалов с постоянными защитными свойствами для защиты от термических рисков электрической дуги, 1-й уровень защиты (не менее 5 кал/см2)</v>
      </c>
      <c r="F109" s="36" t="str">
        <f t="shared" si="25"/>
        <v>не определяется</v>
      </c>
      <c r="G109" s="36" t="str">
        <f t="shared" si="9"/>
        <v>Национальный режим не предоставляется – преимущество</v>
      </c>
      <c r="H109" s="13" t="s">
        <v>132</v>
      </c>
      <c r="I109" s="37">
        <f t="shared" si="10"/>
        <v>1843</v>
      </c>
      <c r="J109" s="37">
        <f t="shared" si="26"/>
        <v>580</v>
      </c>
      <c r="K109" s="37">
        <f t="shared" si="27"/>
        <v>663</v>
      </c>
      <c r="L109" s="37">
        <f t="shared" si="28"/>
        <v>600</v>
      </c>
      <c r="M109" s="38" t="s">
        <v>18</v>
      </c>
      <c r="N109" s="38" t="s">
        <v>18</v>
      </c>
      <c r="O109" s="38" t="s">
        <v>18</v>
      </c>
      <c r="P109" s="39">
        <f t="shared" si="29"/>
        <v>1824.95</v>
      </c>
      <c r="Q109" s="39">
        <f t="shared" si="30"/>
        <v>1959.08</v>
      </c>
      <c r="R109" s="39">
        <f t="shared" si="31"/>
        <v>2103.0700000000002</v>
      </c>
      <c r="S109" s="40">
        <v>0</v>
      </c>
      <c r="T109" s="41">
        <f t="shared" si="34"/>
        <v>0</v>
      </c>
      <c r="U109" s="42"/>
      <c r="Y109" s="13">
        <v>63</v>
      </c>
      <c r="Z109" s="12" t="s">
        <v>67</v>
      </c>
      <c r="AA109" s="12" t="s">
        <v>157</v>
      </c>
      <c r="AB109" s="13" t="s">
        <v>121</v>
      </c>
      <c r="AC109" s="43" t="s">
        <v>25</v>
      </c>
      <c r="AD109" s="44" t="s">
        <v>172</v>
      </c>
      <c r="AE109" s="13" t="s">
        <v>132</v>
      </c>
      <c r="AF109" s="45">
        <f t="shared" si="32"/>
        <v>1843</v>
      </c>
      <c r="AG109" s="45">
        <v>580</v>
      </c>
      <c r="AH109" s="45">
        <v>663</v>
      </c>
      <c r="AI109" s="45">
        <v>600</v>
      </c>
      <c r="AJ109" s="3" t="s">
        <v>33</v>
      </c>
      <c r="AK109" s="3" t="s">
        <v>38</v>
      </c>
      <c r="AL109" s="46">
        <v>1824.95</v>
      </c>
      <c r="AM109" s="46">
        <v>1959.08</v>
      </c>
      <c r="AN109" s="46">
        <v>2103.0700000000002</v>
      </c>
      <c r="AO109" s="47">
        <f t="shared" si="20"/>
        <v>1058471</v>
      </c>
      <c r="AP109" s="47">
        <f t="shared" si="21"/>
        <v>1298870.04</v>
      </c>
      <c r="AQ109" s="47">
        <f t="shared" si="22"/>
        <v>1261842</v>
      </c>
      <c r="AR109" s="46">
        <f t="shared" si="33"/>
        <v>3619183.04</v>
      </c>
    </row>
    <row r="110" spans="2:44" s="34" customFormat="1" ht="66">
      <c r="B110" s="35"/>
      <c r="C110" s="13">
        <v>64</v>
      </c>
      <c r="D110" s="12" t="str">
        <f t="shared" si="23"/>
        <v>Подшлемник термостойкий утепленный</v>
      </c>
      <c r="E110" s="12" t="str">
        <f t="shared" si="24"/>
        <v>с увеличенной подбородочной частью, удлиненной пелериной из термостойких антиэлектростатических материалов с постоянными защитными свойствами для защиты от термических рисков электрической дуги, 1-й уровень защиты (не менее 5 кал/см2)</v>
      </c>
      <c r="F110" s="36" t="str">
        <f t="shared" si="25"/>
        <v>не определяется</v>
      </c>
      <c r="G110" s="36" t="str">
        <f t="shared" si="9"/>
        <v>Национальный режим не предоставляется – преимущество</v>
      </c>
      <c r="H110" s="13" t="s">
        <v>132</v>
      </c>
      <c r="I110" s="37">
        <f t="shared" si="10"/>
        <v>816</v>
      </c>
      <c r="J110" s="37">
        <f t="shared" si="26"/>
        <v>272</v>
      </c>
      <c r="K110" s="37">
        <f t="shared" si="27"/>
        <v>272</v>
      </c>
      <c r="L110" s="37">
        <f t="shared" si="28"/>
        <v>272</v>
      </c>
      <c r="M110" s="38" t="s">
        <v>18</v>
      </c>
      <c r="N110" s="38" t="s">
        <v>18</v>
      </c>
      <c r="O110" s="38" t="s">
        <v>18</v>
      </c>
      <c r="P110" s="39">
        <f t="shared" si="29"/>
        <v>2569.96</v>
      </c>
      <c r="Q110" s="39">
        <f t="shared" si="30"/>
        <v>2758.85</v>
      </c>
      <c r="R110" s="39">
        <f t="shared" si="31"/>
        <v>2961.63</v>
      </c>
      <c r="S110" s="40">
        <v>0</v>
      </c>
      <c r="T110" s="41">
        <f t="shared" si="34"/>
        <v>0</v>
      </c>
      <c r="U110" s="42"/>
      <c r="Y110" s="13">
        <v>64</v>
      </c>
      <c r="Z110" s="12" t="s">
        <v>67</v>
      </c>
      <c r="AA110" s="12" t="s">
        <v>158</v>
      </c>
      <c r="AB110" s="13" t="s">
        <v>121</v>
      </c>
      <c r="AC110" s="43" t="s">
        <v>25</v>
      </c>
      <c r="AD110" s="44" t="s">
        <v>172</v>
      </c>
      <c r="AE110" s="13" t="s">
        <v>132</v>
      </c>
      <c r="AF110" s="45">
        <f t="shared" si="32"/>
        <v>816</v>
      </c>
      <c r="AG110" s="45">
        <v>272</v>
      </c>
      <c r="AH110" s="45">
        <v>272</v>
      </c>
      <c r="AI110" s="45">
        <v>272</v>
      </c>
      <c r="AJ110" s="3" t="s">
        <v>33</v>
      </c>
      <c r="AK110" s="3" t="s">
        <v>38</v>
      </c>
      <c r="AL110" s="46">
        <v>2569.96</v>
      </c>
      <c r="AM110" s="46">
        <v>2758.85</v>
      </c>
      <c r="AN110" s="46">
        <v>2961.63</v>
      </c>
      <c r="AO110" s="47">
        <f t="shared" si="20"/>
        <v>699029.12</v>
      </c>
      <c r="AP110" s="47">
        <f t="shared" si="21"/>
        <v>750407.2</v>
      </c>
      <c r="AQ110" s="47">
        <f t="shared" si="22"/>
        <v>805563.36</v>
      </c>
      <c r="AR110" s="46">
        <f t="shared" si="33"/>
        <v>2254999.6799999997</v>
      </c>
    </row>
    <row r="111" spans="2:44" s="34" customFormat="1" ht="78.75">
      <c r="B111" s="35"/>
      <c r="C111" s="13">
        <v>65</v>
      </c>
      <c r="D111" s="12" t="str">
        <f t="shared" si="23"/>
        <v>Подшлемник термостойкий утепленный</v>
      </c>
      <c r="E111" s="12" t="str">
        <f t="shared" si="24"/>
        <v>с увеличенной подбородочной частью (защитный съемный лицевой клапан)из термостойких антиэлектростатических материалов с постоянными защитными свойствами для защиты от термических рисков электрической дуги, 1-й уровень защиты (не менее 5 кал/см2)</v>
      </c>
      <c r="F111" s="36" t="str">
        <f t="shared" si="25"/>
        <v>не определяется</v>
      </c>
      <c r="G111" s="36" t="str">
        <f t="shared" si="9"/>
        <v>Национальный режим не предоставляется – преимущество</v>
      </c>
      <c r="H111" s="13" t="s">
        <v>132</v>
      </c>
      <c r="I111" s="37">
        <f t="shared" si="10"/>
        <v>142</v>
      </c>
      <c r="J111" s="37">
        <f t="shared" si="26"/>
        <v>42</v>
      </c>
      <c r="K111" s="37">
        <f t="shared" si="27"/>
        <v>58</v>
      </c>
      <c r="L111" s="37">
        <f t="shared" si="28"/>
        <v>42</v>
      </c>
      <c r="M111" s="38" t="s">
        <v>18</v>
      </c>
      <c r="N111" s="38" t="s">
        <v>18</v>
      </c>
      <c r="O111" s="38" t="s">
        <v>18</v>
      </c>
      <c r="P111" s="39">
        <f t="shared" si="29"/>
        <v>3959.07</v>
      </c>
      <c r="Q111" s="39">
        <f t="shared" si="30"/>
        <v>4250.0600000000004</v>
      </c>
      <c r="R111" s="39">
        <f t="shared" si="31"/>
        <v>4562.4399999999996</v>
      </c>
      <c r="S111" s="40">
        <v>0</v>
      </c>
      <c r="T111" s="41">
        <f t="shared" si="34"/>
        <v>0</v>
      </c>
      <c r="U111" s="42"/>
      <c r="Y111" s="13">
        <v>65</v>
      </c>
      <c r="Z111" s="12" t="s">
        <v>67</v>
      </c>
      <c r="AA111" s="12" t="s">
        <v>159</v>
      </c>
      <c r="AB111" s="13" t="s">
        <v>121</v>
      </c>
      <c r="AC111" s="43" t="s">
        <v>25</v>
      </c>
      <c r="AD111" s="44" t="s">
        <v>172</v>
      </c>
      <c r="AE111" s="13" t="s">
        <v>132</v>
      </c>
      <c r="AF111" s="45">
        <f t="shared" si="32"/>
        <v>142</v>
      </c>
      <c r="AG111" s="45">
        <v>42</v>
      </c>
      <c r="AH111" s="45">
        <v>58</v>
      </c>
      <c r="AI111" s="45">
        <v>42</v>
      </c>
      <c r="AJ111" s="3" t="s">
        <v>33</v>
      </c>
      <c r="AK111" s="3" t="s">
        <v>38</v>
      </c>
      <c r="AL111" s="46">
        <v>3959.07</v>
      </c>
      <c r="AM111" s="46">
        <v>4250.0600000000004</v>
      </c>
      <c r="AN111" s="46">
        <v>4562.4399999999996</v>
      </c>
      <c r="AO111" s="47">
        <f t="shared" si="20"/>
        <v>166280.94</v>
      </c>
      <c r="AP111" s="47">
        <f t="shared" si="21"/>
        <v>246503.48</v>
      </c>
      <c r="AQ111" s="47">
        <f t="shared" si="22"/>
        <v>191622.47999999998</v>
      </c>
      <c r="AR111" s="46">
        <f t="shared" si="33"/>
        <v>604406.9</v>
      </c>
    </row>
    <row r="112" spans="2:44" s="34" customFormat="1" ht="63">
      <c r="B112" s="35"/>
      <c r="C112" s="13">
        <v>66</v>
      </c>
      <c r="D112" s="12" t="str">
        <f t="shared" si="23"/>
        <v>Перчатки термостойкие</v>
      </c>
      <c r="E112" s="12" t="str">
        <f t="shared" si="24"/>
        <v>из термостойких антиэлектростатических материалов с постоянными защитными свойствами для защиты от термических рисков электрической дуги, 1-й уровень защиты (не менее 5 кал/см2)</v>
      </c>
      <c r="F112" s="36" t="str">
        <f t="shared" si="25"/>
        <v>не определяется</v>
      </c>
      <c r="G112" s="36" t="str">
        <f t="shared" si="9"/>
        <v>Национальный режим не предоставляется – запрет</v>
      </c>
      <c r="H112" s="13" t="s">
        <v>133</v>
      </c>
      <c r="I112" s="37">
        <f t="shared" si="10"/>
        <v>11879</v>
      </c>
      <c r="J112" s="37">
        <f t="shared" si="26"/>
        <v>3759</v>
      </c>
      <c r="K112" s="37">
        <f t="shared" si="27"/>
        <v>4045</v>
      </c>
      <c r="L112" s="37">
        <f t="shared" si="28"/>
        <v>4075</v>
      </c>
      <c r="M112" s="38" t="s">
        <v>18</v>
      </c>
      <c r="N112" s="38" t="s">
        <v>18</v>
      </c>
      <c r="O112" s="38" t="s">
        <v>18</v>
      </c>
      <c r="P112" s="39">
        <f t="shared" si="29"/>
        <v>1532.96</v>
      </c>
      <c r="Q112" s="39">
        <f t="shared" si="30"/>
        <v>1645.63</v>
      </c>
      <c r="R112" s="39">
        <f t="shared" si="31"/>
        <v>1766.58</v>
      </c>
      <c r="S112" s="40">
        <v>0</v>
      </c>
      <c r="T112" s="41">
        <f t="shared" si="34"/>
        <v>0</v>
      </c>
      <c r="U112" s="42"/>
      <c r="Y112" s="13">
        <v>66</v>
      </c>
      <c r="Z112" s="12" t="s">
        <v>68</v>
      </c>
      <c r="AA112" s="12" t="s">
        <v>157</v>
      </c>
      <c r="AB112" s="13" t="s">
        <v>121</v>
      </c>
      <c r="AC112" s="43" t="s">
        <v>23</v>
      </c>
      <c r="AD112" s="44" t="s">
        <v>173</v>
      </c>
      <c r="AE112" s="13" t="s">
        <v>133</v>
      </c>
      <c r="AF112" s="45">
        <f t="shared" si="32"/>
        <v>11879</v>
      </c>
      <c r="AG112" s="45">
        <v>3759</v>
      </c>
      <c r="AH112" s="45">
        <v>4045</v>
      </c>
      <c r="AI112" s="45">
        <v>4075</v>
      </c>
      <c r="AJ112" s="3" t="s">
        <v>33</v>
      </c>
      <c r="AK112" s="3" t="s">
        <v>38</v>
      </c>
      <c r="AL112" s="46">
        <v>1532.96</v>
      </c>
      <c r="AM112" s="46">
        <v>1645.63</v>
      </c>
      <c r="AN112" s="46">
        <v>1766.58</v>
      </c>
      <c r="AO112" s="47">
        <f t="shared" si="20"/>
        <v>5762396.6400000006</v>
      </c>
      <c r="AP112" s="47">
        <f t="shared" si="21"/>
        <v>6656573.3500000006</v>
      </c>
      <c r="AQ112" s="47">
        <f t="shared" si="22"/>
        <v>7198813.5</v>
      </c>
      <c r="AR112" s="46">
        <f t="shared" si="33"/>
        <v>19617783.490000002</v>
      </c>
    </row>
    <row r="113" spans="2:44" s="34" customFormat="1" ht="66">
      <c r="B113" s="35"/>
      <c r="C113" s="13">
        <v>67</v>
      </c>
      <c r="D113" s="12" t="str">
        <f t="shared" si="23"/>
        <v xml:space="preserve">Перчатки термостойкие </v>
      </c>
      <c r="E113" s="12" t="str">
        <f t="shared" si="24"/>
        <v>с полимерным покрытием из термостойких антиэлектростатических материалов с постоянными защитными свойствами для защиты от термических рисков электрической дуги, 1-й уровень защиты (не менее 5 кал/см2)</v>
      </c>
      <c r="F113" s="36" t="str">
        <f t="shared" si="25"/>
        <v>не определяется</v>
      </c>
      <c r="G113" s="36" t="str">
        <f t="shared" si="9"/>
        <v>Национальный режим не предоставляется – запрет</v>
      </c>
      <c r="H113" s="13" t="s">
        <v>133</v>
      </c>
      <c r="I113" s="37">
        <f t="shared" si="10"/>
        <v>10152</v>
      </c>
      <c r="J113" s="37">
        <f t="shared" si="26"/>
        <v>3288</v>
      </c>
      <c r="K113" s="37">
        <f t="shared" si="27"/>
        <v>3436</v>
      </c>
      <c r="L113" s="37">
        <f t="shared" si="28"/>
        <v>3428</v>
      </c>
      <c r="M113" s="38" t="s">
        <v>18</v>
      </c>
      <c r="N113" s="38" t="s">
        <v>18</v>
      </c>
      <c r="O113" s="38" t="s">
        <v>18</v>
      </c>
      <c r="P113" s="39">
        <f t="shared" si="29"/>
        <v>1532.96</v>
      </c>
      <c r="Q113" s="39">
        <f t="shared" si="30"/>
        <v>1645.63</v>
      </c>
      <c r="R113" s="39">
        <f t="shared" si="31"/>
        <v>1766.58</v>
      </c>
      <c r="S113" s="40">
        <v>0</v>
      </c>
      <c r="T113" s="41">
        <f t="shared" si="34"/>
        <v>0</v>
      </c>
      <c r="U113" s="42"/>
      <c r="Y113" s="13">
        <v>67</v>
      </c>
      <c r="Z113" s="12" t="s">
        <v>69</v>
      </c>
      <c r="AA113" s="12" t="s">
        <v>160</v>
      </c>
      <c r="AB113" s="13" t="s">
        <v>121</v>
      </c>
      <c r="AC113" s="43" t="s">
        <v>23</v>
      </c>
      <c r="AD113" s="44" t="s">
        <v>173</v>
      </c>
      <c r="AE113" s="13" t="s">
        <v>133</v>
      </c>
      <c r="AF113" s="45">
        <f t="shared" si="32"/>
        <v>10152</v>
      </c>
      <c r="AG113" s="45">
        <v>3288</v>
      </c>
      <c r="AH113" s="45">
        <v>3436</v>
      </c>
      <c r="AI113" s="45">
        <v>3428</v>
      </c>
      <c r="AJ113" s="3" t="s">
        <v>33</v>
      </c>
      <c r="AK113" s="3" t="s">
        <v>38</v>
      </c>
      <c r="AL113" s="46">
        <v>1532.96</v>
      </c>
      <c r="AM113" s="46">
        <v>1645.63</v>
      </c>
      <c r="AN113" s="46">
        <v>1766.58</v>
      </c>
      <c r="AO113" s="47">
        <f t="shared" si="20"/>
        <v>5040372.4800000004</v>
      </c>
      <c r="AP113" s="47">
        <f t="shared" si="21"/>
        <v>5654384.6800000006</v>
      </c>
      <c r="AQ113" s="47">
        <f t="shared" si="22"/>
        <v>6055836.2399999993</v>
      </c>
      <c r="AR113" s="46">
        <f t="shared" si="33"/>
        <v>16750593.399999999</v>
      </c>
    </row>
    <row r="114" spans="2:44" s="34" customFormat="1" ht="66">
      <c r="B114" s="35"/>
      <c r="C114" s="13">
        <v>68</v>
      </c>
      <c r="D114" s="12" t="str">
        <f t="shared" si="23"/>
        <v xml:space="preserve">Перчатки термостойкие </v>
      </c>
      <c r="E114" s="12" t="str">
        <f t="shared" si="24"/>
        <v>утепленные, из из термостойких антиэлектростатических материалов с постоянными защитными свойствами для защиты от термических рисков электрической дуги, 1-й уровень защиты (не менее 5 кал/см2)</v>
      </c>
      <c r="F114" s="36" t="str">
        <f t="shared" si="25"/>
        <v>не определяется</v>
      </c>
      <c r="G114" s="36" t="str">
        <f t="shared" si="9"/>
        <v>Национальный режим не предоставляется – запрет</v>
      </c>
      <c r="H114" s="13" t="s">
        <v>133</v>
      </c>
      <c r="I114" s="37">
        <f t="shared" si="10"/>
        <v>4940</v>
      </c>
      <c r="J114" s="37">
        <f t="shared" si="26"/>
        <v>1618</v>
      </c>
      <c r="K114" s="37">
        <f t="shared" si="27"/>
        <v>1705</v>
      </c>
      <c r="L114" s="37">
        <f t="shared" si="28"/>
        <v>1617</v>
      </c>
      <c r="M114" s="38" t="s">
        <v>18</v>
      </c>
      <c r="N114" s="38" t="s">
        <v>18</v>
      </c>
      <c r="O114" s="38" t="s">
        <v>18</v>
      </c>
      <c r="P114" s="39">
        <f t="shared" si="29"/>
        <v>1672.51</v>
      </c>
      <c r="Q114" s="39">
        <f t="shared" si="30"/>
        <v>1795.44</v>
      </c>
      <c r="R114" s="39">
        <f t="shared" si="31"/>
        <v>1927.4</v>
      </c>
      <c r="S114" s="40">
        <v>0</v>
      </c>
      <c r="T114" s="41">
        <f t="shared" si="34"/>
        <v>0</v>
      </c>
      <c r="U114" s="42"/>
      <c r="Y114" s="13">
        <v>68</v>
      </c>
      <c r="Z114" s="12" t="s">
        <v>69</v>
      </c>
      <c r="AA114" s="12" t="s">
        <v>161</v>
      </c>
      <c r="AB114" s="13" t="s">
        <v>121</v>
      </c>
      <c r="AC114" s="43" t="s">
        <v>23</v>
      </c>
      <c r="AD114" s="44" t="s">
        <v>173</v>
      </c>
      <c r="AE114" s="13" t="s">
        <v>133</v>
      </c>
      <c r="AF114" s="45">
        <f t="shared" si="32"/>
        <v>4940</v>
      </c>
      <c r="AG114" s="45">
        <v>1618</v>
      </c>
      <c r="AH114" s="45">
        <v>1705</v>
      </c>
      <c r="AI114" s="45">
        <v>1617</v>
      </c>
      <c r="AJ114" s="3" t="s">
        <v>33</v>
      </c>
      <c r="AK114" s="3" t="s">
        <v>38</v>
      </c>
      <c r="AL114" s="46">
        <v>1672.51</v>
      </c>
      <c r="AM114" s="46">
        <v>1795.44</v>
      </c>
      <c r="AN114" s="46">
        <v>1927.4</v>
      </c>
      <c r="AO114" s="47">
        <f t="shared" si="20"/>
        <v>2706121.18</v>
      </c>
      <c r="AP114" s="47">
        <f t="shared" si="21"/>
        <v>3061225.2</v>
      </c>
      <c r="AQ114" s="47">
        <f t="shared" si="22"/>
        <v>3116605.8000000003</v>
      </c>
      <c r="AR114" s="46">
        <f t="shared" si="33"/>
        <v>8883952.1800000016</v>
      </c>
    </row>
    <row r="115" spans="2:44" s="34" customFormat="1" ht="66">
      <c r="B115" s="35"/>
      <c r="C115" s="13">
        <v>69</v>
      </c>
      <c r="D115" s="12" t="str">
        <f t="shared" si="23"/>
        <v>Перчатки термостойкие</v>
      </c>
      <c r="E115" s="12" t="str">
        <f t="shared" si="24"/>
        <v>из термостойких антиэлектростатических материалов с постоянными защитными свойствами для защиты от термических рисков электрической дуги, 4-й уровень защиты (не менее 30 кал/см2)</v>
      </c>
      <c r="F115" s="36" t="str">
        <f t="shared" si="25"/>
        <v>не определяется</v>
      </c>
      <c r="G115" s="36" t="str">
        <f t="shared" si="9"/>
        <v>Национальный режим не предоставляется – запрет</v>
      </c>
      <c r="H115" s="13" t="s">
        <v>133</v>
      </c>
      <c r="I115" s="37">
        <f t="shared" si="10"/>
        <v>1079</v>
      </c>
      <c r="J115" s="37">
        <f t="shared" si="26"/>
        <v>359</v>
      </c>
      <c r="K115" s="37">
        <f t="shared" si="27"/>
        <v>359</v>
      </c>
      <c r="L115" s="37">
        <f t="shared" si="28"/>
        <v>361</v>
      </c>
      <c r="M115" s="38" t="s">
        <v>18</v>
      </c>
      <c r="N115" s="38" t="s">
        <v>18</v>
      </c>
      <c r="O115" s="38" t="s">
        <v>18</v>
      </c>
      <c r="P115" s="39">
        <f t="shared" si="29"/>
        <v>3168</v>
      </c>
      <c r="Q115" s="39">
        <f t="shared" si="30"/>
        <v>3400.85</v>
      </c>
      <c r="R115" s="39">
        <f t="shared" si="31"/>
        <v>3650.81</v>
      </c>
      <c r="S115" s="40">
        <v>0</v>
      </c>
      <c r="T115" s="41">
        <f t="shared" si="34"/>
        <v>0</v>
      </c>
      <c r="U115" s="42"/>
      <c r="Y115" s="13">
        <v>69</v>
      </c>
      <c r="Z115" s="12" t="s">
        <v>68</v>
      </c>
      <c r="AA115" s="12" t="s">
        <v>162</v>
      </c>
      <c r="AB115" s="13" t="s">
        <v>121</v>
      </c>
      <c r="AC115" s="43" t="s">
        <v>23</v>
      </c>
      <c r="AD115" s="44" t="s">
        <v>173</v>
      </c>
      <c r="AE115" s="13" t="s">
        <v>133</v>
      </c>
      <c r="AF115" s="45">
        <f t="shared" si="32"/>
        <v>1079</v>
      </c>
      <c r="AG115" s="45">
        <v>359</v>
      </c>
      <c r="AH115" s="45">
        <v>359</v>
      </c>
      <c r="AI115" s="45">
        <v>361</v>
      </c>
      <c r="AJ115" s="3" t="s">
        <v>33</v>
      </c>
      <c r="AK115" s="3" t="s">
        <v>38</v>
      </c>
      <c r="AL115" s="46">
        <v>3168</v>
      </c>
      <c r="AM115" s="46">
        <v>3400.85</v>
      </c>
      <c r="AN115" s="46">
        <v>3650.81</v>
      </c>
      <c r="AO115" s="47">
        <f t="shared" si="20"/>
        <v>1137312</v>
      </c>
      <c r="AP115" s="47">
        <f t="shared" si="21"/>
        <v>1220905.1499999999</v>
      </c>
      <c r="AQ115" s="47">
        <f t="shared" si="22"/>
        <v>1317942.4099999999</v>
      </c>
      <c r="AR115" s="46">
        <f t="shared" si="33"/>
        <v>3676159.5599999996</v>
      </c>
    </row>
    <row r="116" spans="2:44" s="34" customFormat="1" ht="66">
      <c r="B116" s="35"/>
      <c r="C116" s="13">
        <v>70</v>
      </c>
      <c r="D116" s="12" t="str">
        <f t="shared" si="23"/>
        <v xml:space="preserve">Перчатки термостойкие </v>
      </c>
      <c r="E116" s="12" t="str">
        <f t="shared" si="24"/>
        <v>с полимерным покрытием из термостойких антиэлектростатических материалов с постоянными защитными свойствами для защиты от термических рисков электрической дуги, 4-й уровень защиты (не менее 30 кал/см2)</v>
      </c>
      <c r="F116" s="36" t="str">
        <f t="shared" si="25"/>
        <v>не определяется</v>
      </c>
      <c r="G116" s="36" t="str">
        <f t="shared" si="9"/>
        <v>Национальный режим не предоставляется – запрет</v>
      </c>
      <c r="H116" s="13" t="s">
        <v>133</v>
      </c>
      <c r="I116" s="37">
        <f t="shared" si="10"/>
        <v>516</v>
      </c>
      <c r="J116" s="37">
        <f t="shared" si="26"/>
        <v>172</v>
      </c>
      <c r="K116" s="37">
        <f t="shared" si="27"/>
        <v>172</v>
      </c>
      <c r="L116" s="37">
        <f t="shared" si="28"/>
        <v>172</v>
      </c>
      <c r="M116" s="38" t="s">
        <v>18</v>
      </c>
      <c r="N116" s="38" t="s">
        <v>18</v>
      </c>
      <c r="O116" s="38" t="s">
        <v>18</v>
      </c>
      <c r="P116" s="39">
        <f t="shared" si="29"/>
        <v>3413</v>
      </c>
      <c r="Q116" s="39">
        <f t="shared" si="30"/>
        <v>3663.86</v>
      </c>
      <c r="R116" s="39">
        <f t="shared" si="31"/>
        <v>3933.15</v>
      </c>
      <c r="S116" s="40">
        <v>0</v>
      </c>
      <c r="T116" s="41">
        <f t="shared" si="34"/>
        <v>0</v>
      </c>
      <c r="U116" s="42"/>
      <c r="Y116" s="13">
        <v>70</v>
      </c>
      <c r="Z116" s="12" t="s">
        <v>69</v>
      </c>
      <c r="AA116" s="12" t="s">
        <v>163</v>
      </c>
      <c r="AB116" s="13" t="s">
        <v>121</v>
      </c>
      <c r="AC116" s="43" t="s">
        <v>23</v>
      </c>
      <c r="AD116" s="44" t="s">
        <v>173</v>
      </c>
      <c r="AE116" s="13" t="s">
        <v>133</v>
      </c>
      <c r="AF116" s="45">
        <f t="shared" si="32"/>
        <v>516</v>
      </c>
      <c r="AG116" s="45">
        <v>172</v>
      </c>
      <c r="AH116" s="45">
        <v>172</v>
      </c>
      <c r="AI116" s="45">
        <v>172</v>
      </c>
      <c r="AJ116" s="3" t="s">
        <v>33</v>
      </c>
      <c r="AK116" s="3" t="s">
        <v>38</v>
      </c>
      <c r="AL116" s="46">
        <v>3413</v>
      </c>
      <c r="AM116" s="46">
        <v>3663.86</v>
      </c>
      <c r="AN116" s="46">
        <v>3933.15</v>
      </c>
      <c r="AO116" s="47">
        <f t="shared" si="20"/>
        <v>587036</v>
      </c>
      <c r="AP116" s="47">
        <f t="shared" si="21"/>
        <v>630183.92000000004</v>
      </c>
      <c r="AQ116" s="47">
        <f t="shared" si="22"/>
        <v>676501.8</v>
      </c>
      <c r="AR116" s="46">
        <f t="shared" si="33"/>
        <v>1893721.72</v>
      </c>
    </row>
    <row r="117" spans="2:44" s="34" customFormat="1" ht="71.25" customHeight="1">
      <c r="B117" s="35"/>
      <c r="C117" s="13">
        <v>71</v>
      </c>
      <c r="D117" s="12" t="str">
        <f t="shared" si="23"/>
        <v>Фуфайка-свитер</v>
      </c>
      <c r="E117" s="12" t="str">
        <f t="shared" si="24"/>
        <v>из из термостойких антиэлектростатических материалов с постоянными защитными свойствами для защиты от термических рисков электрической дуги, 3-й уровень защиты (не менее 20 кал/см2)</v>
      </c>
      <c r="F117" s="36" t="str">
        <f t="shared" si="25"/>
        <v>не определяется</v>
      </c>
      <c r="G117" s="36" t="str">
        <f t="shared" si="9"/>
        <v>Национальный режим не предоставляется – запрет</v>
      </c>
      <c r="H117" s="13" t="s">
        <v>132</v>
      </c>
      <c r="I117" s="37">
        <f t="shared" si="10"/>
        <v>2925</v>
      </c>
      <c r="J117" s="37">
        <f t="shared" si="26"/>
        <v>980</v>
      </c>
      <c r="K117" s="37">
        <f t="shared" si="27"/>
        <v>925</v>
      </c>
      <c r="L117" s="37">
        <f t="shared" si="28"/>
        <v>1020</v>
      </c>
      <c r="M117" s="38" t="s">
        <v>18</v>
      </c>
      <c r="N117" s="38" t="s">
        <v>18</v>
      </c>
      <c r="O117" s="38" t="s">
        <v>18</v>
      </c>
      <c r="P117" s="39">
        <f t="shared" si="29"/>
        <v>8839.2000000000007</v>
      </c>
      <c r="Q117" s="39">
        <f t="shared" si="30"/>
        <v>9488.8799999999992</v>
      </c>
      <c r="R117" s="39">
        <f t="shared" si="31"/>
        <v>10186.31</v>
      </c>
      <c r="S117" s="40">
        <v>0</v>
      </c>
      <c r="T117" s="41">
        <f t="shared" si="34"/>
        <v>0</v>
      </c>
      <c r="U117" s="42"/>
      <c r="Y117" s="13">
        <v>71</v>
      </c>
      <c r="Z117" s="12" t="s">
        <v>70</v>
      </c>
      <c r="AA117" s="12" t="s">
        <v>164</v>
      </c>
      <c r="AB117" s="13" t="s">
        <v>121</v>
      </c>
      <c r="AC117" s="43" t="s">
        <v>23</v>
      </c>
      <c r="AD117" s="44" t="s">
        <v>174</v>
      </c>
      <c r="AE117" s="13" t="s">
        <v>132</v>
      </c>
      <c r="AF117" s="45">
        <f t="shared" si="32"/>
        <v>2925</v>
      </c>
      <c r="AG117" s="45">
        <v>980</v>
      </c>
      <c r="AH117" s="45">
        <v>925</v>
      </c>
      <c r="AI117" s="45">
        <v>1020</v>
      </c>
      <c r="AJ117" s="3" t="s">
        <v>33</v>
      </c>
      <c r="AK117" s="3" t="s">
        <v>38</v>
      </c>
      <c r="AL117" s="46">
        <v>8839.2000000000007</v>
      </c>
      <c r="AM117" s="46">
        <v>9488.8799999999992</v>
      </c>
      <c r="AN117" s="46">
        <v>10186.31</v>
      </c>
      <c r="AO117" s="47">
        <f t="shared" si="20"/>
        <v>8662416</v>
      </c>
      <c r="AP117" s="47">
        <f t="shared" si="21"/>
        <v>8777214</v>
      </c>
      <c r="AQ117" s="47">
        <f t="shared" si="22"/>
        <v>10390036.199999999</v>
      </c>
      <c r="AR117" s="46">
        <f t="shared" si="33"/>
        <v>27829666.199999999</v>
      </c>
    </row>
    <row r="118" spans="2:44" s="34" customFormat="1" ht="31.5">
      <c r="B118" s="35"/>
      <c r="C118" s="83">
        <v>72</v>
      </c>
      <c r="D118" s="93" t="str">
        <f t="shared" si="23"/>
        <v>Бельё нательное термостойкое</v>
      </c>
      <c r="E118" s="93" t="str">
        <f t="shared" si="24"/>
        <v>из термостойких антиэлектростатических материалов с постоянными защитными свойствами для защиты от термических рисков электрической дуги, плотностью не более 200-300 г/м², 1-й уровень защиты (не менее 5 кал/см2)</v>
      </c>
      <c r="F118" s="36" t="str">
        <f t="shared" si="25"/>
        <v>мужское - с кальсонами</v>
      </c>
      <c r="G118" s="36" t="str">
        <f t="shared" si="9"/>
        <v>Национальный режим не предоставляется – запрет</v>
      </c>
      <c r="H118" s="13" t="s">
        <v>132</v>
      </c>
      <c r="I118" s="37">
        <f t="shared" si="10"/>
        <v>1728</v>
      </c>
      <c r="J118" s="37">
        <f t="shared" si="26"/>
        <v>416</v>
      </c>
      <c r="K118" s="37">
        <f t="shared" si="27"/>
        <v>656</v>
      </c>
      <c r="L118" s="37">
        <f t="shared" si="28"/>
        <v>656</v>
      </c>
      <c r="M118" s="38" t="s">
        <v>18</v>
      </c>
      <c r="N118" s="38" t="s">
        <v>18</v>
      </c>
      <c r="O118" s="38" t="s">
        <v>18</v>
      </c>
      <c r="P118" s="39">
        <f t="shared" si="29"/>
        <v>8775.86</v>
      </c>
      <c r="Q118" s="39">
        <f t="shared" si="30"/>
        <v>9420.89</v>
      </c>
      <c r="R118" s="39">
        <f t="shared" si="31"/>
        <v>10113.33</v>
      </c>
      <c r="S118" s="40">
        <v>0</v>
      </c>
      <c r="T118" s="41">
        <f t="shared" si="34"/>
        <v>0</v>
      </c>
      <c r="U118" s="42"/>
      <c r="Y118" s="83">
        <v>72</v>
      </c>
      <c r="Z118" s="77" t="s">
        <v>71</v>
      </c>
      <c r="AA118" s="77" t="s">
        <v>165</v>
      </c>
      <c r="AB118" s="14" t="s">
        <v>122</v>
      </c>
      <c r="AC118" s="43" t="s">
        <v>23</v>
      </c>
      <c r="AD118" s="44" t="s">
        <v>174</v>
      </c>
      <c r="AE118" s="13" t="s">
        <v>132</v>
      </c>
      <c r="AF118" s="45">
        <f t="shared" si="32"/>
        <v>1728</v>
      </c>
      <c r="AG118" s="45">
        <v>416</v>
      </c>
      <c r="AH118" s="45">
        <v>656</v>
      </c>
      <c r="AI118" s="45">
        <v>656</v>
      </c>
      <c r="AJ118" s="3" t="s">
        <v>33</v>
      </c>
      <c r="AK118" s="3" t="s">
        <v>38</v>
      </c>
      <c r="AL118" s="46">
        <v>8775.86</v>
      </c>
      <c r="AM118" s="46">
        <v>9420.89</v>
      </c>
      <c r="AN118" s="46">
        <v>10113.33</v>
      </c>
      <c r="AO118" s="47">
        <f t="shared" si="20"/>
        <v>3650757.7600000002</v>
      </c>
      <c r="AP118" s="47">
        <f t="shared" si="21"/>
        <v>6180103.8399999999</v>
      </c>
      <c r="AQ118" s="47">
        <f t="shared" si="22"/>
        <v>6634344.4799999995</v>
      </c>
      <c r="AR118" s="46">
        <f t="shared" si="33"/>
        <v>16465206.079999998</v>
      </c>
    </row>
    <row r="119" spans="2:44" s="34" customFormat="1" ht="31.5">
      <c r="B119" s="35"/>
      <c r="C119" s="83"/>
      <c r="D119" s="93">
        <f t="shared" si="23"/>
        <v>0</v>
      </c>
      <c r="E119" s="93">
        <f t="shared" si="24"/>
        <v>0</v>
      </c>
      <c r="F119" s="36" t="str">
        <f t="shared" si="25"/>
        <v xml:space="preserve">женское - с панталонами </v>
      </c>
      <c r="G119" s="36" t="str">
        <f t="shared" si="9"/>
        <v>Национальный режим не предоставляется – запрет</v>
      </c>
      <c r="H119" s="13" t="s">
        <v>132</v>
      </c>
      <c r="I119" s="37">
        <f t="shared" si="10"/>
        <v>12</v>
      </c>
      <c r="J119" s="37">
        <f t="shared" si="26"/>
        <v>4</v>
      </c>
      <c r="K119" s="37">
        <f t="shared" si="27"/>
        <v>4</v>
      </c>
      <c r="L119" s="37">
        <f t="shared" si="28"/>
        <v>4</v>
      </c>
      <c r="M119" s="38" t="s">
        <v>18</v>
      </c>
      <c r="N119" s="38" t="s">
        <v>18</v>
      </c>
      <c r="O119" s="38" t="s">
        <v>18</v>
      </c>
      <c r="P119" s="39">
        <f t="shared" si="29"/>
        <v>8775.86</v>
      </c>
      <c r="Q119" s="39">
        <f t="shared" si="30"/>
        <v>9420.89</v>
      </c>
      <c r="R119" s="39">
        <f t="shared" si="31"/>
        <v>10113.33</v>
      </c>
      <c r="S119" s="40">
        <v>0</v>
      </c>
      <c r="T119" s="41">
        <f t="shared" si="34"/>
        <v>0</v>
      </c>
      <c r="U119" s="42"/>
      <c r="Y119" s="83"/>
      <c r="Z119" s="78"/>
      <c r="AA119" s="78"/>
      <c r="AB119" s="14" t="s">
        <v>123</v>
      </c>
      <c r="AC119" s="43" t="s">
        <v>23</v>
      </c>
      <c r="AD119" s="44" t="s">
        <v>174</v>
      </c>
      <c r="AE119" s="13" t="s">
        <v>132</v>
      </c>
      <c r="AF119" s="45">
        <f t="shared" si="32"/>
        <v>12</v>
      </c>
      <c r="AG119" s="45">
        <v>4</v>
      </c>
      <c r="AH119" s="45">
        <v>4</v>
      </c>
      <c r="AI119" s="45">
        <v>4</v>
      </c>
      <c r="AJ119" s="3" t="s">
        <v>33</v>
      </c>
      <c r="AK119" s="3" t="s">
        <v>38</v>
      </c>
      <c r="AL119" s="46">
        <v>8775.86</v>
      </c>
      <c r="AM119" s="46">
        <v>9420.89</v>
      </c>
      <c r="AN119" s="46">
        <v>10113.33</v>
      </c>
      <c r="AO119" s="47">
        <f t="shared" si="20"/>
        <v>35103.440000000002</v>
      </c>
      <c r="AP119" s="47">
        <f t="shared" si="21"/>
        <v>37683.56</v>
      </c>
      <c r="AQ119" s="47">
        <f t="shared" si="22"/>
        <v>40453.32</v>
      </c>
      <c r="AR119" s="46">
        <f t="shared" si="33"/>
        <v>113240.32000000001</v>
      </c>
    </row>
    <row r="120" spans="2:44" s="34" customFormat="1" ht="31.5">
      <c r="B120" s="35"/>
      <c r="C120" s="83">
        <v>73</v>
      </c>
      <c r="D120" s="93" t="str">
        <f t="shared" si="23"/>
        <v>Бельё нательное термостойкое</v>
      </c>
      <c r="E120" s="93" t="str">
        <f t="shared" si="24"/>
        <v>облегченное из термостойких антиэлектростатических материалов с постоянными защитными свойствами для защиты от термических рисков электрической дуги, плотностью не более 180-250 г/м², 1-й уровень защиты (не менее 5 кал/см2)</v>
      </c>
      <c r="F120" s="36" t="str">
        <f t="shared" si="25"/>
        <v>мужское - с кальсонами</v>
      </c>
      <c r="G120" s="36" t="str">
        <f t="shared" si="9"/>
        <v>Национальный режим не предоставляется – запрет</v>
      </c>
      <c r="H120" s="13" t="s">
        <v>132</v>
      </c>
      <c r="I120" s="37">
        <f t="shared" si="10"/>
        <v>1675</v>
      </c>
      <c r="J120" s="37">
        <f t="shared" si="26"/>
        <v>574</v>
      </c>
      <c r="K120" s="37">
        <f t="shared" si="27"/>
        <v>542</v>
      </c>
      <c r="L120" s="37">
        <f t="shared" si="28"/>
        <v>559</v>
      </c>
      <c r="M120" s="38" t="s">
        <v>18</v>
      </c>
      <c r="N120" s="38" t="s">
        <v>18</v>
      </c>
      <c r="O120" s="38" t="s">
        <v>18</v>
      </c>
      <c r="P120" s="39">
        <f t="shared" si="29"/>
        <v>8775.86</v>
      </c>
      <c r="Q120" s="39">
        <f t="shared" si="30"/>
        <v>9420.89</v>
      </c>
      <c r="R120" s="39">
        <f t="shared" si="31"/>
        <v>10113.33</v>
      </c>
      <c r="S120" s="40">
        <v>0</v>
      </c>
      <c r="T120" s="41">
        <f t="shared" si="34"/>
        <v>0</v>
      </c>
      <c r="U120" s="42"/>
      <c r="Y120" s="83">
        <v>73</v>
      </c>
      <c r="Z120" s="77" t="s">
        <v>71</v>
      </c>
      <c r="AA120" s="77" t="s">
        <v>166</v>
      </c>
      <c r="AB120" s="14" t="s">
        <v>122</v>
      </c>
      <c r="AC120" s="43" t="s">
        <v>23</v>
      </c>
      <c r="AD120" s="44" t="s">
        <v>174</v>
      </c>
      <c r="AE120" s="13" t="s">
        <v>132</v>
      </c>
      <c r="AF120" s="45">
        <f t="shared" si="32"/>
        <v>1675</v>
      </c>
      <c r="AG120" s="45">
        <v>574</v>
      </c>
      <c r="AH120" s="45">
        <v>542</v>
      </c>
      <c r="AI120" s="45">
        <v>559</v>
      </c>
      <c r="AJ120" s="3" t="s">
        <v>33</v>
      </c>
      <c r="AK120" s="3" t="s">
        <v>38</v>
      </c>
      <c r="AL120" s="46">
        <v>8775.86</v>
      </c>
      <c r="AM120" s="46">
        <v>9420.89</v>
      </c>
      <c r="AN120" s="46">
        <v>10113.33</v>
      </c>
      <c r="AO120" s="47">
        <f t="shared" si="20"/>
        <v>5037343.6400000006</v>
      </c>
      <c r="AP120" s="47">
        <f t="shared" si="21"/>
        <v>5106122.38</v>
      </c>
      <c r="AQ120" s="47">
        <f t="shared" si="22"/>
        <v>5653351.4699999997</v>
      </c>
      <c r="AR120" s="46">
        <f t="shared" si="33"/>
        <v>15796817.489999998</v>
      </c>
    </row>
    <row r="121" spans="2:44" s="34" customFormat="1" ht="31.5">
      <c r="B121" s="35"/>
      <c r="C121" s="83"/>
      <c r="D121" s="93">
        <f t="shared" si="23"/>
        <v>0</v>
      </c>
      <c r="E121" s="93">
        <f t="shared" si="24"/>
        <v>0</v>
      </c>
      <c r="F121" s="36" t="str">
        <f t="shared" si="25"/>
        <v xml:space="preserve">женское - с панталонами </v>
      </c>
      <c r="G121" s="36" t="str">
        <f t="shared" si="9"/>
        <v>Национальный режим не предоставляется – запрет</v>
      </c>
      <c r="H121" s="13" t="s">
        <v>132</v>
      </c>
      <c r="I121" s="37">
        <f t="shared" si="10"/>
        <v>119</v>
      </c>
      <c r="J121" s="37">
        <f t="shared" si="26"/>
        <v>33</v>
      </c>
      <c r="K121" s="37">
        <f t="shared" si="27"/>
        <v>55</v>
      </c>
      <c r="L121" s="37">
        <f t="shared" si="28"/>
        <v>31</v>
      </c>
      <c r="M121" s="38" t="s">
        <v>18</v>
      </c>
      <c r="N121" s="38" t="s">
        <v>18</v>
      </c>
      <c r="O121" s="38" t="s">
        <v>18</v>
      </c>
      <c r="P121" s="39">
        <f t="shared" si="29"/>
        <v>8775.86</v>
      </c>
      <c r="Q121" s="39">
        <f t="shared" si="30"/>
        <v>9420.89</v>
      </c>
      <c r="R121" s="39">
        <f t="shared" si="31"/>
        <v>10113.33</v>
      </c>
      <c r="S121" s="40">
        <v>0</v>
      </c>
      <c r="T121" s="41">
        <f t="shared" si="34"/>
        <v>0</v>
      </c>
      <c r="U121" s="42"/>
      <c r="Y121" s="83"/>
      <c r="Z121" s="78"/>
      <c r="AA121" s="78"/>
      <c r="AB121" s="14" t="s">
        <v>123</v>
      </c>
      <c r="AC121" s="43" t="s">
        <v>23</v>
      </c>
      <c r="AD121" s="44" t="s">
        <v>174</v>
      </c>
      <c r="AE121" s="13" t="s">
        <v>132</v>
      </c>
      <c r="AF121" s="45">
        <f t="shared" si="32"/>
        <v>119</v>
      </c>
      <c r="AG121" s="45">
        <v>33</v>
      </c>
      <c r="AH121" s="45">
        <v>55</v>
      </c>
      <c r="AI121" s="45">
        <v>31</v>
      </c>
      <c r="AJ121" s="3" t="s">
        <v>33</v>
      </c>
      <c r="AK121" s="3" t="s">
        <v>38</v>
      </c>
      <c r="AL121" s="46">
        <v>8775.86</v>
      </c>
      <c r="AM121" s="46">
        <v>9420.89</v>
      </c>
      <c r="AN121" s="46">
        <v>10113.33</v>
      </c>
      <c r="AO121" s="47">
        <f t="shared" si="20"/>
        <v>289603.38</v>
      </c>
      <c r="AP121" s="47">
        <f t="shared" si="21"/>
        <v>518148.94999999995</v>
      </c>
      <c r="AQ121" s="47">
        <f t="shared" si="22"/>
        <v>313513.23</v>
      </c>
      <c r="AR121" s="46">
        <f t="shared" si="33"/>
        <v>1121265.56</v>
      </c>
    </row>
    <row r="122" spans="2:44" s="34" customFormat="1" ht="31.5">
      <c r="B122" s="35"/>
      <c r="C122" s="83">
        <v>74</v>
      </c>
      <c r="D122" s="93" t="str">
        <f t="shared" si="23"/>
        <v>Бельё нательное хлопчатобумажное</v>
      </c>
      <c r="E122" s="93" t="str">
        <f t="shared" si="24"/>
        <v>100% хлопок, поверхностная плотность 150±10% г/м2</v>
      </c>
      <c r="F122" s="36" t="str">
        <f t="shared" si="25"/>
        <v>мужское - с кальсонами</v>
      </c>
      <c r="G122" s="36" t="str">
        <f t="shared" si="9"/>
        <v>Национальный режим не предоставляется – запрет</v>
      </c>
      <c r="H122" s="13" t="s">
        <v>132</v>
      </c>
      <c r="I122" s="37">
        <f t="shared" si="10"/>
        <v>9217</v>
      </c>
      <c r="J122" s="37">
        <f t="shared" si="26"/>
        <v>3058</v>
      </c>
      <c r="K122" s="37">
        <f t="shared" si="27"/>
        <v>3068</v>
      </c>
      <c r="L122" s="37">
        <f t="shared" si="28"/>
        <v>3091</v>
      </c>
      <c r="M122" s="38" t="s">
        <v>18</v>
      </c>
      <c r="N122" s="38" t="s">
        <v>18</v>
      </c>
      <c r="O122" s="38" t="s">
        <v>18</v>
      </c>
      <c r="P122" s="39">
        <f t="shared" si="29"/>
        <v>872.76</v>
      </c>
      <c r="Q122" s="39">
        <f t="shared" si="30"/>
        <v>936.91</v>
      </c>
      <c r="R122" s="39">
        <f t="shared" si="31"/>
        <v>1005.77</v>
      </c>
      <c r="S122" s="40">
        <v>0</v>
      </c>
      <c r="T122" s="41">
        <f t="shared" si="34"/>
        <v>0</v>
      </c>
      <c r="U122" s="42"/>
      <c r="Y122" s="83">
        <v>74</v>
      </c>
      <c r="Z122" s="77" t="s">
        <v>72</v>
      </c>
      <c r="AA122" s="77" t="s">
        <v>167</v>
      </c>
      <c r="AB122" s="14" t="s">
        <v>122</v>
      </c>
      <c r="AC122" s="43" t="s">
        <v>23</v>
      </c>
      <c r="AD122" s="44" t="s">
        <v>174</v>
      </c>
      <c r="AE122" s="13" t="s">
        <v>132</v>
      </c>
      <c r="AF122" s="45">
        <f t="shared" si="32"/>
        <v>9217</v>
      </c>
      <c r="AG122" s="45">
        <v>3058</v>
      </c>
      <c r="AH122" s="45">
        <v>3068</v>
      </c>
      <c r="AI122" s="45">
        <v>3091</v>
      </c>
      <c r="AJ122" s="3" t="s">
        <v>33</v>
      </c>
      <c r="AK122" s="3" t="s">
        <v>38</v>
      </c>
      <c r="AL122" s="46">
        <v>872.76</v>
      </c>
      <c r="AM122" s="46">
        <v>936.91</v>
      </c>
      <c r="AN122" s="46">
        <v>1005.77</v>
      </c>
      <c r="AO122" s="47">
        <f t="shared" si="20"/>
        <v>2668900.08</v>
      </c>
      <c r="AP122" s="47">
        <f t="shared" si="21"/>
        <v>2874439.88</v>
      </c>
      <c r="AQ122" s="47">
        <f t="shared" si="22"/>
        <v>3108835.07</v>
      </c>
      <c r="AR122" s="46">
        <f t="shared" si="33"/>
        <v>8652175.0299999993</v>
      </c>
    </row>
    <row r="123" spans="2:44" s="34" customFormat="1" ht="31.5">
      <c r="B123" s="35"/>
      <c r="C123" s="83"/>
      <c r="D123" s="93">
        <f t="shared" si="23"/>
        <v>0</v>
      </c>
      <c r="E123" s="93">
        <f t="shared" si="24"/>
        <v>0</v>
      </c>
      <c r="F123" s="36" t="str">
        <f t="shared" si="25"/>
        <v xml:space="preserve">женское - с панталонами </v>
      </c>
      <c r="G123" s="36" t="str">
        <f t="shared" si="9"/>
        <v>Национальный режим не предоставляется – запрет</v>
      </c>
      <c r="H123" s="13" t="s">
        <v>132</v>
      </c>
      <c r="I123" s="37">
        <f t="shared" si="10"/>
        <v>171</v>
      </c>
      <c r="J123" s="37">
        <f t="shared" si="26"/>
        <v>59</v>
      </c>
      <c r="K123" s="37">
        <f t="shared" si="27"/>
        <v>55</v>
      </c>
      <c r="L123" s="37">
        <f t="shared" si="28"/>
        <v>57</v>
      </c>
      <c r="M123" s="38" t="s">
        <v>18</v>
      </c>
      <c r="N123" s="38" t="s">
        <v>18</v>
      </c>
      <c r="O123" s="38" t="s">
        <v>18</v>
      </c>
      <c r="P123" s="39">
        <f t="shared" si="29"/>
        <v>872.76</v>
      </c>
      <c r="Q123" s="39">
        <f t="shared" si="30"/>
        <v>936.91</v>
      </c>
      <c r="R123" s="39">
        <f t="shared" si="31"/>
        <v>1005.77</v>
      </c>
      <c r="S123" s="40">
        <v>0</v>
      </c>
      <c r="T123" s="41">
        <f t="shared" si="34"/>
        <v>0</v>
      </c>
      <c r="U123" s="42"/>
      <c r="Y123" s="83"/>
      <c r="Z123" s="78"/>
      <c r="AA123" s="78"/>
      <c r="AB123" s="14" t="s">
        <v>123</v>
      </c>
      <c r="AC123" s="43" t="s">
        <v>23</v>
      </c>
      <c r="AD123" s="44" t="s">
        <v>174</v>
      </c>
      <c r="AE123" s="13" t="s">
        <v>132</v>
      </c>
      <c r="AF123" s="45">
        <f t="shared" si="32"/>
        <v>171</v>
      </c>
      <c r="AG123" s="45">
        <v>59</v>
      </c>
      <c r="AH123" s="45">
        <v>55</v>
      </c>
      <c r="AI123" s="45">
        <v>57</v>
      </c>
      <c r="AJ123" s="3" t="s">
        <v>33</v>
      </c>
      <c r="AK123" s="3" t="s">
        <v>38</v>
      </c>
      <c r="AL123" s="46">
        <v>872.76</v>
      </c>
      <c r="AM123" s="46">
        <v>936.91</v>
      </c>
      <c r="AN123" s="46">
        <v>1005.77</v>
      </c>
      <c r="AO123" s="47">
        <f t="shared" si="20"/>
        <v>51492.84</v>
      </c>
      <c r="AP123" s="47">
        <f t="shared" si="21"/>
        <v>51530.049999999996</v>
      </c>
      <c r="AQ123" s="47">
        <f t="shared" si="22"/>
        <v>57328.89</v>
      </c>
      <c r="AR123" s="46">
        <f t="shared" si="33"/>
        <v>160351.77999999997</v>
      </c>
    </row>
    <row r="124" spans="2:44" s="34" customFormat="1" ht="31.5">
      <c r="B124" s="35"/>
      <c r="C124" s="13">
        <v>75</v>
      </c>
      <c r="D124" s="12" t="str">
        <f t="shared" si="23"/>
        <v>Костюм летний экранирующий типа ЭП-1</v>
      </c>
      <c r="E124" s="12" t="str">
        <f t="shared" si="24"/>
        <v>экранирующая куртка, экранирующие брюки, накасник</v>
      </c>
      <c r="F124" s="36" t="str">
        <f t="shared" si="25"/>
        <v>мужской</v>
      </c>
      <c r="G124" s="36" t="str">
        <f t="shared" si="9"/>
        <v>Национальный режим не предоставляется – запрет</v>
      </c>
      <c r="H124" s="13" t="s">
        <v>132</v>
      </c>
      <c r="I124" s="37">
        <f t="shared" si="10"/>
        <v>94</v>
      </c>
      <c r="J124" s="37">
        <f t="shared" si="26"/>
        <v>40</v>
      </c>
      <c r="K124" s="37">
        <f t="shared" si="27"/>
        <v>19</v>
      </c>
      <c r="L124" s="37">
        <f t="shared" si="28"/>
        <v>35</v>
      </c>
      <c r="M124" s="38" t="s">
        <v>18</v>
      </c>
      <c r="N124" s="38" t="s">
        <v>18</v>
      </c>
      <c r="O124" s="38" t="s">
        <v>18</v>
      </c>
      <c r="P124" s="39">
        <f t="shared" si="29"/>
        <v>56921.26</v>
      </c>
      <c r="Q124" s="39">
        <f t="shared" si="30"/>
        <v>61104.97</v>
      </c>
      <c r="R124" s="39">
        <f t="shared" si="31"/>
        <v>65596.19</v>
      </c>
      <c r="S124" s="40">
        <v>0</v>
      </c>
      <c r="T124" s="41">
        <f t="shared" si="34"/>
        <v>0</v>
      </c>
      <c r="U124" s="42"/>
      <c r="Y124" s="13">
        <v>75</v>
      </c>
      <c r="Z124" s="12" t="s">
        <v>73</v>
      </c>
      <c r="AA124" s="12" t="s">
        <v>109</v>
      </c>
      <c r="AB124" s="13" t="s">
        <v>119</v>
      </c>
      <c r="AC124" s="43" t="s">
        <v>23</v>
      </c>
      <c r="AD124" s="44" t="s">
        <v>175</v>
      </c>
      <c r="AE124" s="13" t="s">
        <v>132</v>
      </c>
      <c r="AF124" s="45">
        <f t="shared" si="32"/>
        <v>94</v>
      </c>
      <c r="AG124" s="45">
        <v>40</v>
      </c>
      <c r="AH124" s="45">
        <v>19</v>
      </c>
      <c r="AI124" s="45">
        <v>35</v>
      </c>
      <c r="AJ124" s="3" t="s">
        <v>33</v>
      </c>
      <c r="AK124" s="3" t="s">
        <v>38</v>
      </c>
      <c r="AL124" s="46">
        <v>56921.26</v>
      </c>
      <c r="AM124" s="46">
        <v>61104.97</v>
      </c>
      <c r="AN124" s="46">
        <v>65596.19</v>
      </c>
      <c r="AO124" s="47">
        <f t="shared" si="20"/>
        <v>2276850.4</v>
      </c>
      <c r="AP124" s="47">
        <f t="shared" si="21"/>
        <v>1160994.43</v>
      </c>
      <c r="AQ124" s="47">
        <f t="shared" si="22"/>
        <v>2295866.65</v>
      </c>
      <c r="AR124" s="46">
        <f t="shared" si="33"/>
        <v>5733711.4800000004</v>
      </c>
    </row>
    <row r="125" spans="2:44" s="34" customFormat="1" ht="31.5">
      <c r="B125" s="35"/>
      <c r="C125" s="13">
        <v>76</v>
      </c>
      <c r="D125" s="12" t="str">
        <f t="shared" si="23"/>
        <v>Экранирующие перчатки к комплекту ЭП-1</v>
      </c>
      <c r="E125" s="12" t="str">
        <f t="shared" si="24"/>
        <v>к комплекту ЭП-1</v>
      </c>
      <c r="F125" s="36" t="str">
        <f t="shared" si="25"/>
        <v>не определяется</v>
      </c>
      <c r="G125" s="36" t="str">
        <f t="shared" si="9"/>
        <v>Национальный режим не предоставляется – запрет</v>
      </c>
      <c r="H125" s="13" t="s">
        <v>133</v>
      </c>
      <c r="I125" s="37">
        <f t="shared" si="10"/>
        <v>245</v>
      </c>
      <c r="J125" s="37">
        <f t="shared" si="26"/>
        <v>94</v>
      </c>
      <c r="K125" s="37">
        <f t="shared" si="27"/>
        <v>74</v>
      </c>
      <c r="L125" s="37">
        <f t="shared" si="28"/>
        <v>77</v>
      </c>
      <c r="M125" s="38" t="s">
        <v>18</v>
      </c>
      <c r="N125" s="38" t="s">
        <v>18</v>
      </c>
      <c r="O125" s="38" t="s">
        <v>18</v>
      </c>
      <c r="P125" s="39">
        <f t="shared" si="29"/>
        <v>3582.27</v>
      </c>
      <c r="Q125" s="39">
        <f t="shared" si="30"/>
        <v>3845.57</v>
      </c>
      <c r="R125" s="39">
        <f t="shared" si="31"/>
        <v>4128.22</v>
      </c>
      <c r="S125" s="40">
        <v>0</v>
      </c>
      <c r="T125" s="41">
        <f t="shared" si="34"/>
        <v>0</v>
      </c>
      <c r="U125" s="42"/>
      <c r="Y125" s="13">
        <v>76</v>
      </c>
      <c r="Z125" s="12" t="s">
        <v>74</v>
      </c>
      <c r="AA125" s="12" t="s">
        <v>110</v>
      </c>
      <c r="AB125" s="13" t="s">
        <v>121</v>
      </c>
      <c r="AC125" s="43" t="s">
        <v>23</v>
      </c>
      <c r="AD125" s="44" t="s">
        <v>173</v>
      </c>
      <c r="AE125" s="13" t="s">
        <v>133</v>
      </c>
      <c r="AF125" s="45">
        <f t="shared" si="32"/>
        <v>245</v>
      </c>
      <c r="AG125" s="45">
        <v>94</v>
      </c>
      <c r="AH125" s="45">
        <v>74</v>
      </c>
      <c r="AI125" s="45">
        <v>77</v>
      </c>
      <c r="AJ125" s="3" t="s">
        <v>33</v>
      </c>
      <c r="AK125" s="3" t="s">
        <v>38</v>
      </c>
      <c r="AL125" s="46">
        <v>3582.27</v>
      </c>
      <c r="AM125" s="46">
        <v>3845.57</v>
      </c>
      <c r="AN125" s="46">
        <v>4128.22</v>
      </c>
      <c r="AO125" s="47">
        <f t="shared" si="20"/>
        <v>336733.38</v>
      </c>
      <c r="AP125" s="47">
        <f t="shared" si="21"/>
        <v>284572.18</v>
      </c>
      <c r="AQ125" s="47">
        <f t="shared" si="22"/>
        <v>317872.94</v>
      </c>
      <c r="AR125" s="46">
        <f t="shared" si="33"/>
        <v>939178.5</v>
      </c>
    </row>
    <row r="126" spans="2:44" s="34" customFormat="1" ht="31.5">
      <c r="B126" s="35"/>
      <c r="C126" s="13">
        <v>77</v>
      </c>
      <c r="D126" s="12" t="str">
        <f t="shared" si="23"/>
        <v xml:space="preserve">Кожаные экранирующие ботинки к комплекту ЭП-1  </v>
      </c>
      <c r="E126" s="12" t="str">
        <f t="shared" si="24"/>
        <v>к комплекту ЭП-1</v>
      </c>
      <c r="F126" s="36" t="str">
        <f t="shared" si="25"/>
        <v>не определяется</v>
      </c>
      <c r="G126" s="36" t="str">
        <f t="shared" si="9"/>
        <v>Национальный режим не предоставляется – запрет</v>
      </c>
      <c r="H126" s="13" t="s">
        <v>133</v>
      </c>
      <c r="I126" s="37">
        <f t="shared" si="10"/>
        <v>91</v>
      </c>
      <c r="J126" s="37">
        <f t="shared" si="26"/>
        <v>38</v>
      </c>
      <c r="K126" s="37">
        <f t="shared" si="27"/>
        <v>18</v>
      </c>
      <c r="L126" s="37">
        <f t="shared" si="28"/>
        <v>35</v>
      </c>
      <c r="M126" s="38" t="s">
        <v>18</v>
      </c>
      <c r="N126" s="38" t="s">
        <v>18</v>
      </c>
      <c r="O126" s="38" t="s">
        <v>18</v>
      </c>
      <c r="P126" s="39">
        <f t="shared" si="29"/>
        <v>10707.09</v>
      </c>
      <c r="Q126" s="39">
        <f t="shared" si="30"/>
        <v>11494.06</v>
      </c>
      <c r="R126" s="39">
        <f t="shared" si="31"/>
        <v>12338.87</v>
      </c>
      <c r="S126" s="40">
        <v>0</v>
      </c>
      <c r="T126" s="41">
        <f t="shared" si="34"/>
        <v>0</v>
      </c>
      <c r="U126" s="42"/>
      <c r="Y126" s="13">
        <v>77</v>
      </c>
      <c r="Z126" s="12" t="s">
        <v>75</v>
      </c>
      <c r="AA126" s="12" t="s">
        <v>110</v>
      </c>
      <c r="AB126" s="13" t="s">
        <v>121</v>
      </c>
      <c r="AC126" s="43" t="s">
        <v>23</v>
      </c>
      <c r="AD126" s="44" t="s">
        <v>176</v>
      </c>
      <c r="AE126" s="13" t="s">
        <v>133</v>
      </c>
      <c r="AF126" s="45">
        <f t="shared" si="32"/>
        <v>91</v>
      </c>
      <c r="AG126" s="45">
        <v>38</v>
      </c>
      <c r="AH126" s="45">
        <v>18</v>
      </c>
      <c r="AI126" s="45">
        <v>35</v>
      </c>
      <c r="AJ126" s="3" t="s">
        <v>33</v>
      </c>
      <c r="AK126" s="3" t="s">
        <v>38</v>
      </c>
      <c r="AL126" s="46">
        <v>10707.09</v>
      </c>
      <c r="AM126" s="46">
        <v>11494.06</v>
      </c>
      <c r="AN126" s="46">
        <v>12338.87</v>
      </c>
      <c r="AO126" s="47">
        <f t="shared" si="20"/>
        <v>406869.42</v>
      </c>
      <c r="AP126" s="47">
        <f t="shared" si="21"/>
        <v>206893.08</v>
      </c>
      <c r="AQ126" s="47">
        <f t="shared" si="22"/>
        <v>431860.45</v>
      </c>
      <c r="AR126" s="46">
        <f t="shared" si="33"/>
        <v>1045622.95</v>
      </c>
    </row>
    <row r="127" spans="2:44" s="34" customFormat="1" ht="31.5">
      <c r="B127" s="35"/>
      <c r="C127" s="13">
        <v>78</v>
      </c>
      <c r="D127" s="12" t="str">
        <f t="shared" si="23"/>
        <v>Костюм зимний экранирующий типа ЭП-3</v>
      </c>
      <c r="E127" s="12" t="str">
        <f t="shared" si="24"/>
        <v>утепленная экранирующая куртка, утепленный экранирующий полукомбинезон, накасник, утепленные рукавицы</v>
      </c>
      <c r="F127" s="36" t="str">
        <f t="shared" si="25"/>
        <v>мужской</v>
      </c>
      <c r="G127" s="36" t="str">
        <f t="shared" si="9"/>
        <v>Национальный режим не предоставляется – запрет</v>
      </c>
      <c r="H127" s="13" t="s">
        <v>132</v>
      </c>
      <c r="I127" s="37">
        <f t="shared" si="10"/>
        <v>86</v>
      </c>
      <c r="J127" s="37">
        <f t="shared" si="26"/>
        <v>34</v>
      </c>
      <c r="K127" s="37">
        <f t="shared" si="27"/>
        <v>20</v>
      </c>
      <c r="L127" s="37">
        <f t="shared" si="28"/>
        <v>32</v>
      </c>
      <c r="M127" s="38" t="s">
        <v>18</v>
      </c>
      <c r="N127" s="38" t="s">
        <v>18</v>
      </c>
      <c r="O127" s="38" t="s">
        <v>18</v>
      </c>
      <c r="P127" s="39">
        <f t="shared" si="29"/>
        <v>54455.43</v>
      </c>
      <c r="Q127" s="39">
        <f t="shared" si="30"/>
        <v>58457.9</v>
      </c>
      <c r="R127" s="39">
        <f t="shared" si="31"/>
        <v>62754.559999999998</v>
      </c>
      <c r="S127" s="40">
        <v>0</v>
      </c>
      <c r="T127" s="41">
        <f t="shared" si="34"/>
        <v>0</v>
      </c>
      <c r="U127" s="42"/>
      <c r="Y127" s="13">
        <v>78</v>
      </c>
      <c r="Z127" s="12" t="s">
        <v>76</v>
      </c>
      <c r="AA127" s="12" t="s">
        <v>111</v>
      </c>
      <c r="AB127" s="13" t="s">
        <v>119</v>
      </c>
      <c r="AC127" s="43" t="s">
        <v>23</v>
      </c>
      <c r="AD127" s="44" t="s">
        <v>175</v>
      </c>
      <c r="AE127" s="13" t="s">
        <v>132</v>
      </c>
      <c r="AF127" s="45">
        <f t="shared" si="32"/>
        <v>86</v>
      </c>
      <c r="AG127" s="45">
        <v>34</v>
      </c>
      <c r="AH127" s="45">
        <v>20</v>
      </c>
      <c r="AI127" s="45">
        <v>32</v>
      </c>
      <c r="AJ127" s="3" t="s">
        <v>33</v>
      </c>
      <c r="AK127" s="3" t="s">
        <v>38</v>
      </c>
      <c r="AL127" s="46">
        <v>54455.43</v>
      </c>
      <c r="AM127" s="46">
        <v>58457.9</v>
      </c>
      <c r="AN127" s="46">
        <v>62754.559999999998</v>
      </c>
      <c r="AO127" s="47">
        <f t="shared" si="20"/>
        <v>1851484.62</v>
      </c>
      <c r="AP127" s="47">
        <f t="shared" si="21"/>
        <v>1169158</v>
      </c>
      <c r="AQ127" s="47">
        <f t="shared" si="22"/>
        <v>2008145.9199999999</v>
      </c>
      <c r="AR127" s="46">
        <f t="shared" si="33"/>
        <v>5028788.54</v>
      </c>
    </row>
    <row r="128" spans="2:44" s="34" customFormat="1" ht="47.25">
      <c r="B128" s="35"/>
      <c r="C128" s="13">
        <v>79</v>
      </c>
      <c r="D128" s="12" t="str">
        <f>Z128</f>
        <v>Утепленные экранирующие перчатки к комплекту ЭП-3</v>
      </c>
      <c r="E128" s="12" t="str">
        <f t="shared" si="24"/>
        <v>к комплекту ЭП-3</v>
      </c>
      <c r="F128" s="36" t="str">
        <f t="shared" si="25"/>
        <v>не определяется</v>
      </c>
      <c r="G128" s="36" t="str">
        <f t="shared" si="9"/>
        <v>Национальный режим не предоставляется – запрет</v>
      </c>
      <c r="H128" s="13" t="s">
        <v>133</v>
      </c>
      <c r="I128" s="37">
        <f t="shared" si="10"/>
        <v>221</v>
      </c>
      <c r="J128" s="37">
        <f t="shared" si="26"/>
        <v>81</v>
      </c>
      <c r="K128" s="37">
        <f t="shared" si="27"/>
        <v>71</v>
      </c>
      <c r="L128" s="37">
        <f t="shared" si="28"/>
        <v>69</v>
      </c>
      <c r="M128" s="38" t="s">
        <v>18</v>
      </c>
      <c r="N128" s="38" t="s">
        <v>18</v>
      </c>
      <c r="O128" s="38" t="s">
        <v>18</v>
      </c>
      <c r="P128" s="39">
        <f t="shared" si="29"/>
        <v>3772.28</v>
      </c>
      <c r="Q128" s="39">
        <f t="shared" si="30"/>
        <v>4049.54</v>
      </c>
      <c r="R128" s="39">
        <f t="shared" si="31"/>
        <v>4347.18</v>
      </c>
      <c r="S128" s="40">
        <v>0</v>
      </c>
      <c r="T128" s="41">
        <f t="shared" si="34"/>
        <v>0</v>
      </c>
      <c r="U128" s="42"/>
      <c r="Y128" s="13">
        <v>79</v>
      </c>
      <c r="Z128" s="12" t="s">
        <v>77</v>
      </c>
      <c r="AA128" s="12" t="s">
        <v>112</v>
      </c>
      <c r="AB128" s="13" t="s">
        <v>121</v>
      </c>
      <c r="AC128" s="43" t="s">
        <v>23</v>
      </c>
      <c r="AD128" s="44" t="s">
        <v>173</v>
      </c>
      <c r="AE128" s="13" t="s">
        <v>133</v>
      </c>
      <c r="AF128" s="45">
        <f t="shared" si="32"/>
        <v>221</v>
      </c>
      <c r="AG128" s="45">
        <v>81</v>
      </c>
      <c r="AH128" s="45">
        <v>71</v>
      </c>
      <c r="AI128" s="45">
        <v>69</v>
      </c>
      <c r="AJ128" s="3" t="s">
        <v>33</v>
      </c>
      <c r="AK128" s="3" t="s">
        <v>38</v>
      </c>
      <c r="AL128" s="46">
        <v>3772.28</v>
      </c>
      <c r="AM128" s="46">
        <v>4049.54</v>
      </c>
      <c r="AN128" s="46">
        <v>4347.18</v>
      </c>
      <c r="AO128" s="47">
        <f t="shared" si="20"/>
        <v>305554.68</v>
      </c>
      <c r="AP128" s="47">
        <f t="shared" si="21"/>
        <v>287517.34000000003</v>
      </c>
      <c r="AQ128" s="47">
        <f t="shared" si="22"/>
        <v>299955.42000000004</v>
      </c>
      <c r="AR128" s="46">
        <f t="shared" si="33"/>
        <v>893027.44000000006</v>
      </c>
    </row>
    <row r="129" spans="2:44" s="34" customFormat="1" ht="47.25">
      <c r="B129" s="35"/>
      <c r="C129" s="13">
        <v>80</v>
      </c>
      <c r="D129" s="12" t="str">
        <f t="shared" si="23"/>
        <v xml:space="preserve">Утепленные кожаные экранирующие ботинки к комплекту ЭП-3 </v>
      </c>
      <c r="E129" s="12" t="str">
        <f t="shared" si="24"/>
        <v>к комплекту ЭП-3</v>
      </c>
      <c r="F129" s="36" t="str">
        <f t="shared" si="25"/>
        <v>не определяется</v>
      </c>
      <c r="G129" s="36" t="str">
        <f t="shared" si="9"/>
        <v>Национальный режим не предоставляется – запрет</v>
      </c>
      <c r="H129" s="13" t="s">
        <v>133</v>
      </c>
      <c r="I129" s="37">
        <f t="shared" si="10"/>
        <v>86</v>
      </c>
      <c r="J129" s="37">
        <f t="shared" si="26"/>
        <v>34</v>
      </c>
      <c r="K129" s="37">
        <f t="shared" si="27"/>
        <v>20</v>
      </c>
      <c r="L129" s="37">
        <f t="shared" si="28"/>
        <v>32</v>
      </c>
      <c r="M129" s="38" t="s">
        <v>18</v>
      </c>
      <c r="N129" s="38" t="s">
        <v>18</v>
      </c>
      <c r="O129" s="38" t="s">
        <v>18</v>
      </c>
      <c r="P129" s="39">
        <f t="shared" si="29"/>
        <v>11184.8</v>
      </c>
      <c r="Q129" s="39">
        <f t="shared" si="30"/>
        <v>12006.88</v>
      </c>
      <c r="R129" s="39">
        <f t="shared" si="31"/>
        <v>12889.39</v>
      </c>
      <c r="S129" s="40">
        <v>0</v>
      </c>
      <c r="T129" s="41">
        <f t="shared" si="34"/>
        <v>0</v>
      </c>
      <c r="U129" s="42"/>
      <c r="Y129" s="13">
        <v>80</v>
      </c>
      <c r="Z129" s="12" t="s">
        <v>78</v>
      </c>
      <c r="AA129" s="12" t="s">
        <v>112</v>
      </c>
      <c r="AB129" s="13" t="s">
        <v>121</v>
      </c>
      <c r="AC129" s="43" t="s">
        <v>23</v>
      </c>
      <c r="AD129" s="44" t="s">
        <v>176</v>
      </c>
      <c r="AE129" s="13" t="s">
        <v>133</v>
      </c>
      <c r="AF129" s="45">
        <f t="shared" si="32"/>
        <v>86</v>
      </c>
      <c r="AG129" s="45">
        <v>34</v>
      </c>
      <c r="AH129" s="45">
        <v>20</v>
      </c>
      <c r="AI129" s="45">
        <v>32</v>
      </c>
      <c r="AJ129" s="3" t="s">
        <v>33</v>
      </c>
      <c r="AK129" s="3" t="s">
        <v>38</v>
      </c>
      <c r="AL129" s="46">
        <v>11184.8</v>
      </c>
      <c r="AM129" s="46">
        <v>12006.88</v>
      </c>
      <c r="AN129" s="46">
        <v>12889.39</v>
      </c>
      <c r="AO129" s="47">
        <f t="shared" si="20"/>
        <v>380283.19999999995</v>
      </c>
      <c r="AP129" s="47">
        <f t="shared" si="21"/>
        <v>240137.59999999998</v>
      </c>
      <c r="AQ129" s="47">
        <f t="shared" si="22"/>
        <v>412460.48</v>
      </c>
      <c r="AR129" s="46">
        <f t="shared" si="33"/>
        <v>1032881.2799999999</v>
      </c>
    </row>
    <row r="130" spans="2:44" s="34" customFormat="1" ht="31.5">
      <c r="B130" s="35"/>
      <c r="C130" s="13">
        <v>81</v>
      </c>
      <c r="D130" s="12" t="str">
        <f t="shared" si="23"/>
        <v>Костюм защитный типа ЭП-4(0) летний</v>
      </c>
      <c r="E130" s="12" t="str">
        <f t="shared" si="24"/>
        <v>электропроводящая куртка, электропроводящие брюки, электропроводящий накасник</v>
      </c>
      <c r="F130" s="36" t="str">
        <f t="shared" si="25"/>
        <v>мужской</v>
      </c>
      <c r="G130" s="36" t="str">
        <f t="shared" si="9"/>
        <v>Национальный режим не предоставляется – запрет</v>
      </c>
      <c r="H130" s="13" t="s">
        <v>132</v>
      </c>
      <c r="I130" s="37">
        <f t="shared" si="10"/>
        <v>0</v>
      </c>
      <c r="J130" s="37">
        <f t="shared" si="26"/>
        <v>0</v>
      </c>
      <c r="K130" s="37">
        <f t="shared" si="27"/>
        <v>0</v>
      </c>
      <c r="L130" s="37">
        <f t="shared" si="28"/>
        <v>0</v>
      </c>
      <c r="M130" s="38" t="s">
        <v>18</v>
      </c>
      <c r="N130" s="38" t="s">
        <v>18</v>
      </c>
      <c r="O130" s="38" t="s">
        <v>18</v>
      </c>
      <c r="P130" s="39">
        <f t="shared" si="29"/>
        <v>66541.97</v>
      </c>
      <c r="Q130" s="39">
        <f t="shared" si="30"/>
        <v>71432.800000000003</v>
      </c>
      <c r="R130" s="39">
        <f t="shared" si="31"/>
        <v>76683.11</v>
      </c>
      <c r="S130" s="40">
        <v>0</v>
      </c>
      <c r="T130" s="41">
        <f t="shared" si="34"/>
        <v>0</v>
      </c>
      <c r="U130" s="42"/>
      <c r="Y130" s="13">
        <v>81</v>
      </c>
      <c r="Z130" s="12" t="s">
        <v>79</v>
      </c>
      <c r="AA130" s="12" t="s">
        <v>113</v>
      </c>
      <c r="AB130" s="6" t="s">
        <v>119</v>
      </c>
      <c r="AC130" s="43" t="s">
        <v>23</v>
      </c>
      <c r="AD130" s="44" t="s">
        <v>175</v>
      </c>
      <c r="AE130" s="13" t="s">
        <v>132</v>
      </c>
      <c r="AF130" s="45">
        <f t="shared" si="32"/>
        <v>0</v>
      </c>
      <c r="AG130" s="45">
        <v>0</v>
      </c>
      <c r="AH130" s="45">
        <v>0</v>
      </c>
      <c r="AI130" s="45">
        <v>0</v>
      </c>
      <c r="AJ130" s="3" t="s">
        <v>33</v>
      </c>
      <c r="AK130" s="3" t="s">
        <v>38</v>
      </c>
      <c r="AL130" s="46">
        <v>66541.97</v>
      </c>
      <c r="AM130" s="46">
        <v>71432.800000000003</v>
      </c>
      <c r="AN130" s="46">
        <v>76683.11</v>
      </c>
      <c r="AO130" s="47">
        <f t="shared" si="20"/>
        <v>0</v>
      </c>
      <c r="AP130" s="47">
        <f t="shared" si="21"/>
        <v>0</v>
      </c>
      <c r="AQ130" s="47">
        <f t="shared" si="22"/>
        <v>0</v>
      </c>
      <c r="AR130" s="46">
        <f t="shared" si="33"/>
        <v>0</v>
      </c>
    </row>
    <row r="131" spans="2:44" s="34" customFormat="1" ht="47.25">
      <c r="B131" s="35"/>
      <c r="C131" s="13">
        <v>82</v>
      </c>
      <c r="D131" s="12" t="str">
        <f t="shared" si="23"/>
        <v>Электропроводящие  перчатки к комплекту ЭП-4(0)</v>
      </c>
      <c r="E131" s="12" t="str">
        <f t="shared" si="24"/>
        <v>к комплекту ЭП-4(0) летнему</v>
      </c>
      <c r="F131" s="36" t="str">
        <f t="shared" si="25"/>
        <v>не определяется</v>
      </c>
      <c r="G131" s="36" t="str">
        <f t="shared" si="9"/>
        <v>Национальный режим не предоставляется – запрет</v>
      </c>
      <c r="H131" s="13" t="s">
        <v>133</v>
      </c>
      <c r="I131" s="37">
        <f t="shared" si="10"/>
        <v>0</v>
      </c>
      <c r="J131" s="37">
        <f t="shared" si="26"/>
        <v>0</v>
      </c>
      <c r="K131" s="37">
        <f t="shared" si="27"/>
        <v>0</v>
      </c>
      <c r="L131" s="37">
        <f t="shared" si="28"/>
        <v>0</v>
      </c>
      <c r="M131" s="38" t="s">
        <v>18</v>
      </c>
      <c r="N131" s="38" t="s">
        <v>18</v>
      </c>
      <c r="O131" s="38" t="s">
        <v>18</v>
      </c>
      <c r="P131" s="39">
        <f t="shared" si="29"/>
        <v>3228.01</v>
      </c>
      <c r="Q131" s="39">
        <f t="shared" si="30"/>
        <v>3465.27</v>
      </c>
      <c r="R131" s="39">
        <f t="shared" si="31"/>
        <v>3719.97</v>
      </c>
      <c r="S131" s="40">
        <v>0</v>
      </c>
      <c r="T131" s="41">
        <f t="shared" si="34"/>
        <v>0</v>
      </c>
      <c r="U131" s="42"/>
      <c r="Y131" s="13">
        <v>82</v>
      </c>
      <c r="Z131" s="12" t="s">
        <v>80</v>
      </c>
      <c r="AA131" s="12" t="s">
        <v>114</v>
      </c>
      <c r="AB131" s="6" t="s">
        <v>121</v>
      </c>
      <c r="AC131" s="43" t="s">
        <v>23</v>
      </c>
      <c r="AD131" s="44" t="s">
        <v>173</v>
      </c>
      <c r="AE131" s="13" t="s">
        <v>133</v>
      </c>
      <c r="AF131" s="45">
        <f t="shared" si="32"/>
        <v>0</v>
      </c>
      <c r="AG131" s="45">
        <v>0</v>
      </c>
      <c r="AH131" s="45">
        <v>0</v>
      </c>
      <c r="AI131" s="45">
        <v>0</v>
      </c>
      <c r="AJ131" s="3" t="s">
        <v>33</v>
      </c>
      <c r="AK131" s="3" t="s">
        <v>38</v>
      </c>
      <c r="AL131" s="46">
        <v>3228.01</v>
      </c>
      <c r="AM131" s="46">
        <v>3465.27</v>
      </c>
      <c r="AN131" s="46">
        <v>3719.97</v>
      </c>
      <c r="AO131" s="47">
        <f t="shared" si="20"/>
        <v>0</v>
      </c>
      <c r="AP131" s="47">
        <f t="shared" si="21"/>
        <v>0</v>
      </c>
      <c r="AQ131" s="47">
        <f t="shared" si="22"/>
        <v>0</v>
      </c>
      <c r="AR131" s="46">
        <f t="shared" si="33"/>
        <v>0</v>
      </c>
    </row>
    <row r="132" spans="2:44" s="34" customFormat="1" ht="47.25">
      <c r="B132" s="35"/>
      <c r="C132" s="13">
        <v>83</v>
      </c>
      <c r="D132" s="12" t="str">
        <f t="shared" si="23"/>
        <v>Электропроводящие кожаные ботинки к комплекту ЭП-4(0)</v>
      </c>
      <c r="E132" s="12" t="str">
        <f t="shared" si="24"/>
        <v>к комплекту ЭП-4(0) летнему</v>
      </c>
      <c r="F132" s="36" t="str">
        <f t="shared" si="25"/>
        <v>не определяется</v>
      </c>
      <c r="G132" s="36" t="str">
        <f t="shared" si="9"/>
        <v>Национальный режим не предоставляется – запрет</v>
      </c>
      <c r="H132" s="13" t="s">
        <v>133</v>
      </c>
      <c r="I132" s="37">
        <f t="shared" si="10"/>
        <v>0</v>
      </c>
      <c r="J132" s="37">
        <f t="shared" si="26"/>
        <v>0</v>
      </c>
      <c r="K132" s="37">
        <f t="shared" si="27"/>
        <v>0</v>
      </c>
      <c r="L132" s="37">
        <f t="shared" si="28"/>
        <v>0</v>
      </c>
      <c r="M132" s="38" t="s">
        <v>18</v>
      </c>
      <c r="N132" s="38" t="s">
        <v>18</v>
      </c>
      <c r="O132" s="38" t="s">
        <v>18</v>
      </c>
      <c r="P132" s="39">
        <f t="shared" si="29"/>
        <v>10838.06</v>
      </c>
      <c r="Q132" s="39">
        <f t="shared" si="30"/>
        <v>11634.66</v>
      </c>
      <c r="R132" s="39">
        <f t="shared" si="31"/>
        <v>12489.81</v>
      </c>
      <c r="S132" s="40">
        <v>0</v>
      </c>
      <c r="T132" s="41">
        <f t="shared" si="34"/>
        <v>0</v>
      </c>
      <c r="U132" s="42"/>
      <c r="Y132" s="13">
        <v>83</v>
      </c>
      <c r="Z132" s="12" t="s">
        <v>81</v>
      </c>
      <c r="AA132" s="12" t="s">
        <v>114</v>
      </c>
      <c r="AB132" s="13" t="s">
        <v>121</v>
      </c>
      <c r="AC132" s="43" t="s">
        <v>23</v>
      </c>
      <c r="AD132" s="44" t="s">
        <v>176</v>
      </c>
      <c r="AE132" s="13" t="s">
        <v>133</v>
      </c>
      <c r="AF132" s="45">
        <f t="shared" si="32"/>
        <v>0</v>
      </c>
      <c r="AG132" s="45">
        <v>0</v>
      </c>
      <c r="AH132" s="45">
        <v>0</v>
      </c>
      <c r="AI132" s="45">
        <v>0</v>
      </c>
      <c r="AJ132" s="3" t="s">
        <v>33</v>
      </c>
      <c r="AK132" s="3" t="s">
        <v>38</v>
      </c>
      <c r="AL132" s="46">
        <v>10838.06</v>
      </c>
      <c r="AM132" s="46">
        <v>11634.66</v>
      </c>
      <c r="AN132" s="46">
        <v>12489.81</v>
      </c>
      <c r="AO132" s="47">
        <f t="shared" si="20"/>
        <v>0</v>
      </c>
      <c r="AP132" s="47">
        <f t="shared" si="21"/>
        <v>0</v>
      </c>
      <c r="AQ132" s="47">
        <f t="shared" si="22"/>
        <v>0</v>
      </c>
      <c r="AR132" s="46">
        <f t="shared" si="33"/>
        <v>0</v>
      </c>
    </row>
    <row r="133" spans="2:44" s="34" customFormat="1" ht="47.25">
      <c r="B133" s="35"/>
      <c r="C133" s="13">
        <v>84</v>
      </c>
      <c r="D133" s="12" t="str">
        <f t="shared" si="23"/>
        <v>Костюм защитный  типа ЭП-4(0) зимний</v>
      </c>
      <c r="E133" s="12" t="str">
        <f t="shared" si="24"/>
        <v>утепленная электропроводящая куртка, утепленный электропроводящий полукомбинезон, электропроводящая накасник, утепленные рукавицы</v>
      </c>
      <c r="F133" s="36" t="str">
        <f t="shared" si="25"/>
        <v>мужской</v>
      </c>
      <c r="G133" s="36" t="str">
        <f t="shared" si="9"/>
        <v>Национальный режим не предоставляется – запрет</v>
      </c>
      <c r="H133" s="13" t="s">
        <v>132</v>
      </c>
      <c r="I133" s="37">
        <f t="shared" si="10"/>
        <v>0</v>
      </c>
      <c r="J133" s="37">
        <f t="shared" si="26"/>
        <v>0</v>
      </c>
      <c r="K133" s="37">
        <f t="shared" si="27"/>
        <v>0</v>
      </c>
      <c r="L133" s="37">
        <f t="shared" si="28"/>
        <v>0</v>
      </c>
      <c r="M133" s="38" t="s">
        <v>18</v>
      </c>
      <c r="N133" s="38" t="s">
        <v>18</v>
      </c>
      <c r="O133" s="38" t="s">
        <v>18</v>
      </c>
      <c r="P133" s="39">
        <f t="shared" si="29"/>
        <v>69522.009999999995</v>
      </c>
      <c r="Q133" s="39">
        <f t="shared" si="30"/>
        <v>74631.88</v>
      </c>
      <c r="R133" s="39">
        <f t="shared" si="31"/>
        <v>80117.320000000007</v>
      </c>
      <c r="S133" s="40">
        <v>0</v>
      </c>
      <c r="T133" s="41">
        <f t="shared" si="34"/>
        <v>0</v>
      </c>
      <c r="U133" s="42"/>
      <c r="Y133" s="13">
        <v>84</v>
      </c>
      <c r="Z133" s="12" t="s">
        <v>82</v>
      </c>
      <c r="AA133" s="12" t="s">
        <v>115</v>
      </c>
      <c r="AB133" s="6" t="s">
        <v>119</v>
      </c>
      <c r="AC133" s="43" t="s">
        <v>23</v>
      </c>
      <c r="AD133" s="44" t="s">
        <v>175</v>
      </c>
      <c r="AE133" s="13" t="s">
        <v>132</v>
      </c>
      <c r="AF133" s="45">
        <f t="shared" si="32"/>
        <v>0</v>
      </c>
      <c r="AG133" s="45">
        <v>0</v>
      </c>
      <c r="AH133" s="45">
        <v>0</v>
      </c>
      <c r="AI133" s="45">
        <v>0</v>
      </c>
      <c r="AJ133" s="3" t="s">
        <v>33</v>
      </c>
      <c r="AK133" s="3" t="s">
        <v>38</v>
      </c>
      <c r="AL133" s="46">
        <v>69522.009999999995</v>
      </c>
      <c r="AM133" s="46">
        <v>74631.88</v>
      </c>
      <c r="AN133" s="46">
        <v>80117.320000000007</v>
      </c>
      <c r="AO133" s="47">
        <f t="shared" si="20"/>
        <v>0</v>
      </c>
      <c r="AP133" s="47">
        <f t="shared" si="21"/>
        <v>0</v>
      </c>
      <c r="AQ133" s="47">
        <f t="shared" si="22"/>
        <v>0</v>
      </c>
      <c r="AR133" s="46">
        <f t="shared" si="33"/>
        <v>0</v>
      </c>
    </row>
    <row r="134" spans="2:44" s="34" customFormat="1" ht="63">
      <c r="B134" s="35"/>
      <c r="C134" s="13">
        <v>85</v>
      </c>
      <c r="D134" s="12" t="str">
        <f t="shared" si="23"/>
        <v>Утепленные электропроводящие перчатки к комплекту ЭП-4(0)</v>
      </c>
      <c r="E134" s="12" t="str">
        <f t="shared" si="24"/>
        <v>к комплекту ЭП-4(0) зимнему</v>
      </c>
      <c r="F134" s="36" t="str">
        <f t="shared" si="25"/>
        <v>не определяется</v>
      </c>
      <c r="G134" s="36" t="str">
        <f t="shared" si="9"/>
        <v>Национальный режим не предоставляется – запрет</v>
      </c>
      <c r="H134" s="13" t="s">
        <v>133</v>
      </c>
      <c r="I134" s="37">
        <f t="shared" si="10"/>
        <v>252</v>
      </c>
      <c r="J134" s="37">
        <f t="shared" si="26"/>
        <v>74</v>
      </c>
      <c r="K134" s="37">
        <f t="shared" si="27"/>
        <v>86</v>
      </c>
      <c r="L134" s="37">
        <f t="shared" si="28"/>
        <v>92</v>
      </c>
      <c r="M134" s="38" t="s">
        <v>18</v>
      </c>
      <c r="N134" s="38" t="s">
        <v>18</v>
      </c>
      <c r="O134" s="38" t="s">
        <v>18</v>
      </c>
      <c r="P134" s="39">
        <f t="shared" si="29"/>
        <v>3228.01</v>
      </c>
      <c r="Q134" s="39">
        <f t="shared" si="30"/>
        <v>3465.27</v>
      </c>
      <c r="R134" s="39">
        <f t="shared" si="31"/>
        <v>3719.97</v>
      </c>
      <c r="S134" s="40">
        <v>0</v>
      </c>
      <c r="T134" s="41">
        <f t="shared" si="34"/>
        <v>0</v>
      </c>
      <c r="U134" s="42"/>
      <c r="Y134" s="13">
        <v>85</v>
      </c>
      <c r="Z134" s="12" t="s">
        <v>83</v>
      </c>
      <c r="AA134" s="12" t="s">
        <v>116</v>
      </c>
      <c r="AB134" s="13" t="s">
        <v>121</v>
      </c>
      <c r="AC134" s="43" t="s">
        <v>23</v>
      </c>
      <c r="AD134" s="44" t="s">
        <v>173</v>
      </c>
      <c r="AE134" s="13" t="s">
        <v>133</v>
      </c>
      <c r="AF134" s="45">
        <f t="shared" si="32"/>
        <v>252</v>
      </c>
      <c r="AG134" s="45">
        <v>74</v>
      </c>
      <c r="AH134" s="45">
        <v>86</v>
      </c>
      <c r="AI134" s="45">
        <v>92</v>
      </c>
      <c r="AJ134" s="3" t="s">
        <v>33</v>
      </c>
      <c r="AK134" s="3" t="s">
        <v>38</v>
      </c>
      <c r="AL134" s="46">
        <v>3228.01</v>
      </c>
      <c r="AM134" s="46">
        <v>3465.27</v>
      </c>
      <c r="AN134" s="46">
        <v>3719.97</v>
      </c>
      <c r="AO134" s="47">
        <f t="shared" si="20"/>
        <v>238872.74000000002</v>
      </c>
      <c r="AP134" s="47">
        <f t="shared" si="21"/>
        <v>298013.21999999997</v>
      </c>
      <c r="AQ134" s="47">
        <f t="shared" si="22"/>
        <v>342237.24</v>
      </c>
      <c r="AR134" s="46">
        <f t="shared" si="33"/>
        <v>879123.2</v>
      </c>
    </row>
    <row r="135" spans="2:44" s="34" customFormat="1" ht="63">
      <c r="B135" s="35"/>
      <c r="C135" s="13">
        <v>86</v>
      </c>
      <c r="D135" s="12" t="str">
        <f t="shared" si="23"/>
        <v>Утепленные электропроводящие кожаные  ботинки к комплекту ЭП-4(0)</v>
      </c>
      <c r="E135" s="12" t="str">
        <f t="shared" si="24"/>
        <v>к комплекту ЭП-4(0) зимнему</v>
      </c>
      <c r="F135" s="36" t="str">
        <f t="shared" si="25"/>
        <v>не определяется</v>
      </c>
      <c r="G135" s="36" t="str">
        <f t="shared" si="9"/>
        <v>Национальный режим не предоставляется – запрет</v>
      </c>
      <c r="H135" s="13" t="s">
        <v>133</v>
      </c>
      <c r="I135" s="37">
        <f t="shared" si="10"/>
        <v>0</v>
      </c>
      <c r="J135" s="37">
        <f t="shared" si="26"/>
        <v>0</v>
      </c>
      <c r="K135" s="37">
        <f t="shared" si="27"/>
        <v>0</v>
      </c>
      <c r="L135" s="37">
        <f t="shared" si="28"/>
        <v>0</v>
      </c>
      <c r="M135" s="38" t="s">
        <v>18</v>
      </c>
      <c r="N135" s="38" t="s">
        <v>18</v>
      </c>
      <c r="O135" s="38" t="s">
        <v>18</v>
      </c>
      <c r="P135" s="39">
        <f t="shared" si="29"/>
        <v>11203.05</v>
      </c>
      <c r="Q135" s="39">
        <f t="shared" si="30"/>
        <v>12026.47</v>
      </c>
      <c r="R135" s="39">
        <f t="shared" si="31"/>
        <v>12910.42</v>
      </c>
      <c r="S135" s="40">
        <v>0</v>
      </c>
      <c r="T135" s="41">
        <f t="shared" si="34"/>
        <v>0</v>
      </c>
      <c r="U135" s="42"/>
      <c r="Y135" s="13">
        <v>86</v>
      </c>
      <c r="Z135" s="12" t="s">
        <v>84</v>
      </c>
      <c r="AA135" s="12" t="s">
        <v>116</v>
      </c>
      <c r="AB135" s="13" t="s">
        <v>121</v>
      </c>
      <c r="AC135" s="43" t="s">
        <v>23</v>
      </c>
      <c r="AD135" s="44" t="s">
        <v>176</v>
      </c>
      <c r="AE135" s="13" t="s">
        <v>133</v>
      </c>
      <c r="AF135" s="45">
        <f t="shared" si="32"/>
        <v>0</v>
      </c>
      <c r="AG135" s="45">
        <v>0</v>
      </c>
      <c r="AH135" s="45">
        <v>0</v>
      </c>
      <c r="AI135" s="45">
        <v>0</v>
      </c>
      <c r="AJ135" s="3" t="s">
        <v>33</v>
      </c>
      <c r="AK135" s="3" t="s">
        <v>38</v>
      </c>
      <c r="AL135" s="46">
        <v>11203.05</v>
      </c>
      <c r="AM135" s="46">
        <v>12026.47</v>
      </c>
      <c r="AN135" s="46">
        <v>12910.42</v>
      </c>
      <c r="AO135" s="47">
        <f t="shared" si="20"/>
        <v>0</v>
      </c>
      <c r="AP135" s="47">
        <f t="shared" si="21"/>
        <v>0</v>
      </c>
      <c r="AQ135" s="47">
        <f t="shared" si="22"/>
        <v>0</v>
      </c>
      <c r="AR135" s="46">
        <f t="shared" si="33"/>
        <v>0</v>
      </c>
    </row>
    <row r="136" spans="2:44" s="34" customFormat="1" ht="31.5">
      <c r="B136" s="35"/>
      <c r="C136" s="13">
        <v>87</v>
      </c>
      <c r="D136" s="12" t="str">
        <f t="shared" si="23"/>
        <v>Жилет сигнальный огнестойкий</v>
      </c>
      <c r="E136" s="7" t="str">
        <f t="shared" si="24"/>
        <v>летний, огнестойкая флуоресцентная, 2 класс защиты</v>
      </c>
      <c r="F136" s="36" t="str">
        <f t="shared" si="25"/>
        <v>мужской/женский</v>
      </c>
      <c r="G136" s="36" t="str">
        <f t="shared" si="9"/>
        <v>Национальный режим не предоставляется – запрет</v>
      </c>
      <c r="H136" s="13" t="s">
        <v>132</v>
      </c>
      <c r="I136" s="37">
        <f t="shared" si="10"/>
        <v>773</v>
      </c>
      <c r="J136" s="37">
        <f t="shared" si="26"/>
        <v>250</v>
      </c>
      <c r="K136" s="37">
        <f t="shared" si="27"/>
        <v>256</v>
      </c>
      <c r="L136" s="37">
        <f t="shared" si="28"/>
        <v>267</v>
      </c>
      <c r="M136" s="38" t="s">
        <v>18</v>
      </c>
      <c r="N136" s="38" t="s">
        <v>18</v>
      </c>
      <c r="O136" s="38" t="s">
        <v>18</v>
      </c>
      <c r="P136" s="39">
        <f t="shared" si="29"/>
        <v>3618.77</v>
      </c>
      <c r="Q136" s="39">
        <f t="shared" si="30"/>
        <v>3884.75</v>
      </c>
      <c r="R136" s="39">
        <f t="shared" si="31"/>
        <v>4170.28</v>
      </c>
      <c r="S136" s="40">
        <v>0</v>
      </c>
      <c r="T136" s="41">
        <f t="shared" si="34"/>
        <v>0</v>
      </c>
      <c r="U136" s="42"/>
      <c r="Y136" s="13">
        <v>87</v>
      </c>
      <c r="Z136" s="12" t="s">
        <v>85</v>
      </c>
      <c r="AA136" s="7" t="s">
        <v>168</v>
      </c>
      <c r="AB136" s="13" t="s">
        <v>124</v>
      </c>
      <c r="AC136" s="43" t="s">
        <v>23</v>
      </c>
      <c r="AD136" s="44" t="s">
        <v>177</v>
      </c>
      <c r="AE136" s="13" t="s">
        <v>132</v>
      </c>
      <c r="AF136" s="45">
        <f t="shared" si="32"/>
        <v>773</v>
      </c>
      <c r="AG136" s="45">
        <v>250</v>
      </c>
      <c r="AH136" s="45">
        <v>256</v>
      </c>
      <c r="AI136" s="45">
        <v>267</v>
      </c>
      <c r="AJ136" s="3" t="s">
        <v>33</v>
      </c>
      <c r="AK136" s="3" t="s">
        <v>38</v>
      </c>
      <c r="AL136" s="46">
        <v>3618.77</v>
      </c>
      <c r="AM136" s="46">
        <v>3884.75</v>
      </c>
      <c r="AN136" s="46">
        <v>4170.28</v>
      </c>
      <c r="AO136" s="47">
        <f t="shared" si="20"/>
        <v>904692.5</v>
      </c>
      <c r="AP136" s="47">
        <f t="shared" si="21"/>
        <v>994496</v>
      </c>
      <c r="AQ136" s="47">
        <f t="shared" si="22"/>
        <v>1113464.76</v>
      </c>
      <c r="AR136" s="46">
        <f t="shared" si="33"/>
        <v>3012653.26</v>
      </c>
    </row>
    <row r="137" spans="2:44" s="34" customFormat="1" ht="31.5">
      <c r="B137" s="35"/>
      <c r="C137" s="13">
        <v>88</v>
      </c>
      <c r="D137" s="12" t="str">
        <f t="shared" si="23"/>
        <v>Жилет сигнальный огнестойкий</v>
      </c>
      <c r="E137" s="7" t="str">
        <f t="shared" si="24"/>
        <v>зимний, огнестойкая флуоресцентная, 2 класс защиты</v>
      </c>
      <c r="F137" s="36" t="str">
        <f t="shared" si="25"/>
        <v>мужской/женский</v>
      </c>
      <c r="G137" s="36" t="str">
        <f t="shared" si="9"/>
        <v>Национальный режим не предоставляется – запрет</v>
      </c>
      <c r="H137" s="13" t="s">
        <v>132</v>
      </c>
      <c r="I137" s="37">
        <f t="shared" si="10"/>
        <v>9</v>
      </c>
      <c r="J137" s="37">
        <f t="shared" si="26"/>
        <v>3</v>
      </c>
      <c r="K137" s="37">
        <f t="shared" si="27"/>
        <v>3</v>
      </c>
      <c r="L137" s="37">
        <f t="shared" si="28"/>
        <v>3</v>
      </c>
      <c r="M137" s="38" t="s">
        <v>18</v>
      </c>
      <c r="N137" s="38" t="s">
        <v>18</v>
      </c>
      <c r="O137" s="38" t="s">
        <v>18</v>
      </c>
      <c r="P137" s="39">
        <f t="shared" si="29"/>
        <v>3647.75</v>
      </c>
      <c r="Q137" s="39">
        <f t="shared" si="30"/>
        <v>3915.86</v>
      </c>
      <c r="R137" s="39">
        <f t="shared" si="31"/>
        <v>4203.68</v>
      </c>
      <c r="S137" s="40">
        <v>0</v>
      </c>
      <c r="T137" s="41">
        <f t="shared" si="34"/>
        <v>0</v>
      </c>
      <c r="U137" s="42"/>
      <c r="Y137" s="9">
        <v>88</v>
      </c>
      <c r="Z137" s="10" t="s">
        <v>85</v>
      </c>
      <c r="AA137" s="8" t="s">
        <v>117</v>
      </c>
      <c r="AB137" s="9" t="s">
        <v>124</v>
      </c>
      <c r="AC137" s="48" t="s">
        <v>23</v>
      </c>
      <c r="AD137" s="49" t="s">
        <v>177</v>
      </c>
      <c r="AE137" s="9" t="s">
        <v>132</v>
      </c>
      <c r="AF137" s="50">
        <f t="shared" si="32"/>
        <v>9</v>
      </c>
      <c r="AG137" s="50">
        <v>3</v>
      </c>
      <c r="AH137" s="50">
        <v>3</v>
      </c>
      <c r="AI137" s="50">
        <v>3</v>
      </c>
      <c r="AJ137" s="4" t="s">
        <v>33</v>
      </c>
      <c r="AK137" s="4" t="s">
        <v>38</v>
      </c>
      <c r="AL137" s="51">
        <v>3647.75</v>
      </c>
      <c r="AM137" s="51">
        <v>3915.86</v>
      </c>
      <c r="AN137" s="51">
        <v>4203.68</v>
      </c>
      <c r="AO137" s="47">
        <f t="shared" si="20"/>
        <v>10943.25</v>
      </c>
      <c r="AP137" s="47">
        <f t="shared" si="21"/>
        <v>11747.58</v>
      </c>
      <c r="AQ137" s="47">
        <f t="shared" si="22"/>
        <v>12611.04</v>
      </c>
      <c r="AR137" s="46">
        <f t="shared" si="33"/>
        <v>35301.870000000003</v>
      </c>
    </row>
    <row r="138" spans="2:44" s="34" customFormat="1" ht="70.5" customHeight="1">
      <c r="B138" s="35"/>
      <c r="C138" s="13">
        <v>89</v>
      </c>
      <c r="D138" s="12" t="str">
        <f t="shared" si="23"/>
        <v>Костюм для защиты от кислот и щелочей (куртка с капюшоном, брюки)</v>
      </c>
      <c r="E138" s="93" t="str">
        <f t="shared" si="24"/>
        <v>из термоогнестойких антиэлектростатических материалов с постоянными защитными свойствами для защиты от повышенных температур (от открытого пламени, теплового излучения, конвективной теплоты, от общих производственных загрязнений и механических воздействий (истирания), от химических факторов (от нефтепродуктов легкой фракции, от растворов кислот концентрацией до 50%, от растворов щелочей концентрацией до 20%), плотностью не более 220 + 10% г/м² с МНВО отделкой</v>
      </c>
      <c r="F138" s="36" t="str">
        <f t="shared" si="25"/>
        <v>мужской/женский</v>
      </c>
      <c r="G138" s="36" t="str">
        <f t="shared" si="9"/>
        <v>Национальный режим не предоставляется – запрет</v>
      </c>
      <c r="H138" s="13" t="s">
        <v>132</v>
      </c>
      <c r="I138" s="37">
        <f t="shared" si="10"/>
        <v>4</v>
      </c>
      <c r="J138" s="37">
        <f t="shared" si="26"/>
        <v>1</v>
      </c>
      <c r="K138" s="37">
        <f t="shared" si="27"/>
        <v>2</v>
      </c>
      <c r="L138" s="37">
        <f t="shared" si="28"/>
        <v>1</v>
      </c>
      <c r="M138" s="38" t="s">
        <v>18</v>
      </c>
      <c r="N138" s="38" t="s">
        <v>18</v>
      </c>
      <c r="O138" s="38" t="s">
        <v>18</v>
      </c>
      <c r="P138" s="39">
        <f t="shared" si="29"/>
        <v>13931.88</v>
      </c>
      <c r="Q138" s="39">
        <f t="shared" si="30"/>
        <v>14955.87</v>
      </c>
      <c r="R138" s="39">
        <f t="shared" si="31"/>
        <v>16055.13</v>
      </c>
      <c r="S138" s="40">
        <v>0</v>
      </c>
      <c r="T138" s="41">
        <f t="shared" si="34"/>
        <v>0</v>
      </c>
      <c r="U138" s="42"/>
      <c r="Y138" s="13">
        <v>89</v>
      </c>
      <c r="Z138" s="12" t="s">
        <v>86</v>
      </c>
      <c r="AA138" s="93" t="s">
        <v>118</v>
      </c>
      <c r="AB138" s="13" t="s">
        <v>124</v>
      </c>
      <c r="AC138" s="52" t="s">
        <v>23</v>
      </c>
      <c r="AD138" s="53" t="s">
        <v>174</v>
      </c>
      <c r="AE138" s="13" t="s">
        <v>132</v>
      </c>
      <c r="AF138" s="54">
        <f t="shared" si="32"/>
        <v>4</v>
      </c>
      <c r="AG138" s="54">
        <v>1</v>
      </c>
      <c r="AH138" s="54">
        <v>2</v>
      </c>
      <c r="AI138" s="54">
        <v>1</v>
      </c>
      <c r="AJ138" s="5" t="s">
        <v>33</v>
      </c>
      <c r="AK138" s="5" t="s">
        <v>38</v>
      </c>
      <c r="AL138" s="47">
        <v>13931.88</v>
      </c>
      <c r="AM138" s="47">
        <v>14955.87</v>
      </c>
      <c r="AN138" s="47">
        <v>16055.13</v>
      </c>
      <c r="AO138" s="47">
        <f t="shared" si="20"/>
        <v>13931.88</v>
      </c>
      <c r="AP138" s="47">
        <f t="shared" si="21"/>
        <v>29911.74</v>
      </c>
      <c r="AQ138" s="47">
        <f t="shared" si="22"/>
        <v>16055.13</v>
      </c>
      <c r="AR138" s="46">
        <f t="shared" si="33"/>
        <v>59898.75</v>
      </c>
    </row>
    <row r="139" spans="2:44" s="34" customFormat="1" ht="70.5" customHeight="1">
      <c r="B139" s="35"/>
      <c r="C139" s="13">
        <v>90</v>
      </c>
      <c r="D139" s="12" t="str">
        <f t="shared" si="23"/>
        <v>Костюм для защиты от кислот и щелочей (куртка с капюшоном, полукомбинезон)</v>
      </c>
      <c r="E139" s="93">
        <f t="shared" si="24"/>
        <v>0</v>
      </c>
      <c r="F139" s="36" t="str">
        <f t="shared" si="25"/>
        <v>мужской/женский</v>
      </c>
      <c r="G139" s="36" t="str">
        <f t="shared" si="9"/>
        <v>Национальный режим не предоставляется – запрет</v>
      </c>
      <c r="H139" s="13" t="s">
        <v>132</v>
      </c>
      <c r="I139" s="37">
        <f t="shared" si="10"/>
        <v>3</v>
      </c>
      <c r="J139" s="37">
        <f t="shared" si="26"/>
        <v>1</v>
      </c>
      <c r="K139" s="37">
        <f t="shared" si="27"/>
        <v>1</v>
      </c>
      <c r="L139" s="37">
        <f t="shared" si="28"/>
        <v>1</v>
      </c>
      <c r="M139" s="38" t="s">
        <v>18</v>
      </c>
      <c r="N139" s="38" t="s">
        <v>18</v>
      </c>
      <c r="O139" s="38" t="s">
        <v>18</v>
      </c>
      <c r="P139" s="39">
        <f t="shared" si="29"/>
        <v>14638.25</v>
      </c>
      <c r="Q139" s="39">
        <f t="shared" si="30"/>
        <v>15714.16</v>
      </c>
      <c r="R139" s="39">
        <f t="shared" si="31"/>
        <v>16869.150000000001</v>
      </c>
      <c r="S139" s="40">
        <v>0</v>
      </c>
      <c r="T139" s="41">
        <f t="shared" si="34"/>
        <v>0</v>
      </c>
      <c r="U139" s="42"/>
      <c r="Y139" s="13">
        <v>90</v>
      </c>
      <c r="Z139" s="12" t="s">
        <v>87</v>
      </c>
      <c r="AA139" s="93"/>
      <c r="AB139" s="13" t="s">
        <v>124</v>
      </c>
      <c r="AC139" s="52" t="s">
        <v>23</v>
      </c>
      <c r="AD139" s="53" t="s">
        <v>174</v>
      </c>
      <c r="AE139" s="13" t="s">
        <v>132</v>
      </c>
      <c r="AF139" s="54">
        <f t="shared" si="32"/>
        <v>3</v>
      </c>
      <c r="AG139" s="54">
        <v>1</v>
      </c>
      <c r="AH139" s="54">
        <v>1</v>
      </c>
      <c r="AI139" s="54">
        <v>1</v>
      </c>
      <c r="AJ139" s="5" t="s">
        <v>33</v>
      </c>
      <c r="AK139" s="5" t="s">
        <v>38</v>
      </c>
      <c r="AL139" s="47">
        <v>14638.25</v>
      </c>
      <c r="AM139" s="47">
        <v>15714.16</v>
      </c>
      <c r="AN139" s="47">
        <v>16869.150000000001</v>
      </c>
      <c r="AO139" s="47">
        <f>AL139*AG139</f>
        <v>14638.25</v>
      </c>
      <c r="AP139" s="47">
        <f>AM139*AH139</f>
        <v>15714.16</v>
      </c>
      <c r="AQ139" s="47">
        <f>AN139*AI139</f>
        <v>16869.150000000001</v>
      </c>
      <c r="AR139" s="46">
        <f t="shared" si="33"/>
        <v>47221.56</v>
      </c>
    </row>
    <row r="140" spans="2:44" ht="24" customHeight="1">
      <c r="B140" s="21"/>
      <c r="C140" s="81" t="s">
        <v>20</v>
      </c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81"/>
      <c r="P140" s="81"/>
      <c r="Q140" s="81"/>
      <c r="R140" s="81"/>
      <c r="S140" s="81"/>
      <c r="T140" s="55">
        <f>AR141</f>
        <v>477501671.85999995</v>
      </c>
      <c r="U140" s="23"/>
      <c r="Y140" s="76"/>
      <c r="Z140" s="76"/>
      <c r="AA140" s="76"/>
      <c r="AB140" s="76"/>
      <c r="AC140" s="76"/>
      <c r="AD140" s="76"/>
      <c r="AE140" s="76"/>
      <c r="AF140" s="76"/>
      <c r="AG140" s="76"/>
      <c r="AH140" s="76"/>
      <c r="AI140" s="76"/>
      <c r="AJ140" s="76"/>
      <c r="AK140" s="76"/>
      <c r="AL140" s="76"/>
      <c r="AM140" s="76"/>
      <c r="AN140" s="76"/>
      <c r="AO140" s="76"/>
      <c r="AP140" s="76"/>
      <c r="AQ140" s="76"/>
      <c r="AR140" s="76"/>
    </row>
    <row r="141" spans="2:44" ht="24" customHeight="1">
      <c r="B141" s="21"/>
      <c r="C141" s="81" t="s">
        <v>40</v>
      </c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81"/>
      <c r="O141" s="81"/>
      <c r="P141" s="81"/>
      <c r="Q141" s="81"/>
      <c r="R141" s="76" t="s">
        <v>10</v>
      </c>
      <c r="S141" s="76"/>
      <c r="T141" s="55">
        <f>SUM(T15:T139)</f>
        <v>0</v>
      </c>
      <c r="U141" s="23"/>
      <c r="Y141" s="81" t="s">
        <v>15</v>
      </c>
      <c r="Z141" s="81"/>
      <c r="AA141" s="81"/>
      <c r="AB141" s="81"/>
      <c r="AC141" s="81"/>
      <c r="AD141" s="81"/>
      <c r="AE141" s="81"/>
      <c r="AF141" s="81"/>
      <c r="AG141" s="81"/>
      <c r="AH141" s="81"/>
      <c r="AI141" s="81"/>
      <c r="AJ141" s="81"/>
      <c r="AK141" s="81"/>
      <c r="AL141" s="81"/>
      <c r="AM141" s="81"/>
      <c r="AN141" s="81"/>
      <c r="AO141" s="81"/>
      <c r="AP141" s="82" t="s">
        <v>10</v>
      </c>
      <c r="AQ141" s="82"/>
      <c r="AR141" s="55">
        <f>SUM(AR15:AR139)</f>
        <v>477501671.85999995</v>
      </c>
    </row>
    <row r="142" spans="2:44" ht="24" customHeight="1">
      <c r="B142" s="21"/>
      <c r="C142" s="81"/>
      <c r="D142" s="81"/>
      <c r="E142" s="81"/>
      <c r="F142" s="81"/>
      <c r="G142" s="81"/>
      <c r="H142" s="81"/>
      <c r="I142" s="81"/>
      <c r="J142" s="81"/>
      <c r="K142" s="81"/>
      <c r="L142" s="81"/>
      <c r="M142" s="81"/>
      <c r="N142" s="81"/>
      <c r="O142" s="81"/>
      <c r="P142" s="81"/>
      <c r="Q142" s="81"/>
      <c r="R142" s="56" t="s">
        <v>13</v>
      </c>
      <c r="S142" s="57">
        <f>AQ142</f>
        <v>0.22</v>
      </c>
      <c r="T142" s="55">
        <f>S142*T141</f>
        <v>0</v>
      </c>
      <c r="U142" s="23"/>
      <c r="Y142" s="81"/>
      <c r="Z142" s="81"/>
      <c r="AA142" s="81"/>
      <c r="AB142" s="81"/>
      <c r="AC142" s="81"/>
      <c r="AD142" s="81"/>
      <c r="AE142" s="81"/>
      <c r="AF142" s="81"/>
      <c r="AG142" s="81"/>
      <c r="AH142" s="81"/>
      <c r="AI142" s="81"/>
      <c r="AJ142" s="81"/>
      <c r="AK142" s="81"/>
      <c r="AL142" s="81"/>
      <c r="AM142" s="81"/>
      <c r="AN142" s="81"/>
      <c r="AO142" s="81"/>
      <c r="AP142" s="58" t="s">
        <v>13</v>
      </c>
      <c r="AQ142" s="59">
        <v>0.22</v>
      </c>
      <c r="AR142" s="55">
        <f>AQ142*AR141</f>
        <v>105050367.80919999</v>
      </c>
    </row>
    <row r="143" spans="2:44" ht="24" customHeight="1">
      <c r="B143" s="21"/>
      <c r="C143" s="81"/>
      <c r="D143" s="81"/>
      <c r="E143" s="81"/>
      <c r="F143" s="81"/>
      <c r="G143" s="81"/>
      <c r="H143" s="81"/>
      <c r="I143" s="81"/>
      <c r="J143" s="81"/>
      <c r="K143" s="81"/>
      <c r="L143" s="81"/>
      <c r="M143" s="81"/>
      <c r="N143" s="81"/>
      <c r="O143" s="81"/>
      <c r="P143" s="81"/>
      <c r="Q143" s="81"/>
      <c r="R143" s="76" t="s">
        <v>11</v>
      </c>
      <c r="S143" s="76"/>
      <c r="T143" s="55">
        <f>SUM(T141:T142)</f>
        <v>0</v>
      </c>
      <c r="U143" s="23"/>
      <c r="Y143" s="81"/>
      <c r="Z143" s="81"/>
      <c r="AA143" s="81"/>
      <c r="AB143" s="81"/>
      <c r="AC143" s="81"/>
      <c r="AD143" s="81"/>
      <c r="AE143" s="81"/>
      <c r="AF143" s="81"/>
      <c r="AG143" s="81"/>
      <c r="AH143" s="81"/>
      <c r="AI143" s="81"/>
      <c r="AJ143" s="81"/>
      <c r="AK143" s="81"/>
      <c r="AL143" s="81"/>
      <c r="AM143" s="81"/>
      <c r="AN143" s="81"/>
      <c r="AO143" s="81"/>
      <c r="AP143" s="82" t="s">
        <v>11</v>
      </c>
      <c r="AQ143" s="82"/>
      <c r="AR143" s="55">
        <f>SUM(AR141:AR142)</f>
        <v>582552039.66919994</v>
      </c>
    </row>
    <row r="144" spans="2:44" ht="24" customHeight="1">
      <c r="B144" s="21"/>
      <c r="U144" s="23"/>
      <c r="Y144" s="85" t="s">
        <v>41</v>
      </c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  <c r="AP144" s="85"/>
      <c r="AQ144" s="85"/>
      <c r="AR144" s="85"/>
    </row>
    <row r="145" spans="2:44" ht="15.75" customHeight="1">
      <c r="B145" s="21"/>
      <c r="C145" s="90"/>
      <c r="D145" s="90"/>
      <c r="E145" s="90"/>
      <c r="F145" s="90"/>
      <c r="G145" s="90"/>
      <c r="H145" s="60"/>
      <c r="I145" s="60"/>
      <c r="J145" s="60"/>
      <c r="K145" s="60"/>
      <c r="L145" s="60"/>
      <c r="M145" s="61"/>
      <c r="N145" s="62" t="s">
        <v>32</v>
      </c>
      <c r="O145" s="91"/>
      <c r="P145" s="91"/>
      <c r="Q145" s="91"/>
      <c r="R145" s="91"/>
      <c r="S145" s="63"/>
      <c r="T145" s="63"/>
      <c r="U145" s="23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  <c r="AP145" s="85"/>
      <c r="AQ145" s="85"/>
      <c r="AR145" s="85"/>
    </row>
    <row r="146" spans="2:44">
      <c r="B146" s="21"/>
      <c r="C146" s="89" t="s">
        <v>22</v>
      </c>
      <c r="D146" s="89"/>
      <c r="E146" s="89"/>
      <c r="F146" s="89"/>
      <c r="G146" s="89"/>
      <c r="H146" s="64"/>
      <c r="I146" s="64"/>
      <c r="J146" s="64"/>
      <c r="K146" s="64"/>
      <c r="L146" s="64"/>
      <c r="M146" s="65" t="s">
        <v>16</v>
      </c>
      <c r="N146" s="62"/>
      <c r="O146" s="92" t="s">
        <v>17</v>
      </c>
      <c r="P146" s="92"/>
      <c r="Q146" s="92"/>
      <c r="R146" s="92"/>
      <c r="S146" s="64"/>
      <c r="T146" s="64"/>
      <c r="U146" s="23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  <c r="AP146" s="85"/>
      <c r="AQ146" s="85"/>
      <c r="AR146" s="85"/>
    </row>
    <row r="147" spans="2:44" ht="24.75" customHeight="1" thickBot="1">
      <c r="B147" s="66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8"/>
    </row>
    <row r="148" spans="2:44" ht="15.75" customHeight="1"/>
    <row r="149" spans="2:44" ht="15.75" customHeight="1">
      <c r="B149" s="84" t="s">
        <v>184</v>
      </c>
      <c r="C149" s="84"/>
      <c r="D149" s="84"/>
      <c r="E149" s="84"/>
      <c r="F149" s="84"/>
      <c r="G149" s="84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</row>
    <row r="150" spans="2:44">
      <c r="B150" s="84"/>
      <c r="C150" s="84"/>
      <c r="D150" s="84"/>
      <c r="E150" s="84"/>
      <c r="F150" s="84"/>
      <c r="G150" s="84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</row>
    <row r="151" spans="2:44">
      <c r="B151" s="84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4"/>
      <c r="U151" s="84"/>
    </row>
    <row r="152" spans="2:44">
      <c r="B152" s="84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</row>
    <row r="153" spans="2:44" ht="15.75" customHeight="1">
      <c r="B153" s="84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69"/>
    </row>
    <row r="154" spans="2:44">
      <c r="B154" s="84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69"/>
    </row>
    <row r="155" spans="2:44">
      <c r="B155" s="84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69"/>
    </row>
    <row r="156" spans="2:44">
      <c r="B156" s="84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</row>
    <row r="157" spans="2:44">
      <c r="B157" s="84"/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</row>
    <row r="158" spans="2:44">
      <c r="B158" s="84"/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</row>
    <row r="159" spans="2:44">
      <c r="B159" s="84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</row>
    <row r="160" spans="2:44">
      <c r="B160" s="84"/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</row>
    <row r="161" spans="2:29">
      <c r="B161" s="84"/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</row>
    <row r="164" spans="2:29" ht="143.25" customHeight="1"/>
    <row r="168" spans="2:29" hidden="1"/>
    <row r="169" spans="2:29" hidden="1">
      <c r="AC169" s="17" t="s">
        <v>26</v>
      </c>
    </row>
    <row r="170" spans="2:29" hidden="1">
      <c r="AC170" s="70" t="s">
        <v>23</v>
      </c>
    </row>
    <row r="171" spans="2:29" hidden="1">
      <c r="AC171" s="70" t="s">
        <v>24</v>
      </c>
    </row>
    <row r="172" spans="2:29" hidden="1">
      <c r="AC172" s="70" t="s">
        <v>25</v>
      </c>
    </row>
    <row r="173" spans="2:29" hidden="1">
      <c r="AC173" s="17" t="s">
        <v>27</v>
      </c>
    </row>
    <row r="174" spans="2:29" hidden="1"/>
  </sheetData>
  <sheetProtection formatCells="0" formatColumns="0" formatRows="0" insertRows="0" deleteRows="0"/>
  <protectedRanges>
    <protectedRange algorithmName="SHA-512" hashValue="R/ipREbn9wycHg/cWr59UHp+la9yBnF9zmE7EhcS2wLYi7u1QMRBymOcnECXN6np9gxSFb7+IpqWYf7p64HITg==" saltValue="/R4WvNOlIAhSM2Nw+bqTYQ==" spinCount="100000" sqref="Z15:Z16" name="Диапазон1_1_1_1"/>
    <protectedRange algorithmName="SHA-512" hashValue="R/ipREbn9wycHg/cWr59UHp+la9yBnF9zmE7EhcS2wLYi7u1QMRBymOcnECXN6np9gxSFb7+IpqWYf7p64HITg==" saltValue="/R4WvNOlIAhSM2Nw+bqTYQ==" spinCount="100000" sqref="Z17:Z26" name="Диапазон1_1_1_1_1"/>
    <protectedRange algorithmName="SHA-512" hashValue="R/ipREbn9wycHg/cWr59UHp+la9yBnF9zmE7EhcS2wLYi7u1QMRBymOcnECXN6np9gxSFb7+IpqWYf7p64HITg==" saltValue="/R4WvNOlIAhSM2Nw+bqTYQ==" spinCount="100000" sqref="Z27:Z42" name="Диапазон1_1_1_1_2"/>
    <protectedRange algorithmName="SHA-512" hashValue="R/ipREbn9wycHg/cWr59UHp+la9yBnF9zmE7EhcS2wLYi7u1QMRBymOcnECXN6np9gxSFb7+IpqWYf7p64HITg==" saltValue="/R4WvNOlIAhSM2Nw+bqTYQ==" spinCount="100000" sqref="Z43:Z62" name="Диапазон1_1_1_1_3"/>
    <protectedRange algorithmName="SHA-512" hashValue="R/ipREbn9wycHg/cWr59UHp+la9yBnF9zmE7EhcS2wLYi7u1QMRBymOcnECXN6np9gxSFb7+IpqWYf7p64HITg==" saltValue="/R4WvNOlIAhSM2Nw+bqTYQ==" spinCount="100000" sqref="Z63:Z76" name="Диапазон1_1_1_1_4"/>
    <protectedRange algorithmName="SHA-512" hashValue="R/ipREbn9wycHg/cWr59UHp+la9yBnF9zmE7EhcS2wLYi7u1QMRBymOcnECXN6np9gxSFb7+IpqWYf7p64HITg==" saltValue="/R4WvNOlIAhSM2Nw+bqTYQ==" spinCount="100000" sqref="Z77:Z85" name="Диапазон1_1_1_1_5"/>
    <protectedRange algorithmName="SHA-512" hashValue="R/ipREbn9wycHg/cWr59UHp+la9yBnF9zmE7EhcS2wLYi7u1QMRBymOcnECXN6np9gxSFb7+IpqWYf7p64HITg==" saltValue="/R4WvNOlIAhSM2Nw+bqTYQ==" spinCount="100000" sqref="Z86:Z117" name="Диапазон1_1_1_1_6"/>
    <protectedRange algorithmName="SHA-512" hashValue="R/ipREbn9wycHg/cWr59UHp+la9yBnF9zmE7EhcS2wLYi7u1QMRBymOcnECXN6np9gxSFb7+IpqWYf7p64HITg==" saltValue="/R4WvNOlIAhSM2Nw+bqTYQ==" spinCount="100000" sqref="Z118:Z123" name="Диапазон1_1_1_1_7"/>
    <protectedRange algorithmName="SHA-512" hashValue="R/ipREbn9wycHg/cWr59UHp+la9yBnF9zmE7EhcS2wLYi7u1QMRBymOcnECXN6np9gxSFb7+IpqWYf7p64HITg==" saltValue="/R4WvNOlIAhSM2Nw+bqTYQ==" spinCount="100000" sqref="Z139 Z124:Z137" name="Диапазон1_1_1_1_8"/>
    <protectedRange algorithmName="SHA-512" hashValue="R/ipREbn9wycHg/cWr59UHp+la9yBnF9zmE7EhcS2wLYi7u1QMRBymOcnECXN6np9gxSFb7+IpqWYf7p64HITg==" saltValue="/R4WvNOlIAhSM2Nw+bqTYQ==" spinCount="100000" sqref="AA15:AA76" name="Диапазон1"/>
    <protectedRange algorithmName="SHA-512" hashValue="R/ipREbn9wycHg/cWr59UHp+la9yBnF9zmE7EhcS2wLYi7u1QMRBymOcnECXN6np9gxSFb7+IpqWYf7p64HITg==" saltValue="/R4WvNOlIAhSM2Nw+bqTYQ==" spinCount="100000" sqref="AA77:AA117" name="Диапазон1_1"/>
    <protectedRange algorithmName="SHA-512" hashValue="R/ipREbn9wycHg/cWr59UHp+la9yBnF9zmE7EhcS2wLYi7u1QMRBymOcnECXN6np9gxSFb7+IpqWYf7p64HITg==" saltValue="/R4WvNOlIAhSM2Nw+bqTYQ==" spinCount="100000" sqref="AA118:AA123" name="Диапазон1_2"/>
    <protectedRange algorithmName="SHA-512" hashValue="R/ipREbn9wycHg/cWr59UHp+la9yBnF9zmE7EhcS2wLYi7u1QMRBymOcnECXN6np9gxSFb7+IpqWYf7p64HITg==" saltValue="/R4WvNOlIAhSM2Nw+bqTYQ==" spinCount="100000" sqref="AA124:AA135" name="Диапазон1_3"/>
    <protectedRange algorithmName="SHA-512" hashValue="R/ipREbn9wycHg/cWr59UHp+la9yBnF9zmE7EhcS2wLYi7u1QMRBymOcnECXN6np9gxSFb7+IpqWYf7p64HITg==" saltValue="/R4WvNOlIAhSM2Nw+bqTYQ==" spinCount="100000" sqref="AA136:AA137" name="Диапазон1_3_1"/>
    <protectedRange algorithmName="SHA-512" hashValue="R/ipREbn9wycHg/cWr59UHp+la9yBnF9zmE7EhcS2wLYi7u1QMRBymOcnECXN6np9gxSFb7+IpqWYf7p64HITg==" saltValue="/R4WvNOlIAhSM2Nw+bqTYQ==" spinCount="100000" sqref="AB15:AB139" name="Диапазон1_1_1"/>
    <protectedRange algorithmName="SHA-512" hashValue="R/ipREbn9wycHg/cWr59UHp+la9yBnF9zmE7EhcS2wLYi7u1QMRBymOcnECXN6np9gxSFb7+IpqWYf7p64HITg==" saltValue="/R4WvNOlIAhSM2Nw+bqTYQ==" spinCount="100000" sqref="Y15:Y69 Y71:Y75 Y77:Y118 Y120 Y122 Y124:Y139 C15:C69 C71:C75 C77:C118 C120 C122 C124:C139" name="Диапазон1_1_1_1_1_2"/>
    <protectedRange algorithmName="SHA-512" hashValue="R/ipREbn9wycHg/cWr59UHp+la9yBnF9zmE7EhcS2wLYi7u1QMRBymOcnECXN6np9gxSFb7+IpqWYf7p64HITg==" saltValue="/R4WvNOlIAhSM2Nw+bqTYQ==" spinCount="100000" sqref="AA13" name="Диапазон1_3_2"/>
    <protectedRange algorithmName="SHA-512" hashValue="R/ipREbn9wycHg/cWr59UHp+la9yBnF9zmE7EhcS2wLYi7u1QMRBymOcnECXN6np9gxSFb7+IpqWYf7p64HITg==" saltValue="/R4WvNOlIAhSM2Nw+bqTYQ==" spinCount="100000" sqref="E13" name="Диапазон1_3_3"/>
  </protectedRanges>
  <autoFilter ref="A14:AU14"/>
  <mergeCells count="204">
    <mergeCell ref="C73:C74"/>
    <mergeCell ref="C75:C76"/>
    <mergeCell ref="C118:C119"/>
    <mergeCell ref="C120:C121"/>
    <mergeCell ref="C122:C123"/>
    <mergeCell ref="C63:C64"/>
    <mergeCell ref="C65:C66"/>
    <mergeCell ref="C67:C68"/>
    <mergeCell ref="C69:C70"/>
    <mergeCell ref="C71:C72"/>
    <mergeCell ref="C53:C54"/>
    <mergeCell ref="C55:C56"/>
    <mergeCell ref="C57:C58"/>
    <mergeCell ref="C59:C60"/>
    <mergeCell ref="C61:C62"/>
    <mergeCell ref="C43:C44"/>
    <mergeCell ref="C45:C46"/>
    <mergeCell ref="C47:C48"/>
    <mergeCell ref="C49:C50"/>
    <mergeCell ref="C51:C52"/>
    <mergeCell ref="D120:D121"/>
    <mergeCell ref="D122:D123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D69:D70"/>
    <mergeCell ref="D71:D72"/>
    <mergeCell ref="D73:D74"/>
    <mergeCell ref="D75:D76"/>
    <mergeCell ref="D118:D119"/>
    <mergeCell ref="D59:D60"/>
    <mergeCell ref="D61:D62"/>
    <mergeCell ref="D63:D64"/>
    <mergeCell ref="D51:D52"/>
    <mergeCell ref="D53:D54"/>
    <mergeCell ref="D55:D56"/>
    <mergeCell ref="D57:D58"/>
    <mergeCell ref="D39:D40"/>
    <mergeCell ref="D41:D42"/>
    <mergeCell ref="D43:D44"/>
    <mergeCell ref="D45:D46"/>
    <mergeCell ref="D47:D48"/>
    <mergeCell ref="E118:E119"/>
    <mergeCell ref="E120:E121"/>
    <mergeCell ref="E122:E123"/>
    <mergeCell ref="E138:E139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E67:E68"/>
    <mergeCell ref="E69:E70"/>
    <mergeCell ref="E71:E72"/>
    <mergeCell ref="E73:E74"/>
    <mergeCell ref="E75:E76"/>
    <mergeCell ref="D65:D66"/>
    <mergeCell ref="D67:D68"/>
    <mergeCell ref="D49:D50"/>
    <mergeCell ref="E47:E50"/>
    <mergeCell ref="E51:E54"/>
    <mergeCell ref="E55:E58"/>
    <mergeCell ref="E59:E62"/>
    <mergeCell ref="E63:E64"/>
    <mergeCell ref="E65:E66"/>
    <mergeCell ref="Y69:Y70"/>
    <mergeCell ref="Y71:Y72"/>
    <mergeCell ref="Y73:Y74"/>
    <mergeCell ref="Y59:Y60"/>
    <mergeCell ref="Y61:Y62"/>
    <mergeCell ref="Y63:Y64"/>
    <mergeCell ref="Y31:Y32"/>
    <mergeCell ref="E15:E18"/>
    <mergeCell ref="E19:E22"/>
    <mergeCell ref="E23:E26"/>
    <mergeCell ref="E27:E30"/>
    <mergeCell ref="E31:E34"/>
    <mergeCell ref="E35:E38"/>
    <mergeCell ref="E39:E42"/>
    <mergeCell ref="E43:E46"/>
    <mergeCell ref="Z45:Z46"/>
    <mergeCell ref="AA15:AA18"/>
    <mergeCell ref="Y65:Y66"/>
    <mergeCell ref="Y67:Y68"/>
    <mergeCell ref="Y49:Y50"/>
    <mergeCell ref="Y51:Y52"/>
    <mergeCell ref="Y53:Y54"/>
    <mergeCell ref="Y55:Y56"/>
    <mergeCell ref="Y57:Y58"/>
    <mergeCell ref="Y39:Y40"/>
    <mergeCell ref="Y41:Y42"/>
    <mergeCell ref="Y43:Y44"/>
    <mergeCell ref="Y45:Y46"/>
    <mergeCell ref="Y47:Y48"/>
    <mergeCell ref="Y35:Y36"/>
    <mergeCell ref="Y37:Y38"/>
    <mergeCell ref="AA67:AA68"/>
    <mergeCell ref="Y17:Y18"/>
    <mergeCell ref="Y19:Y20"/>
    <mergeCell ref="Y21:Y22"/>
    <mergeCell ref="Y23:Y24"/>
    <mergeCell ref="Y25:Y26"/>
    <mergeCell ref="Y27:Y28"/>
    <mergeCell ref="Y29:Y30"/>
    <mergeCell ref="AA71:AA72"/>
    <mergeCell ref="AA73:AA74"/>
    <mergeCell ref="AA75:AA76"/>
    <mergeCell ref="Z120:Z121"/>
    <mergeCell ref="Z122:Z123"/>
    <mergeCell ref="Y120:Y121"/>
    <mergeCell ref="Y122:Y123"/>
    <mergeCell ref="Y118:Y119"/>
    <mergeCell ref="Z65:Z66"/>
    <mergeCell ref="Y75:Y76"/>
    <mergeCell ref="B149:U161"/>
    <mergeCell ref="Y144:AR146"/>
    <mergeCell ref="C7:T7"/>
    <mergeCell ref="C140:S140"/>
    <mergeCell ref="C10:D10"/>
    <mergeCell ref="C11:D11"/>
    <mergeCell ref="M9:R9"/>
    <mergeCell ref="M10:R10"/>
    <mergeCell ref="M11:R11"/>
    <mergeCell ref="C146:G146"/>
    <mergeCell ref="C145:G145"/>
    <mergeCell ref="O145:R145"/>
    <mergeCell ref="O146:R146"/>
    <mergeCell ref="R141:S141"/>
    <mergeCell ref="R143:S143"/>
    <mergeCell ref="Z49:Z50"/>
    <mergeCell ref="Z51:Z52"/>
    <mergeCell ref="Z53:Z54"/>
    <mergeCell ref="Z55:Z56"/>
    <mergeCell ref="Z57:Z58"/>
    <mergeCell ref="Z39:Z40"/>
    <mergeCell ref="Z41:Z42"/>
    <mergeCell ref="AA138:AA139"/>
    <mergeCell ref="Z43:Z44"/>
    <mergeCell ref="C141:Q143"/>
    <mergeCell ref="AP143:AQ143"/>
    <mergeCell ref="AP141:AQ141"/>
    <mergeCell ref="Y141:AO143"/>
    <mergeCell ref="Z29:Z30"/>
    <mergeCell ref="Z31:Z32"/>
    <mergeCell ref="Z33:Z34"/>
    <mergeCell ref="Z35:Z36"/>
    <mergeCell ref="Z37:Z38"/>
    <mergeCell ref="Z47:Z48"/>
    <mergeCell ref="AA55:AA58"/>
    <mergeCell ref="AA59:AA62"/>
    <mergeCell ref="AA63:AA64"/>
    <mergeCell ref="AA65:AA66"/>
    <mergeCell ref="Z69:Z70"/>
    <mergeCell ref="Z71:Z72"/>
    <mergeCell ref="Z73:Z74"/>
    <mergeCell ref="Z75:Z76"/>
    <mergeCell ref="Z118:Z119"/>
    <mergeCell ref="Z59:Z60"/>
    <mergeCell ref="Z61:Z62"/>
    <mergeCell ref="Z63:Z64"/>
    <mergeCell ref="Y33:Y34"/>
    <mergeCell ref="AA69:AA70"/>
    <mergeCell ref="Y15:Y16"/>
    <mergeCell ref="Z67:Z68"/>
    <mergeCell ref="Y7:AR7"/>
    <mergeCell ref="C9:D9"/>
    <mergeCell ref="Y140:AR140"/>
    <mergeCell ref="Z15:Z16"/>
    <mergeCell ref="Z17:Z18"/>
    <mergeCell ref="Z19:Z20"/>
    <mergeCell ref="Z21:Z22"/>
    <mergeCell ref="Z23:Z24"/>
    <mergeCell ref="Z25:Z26"/>
    <mergeCell ref="Z27:Z28"/>
    <mergeCell ref="AA19:AA22"/>
    <mergeCell ref="AA23:AA26"/>
    <mergeCell ref="AA27:AA30"/>
    <mergeCell ref="AA31:AA34"/>
    <mergeCell ref="AA35:AA38"/>
    <mergeCell ref="AA39:AA42"/>
    <mergeCell ref="AA43:AA46"/>
    <mergeCell ref="AA47:AA50"/>
    <mergeCell ref="AA51:AA54"/>
    <mergeCell ref="AA118:AA119"/>
    <mergeCell ref="AA120:AA121"/>
    <mergeCell ref="AA122:AA123"/>
  </mergeCells>
  <phoneticPr fontId="5" type="noConversion"/>
  <pageMargins left="0.25" right="0.25" top="0.75" bottom="0.75" header="0.3" footer="0.3"/>
  <pageSetup scale="16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Справочники!$A$1:$A$5</xm:f>
          </x14:formula1>
          <xm:sqref>AC15:AC139</xm:sqref>
        </x14:dataValidation>
        <x14:dataValidation type="list" allowBlank="1" showInputMessage="1" showErrorMessage="1">
          <x14:formula1>
            <xm:f>Справочники!$A$7:$A$9</xm:f>
          </x14:formula1>
          <xm:sqref>AJ15:AJ139</xm:sqref>
        </x14:dataValidation>
        <x14:dataValidation type="list" allowBlank="1" showInputMessage="1" showErrorMessage="1">
          <x14:formula1>
            <xm:f>Справочники!$A$12:$A$14</xm:f>
          </x14:formula1>
          <xm:sqref>AK15:AK139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>
      <selection activeCell="A12" sqref="A12:A14"/>
    </sheetView>
  </sheetViews>
  <sheetFormatPr defaultRowHeight="12.75"/>
  <sheetData>
    <row r="1" spans="1:1" ht="15.75">
      <c r="A1" s="1" t="s">
        <v>26</v>
      </c>
    </row>
    <row r="2" spans="1:1" ht="15.75">
      <c r="A2" s="1" t="s">
        <v>23</v>
      </c>
    </row>
    <row r="3" spans="1:1" ht="15.75">
      <c r="A3" s="1" t="s">
        <v>24</v>
      </c>
    </row>
    <row r="4" spans="1:1" ht="15.75">
      <c r="A4" s="1" t="s">
        <v>25</v>
      </c>
    </row>
    <row r="5" spans="1:1" ht="15.75">
      <c r="A5" s="1" t="s">
        <v>27</v>
      </c>
    </row>
    <row r="6" spans="1:1">
      <c r="A6" s="2"/>
    </row>
    <row r="7" spans="1:1" ht="15.75">
      <c r="A7" s="1" t="s">
        <v>33</v>
      </c>
    </row>
    <row r="8" spans="1:1" ht="15.75">
      <c r="A8" s="1" t="s">
        <v>35</v>
      </c>
    </row>
    <row r="9" spans="1:1" ht="15.75">
      <c r="A9" s="1" t="s">
        <v>34</v>
      </c>
    </row>
    <row r="12" spans="1:1">
      <c r="A12" s="2" t="s">
        <v>36</v>
      </c>
    </row>
    <row r="13" spans="1:1">
      <c r="A13" s="2" t="s">
        <v>37</v>
      </c>
    </row>
    <row r="14" spans="1:1">
      <c r="A14" s="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(Структура НМЦ)</vt:lpstr>
      <vt:lpstr>Справочники</vt:lpstr>
      <vt:lpstr>'Комм. предл. (Структура НМЦ)'!Область_печати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Щербаков</dc:creator>
  <cp:lastModifiedBy>Старкова Светлана Сергеевна</cp:lastModifiedBy>
  <cp:lastPrinted>2023-06-06T05:29:13Z</cp:lastPrinted>
  <dcterms:created xsi:type="dcterms:W3CDTF">2023-05-26T08:17:29Z</dcterms:created>
  <dcterms:modified xsi:type="dcterms:W3CDTF">2026-09-30T04:12:42Z</dcterms:modified>
</cp:coreProperties>
</file>