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<sst xmlns="http://schemas.openxmlformats.org/spreadsheetml/2006/main" count="1747" uniqueCount="375">
  <si>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</si>
  <si>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</si>
  <si>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</si>
  <si>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</si>
  <si>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</si>
  <si>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</si>
  <si>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</si>
  <si>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</si>
  <si>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</si>
  <si>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</si>
  <si>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</si>
  <si>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</si>
  <si>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</si>
  <si>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t xml:space="preserve">НМЦ единицы продукции,
руб. без НДС</t>
  </si>
  <si>
    <t xml:space="preserve">Предлагаемая цена одной единицы продукции,
руб. без НДС</t>
  </si>
  <si>
    <t xml:space="preserve">Количество</t>
  </si>
  <si>
    <t xml:space="preserve">Итоговая стоимость позиции,
руб. без НДС</t>
  </si>
  <si>
    <t xml:space="preserve">НМЦ по позиции продукции,
руб. без НДС</t>
  </si>
  <si>
    <t xml:space="preserve">1. СП «Центральные электрические сети» г. Хабаровск</t>
  </si>
  <si>
    <t xml:space="preserve">…</t>
  </si>
  <si>
    <t xml:space="preserve">Вал карданный 27057.2201010</t>
  </si>
  <si>
    <t xml:space="preserve">Установлен режим предпочтения российской продукции</t>
  </si>
  <si>
    <t xml:space="preserve">шт</t>
  </si>
  <si>
    <t xml:space="preserve">Вал карданный задний 2206-2201010-10</t>
  </si>
  <si>
    <t xml:space="preserve">Вал карданный передний 33036-2203010-10 738мм УАЗ</t>
  </si>
  <si>
    <t xml:space="preserve">Гайка 250684-П29 М14х1.5</t>
  </si>
  <si>
    <t xml:space="preserve">Генератор 5122-3771-30 ГАЗ,ПАЗ</t>
  </si>
  <si>
    <t xml:space="preserve">Двигатель внутреннего сгорания рядный четырехцилиндровый газобензиновый инжекторный А2755.1000402-30 2.69л ГАЗ УМЗ с ГБО; опора вентилятора</t>
  </si>
  <si>
    <t xml:space="preserve">Диск сцепления ведомый 409-1601130 ГАЗ</t>
  </si>
  <si>
    <t xml:space="preserve">Диск сцепления ведомый 421-1601130 УАЗ</t>
  </si>
  <si>
    <t xml:space="preserve">Колодка тормозная барабанная усиленная короткая 3151-3502091-10 УАЗ</t>
  </si>
  <si>
    <t xml:space="preserve">Компрессор одноцилиндровый пневматического привода тормозной системы 53205-3509015 КамАЗ</t>
  </si>
  <si>
    <t xml:space="preserve">Корзина сцепления 4215-1601090</t>
  </si>
  <si>
    <t xml:space="preserve">Коробка переключения передач грузовая пятиступенчатая 2206-1700010-01 УАЗ</t>
  </si>
  <si>
    <t xml:space="preserve">Насос топливный 3741-1139020</t>
  </si>
  <si>
    <t xml:space="preserve">Подшипник выжимной 469-1601180 УАЗ</t>
  </si>
  <si>
    <t xml:space="preserve">Радиатор двигателя 31608-1301010-02 УАЗ</t>
  </si>
  <si>
    <t xml:space="preserve">Радиатор охлаждения 3741-1301010</t>
  </si>
  <si>
    <t xml:space="preserve">Ремкомплект газораспределительного механизма двигателя полный 406-3906625-01 ГАЗ,УАЗ с звездочки; натяжители; цепи</t>
  </si>
  <si>
    <t xml:space="preserve">Ремкомплект натяжного устройства 406.3906625-01</t>
  </si>
  <si>
    <t xml:space="preserve">Стартер 406-3708000-51 УАЗ</t>
  </si>
  <si>
    <t xml:space="preserve">Фаркоп 66-01-2805010</t>
  </si>
  <si>
    <t xml:space="preserve">Шкворень 3162-2304019-01 УАЗ</t>
  </si>
  <si>
    <t xml:space="preserve">Шрус карданного вала 5022382-1 ГАЗ</t>
  </si>
  <si>
    <t xml:space="preserve">Гайка шестигранная кл.точ.А М10 ГОСТ 5927-70</t>
  </si>
  <si>
    <t xml:space="preserve">Механизм рулевой 4310-3400020 КамАЗ</t>
  </si>
  <si>
    <t xml:space="preserve">Сиденье водительское 53205-6800010 КамАЗ в сборе</t>
  </si>
  <si>
    <t xml:space="preserve">Шайба медная 10х14х1.5мм</t>
  </si>
  <si>
    <t xml:space="preserve">Шайба медная 20х26х1.5мм</t>
  </si>
  <si>
    <t xml:space="preserve">Шплинт 1.5х20мм</t>
  </si>
  <si>
    <t xml:space="preserve">Шплинт 2х25мм</t>
  </si>
  <si>
    <t xml:space="preserve">Шплинт 3.0х30мм</t>
  </si>
  <si>
    <t xml:space="preserve">Болт 01.10.16040.С М16х40 Ahwi DIN 933</t>
  </si>
  <si>
    <t xml:space="preserve">Болт 01.10.16050.С М16х50 Ahwi DIN 933</t>
  </si>
  <si>
    <t xml:space="preserve">Болт крепления ножа отвала 154-70-11143/154-70-22270 Shantui в сборе с гайкой</t>
  </si>
  <si>
    <t xml:space="preserve">Гусеница широкая короткая 2.314-СБ МТЛБ 216 звеньев в сборе</t>
  </si>
  <si>
    <t xml:space="preserve">Держатель бокового зуба внешний 760.03.00.21.00/В для мульчера</t>
  </si>
  <si>
    <t xml:space="preserve">Каток опорный 3902-3204110 ТТМ</t>
  </si>
  <si>
    <t xml:space="preserve">Лента тормоза остановочного 8.23.13 МТЛБ</t>
  </si>
  <si>
    <t xml:space="preserve">Лента тормозная механизма поворота 8.23.043 МТЛБ в сборе</t>
  </si>
  <si>
    <t xml:space="preserve">Подшипник шариковый радиальный однорядный 6-408 40х110х27мм</t>
  </si>
  <si>
    <t xml:space="preserve">Подшипник шариковый радиальный однорядный 6-409 45х120х29мм</t>
  </si>
  <si>
    <t xml:space="preserve">Ремень вентилятора охлаждения NTA855-C280 3325963 22х2150 Shantui</t>
  </si>
  <si>
    <t xml:space="preserve">Фильтр воздушный 6I0274/6I0273 Caterpillar,Shantui в сборе</t>
  </si>
  <si>
    <t xml:space="preserve">Фильтр воздушный Р181042 Donaldson</t>
  </si>
  <si>
    <t xml:space="preserve">Фильтр гидравлический 16Y-76-09200 Shantui</t>
  </si>
  <si>
    <t xml:space="preserve">Фильтр гидравлический 175-49-11580/16Y-75-23200/HF6084/281-16-11290/SP1290/ST30808/H808 Komatsu,Shantui</t>
  </si>
  <si>
    <t xml:space="preserve">Фильтр гидравлический 195-13-13420/16Y-75-13100/ST38034 Shantui</t>
  </si>
  <si>
    <t xml:space="preserve">Фильтр гидравлический Р171621 Donaldson</t>
  </si>
  <si>
    <t xml:space="preserve">Фильтр гидравлической системы 16Y-60-13000 Komatsu,Shantui 100х59х280мм</t>
  </si>
  <si>
    <t xml:space="preserve">Фильтр гидравлической системы P173488 89х50х329мм Donaldson</t>
  </si>
  <si>
    <t xml:space="preserve">Фильтр двигателя воздушный внутренний P128408 Donaldson</t>
  </si>
  <si>
    <t xml:space="preserve">Фильтр двигателя масляный STJX480 Caterpillar,Shantui Caterpillar</t>
  </si>
  <si>
    <t xml:space="preserve">Фильтр кабины 71.003.001 для спецтехники</t>
  </si>
  <si>
    <t xml:space="preserve">Фильтр масляный 01174420 Deutz</t>
  </si>
  <si>
    <t xml:space="preserve">Фильтр топливный 01181245</t>
  </si>
  <si>
    <t xml:space="preserve">Фильтр топливный D638-002-02</t>
  </si>
  <si>
    <t xml:space="preserve">Фильтр топливный Р551026 для мульчера</t>
  </si>
  <si>
    <t xml:space="preserve">Фильтр топливный тонкой очистки STD00-034-01</t>
  </si>
  <si>
    <t xml:space="preserve">Шайба крепления боковых зубьев Nord Lock 07.02.16 для мульчера</t>
  </si>
  <si>
    <t xml:space="preserve">1.2 СП «Северные электрические сети» Николаевский РЭС г. Николаевск-на-Амуре</t>
  </si>
  <si>
    <t xml:space="preserve">Амортизатор газомасляный задний 27527.2905006 ГАЗ</t>
  </si>
  <si>
    <t xml:space="preserve">Установлен режим предпочтения российской продукции
</t>
  </si>
  <si>
    <t xml:space="preserve">Бак топливный пластиковый 22174.1101006-20</t>
  </si>
  <si>
    <t xml:space="preserve">Бачок расширительный A21R22.1311010</t>
  </si>
  <si>
    <t xml:space="preserve">Вал карданный передний 131-2203011 1194мм ЗИЛ в сборе</t>
  </si>
  <si>
    <t xml:space="preserve">Вал карданный передний 27527-5022382-2 ГАЗ</t>
  </si>
  <si>
    <t xml:space="preserve">Вал карданный промежуточный шрус 5022380 736мм ГАЗ</t>
  </si>
  <si>
    <t xml:space="preserve">Гидроусилитель рулевого управления 130-3400020-1 ЗИЛ</t>
  </si>
  <si>
    <t xml:space="preserve">Гидроусилитель рулевого управления ШНКФ453461123 ГАЗ</t>
  </si>
  <si>
    <t xml:space="preserve">Гидроцилиндр БКМ-317.40.10.0400</t>
  </si>
  <si>
    <t xml:space="preserve">Диск сцепления ведомый 53-1301130</t>
  </si>
  <si>
    <t xml:space="preserve">Капот 3302-8402012-20 ГАЗ</t>
  </si>
  <si>
    <t xml:space="preserve">Крестовина шарнира поворотного кулака 22177-2304039</t>
  </si>
  <si>
    <t xml:space="preserve">Механизм рулевой корпус алюминиевый 3302-3400014-02 240х160х190мм ГАЗ БАГУ</t>
  </si>
  <si>
    <t xml:space="preserve">Наконечник рулевой тяги правый 2217-3414056 ГАЗ</t>
  </si>
  <si>
    <t xml:space="preserve">Насос гидроусилителя руля 130-3407200-А ЗИЛ (бачок, шкив)</t>
  </si>
  <si>
    <t xml:space="preserve">Насос гидроусилителя руля ШНКФ.453471.018-20 ГАЗ</t>
  </si>
  <si>
    <t xml:space="preserve">Подшипник ступицы 6-537909 ГАЗ</t>
  </si>
  <si>
    <t xml:space="preserve">Редуктор моста среднего 11х25 зубьев 131-2502010 ЗИЛ</t>
  </si>
  <si>
    <t xml:space="preserve">Ремкомплект кулака поворотного 33027-2304800</t>
  </si>
  <si>
    <t xml:space="preserve">Стартер 6002-3708000</t>
  </si>
  <si>
    <t xml:space="preserve">Стекло лобовое 3302-5206010-02</t>
  </si>
  <si>
    <t xml:space="preserve">Сцепление 4216-1600010М ГАЗ (муфта выключения)</t>
  </si>
  <si>
    <t xml:space="preserve">Трубопровод привода сцепления 2705.1602580-01</t>
  </si>
  <si>
    <t xml:space="preserve">Тяга рулевая поперечная 27527-3414052 ГАЗ</t>
  </si>
  <si>
    <t xml:space="preserve">Тяга рулевая продольная 131-3003011-Б в сборе с сошкой</t>
  </si>
  <si>
    <t xml:space="preserve">Тяга рулевая продольная 3302-3414010-11 ГАЗ в сборе</t>
  </si>
  <si>
    <t xml:space="preserve">Фаркоп GAZ-XX-991122.00</t>
  </si>
  <si>
    <t xml:space="preserve">Фильтр воздушный 4216-1109013-20 ГАЗ</t>
  </si>
  <si>
    <t xml:space="preserve">Фильтр масляный 3302-11217 ГАЗ</t>
  </si>
  <si>
    <t xml:space="preserve">Фильтр топливный GB-335PL ГАЗ УАЗ BigFilter</t>
  </si>
  <si>
    <t xml:space="preserve">Хомут крепления топливного бака A21R22.1101111</t>
  </si>
  <si>
    <t xml:space="preserve">Цилиндр сцепления главный 496284000175 ГАЗ</t>
  </si>
  <si>
    <t xml:space="preserve">Цилиндр сцепления главный 66-11-1602300 ГАЗ</t>
  </si>
  <si>
    <t xml:space="preserve">Цилиндр сцепления рабочий 486283000131 ГАЗ</t>
  </si>
  <si>
    <t xml:space="preserve">Цилиндр сцепления рабочий 66-01-1602511-10 ГАЗ,ПАЗ</t>
  </si>
  <si>
    <t xml:space="preserve">Бак топливный Б53215-1101010-22К2-PO-ZT 500л в сборе</t>
  </si>
  <si>
    <t xml:space="preserve">Втулка кулака поворотного 41-025-5078 КамАЗ</t>
  </si>
  <si>
    <t xml:space="preserve">Втулка кулака поворотного 41-180-5031 КамАЗ Madara</t>
  </si>
  <si>
    <t xml:space="preserve">Втулка переднего ведущего моста 41-224-5031 КамАЗ</t>
  </si>
  <si>
    <t xml:space="preserve">Генератор 4542.3771-20 КамАЗ</t>
  </si>
  <si>
    <r>
      <rPr>
        <sz val="12"/>
        <color rgb="FF000000"/>
        <rFont val="PT Mono"/>
        <family val="2"/>
        <charset val="204"/>
      </rPr>
      <t xml:space="preserve">Установлен режим предпочтения российской продукции
</t>
    </r>
    <r>
      <rPr>
        <sz val="12"/>
        <color rgb="FF000000"/>
        <rFont val="Times New Roman"/>
        <family val="1"/>
        <charset val="1"/>
      </rPr>
      <t xml:space="preserve">Установлен режим предпочтения российской продукции
</t>
    </r>
    <r>
      <rPr>
        <sz val="12"/>
        <color rgb="FF000000"/>
        <rFont val="PT Mono"/>
        <family val="2"/>
        <charset val="204"/>
      </rPr>
      <t xml:space="preserve">
</t>
    </r>
  </si>
  <si>
    <t xml:space="preserve">Камера тормозная с пружинным энергоаккумулятором тип 24/24 100-3519200</t>
  </si>
  <si>
    <t xml:space="preserve">Кольцо ведущего переднего моста 30210032 69.1х5.8-3мм</t>
  </si>
  <si>
    <t xml:space="preserve">Кольцо картера переднего моста 3021o047 250х3</t>
  </si>
  <si>
    <t xml:space="preserve">Кольцо распорное 41-131-5076</t>
  </si>
  <si>
    <t xml:space="preserve">Кольцо стопорное крестовины переднего моста 706-02-2931</t>
  </si>
  <si>
    <t xml:space="preserve">Кольцо стопорное моста 3021П236</t>
  </si>
  <si>
    <t xml:space="preserve">Кольцо уплотнительное для привода переднего моста 3025С013 60х75х8мм</t>
  </si>
  <si>
    <t xml:space="preserve">Кольцо уплотнительное для привода переднего моста 3025С014 60х72х8мм</t>
  </si>
  <si>
    <t xml:space="preserve">Кольцо уплотнительное для привода переднего моста 3025С015 70х80х7мм</t>
  </si>
  <si>
    <t xml:space="preserve">Кольцо уплотнительное моста заднего ведущего 3021О023 105х3х3мм</t>
  </si>
  <si>
    <t xml:space="preserve">Кольцо уплотнительное ступицы переднего моста 41-073-5079</t>
  </si>
  <si>
    <t xml:space="preserve">Кольцо фрикционное картера переднего моста 41-020-5082</t>
  </si>
  <si>
    <t xml:space="preserve">Кольцо фрикционное переднего моста 41-064-5081</t>
  </si>
  <si>
    <t xml:space="preserve">Комплект накладок тормозных 53212-3501105 КамАЗ</t>
  </si>
  <si>
    <t xml:space="preserve">Комплект подшипника ступицы 75182007118РК КамАЗ</t>
  </si>
  <si>
    <t xml:space="preserve">Комплект трубок высокого давления ТНВД 740.21-1104310-324 (8шт)</t>
  </si>
  <si>
    <t xml:space="preserve">Кран тормозной двухсекционный 100-3514008-10 ЗИЛ, КамАЗ, МАЗ РААЗ</t>
  </si>
  <si>
    <t xml:space="preserve">Крестовина привода переднего моста 340-002-7205/41-015-7205 КамАЗ в сборе</t>
  </si>
  <si>
    <t xml:space="preserve">Крышка ведущего переднего моста 41-009-5094</t>
  </si>
  <si>
    <t xml:space="preserve">Крышка подшипника кулака поворотного верхняя 41-103-5099</t>
  </si>
  <si>
    <t xml:space="preserve">Крышка подшипника кулака поворотного нижняя 41-104-5099</t>
  </si>
  <si>
    <t xml:space="preserve">Металлорукав КС135.00.00 D120мм L292мм в сборе</t>
  </si>
  <si>
    <t xml:space="preserve">Наконечник рулевой тяги правый 6520 (Ростар) 3414062-180 (5320-6520) КамАЗ</t>
  </si>
  <si>
    <t xml:space="preserve">Ось сателлита переднего ведущего моста 41-065-5011</t>
  </si>
  <si>
    <t xml:space="preserve">Отопитель воздушный Планар 4ДМ2-24-S сб.7150 Адверс</t>
  </si>
  <si>
    <t xml:space="preserve">Палец реактивной штанги резинометаллического шарнира 5511-2919026-15 КамАЗ</t>
  </si>
  <si>
    <t xml:space="preserve">Палец ушка рессоры передней 5320-2902478 КамАЗ</t>
  </si>
  <si>
    <t xml:space="preserve">Пневмогидроусилитель GB000075708 КамАЗ, МАЗ, ПАЗ</t>
  </si>
  <si>
    <t xml:space="preserve">Подогреватель жидкости предпусковой 14ТС-10-24В Теплостар в сборе</t>
  </si>
  <si>
    <t xml:space="preserve">Подшипник роликовый радиальный однорядный 32221 E 105х190х36мм</t>
  </si>
  <si>
    <t xml:space="preserve">Прокладка моста регулировочная 41-096-5101 КамАЗ</t>
  </si>
  <si>
    <t xml:space="preserve">Прокладка моста регулировочная 41-097-5101 0.5мм КамАЗ</t>
  </si>
  <si>
    <t xml:space="preserve">Прокладка регулировочная 41-098-5101 КамАЗ</t>
  </si>
  <si>
    <t xml:space="preserve">Радиатор охлаждения двигателя 4326А-1301010 КамАЗ</t>
  </si>
  <si>
    <t xml:space="preserve">Ремкомплект седельно-сцепного устройства 095.558 Jost</t>
  </si>
  <si>
    <t xml:space="preserve">Ролик игольчатый 3025И001</t>
  </si>
  <si>
    <t xml:space="preserve">Сальник задней ступицы 3025П038 155х190х17.54мм КамАЗ</t>
  </si>
  <si>
    <t xml:space="preserve">Сателлит редуктора переднего моста 41-008-2072</t>
  </si>
  <si>
    <t xml:space="preserve">Сегмент стопорный переднего ведущего моста 41-001-5066</t>
  </si>
  <si>
    <t xml:space="preserve">Стартер редукторный 5432.3708 Урал БАТЭ</t>
  </si>
  <si>
    <t xml:space="preserve">Стекло лобовое 53205-5206010 КамАЗ</t>
  </si>
  <si>
    <t xml:space="preserve">Упор полуоси заднего моста 41-017-5082 КамАЗ</t>
  </si>
  <si>
    <t xml:space="preserve">Ушко рессоры 43114-2902020</t>
  </si>
  <si>
    <t xml:space="preserve">Фильтр двигателя воздушный 7405-1109560</t>
  </si>
  <si>
    <t xml:space="preserve">Фильтр двигателя масляный 7405-1017040</t>
  </si>
  <si>
    <t xml:space="preserve">Фильтр масляный 6W2328801 (62328801СН) КамАЗ</t>
  </si>
  <si>
    <t xml:space="preserve">Фильтр масляный 6W2361400 (62631400СН) КамАЗ</t>
  </si>
  <si>
    <t xml:space="preserve">Фильтр масляный 7405-1012040 КамАЗ (металлическая сетка)</t>
  </si>
  <si>
    <t xml:space="preserve">Фильтр осушителя воздуха GB7100 ГАЗ,КамАЗ,МАЗ,ПАЗ</t>
  </si>
  <si>
    <t xml:space="preserve">Фильтр осушителя воздуха SAD-3588201 КамАЗ Wabco</t>
  </si>
  <si>
    <t xml:space="preserve">Фильтр топливный грубой очистки двигателя PL420 с подогревом</t>
  </si>
  <si>
    <t xml:space="preserve">Фильтр топливный тонкой очистки 6W.24.059.00 Евро 4</t>
  </si>
  <si>
    <t xml:space="preserve">Фильтр топливный тонкой очистки 6W24.064.00 КамАЗ</t>
  </si>
  <si>
    <t xml:space="preserve">Форсунка 216-1112010А КамАЗ</t>
  </si>
  <si>
    <t xml:space="preserve">Цапфа задняя левая 43114-2401081 КамАЗ в сборе</t>
  </si>
  <si>
    <t xml:space="preserve">Цапфа правая заднего моста 43114-2401080 КамАЗ в сборе</t>
  </si>
  <si>
    <t xml:space="preserve">Шайба опорная 41-055-5081</t>
  </si>
  <si>
    <t xml:space="preserve">Шестерня ведущая колесного редуктора переднего моста 41-009-2021 КамАЗ Madara</t>
  </si>
  <si>
    <t xml:space="preserve">Щиток подножки левый 63501-8405111-50</t>
  </si>
  <si>
    <t xml:space="preserve">Щиток подножки правый 63501-8405110-50</t>
  </si>
  <si>
    <t xml:space="preserve">Болт ТМ120-35-5 для спецтехники</t>
  </si>
  <si>
    <t xml:space="preserve">Бур конусный БК-02201.36.000 БКМ, БМ</t>
  </si>
  <si>
    <t xml:space="preserve">Гайка шестигранная М20 10.0 ГОСТ 5915-70</t>
  </si>
  <si>
    <t xml:space="preserve">Забурник 66-06.01.300А-СБ</t>
  </si>
  <si>
    <t xml:space="preserve">Лента ТМ140-35-3-02 для снегоболотохода</t>
  </si>
  <si>
    <t xml:space="preserve">Лента ТМ140-35-3-03 для снегоболотохода</t>
  </si>
  <si>
    <t xml:space="preserve">Насос гидравлический шестеренный B33GTU61L</t>
  </si>
  <si>
    <t xml:space="preserve">Переходник для бурильно-крановых машин П-88-325.00 (шестигранник внутренний 92мм, шестигранник внутренний 70мм)</t>
  </si>
  <si>
    <t xml:space="preserve">Пластина ТМ120-35-4 для снегоболотохода</t>
  </si>
  <si>
    <t xml:space="preserve">Резец траншейный С27Е-12.3</t>
  </si>
  <si>
    <t xml:space="preserve">Скоба с уширителем ТМ140-35-сб105 для снегоболотохода</t>
  </si>
  <si>
    <t xml:space="preserve">Трак ТМ120-35-сб143 с пальцами в сборе</t>
  </si>
  <si>
    <t xml:space="preserve">Фильтр антикоррозийный 3305370/3318319/600-411-1420/STSX824/WF2076/ST60823</t>
  </si>
  <si>
    <t xml:space="preserve">Фильтр воздушный 612В-81-7042/6127-81-7412+6128-81 Komatsu,Shantui в сборе</t>
  </si>
  <si>
    <t xml:space="preserve">Фильтр масляный 3889310 Cummins</t>
  </si>
  <si>
    <t xml:space="preserve">Фильтр масляный 3889311 Cummins</t>
  </si>
  <si>
    <t xml:space="preserve">Фильтр топливный ST20806 Stal</t>
  </si>
  <si>
    <t xml:space="preserve">1.3 СП «Центральные электрические сети» г. Комсомольск-на-Амуре</t>
  </si>
  <si>
    <t xml:space="preserve">Амортизатор подвески задней A21R232915004 ГАЗ</t>
  </si>
  <si>
    <t xml:space="preserve">
Установлен режим предпочтения российской продукции</t>
  </si>
  <si>
    <t xml:space="preserve">Втулка переднего стабилизатора 48849-60040 Toyota</t>
  </si>
  <si>
    <t xml:space="preserve">Втулка стабилизатора 48815-60320</t>
  </si>
  <si>
    <t xml:space="preserve">Втулка стабилизатора заднего 48818-60020</t>
  </si>
  <si>
    <t xml:space="preserve">Втулка эксцентриковая рычага FS-2001 (48409-12040)</t>
  </si>
  <si>
    <t xml:space="preserve">Наконечник рулевой тяги CE0687</t>
  </si>
  <si>
    <t xml:space="preserve">Насос топливный низкого давления 37.1106010-20</t>
  </si>
  <si>
    <t xml:space="preserve">Насос шестеренчатый НШ-10М-ЗЛ 460-11-001 ГАЗ</t>
  </si>
  <si>
    <t xml:space="preserve">Опора амортизатора заднего SAM-1505 Masuma</t>
  </si>
  <si>
    <t xml:space="preserve">Опора задняя правая амортизатора SAM-1504 Toyota Masuma</t>
  </si>
  <si>
    <t xml:space="preserve">Опора стойки амортизатора SM5074 Kayaba</t>
  </si>
  <si>
    <t xml:space="preserve">Опора шаровая CB0393 CTR</t>
  </si>
  <si>
    <t xml:space="preserve">Привод передний левый 43420-32161 Toyota</t>
  </si>
  <si>
    <t xml:space="preserve">Привод передний правый 43410-42011 Toyota</t>
  </si>
  <si>
    <t xml:space="preserve">Прокладка сливной пробки поддона двигателя 90430-12031</t>
  </si>
  <si>
    <t xml:space="preserve">Ремень клиновой 3295 13х750мм</t>
  </si>
  <si>
    <t xml:space="preserve">Сайлентблок заднего стабилизатора TAB-535Z Toyota</t>
  </si>
  <si>
    <t xml:space="preserve">Стойка стабилизатора 48830-12050 Toyota</t>
  </si>
  <si>
    <t xml:space="preserve">Стойка стабилизатора 48830-60060</t>
  </si>
  <si>
    <t xml:space="preserve">Стойка стабилизатора переднего 48820-60090</t>
  </si>
  <si>
    <t xml:space="preserve">Турбокомпрессор ТКР6.5.1-17.01.03 Д-245</t>
  </si>
  <si>
    <t xml:space="preserve">Тяга рулевая V81-011 JETT</t>
  </si>
  <si>
    <t xml:space="preserve">Тяга рулевая продольная 3309-3414010 ГАЗ в сборе (боковая левая)</t>
  </si>
  <si>
    <t xml:space="preserve">Фара передняя 8702-3711 ГАЗ,ЗИЛ,МАЗ,ПАЗ,Урал</t>
  </si>
  <si>
    <t xml:space="preserve">Фильтр воздушный A-1032</t>
  </si>
  <si>
    <t xml:space="preserve">Фильтр воздушный A-171</t>
  </si>
  <si>
    <t xml:space="preserve">Фильтр воздушный GB-502 ГАЗ</t>
  </si>
  <si>
    <t xml:space="preserve">Фильтр двигателя воздушный 4301-1109013 ГАЗ</t>
  </si>
  <si>
    <t xml:space="preserve">Фильтр двигателя масляный 245-1012005-10 ГАЗ</t>
  </si>
  <si>
    <t xml:space="preserve">Фильтр двигателя масляный 5340-1012075</t>
  </si>
  <si>
    <t xml:space="preserve">Фильтр двигателя масляный C-110 Toyota</t>
  </si>
  <si>
    <t xml:space="preserve">Фильтр масляный 04152-38010 Toyota</t>
  </si>
  <si>
    <t xml:space="preserve">Фильтр масляный гидравлический SE030G10B</t>
  </si>
  <si>
    <t xml:space="preserve">Фильтр осушителя воздуха 6520-4324102227 КамАЗ Wabco</t>
  </si>
  <si>
    <t xml:space="preserve">Фильтр салона 87139-30040 Toyota</t>
  </si>
  <si>
    <t xml:space="preserve">Фильтр топливный DF-153</t>
  </si>
  <si>
    <t xml:space="preserve">Фильтр топливный тонкой очистки 245-1117010-10</t>
  </si>
  <si>
    <t xml:space="preserve">Цилиндр стабилизатора заднего 4888660030</t>
  </si>
  <si>
    <t xml:space="preserve">Цилиндр тормозной главный 3309-3505010 ГАЗ</t>
  </si>
  <si>
    <t xml:space="preserve">Шарнир карданный рулевой 45209-12080</t>
  </si>
  <si>
    <t xml:space="preserve">Блок радиаторов охлаждения 43118.1301005-51 КамАЗ</t>
  </si>
  <si>
    <t xml:space="preserve">Брызговик задний колеса 5320-8511084-01 КамАЗ</t>
  </si>
  <si>
    <t xml:space="preserve">Вал карданный 44201-2227010-01</t>
  </si>
  <si>
    <t xml:space="preserve">Вал карданный передний 55571П-2203010</t>
  </si>
  <si>
    <t xml:space="preserve">Втулка стабилизатора заднего B8292</t>
  </si>
  <si>
    <t xml:space="preserve">Датчик давления масла ММ111Д</t>
  </si>
  <si>
    <t xml:space="preserve">Датчик давления масла ММ-370 КамАЗ</t>
  </si>
  <si>
    <t xml:space="preserve">Датчик температуры ТМ-100</t>
  </si>
  <si>
    <t xml:space="preserve">Зеркало широкоугольное В57.8201020-10 КамАЗ 212х161мм</t>
  </si>
  <si>
    <t xml:space="preserve">Канат стальной 9мм 24х7-IWRC B zZ 2160Н/мм2 EN 12385-4</t>
  </si>
  <si>
    <t xml:space="preserve">м</t>
  </si>
  <si>
    <t xml:space="preserve">Клапан 2/2-ходовой WS22G NA5-2 Bucher Hydraulics электромагнитный</t>
  </si>
  <si>
    <t xml:space="preserve">Клапан 2/2-ходовой WS22ONA5-2 24D Bucher Hydraulics электромагнитный</t>
  </si>
  <si>
    <t xml:space="preserve">Комбинация приборов 283-3801010 КамАЗ, МАЗ</t>
  </si>
  <si>
    <t xml:space="preserve">Комплект предохранителей флажковых FU-AI381-AS-24 24шт</t>
  </si>
  <si>
    <t xml:space="preserve">Комплект фильтров воздушных внешний/внутренний 725-1109560 КамАЗ</t>
  </si>
  <si>
    <t xml:space="preserve">Компрессор одноцилиндровый ПК306-01 КамАЗ</t>
  </si>
  <si>
    <t xml:space="preserve">Кран отопителя бронза 5320-8105160-01 КамАЗ</t>
  </si>
  <si>
    <t xml:space="preserve">Крестовина карданного вала 4310-2205025 в сборе</t>
  </si>
  <si>
    <t xml:space="preserve">Крыльчатка вентилятора двигателя 21-301 715мм</t>
  </si>
  <si>
    <t xml:space="preserve">Металлорукав выхлопной трубы 54115-1203012-01</t>
  </si>
  <si>
    <t xml:space="preserve">Муфта электромагнитная привода вентилятора 8PK 750.10-1317500</t>
  </si>
  <si>
    <t xml:space="preserve">Наконечник левый тяги рулевой R180-3414064 КамАЗ</t>
  </si>
  <si>
    <t xml:space="preserve">Наконечник правый рулевой тяги R180-3414064 КамАЗ</t>
  </si>
  <si>
    <t xml:space="preserve">Наконечник рулевой тяги D8520-VK90A Nissan</t>
  </si>
  <si>
    <t xml:space="preserve">Насос водяной 740-1307010 КамАЗ</t>
  </si>
  <si>
    <t xml:space="preserve">Опора шаровая передняя верхняя SB4821/CDN-62 Nissan CTR</t>
  </si>
  <si>
    <t xml:space="preserve">Опора шаровая передняя нижняя CBN-63 Nissan CTR</t>
  </si>
  <si>
    <t xml:space="preserve">Осушитель воздуха 3511007-9045104 (РДВ HTLT250161020)</t>
  </si>
  <si>
    <t xml:space="preserve">Палец нижней реактивной штанги резинометаллического шарнира 640-2919026Р Урал</t>
  </si>
  <si>
    <t xml:space="preserve">Палец штанги реактивной 640-2919024 Урал Rostar</t>
  </si>
  <si>
    <t xml:space="preserve">Подогреватель предпусковой электрический Start00930</t>
  </si>
  <si>
    <t xml:space="preserve">Пыльник привода FB-2169</t>
  </si>
  <si>
    <t xml:space="preserve">Пыльник шруса 02-174</t>
  </si>
  <si>
    <t xml:space="preserve">Радиатор отопителя салона 5320-8101060 КамАЗ в сборе</t>
  </si>
  <si>
    <t xml:space="preserve">Редуктор подъема запасного колеса 4320-3105838</t>
  </si>
  <si>
    <t xml:space="preserve">Ремень гладкий 17х1037 Darwin+</t>
  </si>
  <si>
    <t xml:space="preserve">Ремень зубчатый компрессора 100-13-013 937х14х10мм</t>
  </si>
  <si>
    <t xml:space="preserve">Ремень клиновой 6466МС</t>
  </si>
  <si>
    <t xml:space="preserve">Ремень привода генератора 6РК1703 КамАЗ</t>
  </si>
  <si>
    <t xml:space="preserve">Ремень приводной клиновой BX-943LW 17x900Li Rubena</t>
  </si>
  <si>
    <t xml:space="preserve">Ремкомплект масляного фильтра силикон 740-1012000 КамАЗ</t>
  </si>
  <si>
    <t xml:space="preserve">Ремкомплект наконечника рулевой тяги 5320-3414008 КамАЗ</t>
  </si>
  <si>
    <t xml:space="preserve">Ремкомплект подкачки шин 4320Ф-3124000</t>
  </si>
  <si>
    <t xml:space="preserve">Рукав высокого давления 1SN PN21.5МПа 8мм 1500мм (фитинги DKOL-(Г) 18х1.5 12 DN08 К, DKOL-(Ш) 18х1.5 12 DN08 K) Semperit</t>
  </si>
  <si>
    <t xml:space="preserve">Рукав высокого давления 1SN PN21.5МПа 8мм 800мм (фитинги DKOL-(Г) 18х1.5 12 (90) DN08 К, DKOL-(Ш) 18х1.5 12) Semperit</t>
  </si>
  <si>
    <t xml:space="preserve">Рукав высокого давления 1SN PN21.5МПа 8мм L2350мм (фитинги DIN 1SN DN08 К, DKOL-(Ш) 18х1.5 12 DN08 K) Semperit</t>
  </si>
  <si>
    <t xml:space="preserve">Рукав высокого давления 25.8.8.1900.0.3DKO.М36Х2(90)/М36Х2-У</t>
  </si>
  <si>
    <t xml:space="preserve">Рукав высокого давления 2SN 12мм 3300мм (фитинги DKOS-(Г) 24х1.5 16 DN12 К, DKOS-(Г) 24х1.5 16 (90) DN12) Semperit</t>
  </si>
  <si>
    <t xml:space="preserve">Рукав высокого давления 2SN 16мм 2800мм (фитинги DKOL-(Г) 27х1.5 18 DN16 К, DKOL-(Г) 27х1.5 18 (90) DN16) Semperit</t>
  </si>
  <si>
    <t xml:space="preserve">Рукав высокого давления 2SN 250бар 16мм 3400мм (фитинги DKOL-(Г) 27х1.5 18 DN16 К, DKOL-(Г) 27х1.5 18 (90) DN16) Semperit</t>
  </si>
  <si>
    <t xml:space="preserve">Рукав высокого давления 2SN 27.5МПа 12мм 2400мм (фитинги DKOS-(Ш) 24х1.5 16 DN12 К, DKOS-(Г) 24х1.5 16 (90) DN12) DIN EN 853 Semperit</t>
  </si>
  <si>
    <t xml:space="preserve">Рукав высокого давления 2SN 27.5МПа 12мм 2650мм (фитинги DKOS-(Г) 24х1.5 16 DN12 К, DKOS-(Г) 24х1.5 16 (90) DN12) DIN EN 853 Semperit</t>
  </si>
  <si>
    <t xml:space="preserve">Рукав высокого давления 2SN 8.8МПа 25мм 1200мм (фитинги DKOL-(Г) 36х2 28 DN25 К, DKOL-(Г) 36х2 28 (90) DN25 К) DIN EN 853 Semperit</t>
  </si>
  <si>
    <t xml:space="preserve">Рукав высокого давления 2SN PN25МПа 16мм 3450мм (фитинги DKOL-(Г) 27х1.5 18 DN16 К, DKOL-(Г) 27х1.5 18 (90) DN16)</t>
  </si>
  <si>
    <t xml:space="preserve">Рукав высокого давления 2SN PN27.5МПа 12мм 1150мм (фитинги DKOS-(Ш) 24х1.5 16 DN12 К, DKOS-(Ш) 24х1.5 16 DN12 К) Semperit</t>
  </si>
  <si>
    <t xml:space="preserve">Рукав высокого давления 2SN PN27.5МПа 12мм 1200мм (фитинги DKOS-(Ш) 24х1.5 16 DN12 К, DKOS-(Г) 24х1.5 16 (90) DN12) Semperit</t>
  </si>
  <si>
    <t xml:space="preserve">Рукав высокого давления DIN 1SN/DIN 2SN DN12 К 275бар 2450мм DKOS-(Г) 24х1.5 16 (90)</t>
  </si>
  <si>
    <t xml:space="preserve">Рукав высокого давления DIN 1SN/DIN 2SN DN12 К 275бар 2650мм DKOS-(Ш) 24х1.5 16 DKOS-(Г) 24х1.5 16 (90) Semperit</t>
  </si>
  <si>
    <t xml:space="preserve">Рукав высокого давления DIN 1SN/DIN 2SN DN16 К 250бар 2100мм DKOL-(Г) 27x1.5 18 (90) Semperit</t>
  </si>
  <si>
    <t xml:space="preserve">Трубка высокого давления гидроусилителя руля 5320-3408054 КамАЗ</t>
  </si>
  <si>
    <t xml:space="preserve">Устройство натяжное ремня компрессора 236-3509300-А3</t>
  </si>
  <si>
    <t xml:space="preserve">Фильтр воздушный 721-1109560-10/30 КамАЗ (вставка)</t>
  </si>
  <si>
    <t xml:space="preserve">Фильтр воздушный 740-1109560 КамАЗ</t>
  </si>
  <si>
    <t xml:space="preserve">Фильтр воздушный A-2005</t>
  </si>
  <si>
    <t xml:space="preserve">Фильтр гидравлический напорный MHT152CD1CB4K2X Sofima</t>
  </si>
  <si>
    <t xml:space="preserve">Фильтр двигателя воздушный 740-1109560-02 ЗИЛ,КамАЗ,МАЗ,Урал</t>
  </si>
  <si>
    <t xml:space="preserve">Фильтр масляный М5103 Difa</t>
  </si>
  <si>
    <t xml:space="preserve">Фильтр сапуна EA1814</t>
  </si>
  <si>
    <t xml:space="preserve">Фильтр сапуна TM178G150</t>
  </si>
  <si>
    <t xml:space="preserve">Фильтр топливный 740-1117040-09 ЗИЛ,КамАЗ</t>
  </si>
  <si>
    <t xml:space="preserve">Фильтр топливный FC-226 16403-59EXO Nissan</t>
  </si>
  <si>
    <t xml:space="preserve">Фильтр топливный грубой очистки PL420 КамАЗ PreLine в сборе</t>
  </si>
  <si>
    <t xml:space="preserve">Фильтр топливный тонкой очистки 060.1117040</t>
  </si>
  <si>
    <t xml:space="preserve">Фильтр топливный тонкой очистки WDK 940/1</t>
  </si>
  <si>
    <t xml:space="preserve">Фонарь задний левый AT18392 24V LED (кабель)</t>
  </si>
  <si>
    <t xml:space="preserve">Фонарь задний левый ФП-130Л с подсветкой</t>
  </si>
  <si>
    <t xml:space="preserve">Фонарь задний правый 24В AT18393 (кабель)</t>
  </si>
  <si>
    <t xml:space="preserve">Фонарь задний правый ФП-130 КамАЗ,МАЗ</t>
  </si>
  <si>
    <t xml:space="preserve">Цепь защитная EZ3096+00010 для крано-манипуляторной установки</t>
  </si>
  <si>
    <t xml:space="preserve">Цилиндр сцепления главный 5320-1602512</t>
  </si>
  <si>
    <t xml:space="preserve">Шланг гидроусилителя руля высокого давления 6520-3408020 L300мм КамАЗ</t>
  </si>
  <si>
    <t xml:space="preserve">Шланг манометра гайка-штуцер 5320-3830400 L430мм КамАЗ</t>
  </si>
  <si>
    <t xml:space="preserve">Шланг МОД 5320-2511016 L550мм</t>
  </si>
  <si>
    <t xml:space="preserve">Шланг подкачки колеса 5320-3929010-12 12м</t>
  </si>
  <si>
    <t xml:space="preserve">Шланг тормозной задний 4310-3506442-01 КамАЗ L780мм</t>
  </si>
  <si>
    <t xml:space="preserve">Шланг тормозной задний 63645-3506396 500мм</t>
  </si>
  <si>
    <t xml:space="preserve">Шланг тормозной передний гайка-штуцер 4310-3506060-10 L650мм КамАЗ</t>
  </si>
  <si>
    <t xml:space="preserve">Шланг тормозной подкабинный гайка-гайка 5320-3506368 L420мм КамАЗ</t>
  </si>
  <si>
    <t xml:space="preserve">Шланг управления раздаточной коробки гайка-гайка 4310-1804164 L600мм КамАЗ</t>
  </si>
  <si>
    <t xml:space="preserve">Штанга реактивная верхняя 640-2919010-01 Урал в сборе</t>
  </si>
  <si>
    <t xml:space="preserve">Штанга реактивная нижняя 640-2919012-01 Урал в сборе</t>
  </si>
  <si>
    <t xml:space="preserve">Электродвигатель отопителя 24В МЭ0237 40Вт</t>
  </si>
  <si>
    <t xml:space="preserve">Элемент фильтрующий MF4003P25NBP01</t>
  </si>
  <si>
    <t xml:space="preserve">Элемент фильтрующий гидравлической системы SFCT-5825E</t>
  </si>
  <si>
    <t xml:space="preserve">Элемент фильтрующий масляный 740.1012040-12</t>
  </si>
  <si>
    <t xml:space="preserve">Элемент фильтрующий масляный O-205</t>
  </si>
  <si>
    <t xml:space="preserve">Элемент фильтрующий тонкой очистки масла 7405.1017040-02</t>
  </si>
  <si>
    <t xml:space="preserve">Втулка рессоры NS24D21E</t>
  </si>
  <si>
    <t xml:space="preserve">Втулка фиксатора опор HX463 Palfinger</t>
  </si>
  <si>
    <t xml:space="preserve">Забурник 66-06.01.300А</t>
  </si>
  <si>
    <t xml:space="preserve">Кулиса ЕК1033 Palfinger</t>
  </si>
  <si>
    <t xml:space="preserve">Лампа автомобильная накаливания P21W BA15s 24В 21Вт</t>
  </si>
  <si>
    <t xml:space="preserve">Лампа автомобильная накаливания галогенная H1 P14.5s 24В 70Вт</t>
  </si>
  <si>
    <t xml:space="preserve">Лампа автомобильная накаливания галогенная H4 P45t 24В 75/70Вт</t>
  </si>
  <si>
    <t xml:space="preserve">Насос водооткачивающий кабины 34039-4232210-50</t>
  </si>
  <si>
    <t xml:space="preserve">Насос гидравлический аксиально поршневой нерегулируемый (левое вращение) 108-016-00816 МКМ,ПСКБМ</t>
  </si>
  <si>
    <t xml:space="preserve">Отопитель воздушный кабины Планар 9Д-24</t>
  </si>
  <si>
    <t xml:space="preserve">Резец буровой РБМ-35 (БЛ-50.00.010) БЛ, БЛ-А, БК-01204</t>
  </si>
  <si>
    <t xml:space="preserve">Ремень приводной 11720-VK500 Nissan</t>
  </si>
  <si>
    <t xml:space="preserve">Ремень приводной поликлиновой генератора 6РК-890</t>
  </si>
  <si>
    <t xml:space="preserve">Рукоятка стопора EK1072 Palfinger</t>
  </si>
  <si>
    <t xml:space="preserve">Ручка управления гидрораспределителем НН409 Palfinger</t>
  </si>
  <si>
    <t xml:space="preserve">Ручка управления гидрораспределителем НН411 Palfinger</t>
  </si>
  <si>
    <t xml:space="preserve">Соединение быстроразъемное крана-манипулятора EA1266</t>
  </si>
  <si>
    <t xml:space="preserve">Соединение быстросъемный крана-манипулятора EA1267</t>
  </si>
  <si>
    <t xml:space="preserve">Устройство опорное gg5961759307 L850мм GOS (опора-2шт, подошва S, вал 1470мм, ручка 450мм)</t>
  </si>
  <si>
    <t xml:space="preserve">Фильтр гидравлический ЕА1392</t>
  </si>
  <si>
    <t xml:space="preserve">Фильтр гидравлический ЕА1412</t>
  </si>
  <si>
    <t xml:space="preserve">Энергоцепь Palfinger EZ437 для крано-манипуляторной установки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</si>
  <si>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</si>
  <si>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</si>
  <si>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</si>
  <si>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P780800 Donaldson</t>
  </si>
  <si>
    <t xml:space="preserve">Кроме того, НДС:</t>
  </si>
  <si>
    <t xml:space="preserve">ЕА1392</t>
  </si>
  <si>
    <t xml:space="preserve">Итого с НДС:</t>
  </si>
  <si>
    <t xml:space="preserve">ЕА1412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</si>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</sst>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#,##0.00"/>
    <numFmt numFmtId="167" formatCode="#,##0"/>
    <numFmt numFmtId="168" formatCode="0%"/>
  </numFmts>
  <fonts count="15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u val="single"/>
      <sz val="14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u val="single"/>
      <sz val="12"/>
      <color rgb="FF000000"/>
      <name val="Times New Roman"/>
      <family val="1"/>
      <charset val="1"/>
    </font>
    <font>
      <sz val="12"/>
      <color rgb="FF000000"/>
      <name val="PT Mono"/>
      <family val="2"/>
      <charset val="204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9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1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6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2" fillId="0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C377"/>
  <sheetViews>
    <sheetView showFormulas="false" showGridLines="false" showRowColHeaders="true" showZeros="true" rightToLeft="false" tabSelected="true" showOutlineSymbols="true" defaultGridColor="true" view="normal" topLeftCell="A346" colorId="64" zoomScale="75" zoomScaleNormal="75" zoomScalePageLayoutView="100" workbookViewId="0">
      <selection pane="topLeft" activeCell="Q308" activeCellId="0" sqref="Q308:Q357"/>
    </sheetView>
  </sheetViews>
  <sheetFormatPr defaultColWidth="18.6171875" defaultRowHeight="1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23.16"/>
    <col collapsed="false" customWidth="true" hidden="false" outlineLevel="0" max="4" min="4" style="1" width="31.56"/>
    <col collapsed="false" customWidth="false" hidden="false" outlineLevel="0" max="7" min="5" style="1" width="18.62"/>
    <col collapsed="false" customWidth="true" hidden="false" outlineLevel="0" max="8" min="8" style="1" width="8.63"/>
    <col collapsed="false" customWidth="false" hidden="false" outlineLevel="0" max="10" min="9" style="1" width="18.62"/>
    <col collapsed="false" customWidth="true" hidden="false" outlineLevel="0" max="11" min="11" style="2" width="14.63"/>
    <col collapsed="false" customWidth="false" hidden="false" outlineLevel="0" max="12" min="12" style="1" width="18.62"/>
    <col collapsed="false" customWidth="true" hidden="false" outlineLevel="0" max="16" min="13" style="1" width="4.63"/>
    <col collapsed="false" customWidth="true" hidden="false" outlineLevel="0" max="17" min="17" style="1" width="6.62"/>
    <col collapsed="false" customWidth="true" hidden="false" outlineLevel="0" max="18" min="18" style="1" width="25.25"/>
    <col collapsed="false" customWidth="true" hidden="false" outlineLevel="0" max="19" min="19" style="1" width="43.57"/>
    <col collapsed="false" customWidth="true" hidden="false" outlineLevel="0" max="20" min="20" style="1" width="8.63"/>
    <col collapsed="false" customWidth="false" hidden="false" outlineLevel="0" max="21" min="21" style="1" width="18.62"/>
    <col collapsed="false" customWidth="true" hidden="false" outlineLevel="0" max="22" min="22" style="1" width="14.63"/>
    <col collapsed="false" customWidth="false" hidden="false" outlineLevel="0" max="23" min="23" style="1" width="18.62"/>
    <col collapsed="false" customWidth="true" hidden="false" outlineLevel="0" max="24" min="24" style="1" width="14.25"/>
    <col collapsed="false" customWidth="true" hidden="false" outlineLevel="0" max="25" min="25" style="1" width="4.63"/>
    <col collapsed="false" customWidth="false" hidden="false" outlineLevel="0" max="29" min="26" style="1" width="18.62"/>
    <col collapsed="false" customWidth="false" hidden="false" outlineLevel="0" max="16384" min="32" style="1" width="18.62"/>
  </cols>
  <sheetData>
    <row r="1" customFormat="false" ht="15" hidden="false" customHeight="false" outlineLevel="0" collapsed="false">
      <c r="B1" s="3"/>
      <c r="C1" s="3"/>
      <c r="D1" s="3"/>
      <c r="E1" s="3"/>
      <c r="F1" s="3"/>
      <c r="G1" s="3"/>
      <c r="H1" s="3"/>
      <c r="I1" s="3"/>
      <c r="J1" s="3"/>
      <c r="K1" s="4"/>
      <c r="L1" s="3"/>
    </row>
    <row r="2" customFormat="false" ht="15" hidden="false" customHeight="false" outlineLevel="0" collapsed="false">
      <c r="B2" s="5"/>
      <c r="C2" s="6"/>
      <c r="D2" s="6"/>
      <c r="E2" s="6"/>
      <c r="F2" s="6"/>
      <c r="G2" s="6"/>
      <c r="H2" s="6"/>
      <c r="I2" s="6"/>
      <c r="J2" s="6"/>
      <c r="K2" s="7"/>
      <c r="L2" s="6"/>
      <c r="M2" s="8"/>
      <c r="Q2" s="9"/>
      <c r="R2" s="9"/>
      <c r="S2" s="9"/>
      <c r="T2" s="9"/>
      <c r="U2" s="9"/>
      <c r="V2" s="9"/>
      <c r="W2" s="9"/>
    </row>
    <row r="3" customFormat="false" ht="15" hidden="false" customHeight="false" outlineLevel="0" collapsed="false">
      <c r="B3" s="10"/>
      <c r="C3" s="11" t="s">
        <v>0</v>
      </c>
      <c r="D3" s="11"/>
      <c r="E3" s="11"/>
      <c r="F3" s="11"/>
      <c r="M3" s="12"/>
      <c r="Q3" s="9"/>
      <c r="R3" s="9"/>
      <c r="S3" s="9"/>
      <c r="T3" s="9"/>
      <c r="U3" s="9"/>
      <c r="V3" s="9"/>
      <c r="W3" s="9"/>
    </row>
    <row r="4" customFormat="false" ht="15" hidden="false" customHeight="false" outlineLevel="0" collapsed="false">
      <c r="B4" s="10"/>
      <c r="C4" s="13" t="s">
        <v>1</v>
      </c>
      <c r="D4" s="11"/>
      <c r="E4" s="11"/>
      <c r="F4" s="11"/>
      <c r="M4" s="12"/>
      <c r="Q4" s="9"/>
      <c r="R4" s="9"/>
      <c r="S4" s="9"/>
      <c r="T4" s="9"/>
      <c r="U4" s="9"/>
      <c r="V4" s="9"/>
      <c r="W4" s="9"/>
    </row>
    <row r="5" customFormat="false" ht="15" hidden="false" customHeight="false" outlineLevel="0" collapsed="false">
      <c r="B5" s="10"/>
      <c r="M5" s="12"/>
      <c r="Q5" s="14"/>
      <c r="R5" s="14"/>
      <c r="S5" s="14"/>
      <c r="T5" s="14"/>
      <c r="U5" s="14"/>
      <c r="V5" s="14"/>
      <c r="W5" s="14"/>
    </row>
    <row r="6" customFormat="false" ht="15" hidden="false" customHeight="false" outlineLevel="0" collapsed="false">
      <c r="B6" s="10"/>
      <c r="C6" s="15" t="s">
        <v>2</v>
      </c>
      <c r="D6" s="15"/>
      <c r="E6" s="15"/>
      <c r="F6" s="15"/>
      <c r="G6" s="15"/>
      <c r="H6" s="15"/>
      <c r="I6" s="15"/>
      <c r="J6" s="15"/>
      <c r="K6" s="15"/>
      <c r="L6" s="15"/>
      <c r="M6" s="12"/>
      <c r="Q6" s="16" t="s">
        <v>3</v>
      </c>
      <c r="R6" s="16"/>
      <c r="S6" s="16"/>
      <c r="T6" s="16"/>
      <c r="U6" s="16"/>
      <c r="V6" s="16"/>
      <c r="W6" s="16"/>
    </row>
    <row r="7" customFormat="false" ht="15" hidden="false" customHeight="false" outlineLevel="0" collapsed="false">
      <c r="B7" s="10"/>
      <c r="M7" s="12"/>
      <c r="Q7" s="14"/>
      <c r="R7" s="14"/>
      <c r="S7" s="14"/>
      <c r="T7" s="14"/>
      <c r="U7" s="14"/>
      <c r="V7" s="14"/>
      <c r="W7" s="14"/>
    </row>
    <row r="8" customFormat="false" ht="15" hidden="false" customHeight="false" outlineLevel="0" collapsed="false">
      <c r="B8" s="10"/>
      <c r="C8" s="17" t="s">
        <v>4</v>
      </c>
      <c r="D8" s="18"/>
      <c r="E8" s="18"/>
      <c r="F8" s="18"/>
      <c r="G8" s="18"/>
      <c r="H8" s="18"/>
      <c r="I8" s="18"/>
      <c r="M8" s="12"/>
      <c r="Q8" s="14"/>
      <c r="R8" s="14"/>
      <c r="S8" s="14"/>
      <c r="T8" s="14"/>
      <c r="U8" s="14"/>
      <c r="V8" s="14"/>
      <c r="W8" s="14"/>
    </row>
    <row r="9" customFormat="false" ht="15" hidden="false" customHeight="false" outlineLevel="0" collapsed="false">
      <c r="B9" s="10"/>
      <c r="C9" s="17" t="s">
        <v>5</v>
      </c>
      <c r="D9" s="19"/>
      <c r="E9" s="19"/>
      <c r="F9" s="19"/>
      <c r="G9" s="19"/>
      <c r="H9" s="19"/>
      <c r="I9" s="19"/>
      <c r="M9" s="12"/>
      <c r="Q9" s="14"/>
      <c r="R9" s="14"/>
      <c r="S9" s="14"/>
      <c r="T9" s="14"/>
      <c r="U9" s="14"/>
      <c r="V9" s="14"/>
      <c r="W9" s="14"/>
    </row>
    <row r="10" customFormat="false" ht="15" hidden="false" customHeight="false" outlineLevel="0" collapsed="false">
      <c r="B10" s="10"/>
      <c r="C10" s="17" t="s">
        <v>6</v>
      </c>
      <c r="D10" s="19"/>
      <c r="E10" s="19"/>
      <c r="F10" s="19"/>
      <c r="G10" s="19"/>
      <c r="H10" s="19"/>
      <c r="I10" s="19"/>
      <c r="M10" s="12"/>
      <c r="Q10" s="14"/>
      <c r="R10" s="14"/>
      <c r="S10" s="14"/>
      <c r="T10" s="14"/>
      <c r="U10" s="14"/>
      <c r="V10" s="14"/>
      <c r="W10" s="14"/>
    </row>
    <row r="11" customFormat="false" ht="15" hidden="false" customHeight="false" outlineLevel="0" collapsed="false">
      <c r="B11" s="10"/>
      <c r="M11" s="12"/>
      <c r="Q11" s="14"/>
      <c r="R11" s="14"/>
      <c r="S11" s="14"/>
      <c r="T11" s="14"/>
      <c r="U11" s="14"/>
      <c r="V11" s="14"/>
      <c r="W11" s="14"/>
    </row>
    <row r="12" customFormat="false" ht="57.7" hidden="false" customHeight="false" outlineLevel="0" collapsed="false">
      <c r="B12" s="10"/>
      <c r="C12" s="20" t="s">
        <v>7</v>
      </c>
      <c r="D12" s="21" t="s">
        <v>8</v>
      </c>
      <c r="E12" s="22" t="s">
        <v>9</v>
      </c>
      <c r="F12" s="21" t="s">
        <v>10</v>
      </c>
      <c r="G12" s="21" t="s">
        <v>11</v>
      </c>
      <c r="H12" s="21" t="s">
        <v>12</v>
      </c>
      <c r="I12" s="21" t="s">
        <v>13</v>
      </c>
      <c r="J12" s="21" t="s">
        <v>14</v>
      </c>
      <c r="K12" s="23" t="s">
        <v>15</v>
      </c>
      <c r="L12" s="21" t="s">
        <v>16</v>
      </c>
      <c r="M12" s="12"/>
      <c r="Q12" s="20" t="s">
        <v>7</v>
      </c>
      <c r="R12" s="21" t="s">
        <v>8</v>
      </c>
      <c r="S12" s="21"/>
      <c r="T12" s="21" t="s">
        <v>12</v>
      </c>
      <c r="U12" s="21" t="s">
        <v>13</v>
      </c>
      <c r="V12" s="21" t="s">
        <v>15</v>
      </c>
      <c r="W12" s="21" t="s">
        <v>17</v>
      </c>
    </row>
    <row r="13" customFormat="false" ht="17.35" hidden="false" customHeight="true" outlineLevel="0" collapsed="false">
      <c r="B13" s="10"/>
      <c r="C13" s="24" t="s">
        <v>18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Q13" s="25" t="s">
        <v>18</v>
      </c>
      <c r="R13" s="25"/>
      <c r="S13" s="25"/>
      <c r="T13" s="25"/>
      <c r="U13" s="25"/>
      <c r="V13" s="25"/>
      <c r="W13" s="25"/>
      <c r="Z13" s="26"/>
      <c r="AA13" s="26"/>
      <c r="AB13" s="26"/>
      <c r="AC13" s="26"/>
    </row>
    <row r="14" customFormat="false" ht="29.85" hidden="false" customHeight="true" outlineLevel="0" collapsed="false">
      <c r="B14" s="10"/>
      <c r="C14" s="27" t="n">
        <f aca="false">Q14</f>
        <v>1</v>
      </c>
      <c r="D14" s="28" t="str">
        <f aca="false">R14</f>
        <v>Вал карданный 27057.2201010</v>
      </c>
      <c r="E14" s="29" t="s">
        <v>19</v>
      </c>
      <c r="F14" s="29" t="s">
        <v>19</v>
      </c>
      <c r="G14" s="29" t="s">
        <v>19</v>
      </c>
      <c r="H14" s="27" t="str">
        <f aca="false">T14</f>
        <v>шт</v>
      </c>
      <c r="I14" s="30" t="n">
        <f aca="false">U14</f>
        <v>12278.6885245902</v>
      </c>
      <c r="J14" s="31" t="n">
        <v>0</v>
      </c>
      <c r="K14" s="32" t="n">
        <f aca="false">V14</f>
        <v>1</v>
      </c>
      <c r="L14" s="30" t="n">
        <f aca="false">J14*K14</f>
        <v>0</v>
      </c>
      <c r="M14" s="12"/>
      <c r="Q14" s="33" t="n">
        <v>1</v>
      </c>
      <c r="R14" s="33" t="s">
        <v>20</v>
      </c>
      <c r="S14" s="34" t="s">
        <v>21</v>
      </c>
      <c r="T14" s="35" t="s">
        <v>22</v>
      </c>
      <c r="U14" s="36" t="n">
        <v>12278.6885245902</v>
      </c>
      <c r="V14" s="33" t="n">
        <v>1</v>
      </c>
      <c r="W14" s="37" t="n">
        <f aca="false">U14*V14</f>
        <v>12278.6885245902</v>
      </c>
    </row>
    <row r="15" customFormat="false" ht="29.85" hidden="false" customHeight="true" outlineLevel="0" collapsed="false">
      <c r="B15" s="10"/>
      <c r="C15" s="27" t="n">
        <f aca="false">Q15</f>
        <v>2</v>
      </c>
      <c r="D15" s="28" t="str">
        <f aca="false">R15</f>
        <v>Вал карданный задний 2206-2201010-10</v>
      </c>
      <c r="E15" s="29" t="s">
        <v>19</v>
      </c>
      <c r="F15" s="29" t="s">
        <v>19</v>
      </c>
      <c r="G15" s="29" t="s">
        <v>19</v>
      </c>
      <c r="H15" s="27" t="str">
        <f aca="false">T15</f>
        <v>шт</v>
      </c>
      <c r="I15" s="30" t="n">
        <f aca="false">U15</f>
        <v>11683.6639344262</v>
      </c>
      <c r="J15" s="31" t="n">
        <v>0</v>
      </c>
      <c r="K15" s="32" t="n">
        <f aca="false">V15</f>
        <v>2</v>
      </c>
      <c r="L15" s="30" t="n">
        <f aca="false">J15*K15</f>
        <v>0</v>
      </c>
      <c r="M15" s="12"/>
      <c r="Q15" s="33" t="n">
        <v>2</v>
      </c>
      <c r="R15" s="33" t="s">
        <v>23</v>
      </c>
      <c r="S15" s="34"/>
      <c r="T15" s="35" t="s">
        <v>22</v>
      </c>
      <c r="U15" s="36" t="n">
        <v>11683.6639344262</v>
      </c>
      <c r="V15" s="33" t="n">
        <v>2</v>
      </c>
      <c r="W15" s="37" t="n">
        <f aca="false">U15*V15</f>
        <v>23367.3278688525</v>
      </c>
    </row>
    <row r="16" customFormat="false" ht="29.85" hidden="false" customHeight="true" outlineLevel="0" collapsed="false">
      <c r="B16" s="10"/>
      <c r="C16" s="27" t="n">
        <f aca="false">Q16</f>
        <v>3</v>
      </c>
      <c r="D16" s="28" t="str">
        <f aca="false">R16</f>
        <v>Вал карданный передний 33036-2203010-10 738мм УАЗ</v>
      </c>
      <c r="E16" s="29" t="s">
        <v>19</v>
      </c>
      <c r="F16" s="29" t="s">
        <v>19</v>
      </c>
      <c r="G16" s="29" t="s">
        <v>19</v>
      </c>
      <c r="H16" s="27" t="str">
        <f aca="false">T16</f>
        <v>шт</v>
      </c>
      <c r="I16" s="30" t="n">
        <f aca="false">U16</f>
        <v>11142.6475409836</v>
      </c>
      <c r="J16" s="31" t="n">
        <v>0</v>
      </c>
      <c r="K16" s="32" t="n">
        <f aca="false">V16</f>
        <v>2</v>
      </c>
      <c r="L16" s="30" t="n">
        <f aca="false">J16*K16</f>
        <v>0</v>
      </c>
      <c r="M16" s="12"/>
      <c r="Q16" s="33" t="n">
        <v>3</v>
      </c>
      <c r="R16" s="33" t="s">
        <v>24</v>
      </c>
      <c r="S16" s="34"/>
      <c r="T16" s="35" t="s">
        <v>22</v>
      </c>
      <c r="U16" s="36" t="n">
        <v>11142.6475409836</v>
      </c>
      <c r="V16" s="33" t="n">
        <v>2</v>
      </c>
      <c r="W16" s="37" t="n">
        <f aca="false">U16*V16</f>
        <v>22285.2950819672</v>
      </c>
    </row>
    <row r="17" customFormat="false" ht="29.85" hidden="false" customHeight="true" outlineLevel="0" collapsed="false">
      <c r="B17" s="10"/>
      <c r="C17" s="27" t="n">
        <f aca="false">Q17</f>
        <v>4</v>
      </c>
      <c r="D17" s="28" t="str">
        <f aca="false">R17</f>
        <v>Гайка 250684-П29 М14х1.5</v>
      </c>
      <c r="E17" s="29" t="s">
        <v>19</v>
      </c>
      <c r="F17" s="29" t="s">
        <v>19</v>
      </c>
      <c r="G17" s="29" t="s">
        <v>19</v>
      </c>
      <c r="H17" s="27" t="str">
        <f aca="false">T17</f>
        <v>шт</v>
      </c>
      <c r="I17" s="30" t="n">
        <f aca="false">U17</f>
        <v>59.4262295081967</v>
      </c>
      <c r="J17" s="31" t="n">
        <v>0</v>
      </c>
      <c r="K17" s="32" t="n">
        <f aca="false">V17</f>
        <v>112</v>
      </c>
      <c r="L17" s="30" t="n">
        <f aca="false">J17*K17</f>
        <v>0</v>
      </c>
      <c r="M17" s="12"/>
      <c r="Q17" s="33" t="n">
        <v>4</v>
      </c>
      <c r="R17" s="33" t="s">
        <v>25</v>
      </c>
      <c r="S17" s="34"/>
      <c r="T17" s="35" t="s">
        <v>22</v>
      </c>
      <c r="U17" s="36" t="n">
        <v>59.4262295081967</v>
      </c>
      <c r="V17" s="33" t="n">
        <v>112</v>
      </c>
      <c r="W17" s="37" t="n">
        <f aca="false">U17*V17</f>
        <v>6655.73770491803</v>
      </c>
    </row>
    <row r="18" customFormat="false" ht="29.85" hidden="false" customHeight="true" outlineLevel="0" collapsed="false">
      <c r="B18" s="10"/>
      <c r="C18" s="27" t="n">
        <f aca="false">Q18</f>
        <v>5</v>
      </c>
      <c r="D18" s="28" t="str">
        <f aca="false">R18</f>
        <v>Генератор 5122-3771-30 ГАЗ,ПАЗ</v>
      </c>
      <c r="E18" s="29" t="s">
        <v>19</v>
      </c>
      <c r="F18" s="29" t="s">
        <v>19</v>
      </c>
      <c r="G18" s="29" t="s">
        <v>19</v>
      </c>
      <c r="H18" s="27" t="str">
        <f aca="false">T18</f>
        <v>шт</v>
      </c>
      <c r="I18" s="30" t="n">
        <f aca="false">U18</f>
        <v>19514.2704918033</v>
      </c>
      <c r="J18" s="31" t="n">
        <v>0</v>
      </c>
      <c r="K18" s="32" t="n">
        <f aca="false">V18</f>
        <v>1</v>
      </c>
      <c r="L18" s="30" t="n">
        <f aca="false">J18*K18</f>
        <v>0</v>
      </c>
      <c r="M18" s="12"/>
      <c r="Q18" s="33" t="n">
        <v>5</v>
      </c>
      <c r="R18" s="33" t="s">
        <v>26</v>
      </c>
      <c r="S18" s="34"/>
      <c r="T18" s="35" t="s">
        <v>22</v>
      </c>
      <c r="U18" s="36" t="n">
        <v>19514.2704918033</v>
      </c>
      <c r="V18" s="33" t="n">
        <v>1</v>
      </c>
      <c r="W18" s="37" t="n">
        <f aca="false">U18*V18</f>
        <v>19514.2704918033</v>
      </c>
    </row>
    <row r="19" customFormat="false" ht="29.85" hidden="false" customHeight="true" outlineLevel="0" collapsed="false">
      <c r="B19" s="10"/>
      <c r="C19" s="27" t="n">
        <f aca="false">Q19</f>
        <v>6</v>
      </c>
      <c r="D19" s="28" t="str">
        <f aca="false">R19</f>
        <v>Двигатель внутреннего сгорания рядный четырехцилиндровый газобензиновый инжекторный А2755.1000402-30 2.69л ГАЗ УМЗ с ГБО; опора вентилятора</v>
      </c>
      <c r="E19" s="29" t="s">
        <v>19</v>
      </c>
      <c r="F19" s="29" t="s">
        <v>19</v>
      </c>
      <c r="G19" s="29" t="s">
        <v>19</v>
      </c>
      <c r="H19" s="27" t="str">
        <f aca="false">T19</f>
        <v>шт</v>
      </c>
      <c r="I19" s="30" t="n">
        <f aca="false">U19</f>
        <v>303845.549180328</v>
      </c>
      <c r="J19" s="31" t="n">
        <v>0</v>
      </c>
      <c r="K19" s="32" t="n">
        <f aca="false">V19</f>
        <v>1</v>
      </c>
      <c r="L19" s="30" t="n">
        <f aca="false">J19*K19</f>
        <v>0</v>
      </c>
      <c r="M19" s="12"/>
      <c r="Q19" s="33" t="n">
        <v>6</v>
      </c>
      <c r="R19" s="33" t="s">
        <v>27</v>
      </c>
      <c r="S19" s="34"/>
      <c r="T19" s="35" t="s">
        <v>22</v>
      </c>
      <c r="U19" s="36" t="n">
        <v>303845.549180328</v>
      </c>
      <c r="V19" s="33" t="n">
        <v>1</v>
      </c>
      <c r="W19" s="37" t="n">
        <f aca="false">U19*V19</f>
        <v>303845.549180328</v>
      </c>
    </row>
    <row r="20" customFormat="false" ht="29.85" hidden="false" customHeight="true" outlineLevel="0" collapsed="false">
      <c r="B20" s="10"/>
      <c r="C20" s="27" t="n">
        <f aca="false">Q20</f>
        <v>7</v>
      </c>
      <c r="D20" s="28" t="str">
        <f aca="false">R20</f>
        <v>Диск сцепления ведомый 409-1601130 ГАЗ</v>
      </c>
      <c r="E20" s="29" t="s">
        <v>19</v>
      </c>
      <c r="F20" s="29" t="s">
        <v>19</v>
      </c>
      <c r="G20" s="29" t="s">
        <v>19</v>
      </c>
      <c r="H20" s="27" t="str">
        <f aca="false">T20</f>
        <v>шт</v>
      </c>
      <c r="I20" s="30" t="n">
        <f aca="false">U20</f>
        <v>11682.631147541</v>
      </c>
      <c r="J20" s="31" t="n">
        <v>0</v>
      </c>
      <c r="K20" s="32" t="n">
        <f aca="false">V20</f>
        <v>2</v>
      </c>
      <c r="L20" s="30" t="n">
        <f aca="false">J20*K20</f>
        <v>0</v>
      </c>
      <c r="M20" s="12"/>
      <c r="Q20" s="33" t="n">
        <v>7</v>
      </c>
      <c r="R20" s="33" t="s">
        <v>28</v>
      </c>
      <c r="S20" s="34"/>
      <c r="T20" s="35" t="s">
        <v>22</v>
      </c>
      <c r="U20" s="36" t="n">
        <v>11682.631147541</v>
      </c>
      <c r="V20" s="33" t="n">
        <v>2</v>
      </c>
      <c r="W20" s="37" t="n">
        <f aca="false">U20*V20</f>
        <v>23365.262295082</v>
      </c>
    </row>
    <row r="21" customFormat="false" ht="29.85" hidden="false" customHeight="true" outlineLevel="0" collapsed="false">
      <c r="B21" s="10"/>
      <c r="C21" s="27" t="n">
        <f aca="false">Q21</f>
        <v>8</v>
      </c>
      <c r="D21" s="28" t="str">
        <f aca="false">R21</f>
        <v>Диск сцепления ведомый 421-1601130 УАЗ</v>
      </c>
      <c r="E21" s="29" t="s">
        <v>19</v>
      </c>
      <c r="F21" s="29" t="s">
        <v>19</v>
      </c>
      <c r="G21" s="29" t="s">
        <v>19</v>
      </c>
      <c r="H21" s="27" t="str">
        <f aca="false">T21</f>
        <v>шт</v>
      </c>
      <c r="I21" s="30" t="n">
        <f aca="false">U21</f>
        <v>12632.0081967213</v>
      </c>
      <c r="J21" s="31" t="n">
        <v>0</v>
      </c>
      <c r="K21" s="32" t="n">
        <f aca="false">V21</f>
        <v>1</v>
      </c>
      <c r="L21" s="30" t="n">
        <f aca="false">J21*K21</f>
        <v>0</v>
      </c>
      <c r="M21" s="12"/>
      <c r="Q21" s="33" t="n">
        <v>8</v>
      </c>
      <c r="R21" s="33" t="s">
        <v>29</v>
      </c>
      <c r="S21" s="34"/>
      <c r="T21" s="35" t="s">
        <v>22</v>
      </c>
      <c r="U21" s="36" t="n">
        <v>12632.0081967213</v>
      </c>
      <c r="V21" s="33" t="n">
        <v>1</v>
      </c>
      <c r="W21" s="37" t="n">
        <f aca="false">U21*V21</f>
        <v>12632.0081967213</v>
      </c>
    </row>
    <row r="22" customFormat="false" ht="29.85" hidden="false" customHeight="true" outlineLevel="0" collapsed="false">
      <c r="B22" s="10"/>
      <c r="C22" s="27" t="n">
        <f aca="false">Q22</f>
        <v>9</v>
      </c>
      <c r="D22" s="28" t="str">
        <f aca="false">R22</f>
        <v>Колодка тормозная барабанная усиленная короткая 3151-3502091-10 УАЗ</v>
      </c>
      <c r="E22" s="29" t="s">
        <v>19</v>
      </c>
      <c r="F22" s="29" t="s">
        <v>19</v>
      </c>
      <c r="G22" s="29" t="s">
        <v>19</v>
      </c>
      <c r="H22" s="27" t="str">
        <f aca="false">T22</f>
        <v>шт</v>
      </c>
      <c r="I22" s="30" t="n">
        <f aca="false">U22</f>
        <v>576.581967213115</v>
      </c>
      <c r="J22" s="31" t="n">
        <v>0</v>
      </c>
      <c r="K22" s="32" t="n">
        <f aca="false">V22</f>
        <v>4</v>
      </c>
      <c r="L22" s="30" t="n">
        <f aca="false">J22*K22</f>
        <v>0</v>
      </c>
      <c r="M22" s="12"/>
      <c r="Q22" s="33" t="n">
        <v>9</v>
      </c>
      <c r="R22" s="33" t="s">
        <v>30</v>
      </c>
      <c r="S22" s="34"/>
      <c r="T22" s="35" t="s">
        <v>22</v>
      </c>
      <c r="U22" s="36" t="n">
        <v>576.581967213115</v>
      </c>
      <c r="V22" s="33" t="n">
        <v>4</v>
      </c>
      <c r="W22" s="37" t="n">
        <f aca="false">U22*V22</f>
        <v>2306.32786885246</v>
      </c>
    </row>
    <row r="23" customFormat="false" ht="29.85" hidden="false" customHeight="true" outlineLevel="0" collapsed="false">
      <c r="B23" s="10"/>
      <c r="C23" s="27" t="n">
        <f aca="false">Q23</f>
        <v>10</v>
      </c>
      <c r="D23" s="28" t="str">
        <f aca="false">R23</f>
        <v>Компрессор одноцилиндровый пневматического привода тормозной системы 53205-3509015 КамАЗ</v>
      </c>
      <c r="E23" s="29" t="s">
        <v>19</v>
      </c>
      <c r="F23" s="29" t="s">
        <v>19</v>
      </c>
      <c r="G23" s="29" t="s">
        <v>19</v>
      </c>
      <c r="H23" s="27" t="str">
        <f aca="false">T23</f>
        <v>шт</v>
      </c>
      <c r="I23" s="30" t="n">
        <f aca="false">U23</f>
        <v>26534.8360655738</v>
      </c>
      <c r="J23" s="31" t="n">
        <v>0</v>
      </c>
      <c r="K23" s="32" t="n">
        <f aca="false">V23</f>
        <v>1</v>
      </c>
      <c r="L23" s="30" t="n">
        <f aca="false">J23*K23</f>
        <v>0</v>
      </c>
      <c r="M23" s="12"/>
      <c r="Q23" s="33" t="n">
        <v>10</v>
      </c>
      <c r="R23" s="33" t="s">
        <v>31</v>
      </c>
      <c r="S23" s="34"/>
      <c r="T23" s="35" t="s">
        <v>22</v>
      </c>
      <c r="U23" s="36" t="n">
        <v>26534.8360655738</v>
      </c>
      <c r="V23" s="33" t="n">
        <v>1</v>
      </c>
      <c r="W23" s="37" t="n">
        <f aca="false">U23*V23</f>
        <v>26534.8360655738</v>
      </c>
    </row>
    <row r="24" customFormat="false" ht="29.85" hidden="false" customHeight="true" outlineLevel="0" collapsed="false">
      <c r="B24" s="10"/>
      <c r="C24" s="27" t="n">
        <f aca="false">Q24</f>
        <v>11</v>
      </c>
      <c r="D24" s="28" t="str">
        <f aca="false">R24</f>
        <v>Корзина сцепления 4215-1601090</v>
      </c>
      <c r="E24" s="29" t="s">
        <v>19</v>
      </c>
      <c r="F24" s="29" t="s">
        <v>19</v>
      </c>
      <c r="G24" s="29" t="s">
        <v>19</v>
      </c>
      <c r="H24" s="27" t="str">
        <f aca="false">T24</f>
        <v>шт</v>
      </c>
      <c r="I24" s="30" t="n">
        <f aca="false">U24</f>
        <v>11198.5163934426</v>
      </c>
      <c r="J24" s="31" t="n">
        <v>0</v>
      </c>
      <c r="K24" s="32" t="n">
        <f aca="false">V24</f>
        <v>1</v>
      </c>
      <c r="L24" s="30" t="n">
        <f aca="false">J24*K24</f>
        <v>0</v>
      </c>
      <c r="M24" s="12"/>
      <c r="Q24" s="33" t="n">
        <v>11</v>
      </c>
      <c r="R24" s="33" t="s">
        <v>32</v>
      </c>
      <c r="S24" s="34"/>
      <c r="T24" s="35" t="s">
        <v>22</v>
      </c>
      <c r="U24" s="36" t="n">
        <v>11198.5163934426</v>
      </c>
      <c r="V24" s="33" t="n">
        <v>1</v>
      </c>
      <c r="W24" s="37" t="n">
        <f aca="false">U24*V24</f>
        <v>11198.5163934426</v>
      </c>
    </row>
    <row r="25" customFormat="false" ht="29.85" hidden="false" customHeight="true" outlineLevel="0" collapsed="false">
      <c r="B25" s="10"/>
      <c r="C25" s="27" t="n">
        <f aca="false">Q25</f>
        <v>12</v>
      </c>
      <c r="D25" s="28" t="str">
        <f aca="false">R25</f>
        <v>Коробка переключения передач грузовая пятиступенчатая 2206-1700010-01 УАЗ</v>
      </c>
      <c r="E25" s="29" t="s">
        <v>19</v>
      </c>
      <c r="F25" s="29" t="s">
        <v>19</v>
      </c>
      <c r="G25" s="29" t="s">
        <v>19</v>
      </c>
      <c r="H25" s="27" t="str">
        <f aca="false">T25</f>
        <v>шт</v>
      </c>
      <c r="I25" s="30" t="n">
        <f aca="false">U25</f>
        <v>158553.475409836</v>
      </c>
      <c r="J25" s="31" t="n">
        <v>0</v>
      </c>
      <c r="K25" s="32" t="n">
        <f aca="false">V25</f>
        <v>1</v>
      </c>
      <c r="L25" s="30" t="n">
        <f aca="false">J25*K25</f>
        <v>0</v>
      </c>
      <c r="M25" s="12"/>
      <c r="Q25" s="33" t="n">
        <v>12</v>
      </c>
      <c r="R25" s="33" t="s">
        <v>33</v>
      </c>
      <c r="S25" s="34"/>
      <c r="T25" s="35" t="s">
        <v>22</v>
      </c>
      <c r="U25" s="36" t="n">
        <v>158553.475409836</v>
      </c>
      <c r="V25" s="33" t="n">
        <v>1</v>
      </c>
      <c r="W25" s="37" t="n">
        <f aca="false">U25*V25</f>
        <v>158553.475409836</v>
      </c>
    </row>
    <row r="26" customFormat="false" ht="29.85" hidden="false" customHeight="true" outlineLevel="0" collapsed="false">
      <c r="B26" s="10"/>
      <c r="C26" s="27" t="n">
        <f aca="false">Q26</f>
        <v>13</v>
      </c>
      <c r="D26" s="28" t="str">
        <f aca="false">R26</f>
        <v>Насос топливный 3741-1139020</v>
      </c>
      <c r="E26" s="29" t="s">
        <v>19</v>
      </c>
      <c r="F26" s="29" t="s">
        <v>19</v>
      </c>
      <c r="G26" s="29" t="s">
        <v>19</v>
      </c>
      <c r="H26" s="27" t="str">
        <f aca="false">T26</f>
        <v>шт</v>
      </c>
      <c r="I26" s="30" t="n">
        <f aca="false">U26</f>
        <v>13135.737704918</v>
      </c>
      <c r="J26" s="31" t="n">
        <v>0</v>
      </c>
      <c r="K26" s="32" t="n">
        <f aca="false">V26</f>
        <v>1</v>
      </c>
      <c r="L26" s="30" t="n">
        <f aca="false">J26*K26</f>
        <v>0</v>
      </c>
      <c r="M26" s="12"/>
      <c r="Q26" s="33" t="n">
        <v>13</v>
      </c>
      <c r="R26" s="33" t="s">
        <v>34</v>
      </c>
      <c r="S26" s="34"/>
      <c r="T26" s="35" t="s">
        <v>22</v>
      </c>
      <c r="U26" s="36" t="n">
        <v>13135.737704918</v>
      </c>
      <c r="V26" s="33" t="n">
        <v>1</v>
      </c>
      <c r="W26" s="37" t="n">
        <f aca="false">U26*V26</f>
        <v>13135.737704918</v>
      </c>
    </row>
    <row r="27" customFormat="false" ht="29.85" hidden="false" customHeight="true" outlineLevel="0" collapsed="false">
      <c r="B27" s="10"/>
      <c r="C27" s="27" t="n">
        <f aca="false">Q27</f>
        <v>14</v>
      </c>
      <c r="D27" s="28" t="str">
        <f aca="false">R27</f>
        <v>Подшипник выжимной 469-1601180 УАЗ</v>
      </c>
      <c r="E27" s="29" t="s">
        <v>19</v>
      </c>
      <c r="F27" s="29" t="s">
        <v>19</v>
      </c>
      <c r="G27" s="29" t="s">
        <v>19</v>
      </c>
      <c r="H27" s="27" t="str">
        <f aca="false">T27</f>
        <v>шт</v>
      </c>
      <c r="I27" s="30" t="n">
        <f aca="false">U27</f>
        <v>6105.02459016394</v>
      </c>
      <c r="J27" s="31" t="n">
        <v>0</v>
      </c>
      <c r="K27" s="32" t="n">
        <f aca="false">V27</f>
        <v>1</v>
      </c>
      <c r="L27" s="30" t="n">
        <f aca="false">J27*K27</f>
        <v>0</v>
      </c>
      <c r="M27" s="12"/>
      <c r="Q27" s="33" t="n">
        <v>14</v>
      </c>
      <c r="R27" s="33" t="s">
        <v>35</v>
      </c>
      <c r="S27" s="34"/>
      <c r="T27" s="35" t="s">
        <v>22</v>
      </c>
      <c r="U27" s="36" t="n">
        <v>6105.02459016394</v>
      </c>
      <c r="V27" s="33" t="n">
        <v>1</v>
      </c>
      <c r="W27" s="37" t="n">
        <f aca="false">U27*V27</f>
        <v>6105.02459016394</v>
      </c>
    </row>
    <row r="28" customFormat="false" ht="29.85" hidden="false" customHeight="true" outlineLevel="0" collapsed="false">
      <c r="B28" s="10"/>
      <c r="C28" s="27" t="n">
        <f aca="false">Q28</f>
        <v>15</v>
      </c>
      <c r="D28" s="28" t="str">
        <f aca="false">R28</f>
        <v>Радиатор двигателя 31608-1301010-02 УАЗ</v>
      </c>
      <c r="E28" s="29" t="s">
        <v>19</v>
      </c>
      <c r="F28" s="29" t="s">
        <v>19</v>
      </c>
      <c r="G28" s="29" t="s">
        <v>19</v>
      </c>
      <c r="H28" s="27" t="str">
        <f aca="false">T28</f>
        <v>шт</v>
      </c>
      <c r="I28" s="30" t="n">
        <f aca="false">U28</f>
        <v>30491.0655737705</v>
      </c>
      <c r="J28" s="31" t="n">
        <v>0</v>
      </c>
      <c r="K28" s="32" t="n">
        <f aca="false">V28</f>
        <v>1</v>
      </c>
      <c r="L28" s="30" t="n">
        <f aca="false">J28*K28</f>
        <v>0</v>
      </c>
      <c r="M28" s="12"/>
      <c r="Q28" s="33" t="n">
        <v>15</v>
      </c>
      <c r="R28" s="33" t="s">
        <v>36</v>
      </c>
      <c r="S28" s="34"/>
      <c r="T28" s="35" t="s">
        <v>22</v>
      </c>
      <c r="U28" s="36" t="n">
        <v>30491.0655737705</v>
      </c>
      <c r="V28" s="33" t="n">
        <v>1</v>
      </c>
      <c r="W28" s="37" t="n">
        <f aca="false">U28*V28</f>
        <v>30491.0655737705</v>
      </c>
    </row>
    <row r="29" customFormat="false" ht="29.85" hidden="false" customHeight="true" outlineLevel="0" collapsed="false">
      <c r="B29" s="10"/>
      <c r="C29" s="27" t="n">
        <f aca="false">Q29</f>
        <v>16</v>
      </c>
      <c r="D29" s="28" t="str">
        <f aca="false">R29</f>
        <v>Радиатор охлаждения 3741-1301010</v>
      </c>
      <c r="E29" s="29" t="s">
        <v>19</v>
      </c>
      <c r="F29" s="29" t="s">
        <v>19</v>
      </c>
      <c r="G29" s="29" t="s">
        <v>19</v>
      </c>
      <c r="H29" s="27" t="str">
        <f aca="false">T29</f>
        <v>шт</v>
      </c>
      <c r="I29" s="30" t="n">
        <f aca="false">U29</f>
        <v>28944.9508196721</v>
      </c>
      <c r="J29" s="31" t="n">
        <v>0</v>
      </c>
      <c r="K29" s="32" t="n">
        <f aca="false">V29</f>
        <v>1</v>
      </c>
      <c r="L29" s="30" t="n">
        <f aca="false">J29*K29</f>
        <v>0</v>
      </c>
      <c r="M29" s="12"/>
      <c r="Q29" s="33" t="n">
        <v>16</v>
      </c>
      <c r="R29" s="33" t="s">
        <v>37</v>
      </c>
      <c r="S29" s="34"/>
      <c r="T29" s="35" t="s">
        <v>22</v>
      </c>
      <c r="U29" s="36" t="n">
        <v>28944.9508196721</v>
      </c>
      <c r="V29" s="33" t="n">
        <v>1</v>
      </c>
      <c r="W29" s="37" t="n">
        <f aca="false">U29*V29</f>
        <v>28944.9508196721</v>
      </c>
    </row>
    <row r="30" customFormat="false" ht="29.85" hidden="false" customHeight="true" outlineLevel="0" collapsed="false">
      <c r="B30" s="10"/>
      <c r="C30" s="27" t="n">
        <f aca="false">Q30</f>
        <v>17</v>
      </c>
      <c r="D30" s="28" t="str">
        <f aca="false">R30</f>
        <v>Ремкомплект газораспределительного механизма двигателя полный 406-3906625-01 ГАЗ,УАЗ с звездочки; натяжители; цепи</v>
      </c>
      <c r="E30" s="29" t="s">
        <v>19</v>
      </c>
      <c r="F30" s="29" t="s">
        <v>19</v>
      </c>
      <c r="G30" s="29" t="s">
        <v>19</v>
      </c>
      <c r="H30" s="27" t="str">
        <f aca="false">T30</f>
        <v>шт</v>
      </c>
      <c r="I30" s="30" t="n">
        <f aca="false">U30</f>
        <v>14316.8524590164</v>
      </c>
      <c r="J30" s="31" t="n">
        <v>0</v>
      </c>
      <c r="K30" s="32" t="n">
        <f aca="false">V30</f>
        <v>1</v>
      </c>
      <c r="L30" s="30" t="n">
        <f aca="false">J30*K30</f>
        <v>0</v>
      </c>
      <c r="M30" s="12"/>
      <c r="Q30" s="33" t="n">
        <v>17</v>
      </c>
      <c r="R30" s="33" t="s">
        <v>38</v>
      </c>
      <c r="S30" s="34"/>
      <c r="T30" s="35" t="s">
        <v>22</v>
      </c>
      <c r="U30" s="36" t="n">
        <v>14316.8524590164</v>
      </c>
      <c r="V30" s="33" t="n">
        <v>1</v>
      </c>
      <c r="W30" s="37" t="n">
        <f aca="false">U30*V30</f>
        <v>14316.8524590164</v>
      </c>
    </row>
    <row r="31" customFormat="false" ht="29.85" hidden="false" customHeight="true" outlineLevel="0" collapsed="false">
      <c r="B31" s="10"/>
      <c r="C31" s="27" t="n">
        <f aca="false">Q31</f>
        <v>18</v>
      </c>
      <c r="D31" s="28" t="str">
        <f aca="false">R31</f>
        <v>Ремкомплект натяжного устройства 406.3906625-01</v>
      </c>
      <c r="E31" s="29" t="s">
        <v>19</v>
      </c>
      <c r="F31" s="29" t="s">
        <v>19</v>
      </c>
      <c r="G31" s="29" t="s">
        <v>19</v>
      </c>
      <c r="H31" s="27" t="str">
        <f aca="false">T31</f>
        <v>шт</v>
      </c>
      <c r="I31" s="30" t="n">
        <f aca="false">U31</f>
        <v>7099.0737704918</v>
      </c>
      <c r="J31" s="31" t="n">
        <v>0</v>
      </c>
      <c r="K31" s="32" t="n">
        <f aca="false">V31</f>
        <v>1</v>
      </c>
      <c r="L31" s="30" t="n">
        <f aca="false">J31*K31</f>
        <v>0</v>
      </c>
      <c r="M31" s="12"/>
      <c r="Q31" s="33" t="n">
        <v>18</v>
      </c>
      <c r="R31" s="33" t="s">
        <v>39</v>
      </c>
      <c r="S31" s="34"/>
      <c r="T31" s="35" t="s">
        <v>22</v>
      </c>
      <c r="U31" s="36" t="n">
        <v>7099.0737704918</v>
      </c>
      <c r="V31" s="33" t="n">
        <v>1</v>
      </c>
      <c r="W31" s="37" t="n">
        <f aca="false">U31*V31</f>
        <v>7099.0737704918</v>
      </c>
    </row>
    <row r="32" customFormat="false" ht="29.85" hidden="false" customHeight="true" outlineLevel="0" collapsed="false">
      <c r="B32" s="10"/>
      <c r="C32" s="27" t="n">
        <f aca="false">Q32</f>
        <v>19</v>
      </c>
      <c r="D32" s="28" t="str">
        <f aca="false">R32</f>
        <v>Стартер 406-3708000-51 УАЗ</v>
      </c>
      <c r="E32" s="29" t="s">
        <v>19</v>
      </c>
      <c r="F32" s="29" t="s">
        <v>19</v>
      </c>
      <c r="G32" s="29" t="s">
        <v>19</v>
      </c>
      <c r="H32" s="27" t="str">
        <f aca="false">T32</f>
        <v>шт</v>
      </c>
      <c r="I32" s="30" t="n">
        <f aca="false">U32</f>
        <v>13416.0737704918</v>
      </c>
      <c r="J32" s="31" t="n">
        <v>0</v>
      </c>
      <c r="K32" s="32" t="n">
        <f aca="false">V32</f>
        <v>1</v>
      </c>
      <c r="L32" s="30" t="n">
        <f aca="false">J32*K32</f>
        <v>0</v>
      </c>
      <c r="M32" s="12"/>
      <c r="Q32" s="33" t="n">
        <v>19</v>
      </c>
      <c r="R32" s="33" t="s">
        <v>40</v>
      </c>
      <c r="S32" s="34"/>
      <c r="T32" s="35" t="s">
        <v>22</v>
      </c>
      <c r="U32" s="36" t="n">
        <v>13416.0737704918</v>
      </c>
      <c r="V32" s="33" t="n">
        <v>1</v>
      </c>
      <c r="W32" s="37" t="n">
        <f aca="false">U32*V32</f>
        <v>13416.0737704918</v>
      </c>
    </row>
    <row r="33" customFormat="false" ht="29.85" hidden="false" customHeight="true" outlineLevel="0" collapsed="false">
      <c r="B33" s="10"/>
      <c r="C33" s="27" t="n">
        <f aca="false">Q33</f>
        <v>20</v>
      </c>
      <c r="D33" s="28" t="str">
        <f aca="false">R33</f>
        <v>Фаркоп 66-01-2805010</v>
      </c>
      <c r="E33" s="29" t="s">
        <v>19</v>
      </c>
      <c r="F33" s="29" t="s">
        <v>19</v>
      </c>
      <c r="G33" s="29" t="s">
        <v>19</v>
      </c>
      <c r="H33" s="27" t="str">
        <f aca="false">T33</f>
        <v>шт</v>
      </c>
      <c r="I33" s="30" t="n">
        <f aca="false">U33</f>
        <v>23844</v>
      </c>
      <c r="J33" s="31" t="n">
        <v>0</v>
      </c>
      <c r="K33" s="32" t="n">
        <f aca="false">V33</f>
        <v>1</v>
      </c>
      <c r="L33" s="30" t="n">
        <f aca="false">J33*K33</f>
        <v>0</v>
      </c>
      <c r="M33" s="12"/>
      <c r="Q33" s="33" t="n">
        <v>20</v>
      </c>
      <c r="R33" s="33" t="s">
        <v>41</v>
      </c>
      <c r="S33" s="34"/>
      <c r="T33" s="35" t="s">
        <v>22</v>
      </c>
      <c r="U33" s="36" t="n">
        <v>23844</v>
      </c>
      <c r="V33" s="33" t="n">
        <v>1</v>
      </c>
      <c r="W33" s="37" t="n">
        <f aca="false">U33*V33</f>
        <v>23844</v>
      </c>
    </row>
    <row r="34" customFormat="false" ht="29.85" hidden="false" customHeight="true" outlineLevel="0" collapsed="false">
      <c r="B34" s="10"/>
      <c r="C34" s="27" t="n">
        <f aca="false">Q34</f>
        <v>21</v>
      </c>
      <c r="D34" s="28" t="str">
        <f aca="false">R34</f>
        <v>Шкворень 3162-2304019-01 УАЗ</v>
      </c>
      <c r="E34" s="29" t="s">
        <v>19</v>
      </c>
      <c r="F34" s="29" t="s">
        <v>19</v>
      </c>
      <c r="G34" s="29" t="s">
        <v>19</v>
      </c>
      <c r="H34" s="27" t="str">
        <f aca="false">T34</f>
        <v>шт</v>
      </c>
      <c r="I34" s="30" t="n">
        <f aca="false">U34</f>
        <v>1944.94262295082</v>
      </c>
      <c r="J34" s="31" t="n">
        <v>0</v>
      </c>
      <c r="K34" s="32" t="n">
        <f aca="false">V34</f>
        <v>1</v>
      </c>
      <c r="L34" s="30" t="n">
        <f aca="false">J34*K34</f>
        <v>0</v>
      </c>
      <c r="M34" s="12"/>
      <c r="Q34" s="33" t="n">
        <v>21</v>
      </c>
      <c r="R34" s="33" t="s">
        <v>42</v>
      </c>
      <c r="S34" s="34"/>
      <c r="T34" s="35" t="s">
        <v>22</v>
      </c>
      <c r="U34" s="36" t="n">
        <v>1944.94262295082</v>
      </c>
      <c r="V34" s="33" t="n">
        <v>1</v>
      </c>
      <c r="W34" s="37" t="n">
        <f aca="false">U34*V34</f>
        <v>1944.94262295082</v>
      </c>
    </row>
    <row r="35" customFormat="false" ht="29.85" hidden="false" customHeight="true" outlineLevel="0" collapsed="false">
      <c r="B35" s="10"/>
      <c r="C35" s="27" t="n">
        <f aca="false">Q35</f>
        <v>22</v>
      </c>
      <c r="D35" s="28" t="str">
        <f aca="false">R35</f>
        <v>Шрус карданного вала 5022382-1 ГАЗ</v>
      </c>
      <c r="E35" s="29" t="s">
        <v>19</v>
      </c>
      <c r="F35" s="29" t="s">
        <v>19</v>
      </c>
      <c r="G35" s="29" t="s">
        <v>19</v>
      </c>
      <c r="H35" s="27" t="str">
        <f aca="false">T35</f>
        <v>шт</v>
      </c>
      <c r="I35" s="30" t="n">
        <f aca="false">U35</f>
        <v>7023.40983606557</v>
      </c>
      <c r="J35" s="31" t="n">
        <v>0</v>
      </c>
      <c r="K35" s="32" t="n">
        <f aca="false">V35</f>
        <v>2</v>
      </c>
      <c r="L35" s="30" t="n">
        <f aca="false">J35*K35</f>
        <v>0</v>
      </c>
      <c r="M35" s="12"/>
      <c r="Q35" s="33" t="n">
        <v>22</v>
      </c>
      <c r="R35" s="33" t="s">
        <v>43</v>
      </c>
      <c r="S35" s="34"/>
      <c r="T35" s="35" t="s">
        <v>22</v>
      </c>
      <c r="U35" s="36" t="n">
        <v>7023.40983606557</v>
      </c>
      <c r="V35" s="33" t="n">
        <v>2</v>
      </c>
      <c r="W35" s="37" t="n">
        <f aca="false">U35*V35</f>
        <v>14046.8196721311</v>
      </c>
    </row>
    <row r="36" customFormat="false" ht="29.85" hidden="false" customHeight="true" outlineLevel="0" collapsed="false">
      <c r="B36" s="10"/>
      <c r="C36" s="27" t="n">
        <f aca="false">Q36</f>
        <v>23</v>
      </c>
      <c r="D36" s="28" t="str">
        <f aca="false">R36</f>
        <v>Гайка шестигранная кл.точ.А М10 ГОСТ 5927-70</v>
      </c>
      <c r="E36" s="29" t="s">
        <v>19</v>
      </c>
      <c r="F36" s="29" t="s">
        <v>19</v>
      </c>
      <c r="G36" s="29" t="s">
        <v>19</v>
      </c>
      <c r="H36" s="27" t="str">
        <f aca="false">T36</f>
        <v>шт</v>
      </c>
      <c r="I36" s="30" t="n">
        <f aca="false">U36</f>
        <v>25.6311475409836</v>
      </c>
      <c r="J36" s="31" t="n">
        <v>0</v>
      </c>
      <c r="K36" s="32" t="n">
        <f aca="false">V36</f>
        <v>100</v>
      </c>
      <c r="L36" s="30" t="n">
        <f aca="false">J36*K36</f>
        <v>0</v>
      </c>
      <c r="M36" s="12"/>
      <c r="Q36" s="33" t="n">
        <v>23</v>
      </c>
      <c r="R36" s="33" t="s">
        <v>44</v>
      </c>
      <c r="S36" s="34"/>
      <c r="T36" s="35" t="s">
        <v>22</v>
      </c>
      <c r="U36" s="36" t="n">
        <v>25.6311475409836</v>
      </c>
      <c r="V36" s="33" t="n">
        <v>100</v>
      </c>
      <c r="W36" s="37" t="n">
        <f aca="false">U36*V36</f>
        <v>2563.11475409836</v>
      </c>
    </row>
    <row r="37" customFormat="false" ht="29.85" hidden="false" customHeight="true" outlineLevel="0" collapsed="false">
      <c r="B37" s="10"/>
      <c r="C37" s="27" t="n">
        <f aca="false">Q37</f>
        <v>24</v>
      </c>
      <c r="D37" s="28" t="str">
        <f aca="false">R37</f>
        <v>Механизм рулевой 4310-3400020 КамАЗ</v>
      </c>
      <c r="E37" s="29" t="s">
        <v>19</v>
      </c>
      <c r="F37" s="29" t="s">
        <v>19</v>
      </c>
      <c r="G37" s="29" t="s">
        <v>19</v>
      </c>
      <c r="H37" s="27" t="str">
        <f aca="false">T37</f>
        <v>шт</v>
      </c>
      <c r="I37" s="30" t="n">
        <f aca="false">U37</f>
        <v>58411.4754098361</v>
      </c>
      <c r="J37" s="31" t="n">
        <v>0</v>
      </c>
      <c r="K37" s="32" t="n">
        <f aca="false">V37</f>
        <v>1</v>
      </c>
      <c r="L37" s="30" t="n">
        <f aca="false">J37*K37</f>
        <v>0</v>
      </c>
      <c r="M37" s="12"/>
      <c r="Q37" s="33" t="n">
        <v>24</v>
      </c>
      <c r="R37" s="33" t="s">
        <v>45</v>
      </c>
      <c r="S37" s="34"/>
      <c r="T37" s="35" t="s">
        <v>22</v>
      </c>
      <c r="U37" s="36" t="n">
        <v>58411.4754098361</v>
      </c>
      <c r="V37" s="33" t="n">
        <v>1</v>
      </c>
      <c r="W37" s="37" t="n">
        <f aca="false">U37*V37</f>
        <v>58411.4754098361</v>
      </c>
    </row>
    <row r="38" customFormat="false" ht="29.85" hidden="false" customHeight="true" outlineLevel="0" collapsed="false">
      <c r="B38" s="10"/>
      <c r="C38" s="27" t="n">
        <f aca="false">Q38</f>
        <v>25</v>
      </c>
      <c r="D38" s="28" t="str">
        <f aca="false">R38</f>
        <v>Сиденье водительское 53205-6800010 КамАЗ в сборе</v>
      </c>
      <c r="E38" s="29" t="s">
        <v>19</v>
      </c>
      <c r="F38" s="29" t="s">
        <v>19</v>
      </c>
      <c r="G38" s="29" t="s">
        <v>19</v>
      </c>
      <c r="H38" s="27" t="str">
        <f aca="false">T38</f>
        <v>шт</v>
      </c>
      <c r="I38" s="30" t="n">
        <f aca="false">U38</f>
        <v>23374.4836065574</v>
      </c>
      <c r="J38" s="31" t="n">
        <v>0</v>
      </c>
      <c r="K38" s="32" t="n">
        <f aca="false">V38</f>
        <v>1</v>
      </c>
      <c r="L38" s="30" t="n">
        <f aca="false">J38*K38</f>
        <v>0</v>
      </c>
      <c r="M38" s="12"/>
      <c r="Q38" s="33" t="n">
        <v>25</v>
      </c>
      <c r="R38" s="33" t="s">
        <v>46</v>
      </c>
      <c r="S38" s="34"/>
      <c r="T38" s="35" t="s">
        <v>22</v>
      </c>
      <c r="U38" s="36" t="n">
        <v>23374.4836065574</v>
      </c>
      <c r="V38" s="33" t="n">
        <v>1</v>
      </c>
      <c r="W38" s="37" t="n">
        <f aca="false">U38*V38</f>
        <v>23374.4836065574</v>
      </c>
    </row>
    <row r="39" customFormat="false" ht="29.85" hidden="false" customHeight="true" outlineLevel="0" collapsed="false">
      <c r="B39" s="10"/>
      <c r="C39" s="27" t="n">
        <f aca="false">Q39</f>
        <v>26</v>
      </c>
      <c r="D39" s="28" t="str">
        <f aca="false">R39</f>
        <v>Шайба медная 10х14х1.5мм</v>
      </c>
      <c r="E39" s="29" t="s">
        <v>19</v>
      </c>
      <c r="F39" s="29" t="s">
        <v>19</v>
      </c>
      <c r="G39" s="29" t="s">
        <v>19</v>
      </c>
      <c r="H39" s="27" t="str">
        <f aca="false">T39</f>
        <v>шт</v>
      </c>
      <c r="I39" s="30" t="n">
        <f aca="false">U39</f>
        <v>6.11475409836066</v>
      </c>
      <c r="J39" s="31" t="n">
        <v>0</v>
      </c>
      <c r="K39" s="32" t="n">
        <f aca="false">V39</f>
        <v>50</v>
      </c>
      <c r="L39" s="30" t="n">
        <f aca="false">J39*K39</f>
        <v>0</v>
      </c>
      <c r="M39" s="12"/>
      <c r="Q39" s="33" t="n">
        <v>26</v>
      </c>
      <c r="R39" s="33" t="s">
        <v>47</v>
      </c>
      <c r="S39" s="34"/>
      <c r="T39" s="35" t="s">
        <v>22</v>
      </c>
      <c r="U39" s="36" t="n">
        <v>6.11475409836066</v>
      </c>
      <c r="V39" s="33" t="n">
        <v>50</v>
      </c>
      <c r="W39" s="37" t="n">
        <f aca="false">U39*V39</f>
        <v>305.737704918033</v>
      </c>
    </row>
    <row r="40" customFormat="false" ht="29.85" hidden="false" customHeight="true" outlineLevel="0" collapsed="false">
      <c r="B40" s="10"/>
      <c r="C40" s="27" t="n">
        <f aca="false">Q40</f>
        <v>27</v>
      </c>
      <c r="D40" s="28" t="str">
        <f aca="false">R40</f>
        <v>Шайба медная 20х26х1.5мм</v>
      </c>
      <c r="E40" s="29" t="s">
        <v>19</v>
      </c>
      <c r="F40" s="29" t="s">
        <v>19</v>
      </c>
      <c r="G40" s="29" t="s">
        <v>19</v>
      </c>
      <c r="H40" s="27" t="str">
        <f aca="false">T40</f>
        <v>шт</v>
      </c>
      <c r="I40" s="30" t="n">
        <f aca="false">U40</f>
        <v>12.6393442622951</v>
      </c>
      <c r="J40" s="31" t="n">
        <v>0</v>
      </c>
      <c r="K40" s="32" t="n">
        <f aca="false">V40</f>
        <v>15</v>
      </c>
      <c r="L40" s="30" t="n">
        <f aca="false">J40*K40</f>
        <v>0</v>
      </c>
      <c r="M40" s="12"/>
      <c r="Q40" s="33" t="n">
        <v>27</v>
      </c>
      <c r="R40" s="33" t="s">
        <v>48</v>
      </c>
      <c r="S40" s="34"/>
      <c r="T40" s="35" t="s">
        <v>22</v>
      </c>
      <c r="U40" s="36" t="n">
        <v>12.6393442622951</v>
      </c>
      <c r="V40" s="33" t="n">
        <v>15</v>
      </c>
      <c r="W40" s="37" t="n">
        <f aca="false">U40*V40</f>
        <v>189.590163934426</v>
      </c>
    </row>
    <row r="41" customFormat="false" ht="29.85" hidden="false" customHeight="true" outlineLevel="0" collapsed="false">
      <c r="B41" s="10"/>
      <c r="C41" s="27" t="n">
        <f aca="false">Q41</f>
        <v>28</v>
      </c>
      <c r="D41" s="28" t="str">
        <f aca="false">R41</f>
        <v>Шплинт 1.5х20мм</v>
      </c>
      <c r="E41" s="29" t="s">
        <v>19</v>
      </c>
      <c r="F41" s="29" t="s">
        <v>19</v>
      </c>
      <c r="G41" s="29" t="s">
        <v>19</v>
      </c>
      <c r="H41" s="27" t="str">
        <f aca="false">T41</f>
        <v>шт</v>
      </c>
      <c r="I41" s="30" t="n">
        <f aca="false">U41</f>
        <v>1.36065573770492</v>
      </c>
      <c r="J41" s="31" t="n">
        <v>0</v>
      </c>
      <c r="K41" s="32" t="n">
        <f aca="false">V41</f>
        <v>500</v>
      </c>
      <c r="L41" s="30" t="n">
        <f aca="false">J41*K41</f>
        <v>0</v>
      </c>
      <c r="M41" s="12"/>
      <c r="Q41" s="33" t="n">
        <v>28</v>
      </c>
      <c r="R41" s="33" t="s">
        <v>49</v>
      </c>
      <c r="S41" s="34"/>
      <c r="T41" s="35" t="s">
        <v>22</v>
      </c>
      <c r="U41" s="36" t="n">
        <v>1.36065573770492</v>
      </c>
      <c r="V41" s="33" t="n">
        <v>500</v>
      </c>
      <c r="W41" s="37" t="n">
        <f aca="false">U41*V41</f>
        <v>680.327868852459</v>
      </c>
    </row>
    <row r="42" customFormat="false" ht="29.85" hidden="false" customHeight="true" outlineLevel="0" collapsed="false">
      <c r="B42" s="10"/>
      <c r="C42" s="27" t="n">
        <f aca="false">Q42</f>
        <v>29</v>
      </c>
      <c r="D42" s="28" t="str">
        <f aca="false">R42</f>
        <v>Шплинт 2х25мм</v>
      </c>
      <c r="E42" s="29" t="s">
        <v>19</v>
      </c>
      <c r="F42" s="29" t="s">
        <v>19</v>
      </c>
      <c r="G42" s="29" t="s">
        <v>19</v>
      </c>
      <c r="H42" s="27" t="str">
        <f aca="false">T42</f>
        <v>шт</v>
      </c>
      <c r="I42" s="30" t="n">
        <f aca="false">U42</f>
        <v>3.42622950819672</v>
      </c>
      <c r="J42" s="31" t="n">
        <v>0</v>
      </c>
      <c r="K42" s="32" t="n">
        <f aca="false">V42</f>
        <v>500</v>
      </c>
      <c r="L42" s="30" t="n">
        <f aca="false">J42*K42</f>
        <v>0</v>
      </c>
      <c r="M42" s="12"/>
      <c r="Q42" s="33" t="n">
        <v>29</v>
      </c>
      <c r="R42" s="33" t="s">
        <v>50</v>
      </c>
      <c r="S42" s="34"/>
      <c r="T42" s="35" t="s">
        <v>22</v>
      </c>
      <c r="U42" s="36" t="n">
        <v>3.42622950819672</v>
      </c>
      <c r="V42" s="33" t="n">
        <v>500</v>
      </c>
      <c r="W42" s="37" t="n">
        <f aca="false">U42*V42</f>
        <v>1713.11475409836</v>
      </c>
    </row>
    <row r="43" customFormat="false" ht="29.85" hidden="false" customHeight="true" outlineLevel="0" collapsed="false">
      <c r="B43" s="10"/>
      <c r="C43" s="27" t="n">
        <f aca="false">Q43</f>
        <v>30</v>
      </c>
      <c r="D43" s="28" t="str">
        <f aca="false">R43</f>
        <v>Шплинт 3.0х30мм</v>
      </c>
      <c r="E43" s="29" t="s">
        <v>19</v>
      </c>
      <c r="F43" s="29" t="s">
        <v>19</v>
      </c>
      <c r="G43" s="29" t="s">
        <v>19</v>
      </c>
      <c r="H43" s="27" t="str">
        <f aca="false">T43</f>
        <v>шт</v>
      </c>
      <c r="I43" s="30" t="n">
        <f aca="false">U43</f>
        <v>2.73770491803279</v>
      </c>
      <c r="J43" s="31" t="n">
        <v>0</v>
      </c>
      <c r="K43" s="32" t="n">
        <f aca="false">V43</f>
        <v>500</v>
      </c>
      <c r="L43" s="30" t="n">
        <f aca="false">J43*K43</f>
        <v>0</v>
      </c>
      <c r="M43" s="12"/>
      <c r="Q43" s="33" t="n">
        <v>30</v>
      </c>
      <c r="R43" s="33" t="s">
        <v>51</v>
      </c>
      <c r="S43" s="34"/>
      <c r="T43" s="35" t="s">
        <v>22</v>
      </c>
      <c r="U43" s="36" t="n">
        <v>2.73770491803279</v>
      </c>
      <c r="V43" s="33" t="n">
        <v>500</v>
      </c>
      <c r="W43" s="37" t="n">
        <f aca="false">U43*V43</f>
        <v>1368.85245901639</v>
      </c>
    </row>
    <row r="44" customFormat="false" ht="29.85" hidden="false" customHeight="true" outlineLevel="0" collapsed="false">
      <c r="B44" s="10"/>
      <c r="C44" s="27" t="n">
        <f aca="false">Q44</f>
        <v>31</v>
      </c>
      <c r="D44" s="28" t="str">
        <f aca="false">R44</f>
        <v>Болт 01.10.16040.С М16х40 Ahwi DIN 933</v>
      </c>
      <c r="E44" s="29" t="s">
        <v>19</v>
      </c>
      <c r="F44" s="29" t="s">
        <v>19</v>
      </c>
      <c r="G44" s="29" t="s">
        <v>19</v>
      </c>
      <c r="H44" s="27" t="str">
        <f aca="false">T44</f>
        <v>шт</v>
      </c>
      <c r="I44" s="30" t="n">
        <f aca="false">U44</f>
        <v>2185.45901639344</v>
      </c>
      <c r="J44" s="31" t="n">
        <v>0</v>
      </c>
      <c r="K44" s="32" t="n">
        <f aca="false">V44</f>
        <v>8</v>
      </c>
      <c r="L44" s="30" t="n">
        <f aca="false">J44*K44</f>
        <v>0</v>
      </c>
      <c r="M44" s="12"/>
      <c r="Q44" s="33" t="n">
        <v>31</v>
      </c>
      <c r="R44" s="33" t="s">
        <v>52</v>
      </c>
      <c r="S44" s="34"/>
      <c r="T44" s="35" t="s">
        <v>22</v>
      </c>
      <c r="U44" s="36" t="n">
        <v>2185.45901639344</v>
      </c>
      <c r="V44" s="33" t="n">
        <v>8</v>
      </c>
      <c r="W44" s="37" t="n">
        <f aca="false">U44*V44</f>
        <v>17483.6721311475</v>
      </c>
    </row>
    <row r="45" customFormat="false" ht="29.85" hidden="false" customHeight="true" outlineLevel="0" collapsed="false">
      <c r="B45" s="10"/>
      <c r="C45" s="27" t="n">
        <f aca="false">Q45</f>
        <v>32</v>
      </c>
      <c r="D45" s="28" t="str">
        <f aca="false">R45</f>
        <v>Болт 01.10.16050.С М16х50 Ahwi DIN 933</v>
      </c>
      <c r="E45" s="29" t="s">
        <v>19</v>
      </c>
      <c r="F45" s="29" t="s">
        <v>19</v>
      </c>
      <c r="G45" s="29" t="s">
        <v>19</v>
      </c>
      <c r="H45" s="27" t="str">
        <f aca="false">T45</f>
        <v>шт</v>
      </c>
      <c r="I45" s="30" t="n">
        <f aca="false">U45</f>
        <v>2185.45901639344</v>
      </c>
      <c r="J45" s="31" t="n">
        <v>0</v>
      </c>
      <c r="K45" s="32" t="n">
        <f aca="false">V45</f>
        <v>10</v>
      </c>
      <c r="L45" s="30" t="n">
        <f aca="false">J45*K45</f>
        <v>0</v>
      </c>
      <c r="M45" s="12"/>
      <c r="Q45" s="33" t="n">
        <v>32</v>
      </c>
      <c r="R45" s="33" t="s">
        <v>53</v>
      </c>
      <c r="S45" s="34"/>
      <c r="T45" s="35" t="s">
        <v>22</v>
      </c>
      <c r="U45" s="36" t="n">
        <v>2185.45901639344</v>
      </c>
      <c r="V45" s="33" t="n">
        <v>10</v>
      </c>
      <c r="W45" s="37" t="n">
        <f aca="false">U45*V45</f>
        <v>21854.5901639344</v>
      </c>
    </row>
    <row r="46" customFormat="false" ht="29.85" hidden="false" customHeight="true" outlineLevel="0" collapsed="false">
      <c r="B46" s="10"/>
      <c r="C46" s="27" t="n">
        <f aca="false">Q46</f>
        <v>33</v>
      </c>
      <c r="D46" s="28" t="str">
        <f aca="false">R46</f>
        <v>Болт крепления ножа отвала 154-70-11143/154-70-22270 Shantui в сборе с гайкой</v>
      </c>
      <c r="E46" s="29" t="s">
        <v>19</v>
      </c>
      <c r="F46" s="29" t="s">
        <v>19</v>
      </c>
      <c r="G46" s="29" t="s">
        <v>19</v>
      </c>
      <c r="H46" s="27" t="str">
        <f aca="false">T46</f>
        <v>шт</v>
      </c>
      <c r="I46" s="30" t="n">
        <f aca="false">U46</f>
        <v>105.245901639344</v>
      </c>
      <c r="J46" s="31" t="n">
        <v>0</v>
      </c>
      <c r="K46" s="32" t="n">
        <f aca="false">V46</f>
        <v>30</v>
      </c>
      <c r="L46" s="30" t="n">
        <f aca="false">J46*K46</f>
        <v>0</v>
      </c>
      <c r="M46" s="12"/>
      <c r="Q46" s="33" t="n">
        <v>33</v>
      </c>
      <c r="R46" s="33" t="s">
        <v>54</v>
      </c>
      <c r="S46" s="34"/>
      <c r="T46" s="35" t="s">
        <v>22</v>
      </c>
      <c r="U46" s="36" t="n">
        <v>105.245901639344</v>
      </c>
      <c r="V46" s="33" t="n">
        <v>30</v>
      </c>
      <c r="W46" s="37" t="n">
        <f aca="false">U46*V46</f>
        <v>3157.37704918033</v>
      </c>
    </row>
    <row r="47" customFormat="false" ht="29.85" hidden="false" customHeight="true" outlineLevel="0" collapsed="false">
      <c r="B47" s="10"/>
      <c r="C47" s="27" t="n">
        <f aca="false">Q47</f>
        <v>34</v>
      </c>
      <c r="D47" s="28" t="str">
        <f aca="false">R47</f>
        <v>Гусеница широкая короткая 2.314-СБ МТЛБ 216 звеньев в сборе</v>
      </c>
      <c r="E47" s="29" t="s">
        <v>19</v>
      </c>
      <c r="F47" s="29" t="s">
        <v>19</v>
      </c>
      <c r="G47" s="29" t="s">
        <v>19</v>
      </c>
      <c r="H47" s="27" t="str">
        <f aca="false">T47</f>
        <v>шт</v>
      </c>
      <c r="I47" s="30" t="n">
        <f aca="false">U47</f>
        <v>778845.983606557</v>
      </c>
      <c r="J47" s="31" t="n">
        <v>0</v>
      </c>
      <c r="K47" s="32" t="n">
        <f aca="false">V47</f>
        <v>1</v>
      </c>
      <c r="L47" s="30" t="n">
        <f aca="false">J47*K47</f>
        <v>0</v>
      </c>
      <c r="M47" s="12"/>
      <c r="Q47" s="33" t="n">
        <v>34</v>
      </c>
      <c r="R47" s="33" t="s">
        <v>55</v>
      </c>
      <c r="S47" s="34"/>
      <c r="T47" s="35" t="s">
        <v>22</v>
      </c>
      <c r="U47" s="36" t="n">
        <v>778845.983606557</v>
      </c>
      <c r="V47" s="33" t="n">
        <v>1</v>
      </c>
      <c r="W47" s="37" t="n">
        <f aca="false">U47*V47</f>
        <v>778845.983606557</v>
      </c>
    </row>
    <row r="48" customFormat="false" ht="29.85" hidden="false" customHeight="true" outlineLevel="0" collapsed="false">
      <c r="B48" s="10"/>
      <c r="C48" s="27" t="n">
        <f aca="false">Q48</f>
        <v>35</v>
      </c>
      <c r="D48" s="28" t="str">
        <f aca="false">R48</f>
        <v>Держатель бокового зуба внешний 760.03.00.21.00/В для мульчера</v>
      </c>
      <c r="E48" s="29" t="s">
        <v>19</v>
      </c>
      <c r="F48" s="29" t="s">
        <v>19</v>
      </c>
      <c r="G48" s="29" t="s">
        <v>19</v>
      </c>
      <c r="H48" s="27" t="str">
        <f aca="false">T48</f>
        <v>шт</v>
      </c>
      <c r="I48" s="30" t="n">
        <f aca="false">U48</f>
        <v>14977.8114754098</v>
      </c>
      <c r="J48" s="31" t="n">
        <v>0</v>
      </c>
      <c r="K48" s="32" t="n">
        <f aca="false">V48</f>
        <v>6</v>
      </c>
      <c r="L48" s="30" t="n">
        <f aca="false">J48*K48</f>
        <v>0</v>
      </c>
      <c r="M48" s="12"/>
      <c r="Q48" s="33" t="n">
        <v>35</v>
      </c>
      <c r="R48" s="33" t="s">
        <v>56</v>
      </c>
      <c r="S48" s="34"/>
      <c r="T48" s="35" t="s">
        <v>22</v>
      </c>
      <c r="U48" s="36" t="n">
        <v>14977.8114754098</v>
      </c>
      <c r="V48" s="33" t="n">
        <v>6</v>
      </c>
      <c r="W48" s="37" t="n">
        <f aca="false">U48*V48</f>
        <v>89866.868852459</v>
      </c>
    </row>
    <row r="49" customFormat="false" ht="29.85" hidden="false" customHeight="true" outlineLevel="0" collapsed="false">
      <c r="B49" s="10"/>
      <c r="C49" s="27" t="n">
        <f aca="false">Q49</f>
        <v>36</v>
      </c>
      <c r="D49" s="28" t="str">
        <f aca="false">R49</f>
        <v>Каток опорный 3902-3204110 ТТМ</v>
      </c>
      <c r="E49" s="29" t="s">
        <v>19</v>
      </c>
      <c r="F49" s="29" t="s">
        <v>19</v>
      </c>
      <c r="G49" s="29" t="s">
        <v>19</v>
      </c>
      <c r="H49" s="27" t="str">
        <f aca="false">T49</f>
        <v>шт</v>
      </c>
      <c r="I49" s="30" t="n">
        <f aca="false">U49</f>
        <v>48470.262295082</v>
      </c>
      <c r="J49" s="31" t="n">
        <v>0</v>
      </c>
      <c r="K49" s="32" t="n">
        <f aca="false">V49</f>
        <v>12</v>
      </c>
      <c r="L49" s="30" t="n">
        <f aca="false">J49*K49</f>
        <v>0</v>
      </c>
      <c r="M49" s="12"/>
      <c r="Q49" s="33" t="n">
        <v>36</v>
      </c>
      <c r="R49" s="33" t="s">
        <v>57</v>
      </c>
      <c r="S49" s="34"/>
      <c r="T49" s="35" t="s">
        <v>22</v>
      </c>
      <c r="U49" s="36" t="n">
        <v>48470.262295082</v>
      </c>
      <c r="V49" s="33" t="n">
        <v>12</v>
      </c>
      <c r="W49" s="37" t="n">
        <f aca="false">U49*V49</f>
        <v>581643.147540984</v>
      </c>
    </row>
    <row r="50" customFormat="false" ht="29.85" hidden="false" customHeight="true" outlineLevel="0" collapsed="false">
      <c r="B50" s="10"/>
      <c r="C50" s="27" t="n">
        <f aca="false">Q50</f>
        <v>37</v>
      </c>
      <c r="D50" s="28" t="str">
        <f aca="false">R50</f>
        <v>Лента тормоза остановочного 8.23.13 МТЛБ</v>
      </c>
      <c r="E50" s="29" t="s">
        <v>19</v>
      </c>
      <c r="F50" s="29" t="s">
        <v>19</v>
      </c>
      <c r="G50" s="29" t="s">
        <v>19</v>
      </c>
      <c r="H50" s="27" t="str">
        <f aca="false">T50</f>
        <v>шт</v>
      </c>
      <c r="I50" s="30" t="n">
        <f aca="false">U50</f>
        <v>6102.0737704918</v>
      </c>
      <c r="J50" s="31" t="n">
        <v>0</v>
      </c>
      <c r="K50" s="32" t="n">
        <f aca="false">V50</f>
        <v>2</v>
      </c>
      <c r="L50" s="30" t="n">
        <f aca="false">J50*K50</f>
        <v>0</v>
      </c>
      <c r="M50" s="12"/>
      <c r="Q50" s="33" t="n">
        <v>37</v>
      </c>
      <c r="R50" s="33" t="s">
        <v>58</v>
      </c>
      <c r="S50" s="34"/>
      <c r="T50" s="35" t="s">
        <v>22</v>
      </c>
      <c r="U50" s="36" t="n">
        <v>6102.0737704918</v>
      </c>
      <c r="V50" s="33" t="n">
        <v>2</v>
      </c>
      <c r="W50" s="37" t="n">
        <f aca="false">U50*V50</f>
        <v>12204.1475409836</v>
      </c>
    </row>
    <row r="51" customFormat="false" ht="29.85" hidden="false" customHeight="true" outlineLevel="0" collapsed="false">
      <c r="B51" s="10"/>
      <c r="C51" s="27" t="n">
        <f aca="false">Q51</f>
        <v>38</v>
      </c>
      <c r="D51" s="28" t="str">
        <f aca="false">R51</f>
        <v>Лента тормозная механизма поворота 8.23.043 МТЛБ в сборе</v>
      </c>
      <c r="E51" s="29" t="s">
        <v>19</v>
      </c>
      <c r="F51" s="29" t="s">
        <v>19</v>
      </c>
      <c r="G51" s="29" t="s">
        <v>19</v>
      </c>
      <c r="H51" s="27" t="str">
        <f aca="false">T51</f>
        <v>шт</v>
      </c>
      <c r="I51" s="30" t="n">
        <f aca="false">U51</f>
        <v>9614.7868852459</v>
      </c>
      <c r="J51" s="31" t="n">
        <v>0</v>
      </c>
      <c r="K51" s="32" t="n">
        <f aca="false">V51</f>
        <v>2</v>
      </c>
      <c r="L51" s="30" t="n">
        <f aca="false">J51*K51</f>
        <v>0</v>
      </c>
      <c r="M51" s="12"/>
      <c r="Q51" s="33" t="n">
        <v>38</v>
      </c>
      <c r="R51" s="33" t="s">
        <v>59</v>
      </c>
      <c r="S51" s="34"/>
      <c r="T51" s="35" t="s">
        <v>22</v>
      </c>
      <c r="U51" s="36" t="n">
        <v>9614.7868852459</v>
      </c>
      <c r="V51" s="33" t="n">
        <v>2</v>
      </c>
      <c r="W51" s="37" t="n">
        <f aca="false">U51*V51</f>
        <v>19229.5737704918</v>
      </c>
    </row>
    <row r="52" customFormat="false" ht="39.55" hidden="false" customHeight="false" outlineLevel="0" collapsed="false">
      <c r="B52" s="10"/>
      <c r="C52" s="27" t="n">
        <f aca="false">Q52</f>
        <v>39</v>
      </c>
      <c r="D52" s="28" t="str">
        <f aca="false">R52</f>
        <v>Подшипник шариковый радиальный однорядный 6-408 40х110х27мм</v>
      </c>
      <c r="E52" s="29" t="s">
        <v>19</v>
      </c>
      <c r="F52" s="29" t="s">
        <v>19</v>
      </c>
      <c r="G52" s="29" t="s">
        <v>19</v>
      </c>
      <c r="H52" s="27" t="str">
        <f aca="false">T52</f>
        <v>шт</v>
      </c>
      <c r="I52" s="30" t="n">
        <f aca="false">U52</f>
        <v>1008.87704918033</v>
      </c>
      <c r="J52" s="31" t="n">
        <v>0</v>
      </c>
      <c r="K52" s="32" t="n">
        <f aca="false">V52</f>
        <v>12</v>
      </c>
      <c r="L52" s="30" t="n">
        <f aca="false">J52*K52</f>
        <v>0</v>
      </c>
      <c r="M52" s="12"/>
      <c r="Q52" s="33" t="n">
        <v>39</v>
      </c>
      <c r="R52" s="33" t="s">
        <v>60</v>
      </c>
      <c r="S52" s="34"/>
      <c r="T52" s="35" t="s">
        <v>22</v>
      </c>
      <c r="U52" s="36" t="n">
        <v>1008.87704918033</v>
      </c>
      <c r="V52" s="33" t="n">
        <v>12</v>
      </c>
      <c r="W52" s="37" t="n">
        <f aca="false">U52*V52</f>
        <v>12106.5245901639</v>
      </c>
    </row>
    <row r="53" customFormat="false" ht="39.55" hidden="false" customHeight="false" outlineLevel="0" collapsed="false">
      <c r="B53" s="10"/>
      <c r="C53" s="27" t="n">
        <f aca="false">Q53</f>
        <v>40</v>
      </c>
      <c r="D53" s="28" t="str">
        <f aca="false">R53</f>
        <v>Подшипник шариковый радиальный однорядный 6-409 45х120х29мм</v>
      </c>
      <c r="E53" s="29" t="s">
        <v>19</v>
      </c>
      <c r="F53" s="29" t="s">
        <v>19</v>
      </c>
      <c r="G53" s="29" t="s">
        <v>19</v>
      </c>
      <c r="H53" s="27" t="str">
        <f aca="false">T53</f>
        <v>шт</v>
      </c>
      <c r="I53" s="30" t="n">
        <f aca="false">U53</f>
        <v>1225.27868852459</v>
      </c>
      <c r="J53" s="31" t="n">
        <v>0</v>
      </c>
      <c r="K53" s="32" t="n">
        <f aca="false">V53</f>
        <v>12</v>
      </c>
      <c r="L53" s="30" t="n">
        <f aca="false">J53*K53</f>
        <v>0</v>
      </c>
      <c r="M53" s="12"/>
      <c r="Q53" s="33" t="n">
        <v>40</v>
      </c>
      <c r="R53" s="33" t="s">
        <v>61</v>
      </c>
      <c r="S53" s="34"/>
      <c r="T53" s="35" t="s">
        <v>22</v>
      </c>
      <c r="U53" s="36" t="n">
        <v>1225.27868852459</v>
      </c>
      <c r="V53" s="33" t="n">
        <v>12</v>
      </c>
      <c r="W53" s="37" t="n">
        <f aca="false">U53*V53</f>
        <v>14703.3442622951</v>
      </c>
    </row>
    <row r="54" customFormat="false" ht="39.55" hidden="false" customHeight="false" outlineLevel="0" collapsed="false">
      <c r="B54" s="10"/>
      <c r="C54" s="27" t="n">
        <f aca="false">Q54</f>
        <v>41</v>
      </c>
      <c r="D54" s="28" t="str">
        <f aca="false">R54</f>
        <v>Ремень вентилятора охлаждения NTA855-C280 3325963 22х2150 Shantui</v>
      </c>
      <c r="E54" s="29" t="s">
        <v>19</v>
      </c>
      <c r="F54" s="29" t="s">
        <v>19</v>
      </c>
      <c r="G54" s="29" t="s">
        <v>19</v>
      </c>
      <c r="H54" s="27" t="str">
        <f aca="false">T54</f>
        <v>шт</v>
      </c>
      <c r="I54" s="30" t="n">
        <f aca="false">U54</f>
        <v>4357.18032786885</v>
      </c>
      <c r="J54" s="31" t="n">
        <v>0</v>
      </c>
      <c r="K54" s="32" t="n">
        <f aca="false">V54</f>
        <v>2</v>
      </c>
      <c r="L54" s="30" t="n">
        <f aca="false">J54*K54</f>
        <v>0</v>
      </c>
      <c r="M54" s="12"/>
      <c r="Q54" s="33" t="n">
        <v>41</v>
      </c>
      <c r="R54" s="33" t="s">
        <v>62</v>
      </c>
      <c r="S54" s="34"/>
      <c r="T54" s="35" t="s">
        <v>22</v>
      </c>
      <c r="U54" s="36" t="n">
        <v>4357.18032786885</v>
      </c>
      <c r="V54" s="33" t="n">
        <v>2</v>
      </c>
      <c r="W54" s="37" t="n">
        <f aca="false">U54*V54</f>
        <v>8714.36065573771</v>
      </c>
    </row>
    <row r="55" customFormat="false" ht="39.55" hidden="false" customHeight="false" outlineLevel="0" collapsed="false">
      <c r="B55" s="10"/>
      <c r="C55" s="27" t="n">
        <f aca="false">Q55</f>
        <v>42</v>
      </c>
      <c r="D55" s="28" t="str">
        <f aca="false">R55</f>
        <v>Фильтр воздушный 6I0274/6I0273 Caterpillar,Shantui в сборе</v>
      </c>
      <c r="E55" s="29" t="s">
        <v>19</v>
      </c>
      <c r="F55" s="29" t="s">
        <v>19</v>
      </c>
      <c r="G55" s="29" t="s">
        <v>19</v>
      </c>
      <c r="H55" s="27" t="str">
        <f aca="false">T55</f>
        <v>шт</v>
      </c>
      <c r="I55" s="30" t="n">
        <f aca="false">U55</f>
        <v>3984</v>
      </c>
      <c r="J55" s="31" t="n">
        <v>0</v>
      </c>
      <c r="K55" s="32" t="n">
        <f aca="false">V55</f>
        <v>4</v>
      </c>
      <c r="L55" s="30" t="n">
        <f aca="false">J55*K55</f>
        <v>0</v>
      </c>
      <c r="M55" s="12"/>
      <c r="Q55" s="33" t="n">
        <v>42</v>
      </c>
      <c r="R55" s="33" t="s">
        <v>63</v>
      </c>
      <c r="S55" s="34"/>
      <c r="T55" s="35" t="s">
        <v>22</v>
      </c>
      <c r="U55" s="36" t="n">
        <v>3984</v>
      </c>
      <c r="V55" s="33" t="n">
        <v>4</v>
      </c>
      <c r="W55" s="37" t="n">
        <f aca="false">U55*V55</f>
        <v>15936</v>
      </c>
    </row>
    <row r="56" customFormat="false" ht="26.85" hidden="false" customHeight="false" outlineLevel="0" collapsed="false">
      <c r="B56" s="10"/>
      <c r="C56" s="27" t="n">
        <f aca="false">Q56</f>
        <v>43</v>
      </c>
      <c r="D56" s="28" t="str">
        <f aca="false">R56</f>
        <v>Фильтр воздушный Р181042 Donaldson</v>
      </c>
      <c r="E56" s="29" t="s">
        <v>19</v>
      </c>
      <c r="F56" s="29" t="s">
        <v>19</v>
      </c>
      <c r="G56" s="29" t="s">
        <v>19</v>
      </c>
      <c r="H56" s="27" t="str">
        <f aca="false">T56</f>
        <v>шт</v>
      </c>
      <c r="I56" s="30" t="n">
        <f aca="false">U56</f>
        <v>10492.131147541</v>
      </c>
      <c r="J56" s="31" t="n">
        <v>0</v>
      </c>
      <c r="K56" s="32" t="n">
        <f aca="false">V56</f>
        <v>1</v>
      </c>
      <c r="L56" s="30" t="n">
        <f aca="false">J56*K56</f>
        <v>0</v>
      </c>
      <c r="M56" s="12"/>
      <c r="Q56" s="33" t="n">
        <v>43</v>
      </c>
      <c r="R56" s="33" t="s">
        <v>64</v>
      </c>
      <c r="S56" s="34"/>
      <c r="T56" s="35" t="s">
        <v>22</v>
      </c>
      <c r="U56" s="36" t="n">
        <v>10492.131147541</v>
      </c>
      <c r="V56" s="33" t="n">
        <v>1</v>
      </c>
      <c r="W56" s="37" t="n">
        <f aca="false">U56*V56</f>
        <v>10492.131147541</v>
      </c>
    </row>
    <row r="57" customFormat="false" ht="26.85" hidden="false" customHeight="false" outlineLevel="0" collapsed="false">
      <c r="B57" s="10"/>
      <c r="C57" s="27" t="n">
        <f aca="false">Q57</f>
        <v>44</v>
      </c>
      <c r="D57" s="28" t="str">
        <f aca="false">R57</f>
        <v>Фильтр гидравлический 16Y-76-09200 Shantui</v>
      </c>
      <c r="E57" s="29" t="s">
        <v>19</v>
      </c>
      <c r="F57" s="29" t="s">
        <v>19</v>
      </c>
      <c r="G57" s="29" t="s">
        <v>19</v>
      </c>
      <c r="H57" s="27" t="str">
        <f aca="false">T57</f>
        <v>шт</v>
      </c>
      <c r="I57" s="30" t="n">
        <f aca="false">U57</f>
        <v>1684.37704918033</v>
      </c>
      <c r="J57" s="31" t="n">
        <v>0</v>
      </c>
      <c r="K57" s="32" t="n">
        <f aca="false">V57</f>
        <v>8</v>
      </c>
      <c r="L57" s="30" t="n">
        <f aca="false">J57*K57</f>
        <v>0</v>
      </c>
      <c r="M57" s="12"/>
      <c r="Q57" s="33" t="n">
        <v>44</v>
      </c>
      <c r="R57" s="33" t="s">
        <v>65</v>
      </c>
      <c r="S57" s="34"/>
      <c r="T57" s="35" t="s">
        <v>22</v>
      </c>
      <c r="U57" s="36" t="n">
        <v>1684.37704918033</v>
      </c>
      <c r="V57" s="33" t="n">
        <v>8</v>
      </c>
      <c r="W57" s="37" t="n">
        <f aca="false">U57*V57</f>
        <v>13475.0163934426</v>
      </c>
    </row>
    <row r="58" customFormat="false" ht="71.6" hidden="false" customHeight="false" outlineLevel="0" collapsed="false">
      <c r="B58" s="10"/>
      <c r="C58" s="27" t="n">
        <f aca="false">Q58</f>
        <v>45</v>
      </c>
      <c r="D58" s="28" t="str">
        <f aca="false">R58</f>
        <v>Фильтр гидравлический 175-49-11580/16Y-75-23200/HF6084/281-16-11290/SP1290/ST30808/H808 Komatsu,Shantui</v>
      </c>
      <c r="E58" s="29" t="s">
        <v>19</v>
      </c>
      <c r="F58" s="29" t="s">
        <v>19</v>
      </c>
      <c r="G58" s="29" t="s">
        <v>19</v>
      </c>
      <c r="H58" s="27" t="str">
        <f aca="false">T58</f>
        <v>шт</v>
      </c>
      <c r="I58" s="30" t="n">
        <f aca="false">U58</f>
        <v>1212.47540983607</v>
      </c>
      <c r="J58" s="31" t="n">
        <v>0</v>
      </c>
      <c r="K58" s="32" t="n">
        <f aca="false">V58</f>
        <v>4</v>
      </c>
      <c r="L58" s="30" t="n">
        <f aca="false">J58*K58</f>
        <v>0</v>
      </c>
      <c r="M58" s="12"/>
      <c r="Q58" s="33" t="n">
        <v>45</v>
      </c>
      <c r="R58" s="33" t="s">
        <v>66</v>
      </c>
      <c r="S58" s="34"/>
      <c r="T58" s="35" t="s">
        <v>22</v>
      </c>
      <c r="U58" s="36" t="n">
        <v>1212.47540983607</v>
      </c>
      <c r="V58" s="33" t="n">
        <v>4</v>
      </c>
      <c r="W58" s="37" t="n">
        <f aca="false">U58*V58</f>
        <v>4849.90163934426</v>
      </c>
    </row>
    <row r="59" customFormat="false" ht="43.75" hidden="false" customHeight="false" outlineLevel="0" collapsed="false">
      <c r="B59" s="10"/>
      <c r="C59" s="27" t="n">
        <f aca="false">Q59</f>
        <v>46</v>
      </c>
      <c r="D59" s="28" t="str">
        <f aca="false">R59</f>
        <v>Фильтр гидравлический 195-13-13420/16Y-75-13100/ST38034 Shantui</v>
      </c>
      <c r="E59" s="29" t="s">
        <v>19</v>
      </c>
      <c r="F59" s="29" t="s">
        <v>19</v>
      </c>
      <c r="G59" s="29" t="s">
        <v>19</v>
      </c>
      <c r="H59" s="27" t="str">
        <f aca="false">T59</f>
        <v>шт</v>
      </c>
      <c r="I59" s="30" t="n">
        <f aca="false">U59</f>
        <v>530.475409836066</v>
      </c>
      <c r="J59" s="31" t="n">
        <v>0</v>
      </c>
      <c r="K59" s="32" t="n">
        <f aca="false">V59</f>
        <v>4</v>
      </c>
      <c r="L59" s="30" t="n">
        <f aca="false">J59*K59</f>
        <v>0</v>
      </c>
      <c r="M59" s="12"/>
      <c r="Q59" s="33" t="n">
        <v>46</v>
      </c>
      <c r="R59" s="33" t="s">
        <v>67</v>
      </c>
      <c r="S59" s="34"/>
      <c r="T59" s="35" t="s">
        <v>22</v>
      </c>
      <c r="U59" s="36" t="n">
        <v>530.475409836066</v>
      </c>
      <c r="V59" s="33" t="n">
        <v>4</v>
      </c>
      <c r="W59" s="37" t="n">
        <f aca="false">U59*V59</f>
        <v>2121.90163934426</v>
      </c>
    </row>
    <row r="60" customFormat="false" ht="29.85" hidden="false" customHeight="false" outlineLevel="0" collapsed="false">
      <c r="B60" s="10"/>
      <c r="C60" s="27" t="n">
        <f aca="false">Q60</f>
        <v>47</v>
      </c>
      <c r="D60" s="28" t="str">
        <f aca="false">R60</f>
        <v>Фильтр гидравлический Р171621 Donaldson</v>
      </c>
      <c r="E60" s="29" t="s">
        <v>19</v>
      </c>
      <c r="F60" s="29" t="s">
        <v>19</v>
      </c>
      <c r="G60" s="29" t="s">
        <v>19</v>
      </c>
      <c r="H60" s="27" t="str">
        <f aca="false">T60</f>
        <v>шт</v>
      </c>
      <c r="I60" s="30" t="n">
        <f aca="false">U60</f>
        <v>4767.84426229508</v>
      </c>
      <c r="J60" s="31" t="n">
        <v>0</v>
      </c>
      <c r="K60" s="32" t="n">
        <f aca="false">V60</f>
        <v>1</v>
      </c>
      <c r="L60" s="30" t="n">
        <f aca="false">J60*K60</f>
        <v>0</v>
      </c>
      <c r="M60" s="12"/>
      <c r="Q60" s="33" t="n">
        <v>47</v>
      </c>
      <c r="R60" s="33" t="s">
        <v>68</v>
      </c>
      <c r="S60" s="34"/>
      <c r="T60" s="35" t="s">
        <v>22</v>
      </c>
      <c r="U60" s="36" t="n">
        <v>4767.84426229508</v>
      </c>
      <c r="V60" s="33" t="n">
        <v>1</v>
      </c>
      <c r="W60" s="37" t="n">
        <f aca="false">U60*V60</f>
        <v>4767.84426229508</v>
      </c>
    </row>
    <row r="61" customFormat="false" ht="57.7" hidden="false" customHeight="false" outlineLevel="0" collapsed="false">
      <c r="B61" s="10"/>
      <c r="C61" s="27" t="n">
        <f aca="false">Q61</f>
        <v>48</v>
      </c>
      <c r="D61" s="28" t="str">
        <f aca="false">R61</f>
        <v>Фильтр гидравлической системы 16Y-60-13000 Komatsu,Shantui 100х59х280мм</v>
      </c>
      <c r="E61" s="29" t="s">
        <v>19</v>
      </c>
      <c r="F61" s="29" t="s">
        <v>19</v>
      </c>
      <c r="G61" s="29" t="s">
        <v>19</v>
      </c>
      <c r="H61" s="27" t="str">
        <f aca="false">T61</f>
        <v>шт</v>
      </c>
      <c r="I61" s="30" t="n">
        <f aca="false">U61</f>
        <v>998.524590163935</v>
      </c>
      <c r="J61" s="31" t="n">
        <v>0</v>
      </c>
      <c r="K61" s="32" t="n">
        <f aca="false">V61</f>
        <v>4</v>
      </c>
      <c r="L61" s="30" t="n">
        <f aca="false">J61*K61</f>
        <v>0</v>
      </c>
      <c r="M61" s="12"/>
      <c r="Q61" s="33" t="n">
        <v>48</v>
      </c>
      <c r="R61" s="33" t="s">
        <v>69</v>
      </c>
      <c r="S61" s="34"/>
      <c r="T61" s="35" t="s">
        <v>22</v>
      </c>
      <c r="U61" s="36" t="n">
        <v>998.524590163935</v>
      </c>
      <c r="V61" s="33" t="n">
        <v>4</v>
      </c>
      <c r="W61" s="37" t="n">
        <f aca="false">U61*V61</f>
        <v>3994.09836065574</v>
      </c>
    </row>
    <row r="62" customFormat="false" ht="39.55" hidden="false" customHeight="false" outlineLevel="0" collapsed="false">
      <c r="B62" s="10"/>
      <c r="C62" s="27" t="n">
        <f aca="false">Q62</f>
        <v>49</v>
      </c>
      <c r="D62" s="28" t="str">
        <f aca="false">R62</f>
        <v>Фильтр гидравлической системы P173488 89х50х329мм Donaldson</v>
      </c>
      <c r="E62" s="29" t="s">
        <v>19</v>
      </c>
      <c r="F62" s="29" t="s">
        <v>19</v>
      </c>
      <c r="G62" s="29" t="s">
        <v>19</v>
      </c>
      <c r="H62" s="27" t="str">
        <f aca="false">T62</f>
        <v>шт</v>
      </c>
      <c r="I62" s="30" t="n">
        <f aca="false">U62</f>
        <v>5075.95901639344</v>
      </c>
      <c r="J62" s="31" t="n">
        <v>0</v>
      </c>
      <c r="K62" s="32" t="n">
        <f aca="false">V62</f>
        <v>10</v>
      </c>
      <c r="L62" s="30" t="n">
        <f aca="false">J62*K62</f>
        <v>0</v>
      </c>
      <c r="M62" s="12"/>
      <c r="Q62" s="33" t="n">
        <v>49</v>
      </c>
      <c r="R62" s="33" t="s">
        <v>70</v>
      </c>
      <c r="S62" s="34"/>
      <c r="T62" s="35" t="s">
        <v>22</v>
      </c>
      <c r="U62" s="36" t="n">
        <v>5075.95901639344</v>
      </c>
      <c r="V62" s="33" t="n">
        <v>10</v>
      </c>
      <c r="W62" s="37" t="n">
        <f aca="false">U62*V62</f>
        <v>50759.5901639344</v>
      </c>
    </row>
    <row r="63" customFormat="false" ht="39.55" hidden="false" customHeight="false" outlineLevel="0" collapsed="false">
      <c r="B63" s="10"/>
      <c r="C63" s="27" t="n">
        <f aca="false">Q63</f>
        <v>50</v>
      </c>
      <c r="D63" s="28" t="str">
        <f aca="false">R63</f>
        <v>Фильтр двигателя воздушный внутренний P128408 Donaldson</v>
      </c>
      <c r="E63" s="29" t="s">
        <v>19</v>
      </c>
      <c r="F63" s="29" t="s">
        <v>19</v>
      </c>
      <c r="G63" s="29" t="s">
        <v>19</v>
      </c>
      <c r="H63" s="27" t="str">
        <f aca="false">T63</f>
        <v>шт</v>
      </c>
      <c r="I63" s="30" t="n">
        <f aca="false">U63</f>
        <v>6907.4262295082</v>
      </c>
      <c r="J63" s="31" t="n">
        <v>0</v>
      </c>
      <c r="K63" s="32" t="n">
        <f aca="false">V63</f>
        <v>1</v>
      </c>
      <c r="L63" s="30" t="n">
        <f aca="false">J63*K63</f>
        <v>0</v>
      </c>
      <c r="M63" s="12"/>
      <c r="Q63" s="33" t="n">
        <v>50</v>
      </c>
      <c r="R63" s="33" t="s">
        <v>71</v>
      </c>
      <c r="S63" s="34"/>
      <c r="T63" s="35" t="s">
        <v>22</v>
      </c>
      <c r="U63" s="36" t="n">
        <v>6907.4262295082</v>
      </c>
      <c r="V63" s="33" t="n">
        <v>1</v>
      </c>
      <c r="W63" s="37" t="n">
        <f aca="false">U63*V63</f>
        <v>6907.4262295082</v>
      </c>
    </row>
    <row r="64" customFormat="false" ht="39.55" hidden="false" customHeight="false" outlineLevel="0" collapsed="false">
      <c r="B64" s="10"/>
      <c r="C64" s="27" t="n">
        <f aca="false">Q64</f>
        <v>51</v>
      </c>
      <c r="D64" s="28" t="str">
        <f aca="false">R64</f>
        <v>Фильтр двигателя масляный STJX480 Caterpillar,Shantui Caterpillar</v>
      </c>
      <c r="E64" s="29" t="s">
        <v>19</v>
      </c>
      <c r="F64" s="29" t="s">
        <v>19</v>
      </c>
      <c r="G64" s="29" t="s">
        <v>19</v>
      </c>
      <c r="H64" s="27" t="str">
        <f aca="false">T64</f>
        <v>шт</v>
      </c>
      <c r="I64" s="30" t="n">
        <f aca="false">U64</f>
        <v>826.77868852459</v>
      </c>
      <c r="J64" s="31" t="n">
        <v>0</v>
      </c>
      <c r="K64" s="32" t="n">
        <f aca="false">V64</f>
        <v>6</v>
      </c>
      <c r="L64" s="30" t="n">
        <f aca="false">J64*K64</f>
        <v>0</v>
      </c>
      <c r="M64" s="12"/>
      <c r="Q64" s="33" t="n">
        <v>51</v>
      </c>
      <c r="R64" s="33" t="s">
        <v>72</v>
      </c>
      <c r="S64" s="34"/>
      <c r="T64" s="35" t="s">
        <v>22</v>
      </c>
      <c r="U64" s="36" t="n">
        <v>826.77868852459</v>
      </c>
      <c r="V64" s="33" t="n">
        <v>6</v>
      </c>
      <c r="W64" s="37" t="n">
        <f aca="false">U64*V64</f>
        <v>4960.67213114754</v>
      </c>
    </row>
    <row r="65" customFormat="false" ht="26.85" hidden="false" customHeight="false" outlineLevel="0" collapsed="false">
      <c r="B65" s="10"/>
      <c r="C65" s="27" t="n">
        <f aca="false">Q65</f>
        <v>52</v>
      </c>
      <c r="D65" s="28" t="str">
        <f aca="false">R65</f>
        <v>Фильтр кабины 71.003.001 для спецтехники</v>
      </c>
      <c r="E65" s="29" t="s">
        <v>19</v>
      </c>
      <c r="F65" s="29" t="s">
        <v>19</v>
      </c>
      <c r="G65" s="29" t="s">
        <v>19</v>
      </c>
      <c r="H65" s="27" t="str">
        <f aca="false">T65</f>
        <v>шт</v>
      </c>
      <c r="I65" s="30" t="n">
        <f aca="false">U65</f>
        <v>2006.31147540984</v>
      </c>
      <c r="J65" s="31" t="n">
        <v>0</v>
      </c>
      <c r="K65" s="32" t="n">
        <f aca="false">V65</f>
        <v>6</v>
      </c>
      <c r="L65" s="30" t="n">
        <f aca="false">J65*K65</f>
        <v>0</v>
      </c>
      <c r="M65" s="12"/>
      <c r="Q65" s="33" t="n">
        <v>52</v>
      </c>
      <c r="R65" s="33" t="s">
        <v>73</v>
      </c>
      <c r="S65" s="34"/>
      <c r="T65" s="35" t="s">
        <v>22</v>
      </c>
      <c r="U65" s="36" t="n">
        <v>2006.31147540984</v>
      </c>
      <c r="V65" s="33" t="n">
        <v>6</v>
      </c>
      <c r="W65" s="37" t="n">
        <f aca="false">U65*V65</f>
        <v>12037.868852459</v>
      </c>
    </row>
    <row r="66" customFormat="false" ht="26.85" hidden="false" customHeight="false" outlineLevel="0" collapsed="false">
      <c r="B66" s="10"/>
      <c r="C66" s="27" t="n">
        <f aca="false">Q66</f>
        <v>53</v>
      </c>
      <c r="D66" s="28" t="str">
        <f aca="false">R66</f>
        <v>Фильтр масляный 01174420 Deutz</v>
      </c>
      <c r="E66" s="29" t="s">
        <v>19</v>
      </c>
      <c r="F66" s="29" t="s">
        <v>19</v>
      </c>
      <c r="G66" s="29" t="s">
        <v>19</v>
      </c>
      <c r="H66" s="27" t="str">
        <f aca="false">T66</f>
        <v>шт</v>
      </c>
      <c r="I66" s="30" t="n">
        <f aca="false">U66</f>
        <v>3977.36885245902</v>
      </c>
      <c r="J66" s="31" t="n">
        <v>0</v>
      </c>
      <c r="K66" s="32" t="n">
        <f aca="false">V66</f>
        <v>8</v>
      </c>
      <c r="L66" s="30" t="n">
        <f aca="false">J66*K66</f>
        <v>0</v>
      </c>
      <c r="M66" s="12"/>
      <c r="Q66" s="33" t="n">
        <v>53</v>
      </c>
      <c r="R66" s="33" t="s">
        <v>74</v>
      </c>
      <c r="S66" s="34"/>
      <c r="T66" s="35" t="s">
        <v>22</v>
      </c>
      <c r="U66" s="36" t="n">
        <v>3977.36885245902</v>
      </c>
      <c r="V66" s="33" t="n">
        <v>8</v>
      </c>
      <c r="W66" s="37" t="n">
        <f aca="false">U66*V66</f>
        <v>31818.9508196721</v>
      </c>
    </row>
    <row r="67" customFormat="false" ht="26.85" hidden="false" customHeight="false" outlineLevel="0" collapsed="false">
      <c r="B67" s="10"/>
      <c r="C67" s="27" t="n">
        <f aca="false">Q67</f>
        <v>54</v>
      </c>
      <c r="D67" s="28" t="str">
        <f aca="false">R67</f>
        <v>Фильтр топливный 01181245</v>
      </c>
      <c r="E67" s="29" t="s">
        <v>19</v>
      </c>
      <c r="F67" s="29" t="s">
        <v>19</v>
      </c>
      <c r="G67" s="29" t="s">
        <v>19</v>
      </c>
      <c r="H67" s="27" t="str">
        <f aca="false">T67</f>
        <v>шт</v>
      </c>
      <c r="I67" s="30" t="n">
        <f aca="false">U67</f>
        <v>2341.58196721311</v>
      </c>
      <c r="J67" s="31" t="n">
        <v>0</v>
      </c>
      <c r="K67" s="32" t="n">
        <f aca="false">V67</f>
        <v>4</v>
      </c>
      <c r="L67" s="30" t="n">
        <f aca="false">J67*K67</f>
        <v>0</v>
      </c>
      <c r="M67" s="12"/>
      <c r="Q67" s="33" t="n">
        <v>54</v>
      </c>
      <c r="R67" s="33" t="s">
        <v>75</v>
      </c>
      <c r="S67" s="34"/>
      <c r="T67" s="35" t="s">
        <v>22</v>
      </c>
      <c r="U67" s="36" t="n">
        <v>2341.58196721311</v>
      </c>
      <c r="V67" s="33" t="n">
        <v>4</v>
      </c>
      <c r="W67" s="37" t="n">
        <f aca="false">U67*V67</f>
        <v>9366.32786885246</v>
      </c>
    </row>
    <row r="68" customFormat="false" ht="26.85" hidden="false" customHeight="false" outlineLevel="0" collapsed="false">
      <c r="B68" s="10"/>
      <c r="C68" s="27" t="n">
        <f aca="false">Q68</f>
        <v>55</v>
      </c>
      <c r="D68" s="28" t="str">
        <f aca="false">R68</f>
        <v>Фильтр топливный D638-002-02</v>
      </c>
      <c r="E68" s="29" t="s">
        <v>19</v>
      </c>
      <c r="F68" s="29" t="s">
        <v>19</v>
      </c>
      <c r="G68" s="29" t="s">
        <v>19</v>
      </c>
      <c r="H68" s="27" t="str">
        <f aca="false">T68</f>
        <v>шт</v>
      </c>
      <c r="I68" s="30" t="n">
        <f aca="false">U68</f>
        <v>1132.47540983607</v>
      </c>
      <c r="J68" s="31" t="n">
        <v>0</v>
      </c>
      <c r="K68" s="32" t="n">
        <f aca="false">V68</f>
        <v>8</v>
      </c>
      <c r="L68" s="30" t="n">
        <f aca="false">J68*K68</f>
        <v>0</v>
      </c>
      <c r="M68" s="12"/>
      <c r="Q68" s="33" t="n">
        <v>55</v>
      </c>
      <c r="R68" s="33" t="s">
        <v>76</v>
      </c>
      <c r="S68" s="34"/>
      <c r="T68" s="35" t="s">
        <v>22</v>
      </c>
      <c r="U68" s="36" t="n">
        <v>1132.47540983607</v>
      </c>
      <c r="V68" s="33" t="n">
        <v>8</v>
      </c>
      <c r="W68" s="37" t="n">
        <f aca="false">U68*V68</f>
        <v>9059.80327868852</v>
      </c>
    </row>
    <row r="69" customFormat="false" ht="26.85" hidden="false" customHeight="false" outlineLevel="0" collapsed="false">
      <c r="B69" s="10"/>
      <c r="C69" s="27" t="n">
        <f aca="false">Q69</f>
        <v>56</v>
      </c>
      <c r="D69" s="28" t="str">
        <f aca="false">R69</f>
        <v>Фильтр топливный Р551026 для мульчера</v>
      </c>
      <c r="E69" s="29" t="s">
        <v>19</v>
      </c>
      <c r="F69" s="29" t="s">
        <v>19</v>
      </c>
      <c r="G69" s="29" t="s">
        <v>19</v>
      </c>
      <c r="H69" s="27" t="str">
        <f aca="false">T69</f>
        <v>шт</v>
      </c>
      <c r="I69" s="30" t="n">
        <f aca="false">U69</f>
        <v>3746.52459016393</v>
      </c>
      <c r="J69" s="31" t="n">
        <v>0</v>
      </c>
      <c r="K69" s="32" t="n">
        <f aca="false">V69</f>
        <v>4</v>
      </c>
      <c r="L69" s="30" t="n">
        <f aca="false">J69*K69</f>
        <v>0</v>
      </c>
      <c r="M69" s="12"/>
      <c r="Q69" s="33" t="n">
        <v>56</v>
      </c>
      <c r="R69" s="33" t="s">
        <v>77</v>
      </c>
      <c r="S69" s="34"/>
      <c r="T69" s="35" t="s">
        <v>22</v>
      </c>
      <c r="U69" s="36" t="n">
        <v>3746.52459016393</v>
      </c>
      <c r="V69" s="33" t="n">
        <v>4</v>
      </c>
      <c r="W69" s="37" t="n">
        <f aca="false">U69*V69</f>
        <v>14986.0983606557</v>
      </c>
    </row>
    <row r="70" customFormat="false" ht="26.85" hidden="false" customHeight="false" outlineLevel="0" collapsed="false">
      <c r="B70" s="10"/>
      <c r="C70" s="27" t="n">
        <f aca="false">Q70</f>
        <v>57</v>
      </c>
      <c r="D70" s="28" t="str">
        <f aca="false">R70</f>
        <v>Фильтр топливный тонкой очистки STD00-034-01</v>
      </c>
      <c r="E70" s="29" t="s">
        <v>19</v>
      </c>
      <c r="F70" s="29" t="s">
        <v>19</v>
      </c>
      <c r="G70" s="29" t="s">
        <v>19</v>
      </c>
      <c r="H70" s="27" t="str">
        <f aca="false">T70</f>
        <v>шт</v>
      </c>
      <c r="I70" s="30" t="n">
        <f aca="false">U70</f>
        <v>1132.47540983607</v>
      </c>
      <c r="J70" s="31" t="n">
        <v>0</v>
      </c>
      <c r="K70" s="32" t="n">
        <f aca="false">V70</f>
        <v>8</v>
      </c>
      <c r="L70" s="30" t="n">
        <f aca="false">J70*K70</f>
        <v>0</v>
      </c>
      <c r="M70" s="12"/>
      <c r="Q70" s="33" t="n">
        <v>57</v>
      </c>
      <c r="R70" s="33" t="s">
        <v>78</v>
      </c>
      <c r="S70" s="34"/>
      <c r="T70" s="35" t="s">
        <v>22</v>
      </c>
      <c r="U70" s="36" t="n">
        <v>1132.47540983607</v>
      </c>
      <c r="V70" s="33" t="n">
        <v>8</v>
      </c>
      <c r="W70" s="37" t="n">
        <f aca="false">U70*V70</f>
        <v>9059.80327868852</v>
      </c>
    </row>
    <row r="71" customFormat="false" ht="43.75" hidden="false" customHeight="false" outlineLevel="0" collapsed="false">
      <c r="B71" s="10"/>
      <c r="C71" s="27" t="n">
        <f aca="false">Q71</f>
        <v>58</v>
      </c>
      <c r="D71" s="28" t="str">
        <f aca="false">R71</f>
        <v>Шайба крепления боковых зубьев Nord Lock 07.02.16 для мульчера</v>
      </c>
      <c r="E71" s="29" t="s">
        <v>19</v>
      </c>
      <c r="F71" s="29" t="s">
        <v>19</v>
      </c>
      <c r="G71" s="29" t="s">
        <v>19</v>
      </c>
      <c r="H71" s="27" t="str">
        <f aca="false">T71</f>
        <v>шт</v>
      </c>
      <c r="I71" s="30" t="n">
        <f aca="false">U71</f>
        <v>144.696721311475</v>
      </c>
      <c r="J71" s="31" t="n">
        <v>0</v>
      </c>
      <c r="K71" s="32" t="n">
        <f aca="false">V71</f>
        <v>32</v>
      </c>
      <c r="L71" s="30" t="n">
        <f aca="false">J71*K71</f>
        <v>0</v>
      </c>
      <c r="M71" s="12"/>
      <c r="Q71" s="33" t="n">
        <v>58</v>
      </c>
      <c r="R71" s="33" t="s">
        <v>79</v>
      </c>
      <c r="S71" s="34"/>
      <c r="T71" s="35" t="s">
        <v>22</v>
      </c>
      <c r="U71" s="36" t="n">
        <v>144.696721311475</v>
      </c>
      <c r="V71" s="33" t="n">
        <v>32</v>
      </c>
      <c r="W71" s="37" t="n">
        <f aca="false">U71*V71</f>
        <v>4630.29508196721</v>
      </c>
    </row>
    <row r="72" customFormat="false" ht="15" hidden="false" customHeight="false" outlineLevel="0" collapsed="false">
      <c r="B72" s="10"/>
      <c r="C72" s="27"/>
      <c r="D72" s="29"/>
      <c r="E72" s="29"/>
      <c r="F72" s="29"/>
      <c r="G72" s="29"/>
      <c r="H72" s="27"/>
      <c r="I72" s="38"/>
      <c r="J72" s="39"/>
      <c r="K72" s="32" t="n">
        <f aca="false">SUM(K14:K71)</f>
        <v>2017</v>
      </c>
      <c r="L72" s="40"/>
      <c r="M72" s="12"/>
      <c r="Q72" s="41"/>
      <c r="R72" s="42"/>
      <c r="S72" s="42"/>
      <c r="T72" s="41"/>
      <c r="U72" s="37"/>
      <c r="V72" s="43" t="n">
        <f aca="false">SUM(V14:V71)</f>
        <v>2017</v>
      </c>
      <c r="W72" s="37" t="n">
        <f aca="false">SUM(W14:W71)</f>
        <v>2633521.85245902</v>
      </c>
    </row>
    <row r="73" customFormat="false" ht="15" hidden="false" customHeight="false" outlineLevel="0" collapsed="false">
      <c r="B73" s="10"/>
      <c r="C73" s="44" t="str">
        <f aca="false">Q73</f>
        <v>1.2 СП «Северные электрические сети» Николаевский РЭС г. Николаевск-на-Амуре</v>
      </c>
      <c r="D73" s="44"/>
      <c r="E73" s="44"/>
      <c r="F73" s="44"/>
      <c r="G73" s="44"/>
      <c r="H73" s="44"/>
      <c r="I73" s="44"/>
      <c r="J73" s="44"/>
      <c r="K73" s="44"/>
      <c r="L73" s="44"/>
      <c r="M73" s="12"/>
      <c r="Q73" s="45" t="s">
        <v>80</v>
      </c>
      <c r="R73" s="45"/>
      <c r="S73" s="45"/>
      <c r="T73" s="45"/>
      <c r="U73" s="45"/>
      <c r="V73" s="45"/>
      <c r="W73" s="45"/>
    </row>
    <row r="74" customFormat="false" ht="29.85" hidden="false" customHeight="true" outlineLevel="0" collapsed="false">
      <c r="B74" s="10"/>
      <c r="C74" s="27" t="n">
        <f aca="false">Q74</f>
        <v>1</v>
      </c>
      <c r="D74" s="28" t="str">
        <f aca="false">R74</f>
        <v>Амортизатор газомасляный задний 27527.2905006 ГАЗ</v>
      </c>
      <c r="E74" s="29" t="s">
        <v>19</v>
      </c>
      <c r="F74" s="29" t="s">
        <v>19</v>
      </c>
      <c r="G74" s="29" t="s">
        <v>19</v>
      </c>
      <c r="H74" s="27" t="str">
        <f aca="false">T74</f>
        <v>шт</v>
      </c>
      <c r="I74" s="30" t="n">
        <f aca="false">U74</f>
        <v>5963.93442622951</v>
      </c>
      <c r="J74" s="31" t="n">
        <v>0</v>
      </c>
      <c r="K74" s="32" t="n">
        <f aca="false">V74</f>
        <v>6</v>
      </c>
      <c r="L74" s="30" t="n">
        <f aca="false">J74*K74</f>
        <v>0</v>
      </c>
      <c r="M74" s="12"/>
      <c r="Q74" s="27" t="n">
        <v>1</v>
      </c>
      <c r="R74" s="33" t="s">
        <v>81</v>
      </c>
      <c r="S74" s="46" t="s">
        <v>82</v>
      </c>
      <c r="T74" s="35" t="s">
        <v>22</v>
      </c>
      <c r="U74" s="36" t="n">
        <v>5963.93442622951</v>
      </c>
      <c r="V74" s="33" t="n">
        <v>6</v>
      </c>
      <c r="W74" s="37" t="n">
        <f aca="false">U74*V74</f>
        <v>35783.6065573771</v>
      </c>
    </row>
    <row r="75" customFormat="false" ht="39.8" hidden="false" customHeight="false" outlineLevel="0" collapsed="false">
      <c r="B75" s="10"/>
      <c r="C75" s="27" t="n">
        <f aca="false">Q75</f>
        <v>2</v>
      </c>
      <c r="D75" s="28" t="str">
        <f aca="false">R75</f>
        <v>Бак топливный пластиковый 22174.1101006-20</v>
      </c>
      <c r="E75" s="29" t="s">
        <v>19</v>
      </c>
      <c r="F75" s="29" t="s">
        <v>19</v>
      </c>
      <c r="G75" s="29" t="s">
        <v>19</v>
      </c>
      <c r="H75" s="27" t="str">
        <f aca="false">T75</f>
        <v>шт</v>
      </c>
      <c r="I75" s="30" t="n">
        <f aca="false">U75</f>
        <v>24590.1639344262</v>
      </c>
      <c r="J75" s="31" t="n">
        <v>0</v>
      </c>
      <c r="K75" s="32" t="n">
        <f aca="false">V75</f>
        <v>1</v>
      </c>
      <c r="L75" s="30" t="n">
        <f aca="false">J75*K75</f>
        <v>0</v>
      </c>
      <c r="M75" s="12"/>
      <c r="Q75" s="27" t="n">
        <v>2</v>
      </c>
      <c r="R75" s="33" t="s">
        <v>83</v>
      </c>
      <c r="S75" s="46"/>
      <c r="T75" s="35" t="s">
        <v>22</v>
      </c>
      <c r="U75" s="36" t="n">
        <v>24590.1639344262</v>
      </c>
      <c r="V75" s="33" t="n">
        <v>1</v>
      </c>
      <c r="W75" s="37" t="n">
        <f aca="false">U75*V75</f>
        <v>24590.1639344262</v>
      </c>
    </row>
    <row r="76" customFormat="false" ht="29.85" hidden="false" customHeight="false" outlineLevel="0" collapsed="false">
      <c r="B76" s="10"/>
      <c r="C76" s="27" t="n">
        <f aca="false">Q76</f>
        <v>3</v>
      </c>
      <c r="D76" s="28" t="str">
        <f aca="false">R76</f>
        <v>Бачок расширительный A21R22.1311010</v>
      </c>
      <c r="E76" s="29" t="s">
        <v>19</v>
      </c>
      <c r="F76" s="29" t="s">
        <v>19</v>
      </c>
      <c r="G76" s="29" t="s">
        <v>19</v>
      </c>
      <c r="H76" s="27" t="str">
        <f aca="false">T76</f>
        <v>шт</v>
      </c>
      <c r="I76" s="30" t="n">
        <f aca="false">U76</f>
        <v>1280.49180327869</v>
      </c>
      <c r="J76" s="31" t="n">
        <v>0</v>
      </c>
      <c r="K76" s="32" t="n">
        <f aca="false">V76</f>
        <v>1</v>
      </c>
      <c r="L76" s="30" t="n">
        <f aca="false">J76*K76</f>
        <v>0</v>
      </c>
      <c r="M76" s="12"/>
      <c r="Q76" s="27" t="n">
        <v>3</v>
      </c>
      <c r="R76" s="33" t="s">
        <v>84</v>
      </c>
      <c r="S76" s="46"/>
      <c r="T76" s="35" t="s">
        <v>22</v>
      </c>
      <c r="U76" s="36" t="n">
        <v>1280.49180327869</v>
      </c>
      <c r="V76" s="33" t="n">
        <v>1</v>
      </c>
      <c r="W76" s="37" t="n">
        <f aca="false">U76*V76</f>
        <v>1280.49180327869</v>
      </c>
    </row>
    <row r="77" customFormat="false" ht="43.75" hidden="false" customHeight="false" outlineLevel="0" collapsed="false">
      <c r="B77" s="10"/>
      <c r="C77" s="27" t="n">
        <f aca="false">Q77</f>
        <v>4</v>
      </c>
      <c r="D77" s="28" t="str">
        <f aca="false">R77</f>
        <v>Вал карданный передний 131-2203011 1194мм ЗИЛ в сборе</v>
      </c>
      <c r="E77" s="29" t="s">
        <v>19</v>
      </c>
      <c r="F77" s="29" t="s">
        <v>19</v>
      </c>
      <c r="G77" s="29" t="s">
        <v>19</v>
      </c>
      <c r="H77" s="27" t="str">
        <f aca="false">T77</f>
        <v>шт</v>
      </c>
      <c r="I77" s="30" t="n">
        <f aca="false">U77</f>
        <v>35369.631147541</v>
      </c>
      <c r="J77" s="31" t="n">
        <v>0</v>
      </c>
      <c r="K77" s="32" t="n">
        <f aca="false">V77</f>
        <v>1</v>
      </c>
      <c r="L77" s="30" t="n">
        <f aca="false">J77*K77</f>
        <v>0</v>
      </c>
      <c r="M77" s="12"/>
      <c r="Q77" s="27" t="n">
        <v>4</v>
      </c>
      <c r="R77" s="33" t="s">
        <v>85</v>
      </c>
      <c r="S77" s="46"/>
      <c r="T77" s="35" t="s">
        <v>22</v>
      </c>
      <c r="U77" s="36" t="n">
        <v>35369.631147541</v>
      </c>
      <c r="V77" s="33" t="n">
        <v>1</v>
      </c>
      <c r="W77" s="37" t="n">
        <f aca="false">U77*V77</f>
        <v>35369.631147541</v>
      </c>
    </row>
    <row r="78" customFormat="false" ht="29.85" hidden="false" customHeight="false" outlineLevel="0" collapsed="false">
      <c r="B78" s="10"/>
      <c r="C78" s="27" t="n">
        <f aca="false">Q78</f>
        <v>5</v>
      </c>
      <c r="D78" s="28" t="str">
        <f aca="false">R78</f>
        <v>Вал карданный передний 27527-5022382-2 ГАЗ</v>
      </c>
      <c r="E78" s="29" t="s">
        <v>19</v>
      </c>
      <c r="F78" s="29" t="s">
        <v>19</v>
      </c>
      <c r="G78" s="29" t="s">
        <v>19</v>
      </c>
      <c r="H78" s="27" t="str">
        <f aca="false">T78</f>
        <v>шт</v>
      </c>
      <c r="I78" s="30" t="n">
        <f aca="false">U78</f>
        <v>79276.7459016394</v>
      </c>
      <c r="J78" s="31" t="n">
        <v>0</v>
      </c>
      <c r="K78" s="32" t="n">
        <f aca="false">V78</f>
        <v>1</v>
      </c>
      <c r="L78" s="30" t="n">
        <f aca="false">J78*K78</f>
        <v>0</v>
      </c>
      <c r="M78" s="12"/>
      <c r="Q78" s="27" t="n">
        <v>5</v>
      </c>
      <c r="R78" s="33" t="s">
        <v>86</v>
      </c>
      <c r="S78" s="46"/>
      <c r="T78" s="35" t="s">
        <v>22</v>
      </c>
      <c r="U78" s="36" t="n">
        <v>79276.7459016394</v>
      </c>
      <c r="V78" s="33" t="n">
        <v>1</v>
      </c>
      <c r="W78" s="37" t="n">
        <f aca="false">U78*V78</f>
        <v>79276.7459016394</v>
      </c>
    </row>
    <row r="79" customFormat="false" ht="39.55" hidden="false" customHeight="false" outlineLevel="0" collapsed="false">
      <c r="B79" s="10"/>
      <c r="C79" s="27" t="n">
        <f aca="false">Q79</f>
        <v>6</v>
      </c>
      <c r="D79" s="28" t="str">
        <f aca="false">R79</f>
        <v>Вал карданный промежуточный шрус 5022380 736мм ГАЗ</v>
      </c>
      <c r="E79" s="29" t="s">
        <v>19</v>
      </c>
      <c r="F79" s="29" t="s">
        <v>19</v>
      </c>
      <c r="G79" s="29" t="s">
        <v>19</v>
      </c>
      <c r="H79" s="27" t="str">
        <f aca="false">T79</f>
        <v>шт</v>
      </c>
      <c r="I79" s="30" t="n">
        <f aca="false">U79</f>
        <v>42140.4590163934</v>
      </c>
      <c r="J79" s="31" t="n">
        <v>0</v>
      </c>
      <c r="K79" s="32" t="n">
        <f aca="false">V79</f>
        <v>1</v>
      </c>
      <c r="L79" s="30" t="n">
        <f aca="false">J79*K79</f>
        <v>0</v>
      </c>
      <c r="M79" s="12"/>
      <c r="Q79" s="27" t="n">
        <v>6</v>
      </c>
      <c r="R79" s="33" t="s">
        <v>87</v>
      </c>
      <c r="S79" s="46"/>
      <c r="T79" s="35" t="s">
        <v>22</v>
      </c>
      <c r="U79" s="36" t="n">
        <v>42140.4590163934</v>
      </c>
      <c r="V79" s="33" t="n">
        <v>1</v>
      </c>
      <c r="W79" s="37" t="n">
        <f aca="false">U79*V79</f>
        <v>42140.4590163934</v>
      </c>
    </row>
    <row r="80" customFormat="false" ht="39.55" hidden="false" customHeight="false" outlineLevel="0" collapsed="false">
      <c r="B80" s="10"/>
      <c r="C80" s="27" t="n">
        <f aca="false">Q80</f>
        <v>7</v>
      </c>
      <c r="D80" s="28" t="str">
        <f aca="false">R80</f>
        <v>Гидроусилитель рулевого управления 130-3400020-1 ЗИЛ</v>
      </c>
      <c r="E80" s="29" t="s">
        <v>19</v>
      </c>
      <c r="F80" s="29" t="s">
        <v>19</v>
      </c>
      <c r="G80" s="29" t="s">
        <v>19</v>
      </c>
      <c r="H80" s="27" t="str">
        <f aca="false">T80</f>
        <v>шт</v>
      </c>
      <c r="I80" s="30" t="n">
        <f aca="false">U80</f>
        <v>39028.5491803279</v>
      </c>
      <c r="J80" s="31" t="n">
        <v>0</v>
      </c>
      <c r="K80" s="32" t="n">
        <f aca="false">V80</f>
        <v>1</v>
      </c>
      <c r="L80" s="30" t="n">
        <f aca="false">J80*K80</f>
        <v>0</v>
      </c>
      <c r="M80" s="12"/>
      <c r="Q80" s="27" t="n">
        <v>7</v>
      </c>
      <c r="R80" s="33" t="s">
        <v>88</v>
      </c>
      <c r="S80" s="46"/>
      <c r="T80" s="35" t="s">
        <v>22</v>
      </c>
      <c r="U80" s="36" t="n">
        <v>39028.5491803279</v>
      </c>
      <c r="V80" s="33" t="n">
        <v>1</v>
      </c>
      <c r="W80" s="37" t="n">
        <f aca="false">U80*V80</f>
        <v>39028.5491803279</v>
      </c>
    </row>
    <row r="81" customFormat="false" ht="39.55" hidden="false" customHeight="false" outlineLevel="0" collapsed="false">
      <c r="B81" s="10"/>
      <c r="C81" s="27" t="n">
        <f aca="false">Q81</f>
        <v>8</v>
      </c>
      <c r="D81" s="28" t="str">
        <f aca="false">R81</f>
        <v>Гидроусилитель рулевого управления ШНКФ453461123 ГАЗ</v>
      </c>
      <c r="E81" s="29" t="s">
        <v>19</v>
      </c>
      <c r="F81" s="29" t="s">
        <v>19</v>
      </c>
      <c r="G81" s="29" t="s">
        <v>19</v>
      </c>
      <c r="H81" s="27" t="str">
        <f aca="false">T81</f>
        <v>шт</v>
      </c>
      <c r="I81" s="30" t="n">
        <f aca="false">U81</f>
        <v>2606.51639344262</v>
      </c>
      <c r="J81" s="31" t="n">
        <v>0</v>
      </c>
      <c r="K81" s="32" t="n">
        <f aca="false">V81</f>
        <v>1</v>
      </c>
      <c r="L81" s="30" t="n">
        <f aca="false">J81*K81</f>
        <v>0</v>
      </c>
      <c r="M81" s="12"/>
      <c r="Q81" s="27" t="n">
        <v>8</v>
      </c>
      <c r="R81" s="33" t="s">
        <v>89</v>
      </c>
      <c r="S81" s="46"/>
      <c r="T81" s="35" t="s">
        <v>22</v>
      </c>
      <c r="U81" s="36" t="n">
        <v>2606.51639344262</v>
      </c>
      <c r="V81" s="33" t="n">
        <v>1</v>
      </c>
      <c r="W81" s="37" t="n">
        <f aca="false">U81*V81</f>
        <v>2606.51639344262</v>
      </c>
    </row>
    <row r="82" customFormat="false" ht="26.85" hidden="false" customHeight="false" outlineLevel="0" collapsed="false">
      <c r="B82" s="10"/>
      <c r="C82" s="27" t="n">
        <f aca="false">Q82</f>
        <v>9</v>
      </c>
      <c r="D82" s="28" t="str">
        <f aca="false">R82</f>
        <v>Гидроцилиндр БКМ-317.40.10.0400</v>
      </c>
      <c r="E82" s="29" t="s">
        <v>19</v>
      </c>
      <c r="F82" s="29" t="s">
        <v>19</v>
      </c>
      <c r="G82" s="29" t="s">
        <v>19</v>
      </c>
      <c r="H82" s="27" t="str">
        <f aca="false">T82</f>
        <v>шт</v>
      </c>
      <c r="I82" s="30" t="n">
        <f aca="false">U82</f>
        <v>46721.3114754098</v>
      </c>
      <c r="J82" s="31" t="n">
        <v>0</v>
      </c>
      <c r="K82" s="32" t="n">
        <f aca="false">V82</f>
        <v>1</v>
      </c>
      <c r="L82" s="30" t="n">
        <f aca="false">J82*K82</f>
        <v>0</v>
      </c>
      <c r="M82" s="12"/>
      <c r="Q82" s="27" t="n">
        <v>9</v>
      </c>
      <c r="R82" s="33" t="s">
        <v>90</v>
      </c>
      <c r="S82" s="46"/>
      <c r="T82" s="35" t="s">
        <v>22</v>
      </c>
      <c r="U82" s="36" t="n">
        <v>46721.3114754098</v>
      </c>
      <c r="V82" s="33" t="n">
        <v>1</v>
      </c>
      <c r="W82" s="37" t="n">
        <f aca="false">U82*V82</f>
        <v>46721.3114754098</v>
      </c>
    </row>
    <row r="83" customFormat="false" ht="26.85" hidden="false" customHeight="false" outlineLevel="0" collapsed="false">
      <c r="B83" s="10"/>
      <c r="C83" s="27" t="n">
        <f aca="false">Q83</f>
        <v>10</v>
      </c>
      <c r="D83" s="28" t="str">
        <f aca="false">R83</f>
        <v>Диск сцепления ведомый 53-1301130</v>
      </c>
      <c r="E83" s="29" t="s">
        <v>19</v>
      </c>
      <c r="F83" s="29" t="s">
        <v>19</v>
      </c>
      <c r="G83" s="29" t="s">
        <v>19</v>
      </c>
      <c r="H83" s="27" t="str">
        <f aca="false">T83</f>
        <v>шт</v>
      </c>
      <c r="I83" s="30" t="n">
        <f aca="false">U83</f>
        <v>2738.48360655738</v>
      </c>
      <c r="J83" s="31" t="n">
        <v>0</v>
      </c>
      <c r="K83" s="32" t="n">
        <f aca="false">V83</f>
        <v>1</v>
      </c>
      <c r="L83" s="30" t="n">
        <f aca="false">J83*K83</f>
        <v>0</v>
      </c>
      <c r="M83" s="12"/>
      <c r="Q83" s="27" t="n">
        <v>10</v>
      </c>
      <c r="R83" s="33" t="s">
        <v>91</v>
      </c>
      <c r="S83" s="46"/>
      <c r="T83" s="35" t="s">
        <v>22</v>
      </c>
      <c r="U83" s="36" t="n">
        <v>2738.48360655738</v>
      </c>
      <c r="V83" s="33" t="n">
        <v>1</v>
      </c>
      <c r="W83" s="37" t="n">
        <f aca="false">U83*V83</f>
        <v>2738.48360655738</v>
      </c>
    </row>
    <row r="84" customFormat="false" ht="26.85" hidden="false" customHeight="false" outlineLevel="0" collapsed="false">
      <c r="B84" s="10"/>
      <c r="C84" s="27" t="n">
        <f aca="false">Q84</f>
        <v>11</v>
      </c>
      <c r="D84" s="28" t="str">
        <f aca="false">R84</f>
        <v>Капот 3302-8402012-20 ГАЗ</v>
      </c>
      <c r="E84" s="29" t="s">
        <v>19</v>
      </c>
      <c r="F84" s="29" t="s">
        <v>19</v>
      </c>
      <c r="G84" s="29" t="s">
        <v>19</v>
      </c>
      <c r="H84" s="27" t="str">
        <f aca="false">T84</f>
        <v>шт</v>
      </c>
      <c r="I84" s="30" t="n">
        <f aca="false">U84</f>
        <v>6803.27868852459</v>
      </c>
      <c r="J84" s="31" t="n">
        <v>0</v>
      </c>
      <c r="K84" s="32" t="n">
        <f aca="false">V84</f>
        <v>2</v>
      </c>
      <c r="L84" s="30" t="n">
        <f aca="false">J84*K84</f>
        <v>0</v>
      </c>
      <c r="M84" s="12"/>
      <c r="Q84" s="27" t="n">
        <v>11</v>
      </c>
      <c r="R84" s="33" t="s">
        <v>92</v>
      </c>
      <c r="S84" s="46"/>
      <c r="T84" s="35" t="s">
        <v>22</v>
      </c>
      <c r="U84" s="36" t="n">
        <v>6803.27868852459</v>
      </c>
      <c r="V84" s="33" t="n">
        <v>2</v>
      </c>
      <c r="W84" s="37" t="n">
        <f aca="false">U84*V84</f>
        <v>13606.5573770492</v>
      </c>
    </row>
    <row r="85" customFormat="false" ht="43.75" hidden="false" customHeight="false" outlineLevel="0" collapsed="false">
      <c r="B85" s="10"/>
      <c r="C85" s="27" t="n">
        <f aca="false">Q85</f>
        <v>12</v>
      </c>
      <c r="D85" s="28" t="str">
        <f aca="false">R85</f>
        <v>Крестовина шарнира поворотного кулака 22177-2304039</v>
      </c>
      <c r="E85" s="29" t="s">
        <v>19</v>
      </c>
      <c r="F85" s="29" t="s">
        <v>19</v>
      </c>
      <c r="G85" s="29" t="s">
        <v>19</v>
      </c>
      <c r="H85" s="27" t="str">
        <f aca="false">T85</f>
        <v>шт</v>
      </c>
      <c r="I85" s="30" t="n">
        <f aca="false">U85</f>
        <v>1754.09836065574</v>
      </c>
      <c r="J85" s="31" t="n">
        <v>0</v>
      </c>
      <c r="K85" s="32" t="n">
        <f aca="false">V85</f>
        <v>2</v>
      </c>
      <c r="L85" s="30" t="n">
        <f aca="false">J85*K85</f>
        <v>0</v>
      </c>
      <c r="M85" s="12"/>
      <c r="Q85" s="27" t="n">
        <v>12</v>
      </c>
      <c r="R85" s="33" t="s">
        <v>93</v>
      </c>
      <c r="S85" s="46"/>
      <c r="T85" s="35" t="s">
        <v>22</v>
      </c>
      <c r="U85" s="36" t="n">
        <v>1754.09836065574</v>
      </c>
      <c r="V85" s="33" t="n">
        <v>2</v>
      </c>
      <c r="W85" s="37" t="n">
        <f aca="false">U85*V85</f>
        <v>3508.19672131148</v>
      </c>
    </row>
    <row r="86" customFormat="false" ht="57.7" hidden="false" customHeight="false" outlineLevel="0" collapsed="false">
      <c r="B86" s="10"/>
      <c r="C86" s="27" t="n">
        <f aca="false">Q86</f>
        <v>13</v>
      </c>
      <c r="D86" s="28" t="str">
        <f aca="false">R86</f>
        <v>Механизм рулевой корпус алюминиевый 3302-3400014-02 240х160х190мм ГАЗ БАГУ</v>
      </c>
      <c r="E86" s="29" t="s">
        <v>19</v>
      </c>
      <c r="F86" s="29" t="s">
        <v>19</v>
      </c>
      <c r="G86" s="29" t="s">
        <v>19</v>
      </c>
      <c r="H86" s="27" t="str">
        <f aca="false">T86</f>
        <v>шт</v>
      </c>
      <c r="I86" s="30" t="n">
        <f aca="false">U86</f>
        <v>22389.2213114754</v>
      </c>
      <c r="J86" s="31" t="n">
        <v>0</v>
      </c>
      <c r="K86" s="32" t="n">
        <f aca="false">V86</f>
        <v>1</v>
      </c>
      <c r="L86" s="30" t="n">
        <f aca="false">J86*K86</f>
        <v>0</v>
      </c>
      <c r="M86" s="12"/>
      <c r="Q86" s="27" t="n">
        <v>13</v>
      </c>
      <c r="R86" s="33" t="s">
        <v>94</v>
      </c>
      <c r="S86" s="46"/>
      <c r="T86" s="35" t="s">
        <v>22</v>
      </c>
      <c r="U86" s="36" t="n">
        <v>22389.2213114754</v>
      </c>
      <c r="V86" s="33" t="n">
        <v>1</v>
      </c>
      <c r="W86" s="37" t="n">
        <f aca="false">U86*V86</f>
        <v>22389.2213114754</v>
      </c>
    </row>
    <row r="87" customFormat="false" ht="29.85" hidden="false" customHeight="false" outlineLevel="0" collapsed="false">
      <c r="B87" s="10"/>
      <c r="C87" s="27" t="n">
        <f aca="false">Q87</f>
        <v>14</v>
      </c>
      <c r="D87" s="28" t="str">
        <f aca="false">R87</f>
        <v>Наконечник рулевой тяги правый 2217-3414056 ГАЗ</v>
      </c>
      <c r="E87" s="29" t="s">
        <v>19</v>
      </c>
      <c r="F87" s="29" t="s">
        <v>19</v>
      </c>
      <c r="G87" s="29" t="s">
        <v>19</v>
      </c>
      <c r="H87" s="27" t="str">
        <f aca="false">T87</f>
        <v>шт</v>
      </c>
      <c r="I87" s="30" t="n">
        <f aca="false">U87</f>
        <v>985.622950819672</v>
      </c>
      <c r="J87" s="31" t="n">
        <v>0</v>
      </c>
      <c r="K87" s="32" t="n">
        <f aca="false">V87</f>
        <v>2</v>
      </c>
      <c r="L87" s="30" t="n">
        <f aca="false">J87*K87</f>
        <v>0</v>
      </c>
      <c r="M87" s="12"/>
      <c r="Q87" s="27" t="n">
        <v>14</v>
      </c>
      <c r="R87" s="33" t="s">
        <v>95</v>
      </c>
      <c r="S87" s="46"/>
      <c r="T87" s="35" t="s">
        <v>22</v>
      </c>
      <c r="U87" s="36" t="n">
        <v>985.622950819672</v>
      </c>
      <c r="V87" s="33" t="n">
        <v>2</v>
      </c>
      <c r="W87" s="37" t="n">
        <f aca="false">U87*V87</f>
        <v>1971.24590163934</v>
      </c>
    </row>
    <row r="88" customFormat="false" ht="43.75" hidden="false" customHeight="false" outlineLevel="0" collapsed="false">
      <c r="B88" s="10"/>
      <c r="C88" s="27" t="n">
        <f aca="false">Q88</f>
        <v>15</v>
      </c>
      <c r="D88" s="28" t="str">
        <f aca="false">R88</f>
        <v>Насос гидроусилителя руля 130-3407200-А ЗИЛ (бачок, шкив)</v>
      </c>
      <c r="E88" s="29" t="s">
        <v>19</v>
      </c>
      <c r="F88" s="29" t="s">
        <v>19</v>
      </c>
      <c r="G88" s="29" t="s">
        <v>19</v>
      </c>
      <c r="H88" s="27" t="str">
        <f aca="false">T88</f>
        <v>шт</v>
      </c>
      <c r="I88" s="30" t="n">
        <f aca="false">U88</f>
        <v>14218.1229508197</v>
      </c>
      <c r="J88" s="31" t="n">
        <v>0</v>
      </c>
      <c r="K88" s="32" t="n">
        <f aca="false">V88</f>
        <v>1</v>
      </c>
      <c r="L88" s="30" t="n">
        <f aca="false">J88*K88</f>
        <v>0</v>
      </c>
      <c r="M88" s="12"/>
      <c r="Q88" s="27" t="n">
        <v>15</v>
      </c>
      <c r="R88" s="33" t="s">
        <v>96</v>
      </c>
      <c r="S88" s="46"/>
      <c r="T88" s="35" t="s">
        <v>22</v>
      </c>
      <c r="U88" s="36" t="n">
        <v>14218.1229508197</v>
      </c>
      <c r="V88" s="33" t="n">
        <v>1</v>
      </c>
      <c r="W88" s="37" t="n">
        <f aca="false">U88*V88</f>
        <v>14218.1229508197</v>
      </c>
    </row>
    <row r="89" customFormat="false" ht="26.85" hidden="false" customHeight="false" outlineLevel="0" collapsed="false">
      <c r="B89" s="10"/>
      <c r="C89" s="27" t="n">
        <f aca="false">Q89</f>
        <v>16</v>
      </c>
      <c r="D89" s="28" t="str">
        <f aca="false">R89</f>
        <v>Насос гидроусилителя руля ШНКФ.453471.018-20 ГАЗ</v>
      </c>
      <c r="E89" s="29" t="s">
        <v>19</v>
      </c>
      <c r="F89" s="29" t="s">
        <v>19</v>
      </c>
      <c r="G89" s="29" t="s">
        <v>19</v>
      </c>
      <c r="H89" s="27" t="str">
        <f aca="false">T89</f>
        <v>шт</v>
      </c>
      <c r="I89" s="30" t="n">
        <f aca="false">U89</f>
        <v>36197.5737704918</v>
      </c>
      <c r="J89" s="31" t="n">
        <v>0</v>
      </c>
      <c r="K89" s="32" t="n">
        <f aca="false">V89</f>
        <v>1</v>
      </c>
      <c r="L89" s="30" t="n">
        <f aca="false">J89*K89</f>
        <v>0</v>
      </c>
      <c r="M89" s="12"/>
      <c r="Q89" s="27" t="n">
        <v>16</v>
      </c>
      <c r="R89" s="33" t="s">
        <v>97</v>
      </c>
      <c r="S89" s="46"/>
      <c r="T89" s="35" t="s">
        <v>22</v>
      </c>
      <c r="U89" s="36" t="n">
        <v>36197.5737704918</v>
      </c>
      <c r="V89" s="33" t="n">
        <v>1</v>
      </c>
      <c r="W89" s="37" t="n">
        <f aca="false">U89*V89</f>
        <v>36197.5737704918</v>
      </c>
    </row>
    <row r="90" customFormat="false" ht="26.85" hidden="false" customHeight="false" outlineLevel="0" collapsed="false">
      <c r="B90" s="10"/>
      <c r="C90" s="27" t="n">
        <f aca="false">Q90</f>
        <v>17</v>
      </c>
      <c r="D90" s="28" t="str">
        <f aca="false">R90</f>
        <v>Подшипник ступицы 6-537909 ГАЗ</v>
      </c>
      <c r="E90" s="29" t="s">
        <v>19</v>
      </c>
      <c r="F90" s="29" t="s">
        <v>19</v>
      </c>
      <c r="G90" s="29" t="s">
        <v>19</v>
      </c>
      <c r="H90" s="27" t="str">
        <f aca="false">T90</f>
        <v>шт</v>
      </c>
      <c r="I90" s="30" t="n">
        <f aca="false">U90</f>
        <v>5146.52459016394</v>
      </c>
      <c r="J90" s="31" t="n">
        <v>0</v>
      </c>
      <c r="K90" s="32" t="n">
        <f aca="false">V90</f>
        <v>4</v>
      </c>
      <c r="L90" s="30" t="n">
        <f aca="false">J90*K90</f>
        <v>0</v>
      </c>
      <c r="M90" s="12"/>
      <c r="Q90" s="27" t="n">
        <v>17</v>
      </c>
      <c r="R90" s="33" t="s">
        <v>98</v>
      </c>
      <c r="S90" s="46"/>
      <c r="T90" s="35" t="s">
        <v>22</v>
      </c>
      <c r="U90" s="36" t="n">
        <v>5146.52459016394</v>
      </c>
      <c r="V90" s="33" t="n">
        <v>4</v>
      </c>
      <c r="W90" s="37" t="n">
        <f aca="false">U90*V90</f>
        <v>20586.0983606557</v>
      </c>
    </row>
    <row r="91" customFormat="false" ht="39.55" hidden="false" customHeight="false" outlineLevel="0" collapsed="false">
      <c r="B91" s="10"/>
      <c r="C91" s="27" t="n">
        <f aca="false">Q91</f>
        <v>18</v>
      </c>
      <c r="D91" s="28" t="str">
        <f aca="false">R91</f>
        <v>Редуктор моста среднего 11х25 зубьев 131-2502010 ЗИЛ</v>
      </c>
      <c r="E91" s="29" t="s">
        <v>19</v>
      </c>
      <c r="F91" s="29" t="s">
        <v>19</v>
      </c>
      <c r="G91" s="29" t="s">
        <v>19</v>
      </c>
      <c r="H91" s="27" t="str">
        <f aca="false">T91</f>
        <v>шт</v>
      </c>
      <c r="I91" s="30" t="n">
        <f aca="false">U91</f>
        <v>75201.3770491803</v>
      </c>
      <c r="J91" s="31" t="n">
        <v>0</v>
      </c>
      <c r="K91" s="32" t="n">
        <f aca="false">V91</f>
        <v>1</v>
      </c>
      <c r="L91" s="30" t="n">
        <f aca="false">J91*K91</f>
        <v>0</v>
      </c>
      <c r="M91" s="12"/>
      <c r="Q91" s="27" t="n">
        <v>18</v>
      </c>
      <c r="R91" s="33" t="s">
        <v>99</v>
      </c>
      <c r="S91" s="46"/>
      <c r="T91" s="35" t="s">
        <v>22</v>
      </c>
      <c r="U91" s="36" t="n">
        <v>75201.3770491803</v>
      </c>
      <c r="V91" s="33" t="n">
        <v>1</v>
      </c>
      <c r="W91" s="37" t="n">
        <f aca="false">U91*V91</f>
        <v>75201.3770491803</v>
      </c>
    </row>
    <row r="92" customFormat="false" ht="39.55" hidden="false" customHeight="false" outlineLevel="0" collapsed="false">
      <c r="B92" s="10"/>
      <c r="C92" s="27" t="n">
        <f aca="false">Q92</f>
        <v>19</v>
      </c>
      <c r="D92" s="28" t="str">
        <f aca="false">R92</f>
        <v>Ремкомплект кулака поворотного 33027-2304800</v>
      </c>
      <c r="E92" s="29" t="s">
        <v>19</v>
      </c>
      <c r="F92" s="29" t="s">
        <v>19</v>
      </c>
      <c r="G92" s="29" t="s">
        <v>19</v>
      </c>
      <c r="H92" s="27" t="str">
        <f aca="false">T92</f>
        <v>шт</v>
      </c>
      <c r="I92" s="30" t="n">
        <f aca="false">U92</f>
        <v>4430.14754098361</v>
      </c>
      <c r="J92" s="31" t="n">
        <v>0</v>
      </c>
      <c r="K92" s="32" t="n">
        <f aca="false">V92</f>
        <v>6</v>
      </c>
      <c r="L92" s="30" t="n">
        <f aca="false">J92*K92</f>
        <v>0</v>
      </c>
      <c r="M92" s="12"/>
      <c r="Q92" s="27" t="n">
        <v>19</v>
      </c>
      <c r="R92" s="33" t="s">
        <v>100</v>
      </c>
      <c r="S92" s="46"/>
      <c r="T92" s="35" t="s">
        <v>22</v>
      </c>
      <c r="U92" s="36" t="n">
        <v>4430.14754098361</v>
      </c>
      <c r="V92" s="33" t="n">
        <v>6</v>
      </c>
      <c r="W92" s="37" t="n">
        <f aca="false">U92*V92</f>
        <v>26580.8852459016</v>
      </c>
    </row>
    <row r="93" customFormat="false" ht="15" hidden="false" customHeight="false" outlineLevel="0" collapsed="false">
      <c r="B93" s="10"/>
      <c r="C93" s="27" t="n">
        <f aca="false">Q93</f>
        <v>20</v>
      </c>
      <c r="D93" s="28" t="str">
        <f aca="false">R93</f>
        <v>Стартер 6002-3708000</v>
      </c>
      <c r="E93" s="29" t="s">
        <v>19</v>
      </c>
      <c r="F93" s="29" t="s">
        <v>19</v>
      </c>
      <c r="G93" s="29" t="s">
        <v>19</v>
      </c>
      <c r="H93" s="27" t="str">
        <f aca="false">T93</f>
        <v>шт</v>
      </c>
      <c r="I93" s="30" t="n">
        <f aca="false">U93</f>
        <v>13576.6803278689</v>
      </c>
      <c r="J93" s="31" t="n">
        <v>0</v>
      </c>
      <c r="K93" s="32" t="n">
        <f aca="false">V93</f>
        <v>1</v>
      </c>
      <c r="L93" s="30" t="n">
        <f aca="false">J93*K93</f>
        <v>0</v>
      </c>
      <c r="M93" s="12"/>
      <c r="Q93" s="27" t="n">
        <v>20</v>
      </c>
      <c r="R93" s="33" t="s">
        <v>101</v>
      </c>
      <c r="S93" s="46"/>
      <c r="T93" s="35" t="s">
        <v>22</v>
      </c>
      <c r="U93" s="36" t="n">
        <v>13576.6803278689</v>
      </c>
      <c r="V93" s="33" t="n">
        <v>1</v>
      </c>
      <c r="W93" s="37" t="n">
        <f aca="false">U93*V93</f>
        <v>13576.6803278689</v>
      </c>
    </row>
    <row r="94" customFormat="false" ht="26.85" hidden="false" customHeight="false" outlineLevel="0" collapsed="false">
      <c r="B94" s="10"/>
      <c r="C94" s="27" t="n">
        <f aca="false">Q94</f>
        <v>21</v>
      </c>
      <c r="D94" s="28" t="str">
        <f aca="false">R94</f>
        <v>Стекло лобовое 3302-5206010-02</v>
      </c>
      <c r="E94" s="29" t="s">
        <v>19</v>
      </c>
      <c r="F94" s="29" t="s">
        <v>19</v>
      </c>
      <c r="G94" s="29" t="s">
        <v>19</v>
      </c>
      <c r="H94" s="27" t="str">
        <f aca="false">T94</f>
        <v>шт</v>
      </c>
      <c r="I94" s="30" t="n">
        <f aca="false">U94</f>
        <v>5316.67213114754</v>
      </c>
      <c r="J94" s="31" t="n">
        <v>0</v>
      </c>
      <c r="K94" s="32" t="n">
        <f aca="false">V94</f>
        <v>1</v>
      </c>
      <c r="L94" s="30" t="n">
        <f aca="false">J94*K94</f>
        <v>0</v>
      </c>
      <c r="M94" s="12"/>
      <c r="Q94" s="27" t="n">
        <v>21</v>
      </c>
      <c r="R94" s="33" t="s">
        <v>102</v>
      </c>
      <c r="S94" s="46"/>
      <c r="T94" s="35" t="s">
        <v>22</v>
      </c>
      <c r="U94" s="36" t="n">
        <v>5316.67213114754</v>
      </c>
      <c r="V94" s="33" t="n">
        <v>1</v>
      </c>
      <c r="W94" s="37" t="n">
        <f aca="false">U94*V94</f>
        <v>5316.67213114754</v>
      </c>
    </row>
    <row r="95" customFormat="false" ht="26.85" hidden="false" customHeight="false" outlineLevel="0" collapsed="false">
      <c r="B95" s="10"/>
      <c r="C95" s="27" t="n">
        <f aca="false">Q95</f>
        <v>22</v>
      </c>
      <c r="D95" s="28" t="str">
        <f aca="false">R95</f>
        <v>Сцепление 4216-1600010М ГАЗ (муфта выключения)</v>
      </c>
      <c r="E95" s="29" t="s">
        <v>19</v>
      </c>
      <c r="F95" s="29" t="s">
        <v>19</v>
      </c>
      <c r="G95" s="29" t="s">
        <v>19</v>
      </c>
      <c r="H95" s="27" t="str">
        <f aca="false">T95</f>
        <v>шт</v>
      </c>
      <c r="I95" s="30" t="n">
        <f aca="false">U95</f>
        <v>7016.39344262295</v>
      </c>
      <c r="J95" s="31" t="n">
        <v>0</v>
      </c>
      <c r="K95" s="32" t="n">
        <f aca="false">V95</f>
        <v>1</v>
      </c>
      <c r="L95" s="30" t="n">
        <f aca="false">J95*K95</f>
        <v>0</v>
      </c>
      <c r="M95" s="12"/>
      <c r="Q95" s="27" t="n">
        <v>22</v>
      </c>
      <c r="R95" s="33" t="s">
        <v>103</v>
      </c>
      <c r="S95" s="46"/>
      <c r="T95" s="35" t="s">
        <v>22</v>
      </c>
      <c r="U95" s="36" t="n">
        <v>7016.39344262295</v>
      </c>
      <c r="V95" s="33" t="n">
        <v>1</v>
      </c>
      <c r="W95" s="37" t="n">
        <f aca="false">U95*V95</f>
        <v>7016.39344262295</v>
      </c>
    </row>
    <row r="96" customFormat="false" ht="26.85" hidden="false" customHeight="false" outlineLevel="0" collapsed="false">
      <c r="B96" s="10"/>
      <c r="C96" s="27" t="n">
        <f aca="false">Q96</f>
        <v>23</v>
      </c>
      <c r="D96" s="28" t="str">
        <f aca="false">R96</f>
        <v>Трубопровод привода сцепления 2705.1602580-01</v>
      </c>
      <c r="E96" s="29" t="s">
        <v>19</v>
      </c>
      <c r="F96" s="29" t="s">
        <v>19</v>
      </c>
      <c r="G96" s="29" t="s">
        <v>19</v>
      </c>
      <c r="H96" s="27" t="str">
        <f aca="false">T96</f>
        <v>шт</v>
      </c>
      <c r="I96" s="30" t="n">
        <f aca="false">U96</f>
        <v>1311.47540983607</v>
      </c>
      <c r="J96" s="31" t="n">
        <v>0</v>
      </c>
      <c r="K96" s="32" t="n">
        <f aca="false">V96</f>
        <v>1</v>
      </c>
      <c r="L96" s="30" t="n">
        <f aca="false">J96*K96</f>
        <v>0</v>
      </c>
      <c r="M96" s="12"/>
      <c r="Q96" s="27" t="n">
        <v>23</v>
      </c>
      <c r="R96" s="33" t="s">
        <v>104</v>
      </c>
      <c r="S96" s="46"/>
      <c r="T96" s="35" t="s">
        <v>22</v>
      </c>
      <c r="U96" s="36" t="n">
        <v>1311.47540983607</v>
      </c>
      <c r="V96" s="33" t="n">
        <v>1</v>
      </c>
      <c r="W96" s="37" t="n">
        <f aca="false">U96*V96</f>
        <v>1311.47540983607</v>
      </c>
    </row>
    <row r="97" customFormat="false" ht="26.85" hidden="false" customHeight="false" outlineLevel="0" collapsed="false">
      <c r="B97" s="10"/>
      <c r="C97" s="27" t="n">
        <f aca="false">Q97</f>
        <v>24</v>
      </c>
      <c r="D97" s="28" t="str">
        <f aca="false">R97</f>
        <v>Тяга рулевая поперечная 27527-3414052 ГАЗ</v>
      </c>
      <c r="E97" s="29" t="s">
        <v>19</v>
      </c>
      <c r="F97" s="29" t="s">
        <v>19</v>
      </c>
      <c r="G97" s="29" t="s">
        <v>19</v>
      </c>
      <c r="H97" s="27" t="str">
        <f aca="false">T97</f>
        <v>шт</v>
      </c>
      <c r="I97" s="30" t="n">
        <f aca="false">U97</f>
        <v>11875.7131147541</v>
      </c>
      <c r="J97" s="31" t="n">
        <v>0</v>
      </c>
      <c r="K97" s="32" t="n">
        <f aca="false">V97</f>
        <v>3</v>
      </c>
      <c r="L97" s="30" t="n">
        <f aca="false">J97*K97</f>
        <v>0</v>
      </c>
      <c r="M97" s="12"/>
      <c r="Q97" s="27" t="n">
        <v>24</v>
      </c>
      <c r="R97" s="33" t="s">
        <v>105</v>
      </c>
      <c r="S97" s="46"/>
      <c r="T97" s="35" t="s">
        <v>22</v>
      </c>
      <c r="U97" s="36" t="n">
        <v>11875.7131147541</v>
      </c>
      <c r="V97" s="33" t="n">
        <v>3</v>
      </c>
      <c r="W97" s="37" t="n">
        <f aca="false">U97*V97</f>
        <v>35627.1393442623</v>
      </c>
    </row>
    <row r="98" customFormat="false" ht="39.55" hidden="false" customHeight="false" outlineLevel="0" collapsed="false">
      <c r="B98" s="10"/>
      <c r="C98" s="27" t="n">
        <f aca="false">Q98</f>
        <v>25</v>
      </c>
      <c r="D98" s="28" t="str">
        <f aca="false">R98</f>
        <v>Тяга рулевая продольная 131-3003011-Б в сборе с сошкой</v>
      </c>
      <c r="E98" s="29" t="s">
        <v>19</v>
      </c>
      <c r="F98" s="29" t="s">
        <v>19</v>
      </c>
      <c r="G98" s="29" t="s">
        <v>19</v>
      </c>
      <c r="H98" s="27" t="str">
        <f aca="false">T98</f>
        <v>шт</v>
      </c>
      <c r="I98" s="30" t="n">
        <f aca="false">U98</f>
        <v>5327.86885245902</v>
      </c>
      <c r="J98" s="31" t="n">
        <v>0</v>
      </c>
      <c r="K98" s="32" t="n">
        <f aca="false">V98</f>
        <v>1</v>
      </c>
      <c r="L98" s="30" t="n">
        <f aca="false">J98*K98</f>
        <v>0</v>
      </c>
      <c r="M98" s="12"/>
      <c r="Q98" s="27" t="n">
        <v>25</v>
      </c>
      <c r="R98" s="33" t="s">
        <v>106</v>
      </c>
      <c r="S98" s="46"/>
      <c r="T98" s="35" t="s">
        <v>22</v>
      </c>
      <c r="U98" s="36" t="n">
        <v>5327.86885245902</v>
      </c>
      <c r="V98" s="33" t="n">
        <v>1</v>
      </c>
      <c r="W98" s="37" t="n">
        <f aca="false">U98*V98</f>
        <v>5327.86885245902</v>
      </c>
    </row>
    <row r="99" customFormat="false" ht="39.55" hidden="false" customHeight="false" outlineLevel="0" collapsed="false">
      <c r="B99" s="10"/>
      <c r="C99" s="27" t="n">
        <f aca="false">Q99</f>
        <v>26</v>
      </c>
      <c r="D99" s="28" t="str">
        <f aca="false">R99</f>
        <v>Тяга рулевая продольная 3302-3414010-11 ГАЗ в сборе</v>
      </c>
      <c r="E99" s="29" t="s">
        <v>19</v>
      </c>
      <c r="F99" s="29" t="s">
        <v>19</v>
      </c>
      <c r="G99" s="29" t="s">
        <v>19</v>
      </c>
      <c r="H99" s="27" t="str">
        <f aca="false">T99</f>
        <v>шт</v>
      </c>
      <c r="I99" s="30" t="n">
        <f aca="false">U99</f>
        <v>2013.09836065574</v>
      </c>
      <c r="J99" s="31" t="n">
        <v>0</v>
      </c>
      <c r="K99" s="32" t="n">
        <f aca="false">V99</f>
        <v>1</v>
      </c>
      <c r="L99" s="30" t="n">
        <f aca="false">J99*K99</f>
        <v>0</v>
      </c>
      <c r="M99" s="12"/>
      <c r="Q99" s="27" t="n">
        <v>26</v>
      </c>
      <c r="R99" s="33" t="s">
        <v>107</v>
      </c>
      <c r="S99" s="46"/>
      <c r="T99" s="35" t="s">
        <v>22</v>
      </c>
      <c r="U99" s="36" t="n">
        <v>2013.09836065574</v>
      </c>
      <c r="V99" s="33" t="n">
        <v>1</v>
      </c>
      <c r="W99" s="37" t="n">
        <f aca="false">U99*V99</f>
        <v>2013.09836065574</v>
      </c>
    </row>
    <row r="100" customFormat="false" ht="26.85" hidden="false" customHeight="false" outlineLevel="0" collapsed="false">
      <c r="B100" s="10"/>
      <c r="C100" s="27" t="n">
        <f aca="false">Q100</f>
        <v>27</v>
      </c>
      <c r="D100" s="28" t="str">
        <f aca="false">R100</f>
        <v>Фаркоп GAZ-XX-991122.00</v>
      </c>
      <c r="E100" s="29" t="s">
        <v>19</v>
      </c>
      <c r="F100" s="29" t="s">
        <v>19</v>
      </c>
      <c r="G100" s="29" t="s">
        <v>19</v>
      </c>
      <c r="H100" s="27" t="str">
        <f aca="false">T100</f>
        <v>шт</v>
      </c>
      <c r="I100" s="30" t="n">
        <f aca="false">U100</f>
        <v>11557.3770491803</v>
      </c>
      <c r="J100" s="31" t="n">
        <v>0</v>
      </c>
      <c r="K100" s="32" t="n">
        <f aca="false">V100</f>
        <v>3</v>
      </c>
      <c r="L100" s="30" t="n">
        <f aca="false">J100*K100</f>
        <v>0</v>
      </c>
      <c r="M100" s="12"/>
      <c r="Q100" s="27" t="n">
        <v>27</v>
      </c>
      <c r="R100" s="33" t="s">
        <v>108</v>
      </c>
      <c r="S100" s="46"/>
      <c r="T100" s="35" t="s">
        <v>22</v>
      </c>
      <c r="U100" s="36" t="n">
        <v>11557.3770491803</v>
      </c>
      <c r="V100" s="33" t="n">
        <v>3</v>
      </c>
      <c r="W100" s="37" t="n">
        <f aca="false">U100*V100</f>
        <v>34672.131147541</v>
      </c>
    </row>
    <row r="101" customFormat="false" ht="26.85" hidden="false" customHeight="false" outlineLevel="0" collapsed="false">
      <c r="B101" s="10"/>
      <c r="C101" s="27" t="n">
        <f aca="false">Q101</f>
        <v>28</v>
      </c>
      <c r="D101" s="28" t="str">
        <f aca="false">R101</f>
        <v>Фильтр воздушный 4216-1109013-20 ГАЗ</v>
      </c>
      <c r="E101" s="29" t="s">
        <v>19</v>
      </c>
      <c r="F101" s="29" t="s">
        <v>19</v>
      </c>
      <c r="G101" s="29" t="s">
        <v>19</v>
      </c>
      <c r="H101" s="27" t="str">
        <f aca="false">T101</f>
        <v>шт</v>
      </c>
      <c r="I101" s="30" t="n">
        <f aca="false">U101</f>
        <v>669.991803278689</v>
      </c>
      <c r="J101" s="31" t="n">
        <v>0</v>
      </c>
      <c r="K101" s="32" t="n">
        <f aca="false">V101</f>
        <v>6</v>
      </c>
      <c r="L101" s="30" t="n">
        <f aca="false">J101*K101</f>
        <v>0</v>
      </c>
      <c r="M101" s="12"/>
      <c r="Q101" s="27" t="n">
        <v>28</v>
      </c>
      <c r="R101" s="33" t="s">
        <v>109</v>
      </c>
      <c r="S101" s="46"/>
      <c r="T101" s="35" t="s">
        <v>22</v>
      </c>
      <c r="U101" s="36" t="n">
        <v>669.991803278689</v>
      </c>
      <c r="V101" s="33" t="n">
        <v>6</v>
      </c>
      <c r="W101" s="37" t="n">
        <f aca="false">U101*V101</f>
        <v>4019.95081967213</v>
      </c>
    </row>
    <row r="102" customFormat="false" ht="26.85" hidden="false" customHeight="false" outlineLevel="0" collapsed="false">
      <c r="B102" s="10"/>
      <c r="C102" s="27" t="n">
        <f aca="false">Q102</f>
        <v>29</v>
      </c>
      <c r="D102" s="28" t="str">
        <f aca="false">R102</f>
        <v>Фильтр масляный 3302-11217 ГАЗ</v>
      </c>
      <c r="E102" s="29" t="s">
        <v>19</v>
      </c>
      <c r="F102" s="29" t="s">
        <v>19</v>
      </c>
      <c r="G102" s="29" t="s">
        <v>19</v>
      </c>
      <c r="H102" s="27" t="str">
        <f aca="false">T102</f>
        <v>шт</v>
      </c>
      <c r="I102" s="30" t="n">
        <f aca="false">U102</f>
        <v>439.877049180328</v>
      </c>
      <c r="J102" s="31" t="n">
        <v>0</v>
      </c>
      <c r="K102" s="32" t="n">
        <f aca="false">V102</f>
        <v>6</v>
      </c>
      <c r="L102" s="30" t="n">
        <f aca="false">J102*K102</f>
        <v>0</v>
      </c>
      <c r="M102" s="12"/>
      <c r="Q102" s="27" t="n">
        <v>29</v>
      </c>
      <c r="R102" s="33" t="s">
        <v>110</v>
      </c>
      <c r="S102" s="46"/>
      <c r="T102" s="35" t="s">
        <v>22</v>
      </c>
      <c r="U102" s="36" t="n">
        <v>439.877049180328</v>
      </c>
      <c r="V102" s="33" t="n">
        <v>6</v>
      </c>
      <c r="W102" s="37" t="n">
        <f aca="false">U102*V102</f>
        <v>2639.26229508197</v>
      </c>
    </row>
    <row r="103" customFormat="false" ht="26.85" hidden="false" customHeight="false" outlineLevel="0" collapsed="false">
      <c r="B103" s="10"/>
      <c r="C103" s="27" t="n">
        <f aca="false">Q103</f>
        <v>30</v>
      </c>
      <c r="D103" s="28" t="str">
        <f aca="false">R103</f>
        <v>Фильтр топливный GB-335PL ГАЗ УАЗ BigFilter</v>
      </c>
      <c r="E103" s="29" t="s">
        <v>19</v>
      </c>
      <c r="F103" s="29" t="s">
        <v>19</v>
      </c>
      <c r="G103" s="29" t="s">
        <v>19</v>
      </c>
      <c r="H103" s="27" t="str">
        <f aca="false">T103</f>
        <v>шт</v>
      </c>
      <c r="I103" s="30" t="n">
        <f aca="false">U103</f>
        <v>3342.50819672131</v>
      </c>
      <c r="J103" s="31" t="n">
        <v>0</v>
      </c>
      <c r="K103" s="32" t="n">
        <f aca="false">V103</f>
        <v>6</v>
      </c>
      <c r="L103" s="30" t="n">
        <f aca="false">J103*K103</f>
        <v>0</v>
      </c>
      <c r="M103" s="12"/>
      <c r="Q103" s="27" t="n">
        <v>30</v>
      </c>
      <c r="R103" s="33" t="s">
        <v>111</v>
      </c>
      <c r="S103" s="46"/>
      <c r="T103" s="35" t="s">
        <v>22</v>
      </c>
      <c r="U103" s="36" t="n">
        <v>3342.50819672131</v>
      </c>
      <c r="V103" s="33" t="n">
        <v>6</v>
      </c>
      <c r="W103" s="37" t="n">
        <f aca="false">U103*V103</f>
        <v>20055.0491803279</v>
      </c>
    </row>
    <row r="104" customFormat="false" ht="43.75" hidden="false" customHeight="false" outlineLevel="0" collapsed="false">
      <c r="B104" s="10"/>
      <c r="C104" s="27" t="n">
        <f aca="false">Q104</f>
        <v>31</v>
      </c>
      <c r="D104" s="28" t="str">
        <f aca="false">R104</f>
        <v>Хомут крепления топливного бака A21R22.1101111</v>
      </c>
      <c r="E104" s="29" t="s">
        <v>19</v>
      </c>
      <c r="F104" s="29" t="s">
        <v>19</v>
      </c>
      <c r="G104" s="29" t="s">
        <v>19</v>
      </c>
      <c r="H104" s="27" t="str">
        <f aca="false">T104</f>
        <v>шт</v>
      </c>
      <c r="I104" s="30" t="n">
        <f aca="false">U104</f>
        <v>409.836065573771</v>
      </c>
      <c r="J104" s="31" t="n">
        <v>0</v>
      </c>
      <c r="K104" s="32" t="n">
        <f aca="false">V104</f>
        <v>4</v>
      </c>
      <c r="L104" s="30" t="n">
        <f aca="false">J104*K104</f>
        <v>0</v>
      </c>
      <c r="M104" s="12"/>
      <c r="Q104" s="27" t="n">
        <v>31</v>
      </c>
      <c r="R104" s="33" t="s">
        <v>112</v>
      </c>
      <c r="S104" s="46"/>
      <c r="T104" s="35" t="s">
        <v>22</v>
      </c>
      <c r="U104" s="36" t="n">
        <v>409.836065573771</v>
      </c>
      <c r="V104" s="33" t="n">
        <v>4</v>
      </c>
      <c r="W104" s="37" t="n">
        <f aca="false">U104*V104</f>
        <v>1639.34426229508</v>
      </c>
    </row>
    <row r="105" customFormat="false" ht="29.85" hidden="false" customHeight="false" outlineLevel="0" collapsed="false">
      <c r="B105" s="10"/>
      <c r="C105" s="27" t="n">
        <f aca="false">Q105</f>
        <v>32</v>
      </c>
      <c r="D105" s="28" t="str">
        <f aca="false">R105</f>
        <v>Цилиндр сцепления главный 496284000175 ГАЗ</v>
      </c>
      <c r="E105" s="29" t="s">
        <v>19</v>
      </c>
      <c r="F105" s="29" t="s">
        <v>19</v>
      </c>
      <c r="G105" s="29" t="s">
        <v>19</v>
      </c>
      <c r="H105" s="27" t="str">
        <f aca="false">T105</f>
        <v>шт</v>
      </c>
      <c r="I105" s="30" t="n">
        <f aca="false">U105</f>
        <v>2949.83606557377</v>
      </c>
      <c r="J105" s="31" t="n">
        <v>0</v>
      </c>
      <c r="K105" s="32" t="n">
        <f aca="false">V105</f>
        <v>1</v>
      </c>
      <c r="L105" s="30" t="n">
        <f aca="false">J105*K105</f>
        <v>0</v>
      </c>
      <c r="M105" s="12"/>
      <c r="Q105" s="27" t="n">
        <v>32</v>
      </c>
      <c r="R105" s="33" t="s">
        <v>113</v>
      </c>
      <c r="S105" s="46"/>
      <c r="T105" s="35" t="s">
        <v>22</v>
      </c>
      <c r="U105" s="36" t="n">
        <v>2949.83606557377</v>
      </c>
      <c r="V105" s="33" t="n">
        <v>1</v>
      </c>
      <c r="W105" s="37" t="n">
        <f aca="false">U105*V105</f>
        <v>2949.83606557377</v>
      </c>
    </row>
    <row r="106" customFormat="false" ht="39.55" hidden="false" customHeight="false" outlineLevel="0" collapsed="false">
      <c r="B106" s="10"/>
      <c r="C106" s="27" t="n">
        <f aca="false">Q106</f>
        <v>33</v>
      </c>
      <c r="D106" s="28" t="str">
        <f aca="false">R106</f>
        <v>Цилиндр сцепления главный 66-11-1602300 ГАЗ</v>
      </c>
      <c r="E106" s="29" t="s">
        <v>19</v>
      </c>
      <c r="F106" s="29" t="s">
        <v>19</v>
      </c>
      <c r="G106" s="29" t="s">
        <v>19</v>
      </c>
      <c r="H106" s="27" t="str">
        <f aca="false">T106</f>
        <v>шт</v>
      </c>
      <c r="I106" s="30" t="n">
        <f aca="false">U106</f>
        <v>2817.11475409836</v>
      </c>
      <c r="J106" s="31" t="n">
        <v>0</v>
      </c>
      <c r="K106" s="32" t="n">
        <f aca="false">V106</f>
        <v>1</v>
      </c>
      <c r="L106" s="30" t="n">
        <f aca="false">J106*K106</f>
        <v>0</v>
      </c>
      <c r="M106" s="12"/>
      <c r="Q106" s="27" t="n">
        <v>33</v>
      </c>
      <c r="R106" s="33" t="s">
        <v>114</v>
      </c>
      <c r="S106" s="46"/>
      <c r="T106" s="35" t="s">
        <v>22</v>
      </c>
      <c r="U106" s="36" t="n">
        <v>2817.11475409836</v>
      </c>
      <c r="V106" s="33" t="n">
        <v>1</v>
      </c>
      <c r="W106" s="37" t="n">
        <f aca="false">U106*V106</f>
        <v>2817.11475409836</v>
      </c>
    </row>
    <row r="107" customFormat="false" ht="29.85" hidden="false" customHeight="false" outlineLevel="0" collapsed="false">
      <c r="B107" s="10"/>
      <c r="C107" s="27" t="n">
        <f aca="false">Q107</f>
        <v>34</v>
      </c>
      <c r="D107" s="28" t="str">
        <f aca="false">R107</f>
        <v>Цилиндр сцепления рабочий 486283000131 ГАЗ</v>
      </c>
      <c r="E107" s="29" t="s">
        <v>19</v>
      </c>
      <c r="F107" s="29" t="s">
        <v>19</v>
      </c>
      <c r="G107" s="29" t="s">
        <v>19</v>
      </c>
      <c r="H107" s="27" t="str">
        <f aca="false">T107</f>
        <v>шт</v>
      </c>
      <c r="I107" s="30" t="n">
        <f aca="false">U107</f>
        <v>1684.81147540984</v>
      </c>
      <c r="J107" s="31" t="n">
        <v>0</v>
      </c>
      <c r="K107" s="32" t="n">
        <f aca="false">V107</f>
        <v>1</v>
      </c>
      <c r="L107" s="30" t="n">
        <f aca="false">J107*K107</f>
        <v>0</v>
      </c>
      <c r="M107" s="12"/>
      <c r="Q107" s="27" t="n">
        <v>34</v>
      </c>
      <c r="R107" s="33" t="s">
        <v>115</v>
      </c>
      <c r="S107" s="46"/>
      <c r="T107" s="35" t="s">
        <v>22</v>
      </c>
      <c r="U107" s="36" t="n">
        <v>1684.81147540984</v>
      </c>
      <c r="V107" s="33" t="n">
        <v>1</v>
      </c>
      <c r="W107" s="37" t="n">
        <f aca="false">U107*V107</f>
        <v>1684.81147540984</v>
      </c>
    </row>
    <row r="108" customFormat="false" ht="39.55" hidden="false" customHeight="false" outlineLevel="0" collapsed="false">
      <c r="B108" s="10"/>
      <c r="C108" s="27" t="n">
        <f aca="false">Q108</f>
        <v>35</v>
      </c>
      <c r="D108" s="28" t="str">
        <f aca="false">R108</f>
        <v>Цилиндр сцепления рабочий 66-01-1602511-10 ГАЗ,ПАЗ</v>
      </c>
      <c r="E108" s="29" t="s">
        <v>19</v>
      </c>
      <c r="F108" s="29" t="s">
        <v>19</v>
      </c>
      <c r="G108" s="29" t="s">
        <v>19</v>
      </c>
      <c r="H108" s="27" t="str">
        <f aca="false">T108</f>
        <v>шт</v>
      </c>
      <c r="I108" s="30" t="n">
        <f aca="false">U108</f>
        <v>1205.03278688525</v>
      </c>
      <c r="J108" s="31" t="n">
        <v>0</v>
      </c>
      <c r="K108" s="32" t="n">
        <f aca="false">V108</f>
        <v>1</v>
      </c>
      <c r="L108" s="30" t="n">
        <f aca="false">J108*K108</f>
        <v>0</v>
      </c>
      <c r="M108" s="12"/>
      <c r="Q108" s="27" t="n">
        <v>35</v>
      </c>
      <c r="R108" s="33" t="s">
        <v>116</v>
      </c>
      <c r="S108" s="46"/>
      <c r="T108" s="35" t="s">
        <v>22</v>
      </c>
      <c r="U108" s="36" t="n">
        <v>1205.03278688525</v>
      </c>
      <c r="V108" s="33" t="n">
        <v>1</v>
      </c>
      <c r="W108" s="37" t="n">
        <f aca="false">U108*V108</f>
        <v>1205.03278688525</v>
      </c>
    </row>
    <row r="109" customFormat="false" ht="39.55" hidden="false" customHeight="false" outlineLevel="0" collapsed="false">
      <c r="B109" s="10"/>
      <c r="C109" s="27" t="n">
        <f aca="false">Q109</f>
        <v>36</v>
      </c>
      <c r="D109" s="28" t="str">
        <f aca="false">R109</f>
        <v>Бак топливный Б53215-1101010-22К2-PO-ZT 500л в сборе</v>
      </c>
      <c r="E109" s="29" t="s">
        <v>19</v>
      </c>
      <c r="F109" s="29" t="s">
        <v>19</v>
      </c>
      <c r="G109" s="29" t="s">
        <v>19</v>
      </c>
      <c r="H109" s="27" t="str">
        <f aca="false">T109</f>
        <v>шт</v>
      </c>
      <c r="I109" s="30" t="n">
        <f aca="false">U109</f>
        <v>26229.5081967213</v>
      </c>
      <c r="J109" s="31" t="n">
        <v>0</v>
      </c>
      <c r="K109" s="32" t="n">
        <f aca="false">V109</f>
        <v>1</v>
      </c>
      <c r="L109" s="30" t="n">
        <f aca="false">J109*K109</f>
        <v>0</v>
      </c>
      <c r="M109" s="12"/>
      <c r="Q109" s="27" t="n">
        <v>36</v>
      </c>
      <c r="R109" s="33" t="s">
        <v>117</v>
      </c>
      <c r="S109" s="46"/>
      <c r="T109" s="35" t="s">
        <v>22</v>
      </c>
      <c r="U109" s="36" t="n">
        <v>26229.5081967213</v>
      </c>
      <c r="V109" s="33" t="n">
        <v>1</v>
      </c>
      <c r="W109" s="37" t="n">
        <f aca="false">U109*V109</f>
        <v>26229.5081967213</v>
      </c>
    </row>
    <row r="110" customFormat="false" ht="26.85" hidden="false" customHeight="false" outlineLevel="0" collapsed="false">
      <c r="B110" s="10"/>
      <c r="C110" s="27" t="n">
        <f aca="false">Q110</f>
        <v>37</v>
      </c>
      <c r="D110" s="28" t="str">
        <f aca="false">R110</f>
        <v>Втулка кулака поворотного 41-025-5078 КамАЗ</v>
      </c>
      <c r="E110" s="29" t="s">
        <v>19</v>
      </c>
      <c r="F110" s="29" t="s">
        <v>19</v>
      </c>
      <c r="G110" s="29" t="s">
        <v>19</v>
      </c>
      <c r="H110" s="27" t="str">
        <f aca="false">T110</f>
        <v>шт</v>
      </c>
      <c r="I110" s="30" t="n">
        <f aca="false">U110</f>
        <v>655.737704918033</v>
      </c>
      <c r="J110" s="31" t="n">
        <v>0</v>
      </c>
      <c r="K110" s="32" t="n">
        <f aca="false">V110</f>
        <v>4</v>
      </c>
      <c r="L110" s="30" t="n">
        <f aca="false">J110*K110</f>
        <v>0</v>
      </c>
      <c r="M110" s="12"/>
      <c r="Q110" s="27" t="n">
        <v>37</v>
      </c>
      <c r="R110" s="33" t="s">
        <v>118</v>
      </c>
      <c r="S110" s="46"/>
      <c r="T110" s="35" t="s">
        <v>22</v>
      </c>
      <c r="U110" s="36" t="n">
        <v>655.737704918033</v>
      </c>
      <c r="V110" s="33" t="n">
        <v>4</v>
      </c>
      <c r="W110" s="37" t="n">
        <f aca="false">U110*V110</f>
        <v>2622.95081967213</v>
      </c>
    </row>
    <row r="111" customFormat="false" ht="26.85" hidden="false" customHeight="false" outlineLevel="0" collapsed="false">
      <c r="B111" s="10"/>
      <c r="C111" s="27" t="n">
        <f aca="false">Q111</f>
        <v>38</v>
      </c>
      <c r="D111" s="28" t="str">
        <f aca="false">R111</f>
        <v>Втулка кулака поворотного 41-180-5031 КамАЗ Madara</v>
      </c>
      <c r="E111" s="29" t="s">
        <v>19</v>
      </c>
      <c r="F111" s="29" t="s">
        <v>19</v>
      </c>
      <c r="G111" s="29" t="s">
        <v>19</v>
      </c>
      <c r="H111" s="27" t="str">
        <f aca="false">T111</f>
        <v>шт</v>
      </c>
      <c r="I111" s="30" t="n">
        <f aca="false">U111</f>
        <v>983.606557377049</v>
      </c>
      <c r="J111" s="31" t="n">
        <v>0</v>
      </c>
      <c r="K111" s="32" t="n">
        <f aca="false">V111</f>
        <v>4</v>
      </c>
      <c r="L111" s="30" t="n">
        <f aca="false">J111*K111</f>
        <v>0</v>
      </c>
      <c r="M111" s="12"/>
      <c r="Q111" s="27" t="n">
        <v>38</v>
      </c>
      <c r="R111" s="33" t="s">
        <v>119</v>
      </c>
      <c r="S111" s="46"/>
      <c r="T111" s="35" t="s">
        <v>22</v>
      </c>
      <c r="U111" s="36" t="n">
        <v>983.606557377049</v>
      </c>
      <c r="V111" s="33" t="n">
        <v>4</v>
      </c>
      <c r="W111" s="37" t="n">
        <f aca="false">U111*V111</f>
        <v>3934.4262295082</v>
      </c>
    </row>
    <row r="112" customFormat="false" ht="26.85" hidden="false" customHeight="false" outlineLevel="0" collapsed="false">
      <c r="B112" s="10"/>
      <c r="C112" s="27" t="n">
        <f aca="false">Q112</f>
        <v>39</v>
      </c>
      <c r="D112" s="28" t="str">
        <f aca="false">R112</f>
        <v>Втулка переднего ведущего моста 41-224-5031 КамАЗ</v>
      </c>
      <c r="E112" s="29" t="s">
        <v>19</v>
      </c>
      <c r="F112" s="29" t="s">
        <v>19</v>
      </c>
      <c r="G112" s="29" t="s">
        <v>19</v>
      </c>
      <c r="H112" s="27" t="str">
        <f aca="false">T112</f>
        <v>шт</v>
      </c>
      <c r="I112" s="30" t="n">
        <f aca="false">U112</f>
        <v>1147.54098360656</v>
      </c>
      <c r="J112" s="31" t="n">
        <v>0</v>
      </c>
      <c r="K112" s="32" t="n">
        <f aca="false">V112</f>
        <v>2</v>
      </c>
      <c r="L112" s="30" t="n">
        <f aca="false">J112*K112</f>
        <v>0</v>
      </c>
      <c r="M112" s="12"/>
      <c r="Q112" s="27" t="n">
        <v>39</v>
      </c>
      <c r="R112" s="33" t="s">
        <v>120</v>
      </c>
      <c r="S112" s="46"/>
      <c r="T112" s="35" t="s">
        <v>22</v>
      </c>
      <c r="U112" s="36" t="n">
        <v>1147.54098360656</v>
      </c>
      <c r="V112" s="33" t="n">
        <v>2</v>
      </c>
      <c r="W112" s="37" t="n">
        <f aca="false">U112*V112</f>
        <v>2295.08196721311</v>
      </c>
    </row>
    <row r="113" customFormat="false" ht="29.85" hidden="false" customHeight="true" outlineLevel="0" collapsed="false">
      <c r="B113" s="10"/>
      <c r="C113" s="27" t="n">
        <f aca="false">Q113</f>
        <v>40</v>
      </c>
      <c r="D113" s="28" t="str">
        <f aca="false">R113</f>
        <v>Генератор 4542.3771-20 КамАЗ</v>
      </c>
      <c r="E113" s="29" t="s">
        <v>19</v>
      </c>
      <c r="F113" s="29" t="s">
        <v>19</v>
      </c>
      <c r="G113" s="29" t="s">
        <v>19</v>
      </c>
      <c r="H113" s="27" t="str">
        <f aca="false">T113</f>
        <v>шт</v>
      </c>
      <c r="I113" s="30" t="n">
        <f aca="false">U113</f>
        <v>11475.4098360656</v>
      </c>
      <c r="J113" s="31" t="n">
        <v>0</v>
      </c>
      <c r="K113" s="32" t="n">
        <f aca="false">V113</f>
        <v>1</v>
      </c>
      <c r="L113" s="30" t="n">
        <f aca="false">J113*K113</f>
        <v>0</v>
      </c>
      <c r="M113" s="12"/>
      <c r="Q113" s="27" t="n">
        <v>40</v>
      </c>
      <c r="R113" s="33" t="s">
        <v>121</v>
      </c>
      <c r="S113" s="46" t="s">
        <v>122</v>
      </c>
      <c r="T113" s="35" t="s">
        <v>22</v>
      </c>
      <c r="U113" s="36" t="n">
        <v>11475.4098360656</v>
      </c>
      <c r="V113" s="33" t="n">
        <v>1</v>
      </c>
      <c r="W113" s="37" t="n">
        <f aca="false">U113*V113</f>
        <v>11475.4098360656</v>
      </c>
    </row>
    <row r="114" customFormat="false" ht="57.7" hidden="false" customHeight="false" outlineLevel="0" collapsed="false">
      <c r="B114" s="10"/>
      <c r="C114" s="27" t="n">
        <f aca="false">Q114</f>
        <v>41</v>
      </c>
      <c r="D114" s="28" t="str">
        <f aca="false">R114</f>
        <v>Камера тормозная с пружинным энергоаккумулятором тип 24/24 100-3519200</v>
      </c>
      <c r="E114" s="29" t="s">
        <v>19</v>
      </c>
      <c r="F114" s="29" t="s">
        <v>19</v>
      </c>
      <c r="G114" s="29" t="s">
        <v>19</v>
      </c>
      <c r="H114" s="27" t="str">
        <f aca="false">T114</f>
        <v>шт</v>
      </c>
      <c r="I114" s="30" t="n">
        <f aca="false">U114</f>
        <v>15173.2540983607</v>
      </c>
      <c r="J114" s="31" t="n">
        <v>0</v>
      </c>
      <c r="K114" s="32" t="n">
        <f aca="false">V114</f>
        <v>2</v>
      </c>
      <c r="L114" s="30" t="n">
        <f aca="false">J114*K114</f>
        <v>0</v>
      </c>
      <c r="M114" s="12"/>
      <c r="Q114" s="27" t="n">
        <v>41</v>
      </c>
      <c r="R114" s="33" t="s">
        <v>123</v>
      </c>
      <c r="S114" s="46"/>
      <c r="T114" s="35" t="s">
        <v>22</v>
      </c>
      <c r="U114" s="36" t="n">
        <v>15173.2540983607</v>
      </c>
      <c r="V114" s="33" t="n">
        <v>2</v>
      </c>
      <c r="W114" s="37" t="n">
        <f aca="false">U114*V114</f>
        <v>30346.5081967213</v>
      </c>
    </row>
    <row r="115" customFormat="false" ht="43.75" hidden="false" customHeight="false" outlineLevel="0" collapsed="false">
      <c r="B115" s="10"/>
      <c r="C115" s="27" t="n">
        <f aca="false">Q115</f>
        <v>42</v>
      </c>
      <c r="D115" s="28" t="str">
        <f aca="false">R115</f>
        <v>Кольцо ведущего переднего моста 30210032 69.1х5.8-3мм</v>
      </c>
      <c r="E115" s="29" t="s">
        <v>19</v>
      </c>
      <c r="F115" s="29" t="s">
        <v>19</v>
      </c>
      <c r="G115" s="29" t="s">
        <v>19</v>
      </c>
      <c r="H115" s="27" t="str">
        <f aca="false">T115</f>
        <v>шт</v>
      </c>
      <c r="I115" s="30" t="n">
        <f aca="false">U115</f>
        <v>81.9672131147541</v>
      </c>
      <c r="J115" s="31" t="n">
        <v>0</v>
      </c>
      <c r="K115" s="32" t="n">
        <f aca="false">V115</f>
        <v>2</v>
      </c>
      <c r="L115" s="30" t="n">
        <f aca="false">J115*K115</f>
        <v>0</v>
      </c>
      <c r="M115" s="12"/>
      <c r="Q115" s="27" t="n">
        <v>42</v>
      </c>
      <c r="R115" s="33" t="s">
        <v>124</v>
      </c>
      <c r="S115" s="46"/>
      <c r="T115" s="35" t="s">
        <v>22</v>
      </c>
      <c r="U115" s="36" t="n">
        <v>81.9672131147541</v>
      </c>
      <c r="V115" s="33" t="n">
        <v>2</v>
      </c>
      <c r="W115" s="37" t="n">
        <f aca="false">U115*V115</f>
        <v>163.934426229508</v>
      </c>
    </row>
    <row r="116" customFormat="false" ht="26.85" hidden="false" customHeight="false" outlineLevel="0" collapsed="false">
      <c r="B116" s="10"/>
      <c r="C116" s="27" t="n">
        <f aca="false">Q116</f>
        <v>43</v>
      </c>
      <c r="D116" s="28" t="str">
        <f aca="false">R116</f>
        <v>Кольцо картера переднего моста 3021o047 250х3</v>
      </c>
      <c r="E116" s="29" t="s">
        <v>19</v>
      </c>
      <c r="F116" s="29" t="s">
        <v>19</v>
      </c>
      <c r="G116" s="29" t="s">
        <v>19</v>
      </c>
      <c r="H116" s="27" t="str">
        <f aca="false">T116</f>
        <v>шт</v>
      </c>
      <c r="I116" s="30" t="n">
        <f aca="false">U116</f>
        <v>122.950819672131</v>
      </c>
      <c r="J116" s="31" t="n">
        <v>0</v>
      </c>
      <c r="K116" s="32" t="n">
        <f aca="false">V116</f>
        <v>2</v>
      </c>
      <c r="L116" s="30" t="n">
        <f aca="false">J116*K116</f>
        <v>0</v>
      </c>
      <c r="M116" s="12"/>
      <c r="Q116" s="27" t="n">
        <v>43</v>
      </c>
      <c r="R116" s="33" t="s">
        <v>125</v>
      </c>
      <c r="S116" s="46"/>
      <c r="T116" s="35" t="s">
        <v>22</v>
      </c>
      <c r="U116" s="36" t="n">
        <v>122.950819672131</v>
      </c>
      <c r="V116" s="33" t="n">
        <v>2</v>
      </c>
      <c r="W116" s="37" t="n">
        <f aca="false">U116*V116</f>
        <v>245.901639344262</v>
      </c>
    </row>
    <row r="117" customFormat="false" ht="26.85" hidden="false" customHeight="false" outlineLevel="0" collapsed="false">
      <c r="B117" s="10"/>
      <c r="C117" s="27" t="n">
        <f aca="false">Q117</f>
        <v>44</v>
      </c>
      <c r="D117" s="28" t="str">
        <f aca="false">R117</f>
        <v>Кольцо распорное 41-131-5076</v>
      </c>
      <c r="E117" s="29" t="s">
        <v>19</v>
      </c>
      <c r="F117" s="29" t="s">
        <v>19</v>
      </c>
      <c r="G117" s="29" t="s">
        <v>19</v>
      </c>
      <c r="H117" s="27" t="str">
        <f aca="false">T117</f>
        <v>шт</v>
      </c>
      <c r="I117" s="30" t="n">
        <f aca="false">U117</f>
        <v>65.5737704918033</v>
      </c>
      <c r="J117" s="31" t="n">
        <v>0</v>
      </c>
      <c r="K117" s="32" t="n">
        <f aca="false">V117</f>
        <v>10</v>
      </c>
      <c r="L117" s="30" t="n">
        <f aca="false">J117*K117</f>
        <v>0</v>
      </c>
      <c r="M117" s="12"/>
      <c r="Q117" s="27" t="n">
        <v>44</v>
      </c>
      <c r="R117" s="33" t="s">
        <v>126</v>
      </c>
      <c r="S117" s="46"/>
      <c r="T117" s="35" t="s">
        <v>22</v>
      </c>
      <c r="U117" s="36" t="n">
        <v>65.5737704918033</v>
      </c>
      <c r="V117" s="33" t="n">
        <v>10</v>
      </c>
      <c r="W117" s="37" t="n">
        <f aca="false">U117*V117</f>
        <v>655.737704918033</v>
      </c>
    </row>
    <row r="118" customFormat="false" ht="43.75" hidden="false" customHeight="false" outlineLevel="0" collapsed="false">
      <c r="B118" s="10"/>
      <c r="C118" s="27" t="n">
        <f aca="false">Q118</f>
        <v>45</v>
      </c>
      <c r="D118" s="28" t="str">
        <f aca="false">R118</f>
        <v>Кольцо стопорное крестовины переднего моста 706-02-2931</v>
      </c>
      <c r="E118" s="29" t="s">
        <v>19</v>
      </c>
      <c r="F118" s="29" t="s">
        <v>19</v>
      </c>
      <c r="G118" s="29" t="s">
        <v>19</v>
      </c>
      <c r="H118" s="27" t="str">
        <f aca="false">T118</f>
        <v>шт</v>
      </c>
      <c r="I118" s="30" t="n">
        <f aca="false">U118</f>
        <v>40.9836065573771</v>
      </c>
      <c r="J118" s="31" t="n">
        <v>0</v>
      </c>
      <c r="K118" s="32" t="n">
        <f aca="false">V118</f>
        <v>16</v>
      </c>
      <c r="L118" s="30" t="n">
        <f aca="false">J118*K118</f>
        <v>0</v>
      </c>
      <c r="M118" s="12"/>
      <c r="Q118" s="27" t="n">
        <v>45</v>
      </c>
      <c r="R118" s="33" t="s">
        <v>127</v>
      </c>
      <c r="S118" s="46"/>
      <c r="T118" s="35" t="s">
        <v>22</v>
      </c>
      <c r="U118" s="36" t="n">
        <v>40.9836065573771</v>
      </c>
      <c r="V118" s="33" t="n">
        <v>16</v>
      </c>
      <c r="W118" s="37" t="n">
        <f aca="false">U118*V118</f>
        <v>655.737704918033</v>
      </c>
    </row>
    <row r="119" customFormat="false" ht="29.85" hidden="false" customHeight="false" outlineLevel="0" collapsed="false">
      <c r="B119" s="10"/>
      <c r="C119" s="27" t="n">
        <f aca="false">Q119</f>
        <v>46</v>
      </c>
      <c r="D119" s="28" t="str">
        <f aca="false">R119</f>
        <v>Кольцо стопорное моста 3021П236</v>
      </c>
      <c r="E119" s="29" t="s">
        <v>19</v>
      </c>
      <c r="F119" s="29" t="s">
        <v>19</v>
      </c>
      <c r="G119" s="29" t="s">
        <v>19</v>
      </c>
      <c r="H119" s="27" t="str">
        <f aca="false">T119</f>
        <v>шт</v>
      </c>
      <c r="I119" s="30" t="n">
        <f aca="false">U119</f>
        <v>32.7868852459016</v>
      </c>
      <c r="J119" s="31" t="n">
        <v>0</v>
      </c>
      <c r="K119" s="32" t="n">
        <f aca="false">V119</f>
        <v>2</v>
      </c>
      <c r="L119" s="30" t="n">
        <f aca="false">J119*K119</f>
        <v>0</v>
      </c>
      <c r="M119" s="12"/>
      <c r="Q119" s="27" t="n">
        <v>46</v>
      </c>
      <c r="R119" s="33" t="s">
        <v>128</v>
      </c>
      <c r="S119" s="46"/>
      <c r="T119" s="35" t="s">
        <v>22</v>
      </c>
      <c r="U119" s="36" t="n">
        <v>32.7868852459016</v>
      </c>
      <c r="V119" s="33" t="n">
        <v>2</v>
      </c>
      <c r="W119" s="37" t="n">
        <f aca="false">U119*V119</f>
        <v>65.5737704918033</v>
      </c>
    </row>
    <row r="120" customFormat="false" ht="39.55" hidden="false" customHeight="false" outlineLevel="0" collapsed="false">
      <c r="B120" s="10"/>
      <c r="C120" s="27" t="n">
        <f aca="false">Q120</f>
        <v>47</v>
      </c>
      <c r="D120" s="28" t="str">
        <f aca="false">R120</f>
        <v>Кольцо уплотнительное для привода переднего моста 3025С013 60х75х8мм</v>
      </c>
      <c r="E120" s="29" t="s">
        <v>19</v>
      </c>
      <c r="F120" s="29" t="s">
        <v>19</v>
      </c>
      <c r="G120" s="29" t="s">
        <v>19</v>
      </c>
      <c r="H120" s="27" t="str">
        <f aca="false">T120</f>
        <v>шт</v>
      </c>
      <c r="I120" s="30" t="n">
        <f aca="false">U120</f>
        <v>73.7704918032787</v>
      </c>
      <c r="J120" s="31" t="n">
        <v>0</v>
      </c>
      <c r="K120" s="32" t="n">
        <f aca="false">V120</f>
        <v>4</v>
      </c>
      <c r="L120" s="30" t="n">
        <f aca="false">J120*K120</f>
        <v>0</v>
      </c>
      <c r="M120" s="12"/>
      <c r="Q120" s="27" t="n">
        <v>47</v>
      </c>
      <c r="R120" s="33" t="s">
        <v>129</v>
      </c>
      <c r="S120" s="46"/>
      <c r="T120" s="35" t="s">
        <v>22</v>
      </c>
      <c r="U120" s="36" t="n">
        <v>73.7704918032787</v>
      </c>
      <c r="V120" s="33" t="n">
        <v>4</v>
      </c>
      <c r="W120" s="37" t="n">
        <f aca="false">U120*V120</f>
        <v>295.081967213115</v>
      </c>
    </row>
    <row r="121" customFormat="false" ht="39.55" hidden="false" customHeight="false" outlineLevel="0" collapsed="false">
      <c r="B121" s="10"/>
      <c r="C121" s="27" t="n">
        <f aca="false">Q121</f>
        <v>48</v>
      </c>
      <c r="D121" s="28" t="str">
        <f aca="false">R121</f>
        <v>Кольцо уплотнительное для привода переднего моста 3025С014 60х72х8мм</v>
      </c>
      <c r="E121" s="29" t="s">
        <v>19</v>
      </c>
      <c r="F121" s="29" t="s">
        <v>19</v>
      </c>
      <c r="G121" s="29" t="s">
        <v>19</v>
      </c>
      <c r="H121" s="27" t="str">
        <f aca="false">T121</f>
        <v>шт</v>
      </c>
      <c r="I121" s="30" t="n">
        <f aca="false">U121</f>
        <v>57.3770491803279</v>
      </c>
      <c r="J121" s="31" t="n">
        <v>0</v>
      </c>
      <c r="K121" s="32" t="n">
        <f aca="false">V121</f>
        <v>4</v>
      </c>
      <c r="L121" s="30" t="n">
        <f aca="false">J121*K121</f>
        <v>0</v>
      </c>
      <c r="M121" s="12"/>
      <c r="Q121" s="27" t="n">
        <v>48</v>
      </c>
      <c r="R121" s="33" t="s">
        <v>130</v>
      </c>
      <c r="S121" s="46"/>
      <c r="T121" s="35" t="s">
        <v>22</v>
      </c>
      <c r="U121" s="36" t="n">
        <v>57.3770491803279</v>
      </c>
      <c r="V121" s="33" t="n">
        <v>4</v>
      </c>
      <c r="W121" s="37" t="n">
        <f aca="false">U121*V121</f>
        <v>229.508196721312</v>
      </c>
    </row>
    <row r="122" customFormat="false" ht="39.55" hidden="false" customHeight="false" outlineLevel="0" collapsed="false">
      <c r="B122" s="10"/>
      <c r="C122" s="27" t="n">
        <f aca="false">Q122</f>
        <v>49</v>
      </c>
      <c r="D122" s="28" t="str">
        <f aca="false">R122</f>
        <v>Кольцо уплотнительное для привода переднего моста 3025С015 70х80х7мм</v>
      </c>
      <c r="E122" s="29" t="s">
        <v>19</v>
      </c>
      <c r="F122" s="29" t="s">
        <v>19</v>
      </c>
      <c r="G122" s="29" t="s">
        <v>19</v>
      </c>
      <c r="H122" s="27" t="str">
        <f aca="false">T122</f>
        <v>шт</v>
      </c>
      <c r="I122" s="30" t="n">
        <f aca="false">U122</f>
        <v>106.55737704918</v>
      </c>
      <c r="J122" s="31" t="n">
        <v>0</v>
      </c>
      <c r="K122" s="32" t="n">
        <f aca="false">V122</f>
        <v>2</v>
      </c>
      <c r="L122" s="30" t="n">
        <f aca="false">J122*K122</f>
        <v>0</v>
      </c>
      <c r="M122" s="12"/>
      <c r="Q122" s="27" t="n">
        <v>49</v>
      </c>
      <c r="R122" s="33" t="s">
        <v>131</v>
      </c>
      <c r="S122" s="46"/>
      <c r="T122" s="35" t="s">
        <v>22</v>
      </c>
      <c r="U122" s="36" t="n">
        <v>106.55737704918</v>
      </c>
      <c r="V122" s="33" t="n">
        <v>2</v>
      </c>
      <c r="W122" s="37" t="n">
        <f aca="false">U122*V122</f>
        <v>213.114754098361</v>
      </c>
    </row>
    <row r="123" customFormat="false" ht="39.55" hidden="false" customHeight="false" outlineLevel="0" collapsed="false">
      <c r="B123" s="10"/>
      <c r="C123" s="27" t="n">
        <f aca="false">Q123</f>
        <v>50</v>
      </c>
      <c r="D123" s="28" t="str">
        <f aca="false">R123</f>
        <v>Кольцо уплотнительное моста заднего ведущего 3021О023 105х3х3мм</v>
      </c>
      <c r="E123" s="29" t="s">
        <v>19</v>
      </c>
      <c r="F123" s="29" t="s">
        <v>19</v>
      </c>
      <c r="G123" s="29" t="s">
        <v>19</v>
      </c>
      <c r="H123" s="27" t="str">
        <f aca="false">T123</f>
        <v>шт</v>
      </c>
      <c r="I123" s="30" t="n">
        <f aca="false">U123</f>
        <v>40.9836065573771</v>
      </c>
      <c r="J123" s="31" t="n">
        <v>0</v>
      </c>
      <c r="K123" s="32" t="n">
        <f aca="false">V123</f>
        <v>2</v>
      </c>
      <c r="L123" s="30" t="n">
        <f aca="false">J123*K123</f>
        <v>0</v>
      </c>
      <c r="M123" s="12"/>
      <c r="Q123" s="27" t="n">
        <v>50</v>
      </c>
      <c r="R123" s="33" t="s">
        <v>132</v>
      </c>
      <c r="S123" s="46"/>
      <c r="T123" s="35" t="s">
        <v>22</v>
      </c>
      <c r="U123" s="36" t="n">
        <v>40.9836065573771</v>
      </c>
      <c r="V123" s="33" t="n">
        <v>2</v>
      </c>
      <c r="W123" s="37" t="n">
        <f aca="false">U123*V123</f>
        <v>81.9672131147541</v>
      </c>
    </row>
    <row r="124" customFormat="false" ht="39.55" hidden="false" customHeight="false" outlineLevel="0" collapsed="false">
      <c r="B124" s="10"/>
      <c r="C124" s="27" t="n">
        <f aca="false">Q124</f>
        <v>51</v>
      </c>
      <c r="D124" s="28" t="str">
        <f aca="false">R124</f>
        <v>Кольцо уплотнительное ступицы переднего моста 41-073-5079</v>
      </c>
      <c r="E124" s="29" t="s">
        <v>19</v>
      </c>
      <c r="F124" s="29" t="s">
        <v>19</v>
      </c>
      <c r="G124" s="29" t="s">
        <v>19</v>
      </c>
      <c r="H124" s="27" t="str">
        <f aca="false">T124</f>
        <v>шт</v>
      </c>
      <c r="I124" s="30" t="n">
        <f aca="false">U124</f>
        <v>1311.47540983607</v>
      </c>
      <c r="J124" s="31" t="n">
        <v>0</v>
      </c>
      <c r="K124" s="32" t="n">
        <f aca="false">V124</f>
        <v>2</v>
      </c>
      <c r="L124" s="30" t="n">
        <f aca="false">J124*K124</f>
        <v>0</v>
      </c>
      <c r="M124" s="12"/>
      <c r="Q124" s="27" t="n">
        <v>51</v>
      </c>
      <c r="R124" s="33" t="s">
        <v>133</v>
      </c>
      <c r="S124" s="46"/>
      <c r="T124" s="35" t="s">
        <v>22</v>
      </c>
      <c r="U124" s="36" t="n">
        <v>1311.47540983607</v>
      </c>
      <c r="V124" s="33" t="n">
        <v>2</v>
      </c>
      <c r="W124" s="37" t="n">
        <f aca="false">U124*V124</f>
        <v>2622.95081967213</v>
      </c>
    </row>
    <row r="125" customFormat="false" ht="39.55" hidden="false" customHeight="false" outlineLevel="0" collapsed="false">
      <c r="B125" s="10"/>
      <c r="C125" s="27" t="n">
        <f aca="false">Q125</f>
        <v>52</v>
      </c>
      <c r="D125" s="28" t="str">
        <f aca="false">R125</f>
        <v>Кольцо фрикционное картера переднего моста 41-020-5082</v>
      </c>
      <c r="E125" s="29" t="s">
        <v>19</v>
      </c>
      <c r="F125" s="29" t="s">
        <v>19</v>
      </c>
      <c r="G125" s="29" t="s">
        <v>19</v>
      </c>
      <c r="H125" s="27" t="str">
        <f aca="false">T125</f>
        <v>шт</v>
      </c>
      <c r="I125" s="30" t="n">
        <f aca="false">U125</f>
        <v>221.311475409836</v>
      </c>
      <c r="J125" s="31" t="n">
        <v>0</v>
      </c>
      <c r="K125" s="32" t="n">
        <f aca="false">V125</f>
        <v>2</v>
      </c>
      <c r="L125" s="30" t="n">
        <f aca="false">J125*K125</f>
        <v>0</v>
      </c>
      <c r="M125" s="12"/>
      <c r="Q125" s="27" t="n">
        <v>52</v>
      </c>
      <c r="R125" s="33" t="s">
        <v>134</v>
      </c>
      <c r="S125" s="46"/>
      <c r="T125" s="35" t="s">
        <v>22</v>
      </c>
      <c r="U125" s="36" t="n">
        <v>221.311475409836</v>
      </c>
      <c r="V125" s="33" t="n">
        <v>2</v>
      </c>
      <c r="W125" s="37" t="n">
        <f aca="false">U125*V125</f>
        <v>442.622950819672</v>
      </c>
    </row>
    <row r="126" customFormat="false" ht="39.55" hidden="false" customHeight="false" outlineLevel="0" collapsed="false">
      <c r="B126" s="10"/>
      <c r="C126" s="27" t="n">
        <f aca="false">Q126</f>
        <v>53</v>
      </c>
      <c r="D126" s="28" t="str">
        <f aca="false">R126</f>
        <v>Кольцо фрикционное переднего моста 41-064-5081</v>
      </c>
      <c r="E126" s="29" t="s">
        <v>19</v>
      </c>
      <c r="F126" s="29" t="s">
        <v>19</v>
      </c>
      <c r="G126" s="29" t="s">
        <v>19</v>
      </c>
      <c r="H126" s="27" t="str">
        <f aca="false">T126</f>
        <v>шт</v>
      </c>
      <c r="I126" s="30" t="n">
        <f aca="false">U126</f>
        <v>139.344262295082</v>
      </c>
      <c r="J126" s="31" t="n">
        <v>0</v>
      </c>
      <c r="K126" s="32" t="n">
        <f aca="false">V126</f>
        <v>2</v>
      </c>
      <c r="L126" s="30" t="n">
        <f aca="false">J126*K126</f>
        <v>0</v>
      </c>
      <c r="M126" s="12"/>
      <c r="Q126" s="27" t="n">
        <v>53</v>
      </c>
      <c r="R126" s="33" t="s">
        <v>135</v>
      </c>
      <c r="S126" s="46"/>
      <c r="T126" s="35" t="s">
        <v>22</v>
      </c>
      <c r="U126" s="36" t="n">
        <v>139.344262295082</v>
      </c>
      <c r="V126" s="33" t="n">
        <v>2</v>
      </c>
      <c r="W126" s="37" t="n">
        <f aca="false">U126*V126</f>
        <v>278.688524590164</v>
      </c>
    </row>
    <row r="127" customFormat="false" ht="39.55" hidden="false" customHeight="false" outlineLevel="0" collapsed="false">
      <c r="B127" s="10"/>
      <c r="C127" s="27" t="n">
        <f aca="false">Q127</f>
        <v>54</v>
      </c>
      <c r="D127" s="28" t="str">
        <f aca="false">R127</f>
        <v>Комплект накладок тормозных 53212-3501105 КамАЗ</v>
      </c>
      <c r="E127" s="29" t="s">
        <v>19</v>
      </c>
      <c r="F127" s="29" t="s">
        <v>19</v>
      </c>
      <c r="G127" s="29" t="s">
        <v>19</v>
      </c>
      <c r="H127" s="27" t="str">
        <f aca="false">T127</f>
        <v>шт</v>
      </c>
      <c r="I127" s="30" t="n">
        <f aca="false">U127</f>
        <v>1665.72950819672</v>
      </c>
      <c r="J127" s="31" t="n">
        <v>0</v>
      </c>
      <c r="K127" s="32" t="n">
        <f aca="false">V127</f>
        <v>3</v>
      </c>
      <c r="L127" s="30" t="n">
        <f aca="false">J127*K127</f>
        <v>0</v>
      </c>
      <c r="M127" s="12"/>
      <c r="Q127" s="27" t="n">
        <v>54</v>
      </c>
      <c r="R127" s="33" t="s">
        <v>136</v>
      </c>
      <c r="S127" s="46"/>
      <c r="T127" s="35" t="s">
        <v>22</v>
      </c>
      <c r="U127" s="36" t="n">
        <v>1665.72950819672</v>
      </c>
      <c r="V127" s="33" t="n">
        <v>3</v>
      </c>
      <c r="W127" s="37" t="n">
        <f aca="false">U127*V127</f>
        <v>4997.18852459016</v>
      </c>
    </row>
    <row r="128" customFormat="false" ht="39.55" hidden="false" customHeight="false" outlineLevel="0" collapsed="false">
      <c r="B128" s="10"/>
      <c r="C128" s="27" t="n">
        <f aca="false">Q128</f>
        <v>55</v>
      </c>
      <c r="D128" s="28" t="str">
        <f aca="false">R128</f>
        <v>Комплект подшипника ступицы 75182007118РК КамАЗ</v>
      </c>
      <c r="E128" s="29" t="s">
        <v>19</v>
      </c>
      <c r="F128" s="29" t="s">
        <v>19</v>
      </c>
      <c r="G128" s="29" t="s">
        <v>19</v>
      </c>
      <c r="H128" s="27" t="str">
        <f aca="false">T128</f>
        <v>шт</v>
      </c>
      <c r="I128" s="30" t="n">
        <f aca="false">U128</f>
        <v>2132.13114754098</v>
      </c>
      <c r="J128" s="31" t="n">
        <v>0</v>
      </c>
      <c r="K128" s="32" t="n">
        <f aca="false">V128</f>
        <v>12</v>
      </c>
      <c r="L128" s="30" t="n">
        <f aca="false">J128*K128</f>
        <v>0</v>
      </c>
      <c r="M128" s="12"/>
      <c r="Q128" s="27" t="n">
        <v>55</v>
      </c>
      <c r="R128" s="33" t="s">
        <v>137</v>
      </c>
      <c r="S128" s="46"/>
      <c r="T128" s="35" t="s">
        <v>22</v>
      </c>
      <c r="U128" s="36" t="n">
        <v>2132.13114754098</v>
      </c>
      <c r="V128" s="33" t="n">
        <v>12</v>
      </c>
      <c r="W128" s="37" t="n">
        <f aca="false">U128*V128</f>
        <v>25585.5737704918</v>
      </c>
    </row>
    <row r="129" customFormat="false" ht="39.55" hidden="false" customHeight="false" outlineLevel="0" collapsed="false">
      <c r="B129" s="10"/>
      <c r="C129" s="27" t="n">
        <f aca="false">Q129</f>
        <v>56</v>
      </c>
      <c r="D129" s="28" t="str">
        <f aca="false">R129</f>
        <v>Комплект трубок высокого давления ТНВД 740.21-1104310-324 (8шт)</v>
      </c>
      <c r="E129" s="29" t="s">
        <v>19</v>
      </c>
      <c r="F129" s="29" t="s">
        <v>19</v>
      </c>
      <c r="G129" s="29" t="s">
        <v>19</v>
      </c>
      <c r="H129" s="27" t="str">
        <f aca="false">T129</f>
        <v>шт</v>
      </c>
      <c r="I129" s="30" t="n">
        <f aca="false">U129</f>
        <v>2950.81967213115</v>
      </c>
      <c r="J129" s="31" t="n">
        <v>0</v>
      </c>
      <c r="K129" s="32" t="n">
        <f aca="false">V129</f>
        <v>1</v>
      </c>
      <c r="L129" s="30" t="n">
        <f aca="false">J129*K129</f>
        <v>0</v>
      </c>
      <c r="M129" s="12"/>
      <c r="Q129" s="27" t="n">
        <v>56</v>
      </c>
      <c r="R129" s="33" t="s">
        <v>138</v>
      </c>
      <c r="S129" s="46"/>
      <c r="T129" s="35" t="s">
        <v>22</v>
      </c>
      <c r="U129" s="36" t="n">
        <v>2950.81967213115</v>
      </c>
      <c r="V129" s="33" t="n">
        <v>1</v>
      </c>
      <c r="W129" s="37" t="n">
        <f aca="false">U129*V129</f>
        <v>2950.81967213115</v>
      </c>
    </row>
    <row r="130" customFormat="false" ht="52.2" hidden="false" customHeight="false" outlineLevel="0" collapsed="false">
      <c r="B130" s="10"/>
      <c r="C130" s="27" t="n">
        <f aca="false">Q130</f>
        <v>57</v>
      </c>
      <c r="D130" s="28" t="str">
        <f aca="false">R130</f>
        <v>Кран тормозной двухсекционный 100-3514008-10 ЗИЛ, КамАЗ, МАЗ РААЗ</v>
      </c>
      <c r="E130" s="29" t="s">
        <v>19</v>
      </c>
      <c r="F130" s="29" t="s">
        <v>19</v>
      </c>
      <c r="G130" s="29" t="s">
        <v>19</v>
      </c>
      <c r="H130" s="27" t="str">
        <f aca="false">T130</f>
        <v>шт</v>
      </c>
      <c r="I130" s="30" t="n">
        <f aca="false">U130</f>
        <v>20090.7049180328</v>
      </c>
      <c r="J130" s="31" t="n">
        <v>0</v>
      </c>
      <c r="K130" s="32" t="n">
        <f aca="false">V130</f>
        <v>1</v>
      </c>
      <c r="L130" s="30" t="n">
        <f aca="false">J130*K130</f>
        <v>0</v>
      </c>
      <c r="M130" s="12"/>
      <c r="Q130" s="27" t="n">
        <v>57</v>
      </c>
      <c r="R130" s="33" t="s">
        <v>139</v>
      </c>
      <c r="S130" s="46"/>
      <c r="T130" s="35" t="s">
        <v>22</v>
      </c>
      <c r="U130" s="36" t="n">
        <v>20090.7049180328</v>
      </c>
      <c r="V130" s="33" t="n">
        <v>1</v>
      </c>
      <c r="W130" s="37" t="n">
        <f aca="false">U130*V130</f>
        <v>20090.7049180328</v>
      </c>
    </row>
    <row r="131" customFormat="false" ht="52.2" hidden="false" customHeight="false" outlineLevel="0" collapsed="false">
      <c r="B131" s="10"/>
      <c r="C131" s="27" t="n">
        <f aca="false">Q131</f>
        <v>58</v>
      </c>
      <c r="D131" s="28" t="str">
        <f aca="false">R131</f>
        <v>Крестовина привода переднего моста 340-002-7205/41-015-7205 КамАЗ в сборе</v>
      </c>
      <c r="E131" s="29" t="s">
        <v>19</v>
      </c>
      <c r="F131" s="29" t="s">
        <v>19</v>
      </c>
      <c r="G131" s="29" t="s">
        <v>19</v>
      </c>
      <c r="H131" s="27" t="str">
        <f aca="false">T131</f>
        <v>шт</v>
      </c>
      <c r="I131" s="30" t="n">
        <f aca="false">U131</f>
        <v>3407.33606557377</v>
      </c>
      <c r="J131" s="31" t="n">
        <v>0</v>
      </c>
      <c r="K131" s="32" t="n">
        <f aca="false">V131</f>
        <v>4</v>
      </c>
      <c r="L131" s="30" t="n">
        <f aca="false">J131*K131</f>
        <v>0</v>
      </c>
      <c r="M131" s="12"/>
      <c r="Q131" s="27" t="n">
        <v>58</v>
      </c>
      <c r="R131" s="33" t="s">
        <v>140</v>
      </c>
      <c r="S131" s="46"/>
      <c r="T131" s="35" t="s">
        <v>22</v>
      </c>
      <c r="U131" s="36" t="n">
        <v>3407.33606557377</v>
      </c>
      <c r="V131" s="33" t="n">
        <v>4</v>
      </c>
      <c r="W131" s="37" t="n">
        <f aca="false">U131*V131</f>
        <v>13629.3442622951</v>
      </c>
    </row>
    <row r="132" customFormat="false" ht="39.55" hidden="false" customHeight="false" outlineLevel="0" collapsed="false">
      <c r="B132" s="10"/>
      <c r="C132" s="27" t="n">
        <f aca="false">Q132</f>
        <v>59</v>
      </c>
      <c r="D132" s="28" t="str">
        <f aca="false">R132</f>
        <v>Крышка ведущего переднего моста 41-009-5094</v>
      </c>
      <c r="E132" s="29" t="s">
        <v>19</v>
      </c>
      <c r="F132" s="29" t="s">
        <v>19</v>
      </c>
      <c r="G132" s="29" t="s">
        <v>19</v>
      </c>
      <c r="H132" s="27" t="str">
        <f aca="false">T132</f>
        <v>шт</v>
      </c>
      <c r="I132" s="30" t="n">
        <f aca="false">U132</f>
        <v>94.2622950819672</v>
      </c>
      <c r="J132" s="31" t="n">
        <v>0</v>
      </c>
      <c r="K132" s="32" t="n">
        <f aca="false">V132</f>
        <v>2</v>
      </c>
      <c r="L132" s="30" t="n">
        <f aca="false">J132*K132</f>
        <v>0</v>
      </c>
      <c r="M132" s="12"/>
      <c r="Q132" s="27" t="n">
        <v>59</v>
      </c>
      <c r="R132" s="33" t="s">
        <v>141</v>
      </c>
      <c r="S132" s="46"/>
      <c r="T132" s="35" t="s">
        <v>22</v>
      </c>
      <c r="U132" s="36" t="n">
        <v>94.2622950819672</v>
      </c>
      <c r="V132" s="33" t="n">
        <v>2</v>
      </c>
      <c r="W132" s="37" t="n">
        <f aca="false">U132*V132</f>
        <v>188.524590163934</v>
      </c>
    </row>
    <row r="133" customFormat="false" ht="39.55" hidden="false" customHeight="false" outlineLevel="0" collapsed="false">
      <c r="B133" s="10"/>
      <c r="C133" s="27" t="n">
        <f aca="false">Q133</f>
        <v>60</v>
      </c>
      <c r="D133" s="28" t="str">
        <f aca="false">R133</f>
        <v>Крышка подшипника кулака поворотного верхняя 41-103-5099</v>
      </c>
      <c r="E133" s="29" t="s">
        <v>19</v>
      </c>
      <c r="F133" s="29" t="s">
        <v>19</v>
      </c>
      <c r="G133" s="29" t="s">
        <v>19</v>
      </c>
      <c r="H133" s="27" t="str">
        <f aca="false">T133</f>
        <v>шт</v>
      </c>
      <c r="I133" s="30" t="n">
        <f aca="false">U133</f>
        <v>245.901639344262</v>
      </c>
      <c r="J133" s="31" t="n">
        <v>0</v>
      </c>
      <c r="K133" s="32" t="n">
        <f aca="false">V133</f>
        <v>2</v>
      </c>
      <c r="L133" s="30" t="n">
        <f aca="false">J133*K133</f>
        <v>0</v>
      </c>
      <c r="M133" s="12"/>
      <c r="Q133" s="27" t="n">
        <v>60</v>
      </c>
      <c r="R133" s="33" t="s">
        <v>142</v>
      </c>
      <c r="S133" s="46"/>
      <c r="T133" s="35" t="s">
        <v>22</v>
      </c>
      <c r="U133" s="36" t="n">
        <v>245.901639344262</v>
      </c>
      <c r="V133" s="33" t="n">
        <v>2</v>
      </c>
      <c r="W133" s="37" t="n">
        <f aca="false">U133*V133</f>
        <v>491.803278688525</v>
      </c>
    </row>
    <row r="134" customFormat="false" ht="39.55" hidden="false" customHeight="false" outlineLevel="0" collapsed="false">
      <c r="B134" s="10"/>
      <c r="C134" s="27" t="n">
        <f aca="false">Q134</f>
        <v>61</v>
      </c>
      <c r="D134" s="28" t="str">
        <f aca="false">R134</f>
        <v>Крышка подшипника кулака поворотного нижняя 41-104-5099</v>
      </c>
      <c r="E134" s="29" t="s">
        <v>19</v>
      </c>
      <c r="F134" s="29" t="s">
        <v>19</v>
      </c>
      <c r="G134" s="29" t="s">
        <v>19</v>
      </c>
      <c r="H134" s="27" t="str">
        <f aca="false">T134</f>
        <v>шт</v>
      </c>
      <c r="I134" s="30" t="n">
        <f aca="false">U134</f>
        <v>491.803278688525</v>
      </c>
      <c r="J134" s="31" t="n">
        <v>0</v>
      </c>
      <c r="K134" s="32" t="n">
        <f aca="false">V134</f>
        <v>2</v>
      </c>
      <c r="L134" s="30" t="n">
        <f aca="false">J134*K134</f>
        <v>0</v>
      </c>
      <c r="M134" s="12"/>
      <c r="Q134" s="27" t="n">
        <v>61</v>
      </c>
      <c r="R134" s="33" t="s">
        <v>143</v>
      </c>
      <c r="S134" s="46"/>
      <c r="T134" s="35" t="s">
        <v>22</v>
      </c>
      <c r="U134" s="36" t="n">
        <v>491.803278688525</v>
      </c>
      <c r="V134" s="33" t="n">
        <v>2</v>
      </c>
      <c r="W134" s="37" t="n">
        <f aca="false">U134*V134</f>
        <v>983.606557377049</v>
      </c>
    </row>
    <row r="135" customFormat="false" ht="29.85" hidden="false" customHeight="false" outlineLevel="0" collapsed="false">
      <c r="B135" s="10"/>
      <c r="C135" s="27" t="n">
        <f aca="false">Q135</f>
        <v>62</v>
      </c>
      <c r="D135" s="28" t="str">
        <f aca="false">R135</f>
        <v>Металлорукав КС135.00.00 D120мм L292мм в сборе</v>
      </c>
      <c r="E135" s="29" t="s">
        <v>19</v>
      </c>
      <c r="F135" s="29" t="s">
        <v>19</v>
      </c>
      <c r="G135" s="29" t="s">
        <v>19</v>
      </c>
      <c r="H135" s="27" t="str">
        <f aca="false">T135</f>
        <v>шт</v>
      </c>
      <c r="I135" s="30" t="n">
        <f aca="false">U135</f>
        <v>6327.90983606557</v>
      </c>
      <c r="J135" s="31" t="n">
        <v>0</v>
      </c>
      <c r="K135" s="32" t="n">
        <f aca="false">V135</f>
        <v>2</v>
      </c>
      <c r="L135" s="30" t="n">
        <f aca="false">J135*K135</f>
        <v>0</v>
      </c>
      <c r="M135" s="12"/>
      <c r="Q135" s="27" t="n">
        <v>62</v>
      </c>
      <c r="R135" s="33" t="s">
        <v>144</v>
      </c>
      <c r="S135" s="46"/>
      <c r="T135" s="35" t="s">
        <v>22</v>
      </c>
      <c r="U135" s="36" t="n">
        <v>6327.90983606557</v>
      </c>
      <c r="V135" s="33" t="n">
        <v>2</v>
      </c>
      <c r="W135" s="37" t="n">
        <f aca="false">U135*V135</f>
        <v>12655.8196721311</v>
      </c>
    </row>
    <row r="136" customFormat="false" ht="57.7" hidden="false" customHeight="false" outlineLevel="0" collapsed="false">
      <c r="B136" s="10"/>
      <c r="C136" s="27" t="n">
        <f aca="false">Q136</f>
        <v>63</v>
      </c>
      <c r="D136" s="28" t="str">
        <f aca="false">R136</f>
        <v>Наконечник рулевой тяги правый 6520 (Ростар) 3414062-180 (5320-6520) КамАЗ</v>
      </c>
      <c r="E136" s="29" t="s">
        <v>19</v>
      </c>
      <c r="F136" s="29" t="s">
        <v>19</v>
      </c>
      <c r="G136" s="29" t="s">
        <v>19</v>
      </c>
      <c r="H136" s="27" t="str">
        <f aca="false">T136</f>
        <v>шт</v>
      </c>
      <c r="I136" s="30" t="n">
        <f aca="false">U136</f>
        <v>3115.27868852459</v>
      </c>
      <c r="J136" s="31" t="n">
        <v>0</v>
      </c>
      <c r="K136" s="32" t="n">
        <f aca="false">V136</f>
        <v>4</v>
      </c>
      <c r="L136" s="30" t="n">
        <f aca="false">J136*K136</f>
        <v>0</v>
      </c>
      <c r="M136" s="12"/>
      <c r="Q136" s="27" t="n">
        <v>63</v>
      </c>
      <c r="R136" s="33" t="s">
        <v>145</v>
      </c>
      <c r="S136" s="46"/>
      <c r="T136" s="35" t="s">
        <v>22</v>
      </c>
      <c r="U136" s="36" t="n">
        <v>3115.27868852459</v>
      </c>
      <c r="V136" s="33" t="n">
        <v>4</v>
      </c>
      <c r="W136" s="37" t="n">
        <f aca="false">U136*V136</f>
        <v>12461.1147540984</v>
      </c>
    </row>
    <row r="137" customFormat="false" ht="39.55" hidden="false" customHeight="false" outlineLevel="0" collapsed="false">
      <c r="B137" s="10"/>
      <c r="C137" s="27" t="n">
        <f aca="false">Q137</f>
        <v>64</v>
      </c>
      <c r="D137" s="28" t="str">
        <f aca="false">R137</f>
        <v>Ось сателлита переднего ведущего моста 41-065-5011</v>
      </c>
      <c r="E137" s="29" t="s">
        <v>19</v>
      </c>
      <c r="F137" s="29" t="s">
        <v>19</v>
      </c>
      <c r="G137" s="29" t="s">
        <v>19</v>
      </c>
      <c r="H137" s="27" t="str">
        <f aca="false">T137</f>
        <v>шт</v>
      </c>
      <c r="I137" s="30" t="n">
        <f aca="false">U137</f>
        <v>491.803278688525</v>
      </c>
      <c r="J137" s="31" t="n">
        <v>0</v>
      </c>
      <c r="K137" s="32" t="n">
        <f aca="false">V137</f>
        <v>10</v>
      </c>
      <c r="L137" s="30" t="n">
        <f aca="false">J137*K137</f>
        <v>0</v>
      </c>
      <c r="M137" s="12"/>
      <c r="Q137" s="27" t="n">
        <v>64</v>
      </c>
      <c r="R137" s="33" t="s">
        <v>146</v>
      </c>
      <c r="S137" s="46"/>
      <c r="T137" s="35" t="s">
        <v>22</v>
      </c>
      <c r="U137" s="36" t="n">
        <v>491.803278688525</v>
      </c>
      <c r="V137" s="33" t="n">
        <v>10</v>
      </c>
      <c r="W137" s="37" t="n">
        <f aca="false">U137*V137</f>
        <v>4918.03278688525</v>
      </c>
    </row>
    <row r="138" customFormat="false" ht="39.55" hidden="false" customHeight="false" outlineLevel="0" collapsed="false">
      <c r="B138" s="10"/>
      <c r="C138" s="27" t="n">
        <f aca="false">Q138</f>
        <v>65</v>
      </c>
      <c r="D138" s="28" t="str">
        <f aca="false">R138</f>
        <v>Отопитель воздушный Планар 4ДМ2-24-S сб.7150 Адверс</v>
      </c>
      <c r="E138" s="29" t="s">
        <v>19</v>
      </c>
      <c r="F138" s="29" t="s">
        <v>19</v>
      </c>
      <c r="G138" s="29" t="s">
        <v>19</v>
      </c>
      <c r="H138" s="27" t="str">
        <f aca="false">T138</f>
        <v>шт</v>
      </c>
      <c r="I138" s="30" t="n">
        <f aca="false">U138</f>
        <v>52103.0327868853</v>
      </c>
      <c r="J138" s="31" t="n">
        <v>0</v>
      </c>
      <c r="K138" s="32" t="n">
        <f aca="false">V138</f>
        <v>2</v>
      </c>
      <c r="L138" s="30" t="n">
        <f aca="false">J138*K138</f>
        <v>0</v>
      </c>
      <c r="M138" s="12"/>
      <c r="Q138" s="27" t="n">
        <v>65</v>
      </c>
      <c r="R138" s="33" t="s">
        <v>147</v>
      </c>
      <c r="S138" s="46"/>
      <c r="T138" s="35" t="s">
        <v>22</v>
      </c>
      <c r="U138" s="36" t="n">
        <v>52103.0327868853</v>
      </c>
      <c r="V138" s="33" t="n">
        <v>2</v>
      </c>
      <c r="W138" s="37" t="n">
        <f aca="false">U138*V138</f>
        <v>104206.065573771</v>
      </c>
    </row>
    <row r="139" customFormat="false" ht="57.7" hidden="false" customHeight="false" outlineLevel="0" collapsed="false">
      <c r="B139" s="10"/>
      <c r="C139" s="27" t="n">
        <f aca="false">Q139</f>
        <v>66</v>
      </c>
      <c r="D139" s="28" t="str">
        <f aca="false">R139</f>
        <v>Палец реактивной штанги резинометаллического шарнира 5511-2919026-15 КамАЗ</v>
      </c>
      <c r="E139" s="29" t="s">
        <v>19</v>
      </c>
      <c r="F139" s="29" t="s">
        <v>19</v>
      </c>
      <c r="G139" s="29" t="s">
        <v>19</v>
      </c>
      <c r="H139" s="27" t="str">
        <f aca="false">T139</f>
        <v>шт</v>
      </c>
      <c r="I139" s="30" t="n">
        <f aca="false">U139</f>
        <v>2537.08196721311</v>
      </c>
      <c r="J139" s="31" t="n">
        <v>0</v>
      </c>
      <c r="K139" s="32" t="n">
        <f aca="false">V139</f>
        <v>16</v>
      </c>
      <c r="L139" s="30" t="n">
        <f aca="false">J139*K139</f>
        <v>0</v>
      </c>
      <c r="M139" s="12"/>
      <c r="Q139" s="27" t="n">
        <v>66</v>
      </c>
      <c r="R139" s="33" t="s">
        <v>148</v>
      </c>
      <c r="S139" s="46"/>
      <c r="T139" s="35" t="s">
        <v>22</v>
      </c>
      <c r="U139" s="36" t="n">
        <v>2537.08196721311</v>
      </c>
      <c r="V139" s="33" t="n">
        <v>16</v>
      </c>
      <c r="W139" s="37" t="n">
        <f aca="false">U139*V139</f>
        <v>40593.3114754098</v>
      </c>
    </row>
    <row r="140" customFormat="false" ht="39.55" hidden="false" customHeight="false" outlineLevel="0" collapsed="false">
      <c r="B140" s="10"/>
      <c r="C140" s="27" t="n">
        <f aca="false">Q140</f>
        <v>67</v>
      </c>
      <c r="D140" s="28" t="str">
        <f aca="false">R140</f>
        <v>Палец ушка рессоры передней 5320-2902478 КамАЗ</v>
      </c>
      <c r="E140" s="29" t="s">
        <v>19</v>
      </c>
      <c r="F140" s="29" t="s">
        <v>19</v>
      </c>
      <c r="G140" s="29" t="s">
        <v>19</v>
      </c>
      <c r="H140" s="27" t="str">
        <f aca="false">T140</f>
        <v>шт</v>
      </c>
      <c r="I140" s="30" t="n">
        <f aca="false">U140</f>
        <v>1319.58196721312</v>
      </c>
      <c r="J140" s="31" t="n">
        <v>0</v>
      </c>
      <c r="K140" s="32" t="n">
        <f aca="false">V140</f>
        <v>2</v>
      </c>
      <c r="L140" s="30" t="n">
        <f aca="false">J140*K140</f>
        <v>0</v>
      </c>
      <c r="M140" s="12"/>
      <c r="Q140" s="27" t="n">
        <v>67</v>
      </c>
      <c r="R140" s="33" t="s">
        <v>149</v>
      </c>
      <c r="S140" s="46"/>
      <c r="T140" s="35" t="s">
        <v>22</v>
      </c>
      <c r="U140" s="36" t="n">
        <v>1319.58196721312</v>
      </c>
      <c r="V140" s="33" t="n">
        <v>2</v>
      </c>
      <c r="W140" s="37" t="n">
        <f aca="false">U140*V140</f>
        <v>2639.16393442623</v>
      </c>
    </row>
    <row r="141" customFormat="false" ht="39.55" hidden="false" customHeight="false" outlineLevel="0" collapsed="false">
      <c r="B141" s="10"/>
      <c r="C141" s="27" t="n">
        <f aca="false">Q141</f>
        <v>68</v>
      </c>
      <c r="D141" s="28" t="str">
        <f aca="false">R141</f>
        <v>Пневмогидроусилитель GB000075708 КамАЗ, МАЗ, ПАЗ</v>
      </c>
      <c r="E141" s="29" t="s">
        <v>19</v>
      </c>
      <c r="F141" s="29" t="s">
        <v>19</v>
      </c>
      <c r="G141" s="29" t="s">
        <v>19</v>
      </c>
      <c r="H141" s="27" t="str">
        <f aca="false">T141</f>
        <v>шт</v>
      </c>
      <c r="I141" s="30" t="n">
        <f aca="false">U141</f>
        <v>19220.8114754098</v>
      </c>
      <c r="J141" s="31" t="n">
        <v>0</v>
      </c>
      <c r="K141" s="32" t="n">
        <f aca="false">V141</f>
        <v>1</v>
      </c>
      <c r="L141" s="30" t="n">
        <f aca="false">J141*K141</f>
        <v>0</v>
      </c>
      <c r="M141" s="12"/>
      <c r="Q141" s="27" t="n">
        <v>68</v>
      </c>
      <c r="R141" s="33" t="s">
        <v>150</v>
      </c>
      <c r="S141" s="46"/>
      <c r="T141" s="35" t="s">
        <v>22</v>
      </c>
      <c r="U141" s="36" t="n">
        <v>19220.8114754098</v>
      </c>
      <c r="V141" s="33" t="n">
        <v>1</v>
      </c>
      <c r="W141" s="37" t="n">
        <f aca="false">U141*V141</f>
        <v>19220.8114754098</v>
      </c>
    </row>
    <row r="142" customFormat="false" ht="39.55" hidden="false" customHeight="false" outlineLevel="0" collapsed="false">
      <c r="B142" s="10"/>
      <c r="C142" s="27" t="n">
        <f aca="false">Q142</f>
        <v>69</v>
      </c>
      <c r="D142" s="28" t="str">
        <f aca="false">R142</f>
        <v>Подогреватель жидкости предпусковой 14ТС-10-24В Теплостар в сборе</v>
      </c>
      <c r="E142" s="29" t="s">
        <v>19</v>
      </c>
      <c r="F142" s="29" t="s">
        <v>19</v>
      </c>
      <c r="G142" s="29" t="s">
        <v>19</v>
      </c>
      <c r="H142" s="27" t="str">
        <f aca="false">T142</f>
        <v>шт</v>
      </c>
      <c r="I142" s="30" t="n">
        <f aca="false">U142</f>
        <v>38670.5</v>
      </c>
      <c r="J142" s="31" t="n">
        <v>0</v>
      </c>
      <c r="K142" s="32" t="n">
        <f aca="false">V142</f>
        <v>1</v>
      </c>
      <c r="L142" s="30" t="n">
        <f aca="false">J142*K142</f>
        <v>0</v>
      </c>
      <c r="M142" s="12"/>
      <c r="Q142" s="27" t="n">
        <v>69</v>
      </c>
      <c r="R142" s="33" t="s">
        <v>151</v>
      </c>
      <c r="S142" s="46"/>
      <c r="T142" s="35" t="s">
        <v>22</v>
      </c>
      <c r="U142" s="36" t="n">
        <v>38670.5</v>
      </c>
      <c r="V142" s="33" t="n">
        <v>1</v>
      </c>
      <c r="W142" s="37" t="n">
        <f aca="false">U142*V142</f>
        <v>38670.5</v>
      </c>
    </row>
    <row r="143" customFormat="false" ht="39.55" hidden="false" customHeight="false" outlineLevel="0" collapsed="false">
      <c r="B143" s="10"/>
      <c r="C143" s="27" t="n">
        <f aca="false">Q143</f>
        <v>70</v>
      </c>
      <c r="D143" s="28" t="str">
        <f aca="false">R143</f>
        <v>Подшипник роликовый радиальный однорядный 32221 E 105х190х36мм</v>
      </c>
      <c r="E143" s="29" t="s">
        <v>19</v>
      </c>
      <c r="F143" s="29" t="s">
        <v>19</v>
      </c>
      <c r="G143" s="29" t="s">
        <v>19</v>
      </c>
      <c r="H143" s="27" t="str">
        <f aca="false">T143</f>
        <v>шт</v>
      </c>
      <c r="I143" s="30" t="n">
        <f aca="false">U143</f>
        <v>3934.4262295082</v>
      </c>
      <c r="J143" s="31" t="n">
        <v>0</v>
      </c>
      <c r="K143" s="32" t="n">
        <f aca="false">V143</f>
        <v>2</v>
      </c>
      <c r="L143" s="30" t="n">
        <f aca="false">J143*K143</f>
        <v>0</v>
      </c>
      <c r="M143" s="12"/>
      <c r="Q143" s="27" t="n">
        <v>70</v>
      </c>
      <c r="R143" s="33" t="s">
        <v>152</v>
      </c>
      <c r="S143" s="46"/>
      <c r="T143" s="35" t="s">
        <v>22</v>
      </c>
      <c r="U143" s="36" t="n">
        <v>3934.4262295082</v>
      </c>
      <c r="V143" s="33" t="n">
        <v>2</v>
      </c>
      <c r="W143" s="37" t="n">
        <f aca="false">U143*V143</f>
        <v>7868.85245901639</v>
      </c>
    </row>
    <row r="144" customFormat="false" ht="39.55" hidden="false" customHeight="false" outlineLevel="0" collapsed="false">
      <c r="B144" s="10"/>
      <c r="C144" s="27" t="n">
        <f aca="false">Q144</f>
        <v>71</v>
      </c>
      <c r="D144" s="28" t="str">
        <f aca="false">R144</f>
        <v>Прокладка моста регулировочная 41-096-5101 КамАЗ</v>
      </c>
      <c r="E144" s="29" t="s">
        <v>19</v>
      </c>
      <c r="F144" s="29" t="s">
        <v>19</v>
      </c>
      <c r="G144" s="29" t="s">
        <v>19</v>
      </c>
      <c r="H144" s="27" t="str">
        <f aca="false">T144</f>
        <v>шт</v>
      </c>
      <c r="I144" s="30" t="n">
        <f aca="false">U144</f>
        <v>368.852459016393</v>
      </c>
      <c r="J144" s="31" t="n">
        <v>0</v>
      </c>
      <c r="K144" s="32" t="n">
        <f aca="false">V144</f>
        <v>2</v>
      </c>
      <c r="L144" s="30" t="n">
        <f aca="false">J144*K144</f>
        <v>0</v>
      </c>
      <c r="M144" s="12"/>
      <c r="Q144" s="27" t="n">
        <v>71</v>
      </c>
      <c r="R144" s="33" t="s">
        <v>153</v>
      </c>
      <c r="S144" s="46"/>
      <c r="T144" s="35" t="s">
        <v>22</v>
      </c>
      <c r="U144" s="36" t="n">
        <v>368.852459016393</v>
      </c>
      <c r="V144" s="33" t="n">
        <v>2</v>
      </c>
      <c r="W144" s="37" t="n">
        <f aca="false">U144*V144</f>
        <v>737.704918032787</v>
      </c>
    </row>
    <row r="145" customFormat="false" ht="39.55" hidden="false" customHeight="false" outlineLevel="0" collapsed="false">
      <c r="B145" s="10"/>
      <c r="C145" s="27" t="n">
        <f aca="false">Q145</f>
        <v>72</v>
      </c>
      <c r="D145" s="28" t="str">
        <f aca="false">R145</f>
        <v>Прокладка моста регулировочная 41-097-5101 0.5мм КамАЗ</v>
      </c>
      <c r="E145" s="29" t="s">
        <v>19</v>
      </c>
      <c r="F145" s="29" t="s">
        <v>19</v>
      </c>
      <c r="G145" s="29" t="s">
        <v>19</v>
      </c>
      <c r="H145" s="27" t="str">
        <f aca="false">T145</f>
        <v>шт</v>
      </c>
      <c r="I145" s="30" t="n">
        <f aca="false">U145</f>
        <v>163.934426229508</v>
      </c>
      <c r="J145" s="31" t="n">
        <v>0</v>
      </c>
      <c r="K145" s="32" t="n">
        <f aca="false">V145</f>
        <v>6</v>
      </c>
      <c r="L145" s="30" t="n">
        <f aca="false">J145*K145</f>
        <v>0</v>
      </c>
      <c r="M145" s="12"/>
      <c r="Q145" s="27" t="n">
        <v>72</v>
      </c>
      <c r="R145" s="33" t="s">
        <v>154</v>
      </c>
      <c r="S145" s="46"/>
      <c r="T145" s="35" t="s">
        <v>22</v>
      </c>
      <c r="U145" s="36" t="n">
        <v>163.934426229508</v>
      </c>
      <c r="V145" s="33" t="n">
        <v>6</v>
      </c>
      <c r="W145" s="37" t="n">
        <f aca="false">U145*V145</f>
        <v>983.606557377049</v>
      </c>
    </row>
    <row r="146" customFormat="false" ht="29.85" hidden="false" customHeight="false" outlineLevel="0" collapsed="false">
      <c r="B146" s="10"/>
      <c r="C146" s="27" t="n">
        <f aca="false">Q146</f>
        <v>73</v>
      </c>
      <c r="D146" s="28" t="str">
        <f aca="false">R146</f>
        <v>Прокладка регулировочная 41-098-5101 КамАЗ</v>
      </c>
      <c r="E146" s="29" t="s">
        <v>19</v>
      </c>
      <c r="F146" s="29" t="s">
        <v>19</v>
      </c>
      <c r="G146" s="29" t="s">
        <v>19</v>
      </c>
      <c r="H146" s="27" t="str">
        <f aca="false">T146</f>
        <v>шт</v>
      </c>
      <c r="I146" s="30" t="n">
        <f aca="false">U146</f>
        <v>163.934426229508</v>
      </c>
      <c r="J146" s="31" t="n">
        <v>0</v>
      </c>
      <c r="K146" s="32" t="n">
        <f aca="false">V146</f>
        <v>2</v>
      </c>
      <c r="L146" s="30" t="n">
        <f aca="false">J146*K146</f>
        <v>0</v>
      </c>
      <c r="M146" s="12"/>
      <c r="Q146" s="27" t="n">
        <v>73</v>
      </c>
      <c r="R146" s="33" t="s">
        <v>155</v>
      </c>
      <c r="S146" s="46"/>
      <c r="T146" s="35" t="s">
        <v>22</v>
      </c>
      <c r="U146" s="36" t="n">
        <v>163.934426229508</v>
      </c>
      <c r="V146" s="33" t="n">
        <v>2</v>
      </c>
      <c r="W146" s="37" t="n">
        <f aca="false">U146*V146</f>
        <v>327.868852459016</v>
      </c>
    </row>
    <row r="147" customFormat="false" ht="39.55" hidden="false" customHeight="false" outlineLevel="0" collapsed="false">
      <c r="B147" s="10"/>
      <c r="C147" s="27" t="n">
        <f aca="false">Q147</f>
        <v>74</v>
      </c>
      <c r="D147" s="28" t="str">
        <f aca="false">R147</f>
        <v>Радиатор охлаждения двигателя 4326А-1301010 КамАЗ</v>
      </c>
      <c r="E147" s="29" t="s">
        <v>19</v>
      </c>
      <c r="F147" s="29" t="s">
        <v>19</v>
      </c>
      <c r="G147" s="29" t="s">
        <v>19</v>
      </c>
      <c r="H147" s="27" t="str">
        <f aca="false">T147</f>
        <v>шт</v>
      </c>
      <c r="I147" s="30" t="n">
        <f aca="false">U147</f>
        <v>58362.8032786885</v>
      </c>
      <c r="J147" s="31" t="n">
        <v>0</v>
      </c>
      <c r="K147" s="32" t="n">
        <f aca="false">V147</f>
        <v>1</v>
      </c>
      <c r="L147" s="30" t="n">
        <f aca="false">J147*K147</f>
        <v>0</v>
      </c>
      <c r="M147" s="12"/>
      <c r="Q147" s="27" t="n">
        <v>74</v>
      </c>
      <c r="R147" s="33" t="s">
        <v>156</v>
      </c>
      <c r="S147" s="46"/>
      <c r="T147" s="35" t="s">
        <v>22</v>
      </c>
      <c r="U147" s="36" t="n">
        <v>58362.8032786885</v>
      </c>
      <c r="V147" s="33" t="n">
        <v>1</v>
      </c>
      <c r="W147" s="37" t="n">
        <f aca="false">U147*V147</f>
        <v>58362.8032786885</v>
      </c>
    </row>
    <row r="148" customFormat="false" ht="39.55" hidden="false" customHeight="false" outlineLevel="0" collapsed="false">
      <c r="B148" s="10"/>
      <c r="C148" s="27" t="n">
        <f aca="false">Q148</f>
        <v>75</v>
      </c>
      <c r="D148" s="28" t="str">
        <f aca="false">R148</f>
        <v>Ремкомплект седельно-сцепного устройства 095.558 Jost</v>
      </c>
      <c r="E148" s="29" t="s">
        <v>19</v>
      </c>
      <c r="F148" s="29" t="s">
        <v>19</v>
      </c>
      <c r="G148" s="29" t="s">
        <v>19</v>
      </c>
      <c r="H148" s="27" t="str">
        <f aca="false">T148</f>
        <v>шт</v>
      </c>
      <c r="I148" s="30" t="n">
        <f aca="false">U148</f>
        <v>2540.98360655738</v>
      </c>
      <c r="J148" s="31" t="n">
        <v>0</v>
      </c>
      <c r="K148" s="32" t="n">
        <f aca="false">V148</f>
        <v>2</v>
      </c>
      <c r="L148" s="30" t="n">
        <f aca="false">J148*K148</f>
        <v>0</v>
      </c>
      <c r="M148" s="12"/>
      <c r="Q148" s="27" t="n">
        <v>75</v>
      </c>
      <c r="R148" s="33" t="s">
        <v>157</v>
      </c>
      <c r="S148" s="46"/>
      <c r="T148" s="35" t="s">
        <v>22</v>
      </c>
      <c r="U148" s="36" t="n">
        <v>2540.98360655738</v>
      </c>
      <c r="V148" s="33" t="n">
        <v>2</v>
      </c>
      <c r="W148" s="37" t="n">
        <f aca="false">U148*V148</f>
        <v>5081.96721311475</v>
      </c>
    </row>
    <row r="149" customFormat="false" ht="29.85" hidden="false" customHeight="false" outlineLevel="0" collapsed="false">
      <c r="B149" s="10"/>
      <c r="C149" s="27" t="n">
        <f aca="false">Q149</f>
        <v>76</v>
      </c>
      <c r="D149" s="28" t="str">
        <f aca="false">R149</f>
        <v>Ролик игольчатый 3025И001</v>
      </c>
      <c r="E149" s="29" t="s">
        <v>19</v>
      </c>
      <c r="F149" s="29" t="s">
        <v>19</v>
      </c>
      <c r="G149" s="29" t="s">
        <v>19</v>
      </c>
      <c r="H149" s="27" t="str">
        <f aca="false">T149</f>
        <v>шт</v>
      </c>
      <c r="I149" s="30" t="n">
        <f aca="false">U149</f>
        <v>4.09836065573771</v>
      </c>
      <c r="J149" s="31" t="n">
        <v>0</v>
      </c>
      <c r="K149" s="32" t="n">
        <f aca="false">V149</f>
        <v>68</v>
      </c>
      <c r="L149" s="30" t="n">
        <f aca="false">J149*K149</f>
        <v>0</v>
      </c>
      <c r="M149" s="12"/>
      <c r="Q149" s="27" t="n">
        <v>76</v>
      </c>
      <c r="R149" s="33" t="s">
        <v>158</v>
      </c>
      <c r="S149" s="46"/>
      <c r="T149" s="35" t="s">
        <v>22</v>
      </c>
      <c r="U149" s="36" t="n">
        <v>4.09836065573771</v>
      </c>
      <c r="V149" s="33" t="n">
        <v>68</v>
      </c>
      <c r="W149" s="37" t="n">
        <f aca="false">U149*V149</f>
        <v>278.688524590164</v>
      </c>
    </row>
    <row r="150" customFormat="false" ht="39.55" hidden="false" customHeight="false" outlineLevel="0" collapsed="false">
      <c r="B150" s="10"/>
      <c r="C150" s="27" t="n">
        <f aca="false">Q150</f>
        <v>77</v>
      </c>
      <c r="D150" s="28" t="str">
        <f aca="false">R150</f>
        <v>Сальник задней ступицы 3025П038 155х190х17.54мм КамАЗ</v>
      </c>
      <c r="E150" s="29" t="s">
        <v>19</v>
      </c>
      <c r="F150" s="29" t="s">
        <v>19</v>
      </c>
      <c r="G150" s="29" t="s">
        <v>19</v>
      </c>
      <c r="H150" s="27" t="str">
        <f aca="false">T150</f>
        <v>шт</v>
      </c>
      <c r="I150" s="30" t="n">
        <f aca="false">U150</f>
        <v>2319.93442622951</v>
      </c>
      <c r="J150" s="31" t="n">
        <v>0</v>
      </c>
      <c r="K150" s="32" t="n">
        <f aca="false">V150</f>
        <v>2</v>
      </c>
      <c r="L150" s="30" t="n">
        <f aca="false">J150*K150</f>
        <v>0</v>
      </c>
      <c r="M150" s="12"/>
      <c r="Q150" s="27" t="n">
        <v>77</v>
      </c>
      <c r="R150" s="33" t="s">
        <v>159</v>
      </c>
      <c r="S150" s="46"/>
      <c r="T150" s="35" t="s">
        <v>22</v>
      </c>
      <c r="U150" s="36" t="n">
        <v>2319.93442622951</v>
      </c>
      <c r="V150" s="33" t="n">
        <v>2</v>
      </c>
      <c r="W150" s="37" t="n">
        <f aca="false">U150*V150</f>
        <v>4639.86885245902</v>
      </c>
    </row>
    <row r="151" customFormat="false" ht="39.55" hidden="false" customHeight="false" outlineLevel="0" collapsed="false">
      <c r="B151" s="10"/>
      <c r="C151" s="27" t="n">
        <f aca="false">Q151</f>
        <v>78</v>
      </c>
      <c r="D151" s="28" t="str">
        <f aca="false">R151</f>
        <v>Сателлит редуктора переднего моста 41-008-2072</v>
      </c>
      <c r="E151" s="29" t="s">
        <v>19</v>
      </c>
      <c r="F151" s="29" t="s">
        <v>19</v>
      </c>
      <c r="G151" s="29" t="s">
        <v>19</v>
      </c>
      <c r="H151" s="27" t="str">
        <f aca="false">T151</f>
        <v>шт</v>
      </c>
      <c r="I151" s="30" t="n">
        <f aca="false">U151</f>
        <v>3524.59016393443</v>
      </c>
      <c r="J151" s="31" t="n">
        <v>0</v>
      </c>
      <c r="K151" s="32" t="n">
        <f aca="false">V151</f>
        <v>10</v>
      </c>
      <c r="L151" s="30" t="n">
        <f aca="false">J151*K151</f>
        <v>0</v>
      </c>
      <c r="M151" s="12"/>
      <c r="Q151" s="27" t="n">
        <v>78</v>
      </c>
      <c r="R151" s="33" t="s">
        <v>160</v>
      </c>
      <c r="S151" s="46"/>
      <c r="T151" s="35" t="s">
        <v>22</v>
      </c>
      <c r="U151" s="36" t="n">
        <v>3524.59016393443</v>
      </c>
      <c r="V151" s="33" t="n">
        <v>10</v>
      </c>
      <c r="W151" s="37" t="n">
        <f aca="false">U151*V151</f>
        <v>35245.9016393443</v>
      </c>
    </row>
    <row r="152" customFormat="false" ht="39.55" hidden="false" customHeight="false" outlineLevel="0" collapsed="false">
      <c r="B152" s="10"/>
      <c r="C152" s="27" t="n">
        <f aca="false">Q152</f>
        <v>79</v>
      </c>
      <c r="D152" s="28" t="str">
        <f aca="false">R152</f>
        <v>Сегмент стопорный переднего ведущего моста 41-001-5066</v>
      </c>
      <c r="E152" s="29" t="s">
        <v>19</v>
      </c>
      <c r="F152" s="29" t="s">
        <v>19</v>
      </c>
      <c r="G152" s="29" t="s">
        <v>19</v>
      </c>
      <c r="H152" s="27" t="str">
        <f aca="false">T152</f>
        <v>шт</v>
      </c>
      <c r="I152" s="30" t="n">
        <f aca="false">U152</f>
        <v>163.934426229508</v>
      </c>
      <c r="J152" s="31" t="n">
        <v>0</v>
      </c>
      <c r="K152" s="32" t="n">
        <f aca="false">V152</f>
        <v>4</v>
      </c>
      <c r="L152" s="30" t="n">
        <f aca="false">J152*K152</f>
        <v>0</v>
      </c>
      <c r="M152" s="12"/>
      <c r="Q152" s="27" t="n">
        <v>79</v>
      </c>
      <c r="R152" s="33" t="s">
        <v>161</v>
      </c>
      <c r="S152" s="46"/>
      <c r="T152" s="35" t="s">
        <v>22</v>
      </c>
      <c r="U152" s="36" t="n">
        <v>163.934426229508</v>
      </c>
      <c r="V152" s="33" t="n">
        <v>4</v>
      </c>
      <c r="W152" s="37" t="n">
        <f aca="false">U152*V152</f>
        <v>655.737704918033</v>
      </c>
    </row>
    <row r="153" customFormat="false" ht="26.85" hidden="false" customHeight="false" outlineLevel="0" collapsed="false">
      <c r="B153" s="10"/>
      <c r="C153" s="27" t="n">
        <f aca="false">Q153</f>
        <v>80</v>
      </c>
      <c r="D153" s="28" t="str">
        <f aca="false">R153</f>
        <v>Стартер редукторный 5432.3708 Урал БАТЭ</v>
      </c>
      <c r="E153" s="29" t="s">
        <v>19</v>
      </c>
      <c r="F153" s="29" t="s">
        <v>19</v>
      </c>
      <c r="G153" s="29" t="s">
        <v>19</v>
      </c>
      <c r="H153" s="27" t="str">
        <f aca="false">T153</f>
        <v>шт</v>
      </c>
      <c r="I153" s="30" t="n">
        <f aca="false">U153</f>
        <v>72422.9344262295</v>
      </c>
      <c r="J153" s="31" t="n">
        <v>0</v>
      </c>
      <c r="K153" s="32" t="n">
        <f aca="false">V153</f>
        <v>1</v>
      </c>
      <c r="L153" s="30" t="n">
        <f aca="false">J153*K153</f>
        <v>0</v>
      </c>
      <c r="M153" s="12"/>
      <c r="Q153" s="27" t="n">
        <v>80</v>
      </c>
      <c r="R153" s="33" t="s">
        <v>162</v>
      </c>
      <c r="S153" s="46"/>
      <c r="T153" s="35" t="s">
        <v>22</v>
      </c>
      <c r="U153" s="36" t="n">
        <v>72422.9344262295</v>
      </c>
      <c r="V153" s="33" t="n">
        <v>1</v>
      </c>
      <c r="W153" s="37" t="n">
        <f aca="false">U153*V153</f>
        <v>72422.9344262295</v>
      </c>
    </row>
    <row r="154" customFormat="false" ht="26.85" hidden="false" customHeight="false" outlineLevel="0" collapsed="false">
      <c r="B154" s="10"/>
      <c r="C154" s="27" t="n">
        <f aca="false">Q154</f>
        <v>81</v>
      </c>
      <c r="D154" s="28" t="str">
        <f aca="false">R154</f>
        <v>Стекло лобовое 53205-5206010 КамАЗ</v>
      </c>
      <c r="E154" s="29" t="s">
        <v>19</v>
      </c>
      <c r="F154" s="29" t="s">
        <v>19</v>
      </c>
      <c r="G154" s="29" t="s">
        <v>19</v>
      </c>
      <c r="H154" s="27" t="str">
        <f aca="false">T154</f>
        <v>шт</v>
      </c>
      <c r="I154" s="30" t="n">
        <f aca="false">U154</f>
        <v>5841.14754098361</v>
      </c>
      <c r="J154" s="31" t="n">
        <v>0</v>
      </c>
      <c r="K154" s="32" t="n">
        <f aca="false">V154</f>
        <v>1</v>
      </c>
      <c r="L154" s="30" t="n">
        <f aca="false">J154*K154</f>
        <v>0</v>
      </c>
      <c r="M154" s="12"/>
      <c r="Q154" s="27" t="n">
        <v>81</v>
      </c>
      <c r="R154" s="33" t="s">
        <v>163</v>
      </c>
      <c r="S154" s="46"/>
      <c r="T154" s="35" t="s">
        <v>22</v>
      </c>
      <c r="U154" s="36" t="n">
        <v>5841.14754098361</v>
      </c>
      <c r="V154" s="33" t="n">
        <v>1</v>
      </c>
      <c r="W154" s="37" t="n">
        <f aca="false">U154*V154</f>
        <v>5841.14754098361</v>
      </c>
    </row>
    <row r="155" customFormat="false" ht="26.85" hidden="false" customHeight="false" outlineLevel="0" collapsed="false">
      <c r="B155" s="10"/>
      <c r="C155" s="27" t="n">
        <f aca="false">Q155</f>
        <v>82</v>
      </c>
      <c r="D155" s="28" t="str">
        <f aca="false">R155</f>
        <v>Упор полуоси заднего моста 41-017-5082 КамАЗ</v>
      </c>
      <c r="E155" s="29" t="s">
        <v>19</v>
      </c>
      <c r="F155" s="29" t="s">
        <v>19</v>
      </c>
      <c r="G155" s="29" t="s">
        <v>19</v>
      </c>
      <c r="H155" s="27" t="str">
        <f aca="false">T155</f>
        <v>шт</v>
      </c>
      <c r="I155" s="30" t="n">
        <f aca="false">U155</f>
        <v>245.901639344262</v>
      </c>
      <c r="J155" s="31" t="n">
        <v>0</v>
      </c>
      <c r="K155" s="32" t="n">
        <f aca="false">V155</f>
        <v>2</v>
      </c>
      <c r="L155" s="30" t="n">
        <f aca="false">J155*K155</f>
        <v>0</v>
      </c>
      <c r="M155" s="12"/>
      <c r="Q155" s="27" t="n">
        <v>82</v>
      </c>
      <c r="R155" s="33" t="s">
        <v>164</v>
      </c>
      <c r="S155" s="46"/>
      <c r="T155" s="35" t="s">
        <v>22</v>
      </c>
      <c r="U155" s="36" t="n">
        <v>245.901639344262</v>
      </c>
      <c r="V155" s="33" t="n">
        <v>2</v>
      </c>
      <c r="W155" s="37" t="n">
        <f aca="false">U155*V155</f>
        <v>491.803278688525</v>
      </c>
    </row>
    <row r="156" customFormat="false" ht="26.85" hidden="false" customHeight="false" outlineLevel="0" collapsed="false">
      <c r="B156" s="10"/>
      <c r="C156" s="27" t="n">
        <f aca="false">Q156</f>
        <v>83</v>
      </c>
      <c r="D156" s="28" t="str">
        <f aca="false">R156</f>
        <v>Ушко рессоры 43114-2902020</v>
      </c>
      <c r="E156" s="29" t="s">
        <v>19</v>
      </c>
      <c r="F156" s="29" t="s">
        <v>19</v>
      </c>
      <c r="G156" s="29" t="s">
        <v>19</v>
      </c>
      <c r="H156" s="27" t="str">
        <f aca="false">T156</f>
        <v>шт</v>
      </c>
      <c r="I156" s="30" t="n">
        <f aca="false">U156</f>
        <v>4180.32786885246</v>
      </c>
      <c r="J156" s="31" t="n">
        <v>0</v>
      </c>
      <c r="K156" s="32" t="n">
        <f aca="false">V156</f>
        <v>2</v>
      </c>
      <c r="L156" s="30" t="n">
        <f aca="false">J156*K156</f>
        <v>0</v>
      </c>
      <c r="M156" s="12"/>
      <c r="Q156" s="27" t="n">
        <v>83</v>
      </c>
      <c r="R156" s="33" t="s">
        <v>165</v>
      </c>
      <c r="S156" s="46"/>
      <c r="T156" s="35" t="s">
        <v>22</v>
      </c>
      <c r="U156" s="36" t="n">
        <v>4180.32786885246</v>
      </c>
      <c r="V156" s="33" t="n">
        <v>2</v>
      </c>
      <c r="W156" s="37" t="n">
        <f aca="false">U156*V156</f>
        <v>8360.65573770492</v>
      </c>
    </row>
    <row r="157" customFormat="false" ht="26.85" hidden="false" customHeight="false" outlineLevel="0" collapsed="false">
      <c r="B157" s="10"/>
      <c r="C157" s="27" t="n">
        <f aca="false">Q157</f>
        <v>84</v>
      </c>
      <c r="D157" s="28" t="str">
        <f aca="false">R157</f>
        <v>Фильтр двигателя воздушный 7405-1109560</v>
      </c>
      <c r="E157" s="29" t="s">
        <v>19</v>
      </c>
      <c r="F157" s="29" t="s">
        <v>19</v>
      </c>
      <c r="G157" s="29" t="s">
        <v>19</v>
      </c>
      <c r="H157" s="27" t="str">
        <f aca="false">T157</f>
        <v>шт</v>
      </c>
      <c r="I157" s="30" t="n">
        <f aca="false">U157</f>
        <v>4151.91803278689</v>
      </c>
      <c r="J157" s="31" t="n">
        <v>0</v>
      </c>
      <c r="K157" s="32" t="n">
        <f aca="false">V157</f>
        <v>3</v>
      </c>
      <c r="L157" s="30" t="n">
        <f aca="false">J157*K157</f>
        <v>0</v>
      </c>
      <c r="M157" s="12"/>
      <c r="Q157" s="27" t="n">
        <v>84</v>
      </c>
      <c r="R157" s="33" t="s">
        <v>166</v>
      </c>
      <c r="S157" s="46"/>
      <c r="T157" s="35" t="s">
        <v>22</v>
      </c>
      <c r="U157" s="36" t="n">
        <v>4151.91803278689</v>
      </c>
      <c r="V157" s="33" t="n">
        <v>3</v>
      </c>
      <c r="W157" s="37" t="n">
        <f aca="false">U157*V157</f>
        <v>12455.7540983607</v>
      </c>
    </row>
    <row r="158" customFormat="false" ht="26.85" hidden="false" customHeight="false" outlineLevel="0" collapsed="false">
      <c r="B158" s="10"/>
      <c r="C158" s="27" t="n">
        <f aca="false">Q158</f>
        <v>85</v>
      </c>
      <c r="D158" s="28" t="str">
        <f aca="false">R158</f>
        <v>Фильтр двигателя масляный 7405-1017040</v>
      </c>
      <c r="E158" s="29" t="s">
        <v>19</v>
      </c>
      <c r="F158" s="29" t="s">
        <v>19</v>
      </c>
      <c r="G158" s="29" t="s">
        <v>19</v>
      </c>
      <c r="H158" s="27" t="str">
        <f aca="false">T158</f>
        <v>шт</v>
      </c>
      <c r="I158" s="30" t="n">
        <f aca="false">U158</f>
        <v>2646.45081967213</v>
      </c>
      <c r="J158" s="31" t="n">
        <v>0</v>
      </c>
      <c r="K158" s="32" t="n">
        <f aca="false">V158</f>
        <v>6</v>
      </c>
      <c r="L158" s="30" t="n">
        <f aca="false">J158*K158</f>
        <v>0</v>
      </c>
      <c r="M158" s="12"/>
      <c r="Q158" s="27" t="n">
        <v>85</v>
      </c>
      <c r="R158" s="33" t="s">
        <v>167</v>
      </c>
      <c r="S158" s="46"/>
      <c r="T158" s="35" t="s">
        <v>22</v>
      </c>
      <c r="U158" s="36" t="n">
        <v>2646.45081967213</v>
      </c>
      <c r="V158" s="33" t="n">
        <v>6</v>
      </c>
      <c r="W158" s="37" t="n">
        <f aca="false">U158*V158</f>
        <v>15878.7049180328</v>
      </c>
    </row>
    <row r="159" customFormat="false" ht="39.55" hidden="false" customHeight="false" outlineLevel="0" collapsed="false">
      <c r="B159" s="10"/>
      <c r="C159" s="27" t="n">
        <f aca="false">Q159</f>
        <v>86</v>
      </c>
      <c r="D159" s="28" t="str">
        <f aca="false">R159</f>
        <v>Фильтр масляный 6W2328801 (62328801СН) КамАЗ</v>
      </c>
      <c r="E159" s="29" t="s">
        <v>19</v>
      </c>
      <c r="F159" s="29" t="s">
        <v>19</v>
      </c>
      <c r="G159" s="29" t="s">
        <v>19</v>
      </c>
      <c r="H159" s="27" t="str">
        <f aca="false">T159</f>
        <v>шт</v>
      </c>
      <c r="I159" s="30" t="n">
        <f aca="false">U159</f>
        <v>3099.70491803279</v>
      </c>
      <c r="J159" s="31" t="n">
        <v>0</v>
      </c>
      <c r="K159" s="32" t="n">
        <f aca="false">V159</f>
        <v>2</v>
      </c>
      <c r="L159" s="30" t="n">
        <f aca="false">J159*K159</f>
        <v>0</v>
      </c>
      <c r="M159" s="12"/>
      <c r="Q159" s="27" t="n">
        <v>86</v>
      </c>
      <c r="R159" s="33" t="s">
        <v>168</v>
      </c>
      <c r="S159" s="46"/>
      <c r="T159" s="35" t="s">
        <v>22</v>
      </c>
      <c r="U159" s="36" t="n">
        <v>3099.70491803279</v>
      </c>
      <c r="V159" s="33" t="n">
        <v>2</v>
      </c>
      <c r="W159" s="37" t="n">
        <f aca="false">U159*V159</f>
        <v>6199.40983606557</v>
      </c>
    </row>
    <row r="160" customFormat="false" ht="39.55" hidden="false" customHeight="false" outlineLevel="0" collapsed="false">
      <c r="B160" s="10"/>
      <c r="C160" s="27" t="n">
        <f aca="false">Q160</f>
        <v>87</v>
      </c>
      <c r="D160" s="28" t="str">
        <f aca="false">R160</f>
        <v>Фильтр масляный 6W2361400 (62631400СН) КамАЗ</v>
      </c>
      <c r="E160" s="29" t="s">
        <v>19</v>
      </c>
      <c r="F160" s="29" t="s">
        <v>19</v>
      </c>
      <c r="G160" s="29" t="s">
        <v>19</v>
      </c>
      <c r="H160" s="27" t="str">
        <f aca="false">T160</f>
        <v>шт</v>
      </c>
      <c r="I160" s="30" t="n">
        <f aca="false">U160</f>
        <v>2206.11475409836</v>
      </c>
      <c r="J160" s="31" t="n">
        <v>0</v>
      </c>
      <c r="K160" s="32" t="n">
        <f aca="false">V160</f>
        <v>2</v>
      </c>
      <c r="L160" s="30" t="n">
        <f aca="false">J160*K160</f>
        <v>0</v>
      </c>
      <c r="M160" s="12"/>
      <c r="Q160" s="27" t="n">
        <v>87</v>
      </c>
      <c r="R160" s="33" t="s">
        <v>169</v>
      </c>
      <c r="S160" s="46"/>
      <c r="T160" s="35" t="s">
        <v>22</v>
      </c>
      <c r="U160" s="36" t="n">
        <v>2206.11475409836</v>
      </c>
      <c r="V160" s="33" t="n">
        <v>2</v>
      </c>
      <c r="W160" s="37" t="n">
        <f aca="false">U160*V160</f>
        <v>4412.22950819672</v>
      </c>
    </row>
    <row r="161" customFormat="false" ht="39.55" hidden="false" customHeight="false" outlineLevel="0" collapsed="false">
      <c r="B161" s="10"/>
      <c r="C161" s="27" t="n">
        <f aca="false">Q161</f>
        <v>88</v>
      </c>
      <c r="D161" s="28" t="str">
        <f aca="false">R161</f>
        <v>Фильтр масляный 7405-1012040 КамАЗ (металлическая сетка)</v>
      </c>
      <c r="E161" s="29" t="s">
        <v>19</v>
      </c>
      <c r="F161" s="29" t="s">
        <v>19</v>
      </c>
      <c r="G161" s="29" t="s">
        <v>19</v>
      </c>
      <c r="H161" s="27" t="str">
        <f aca="false">T161</f>
        <v>шт</v>
      </c>
      <c r="I161" s="30" t="n">
        <f aca="false">U161</f>
        <v>411.065573770492</v>
      </c>
      <c r="J161" s="31" t="n">
        <v>0</v>
      </c>
      <c r="K161" s="32" t="n">
        <f aca="false">V161</f>
        <v>4</v>
      </c>
      <c r="L161" s="30" t="n">
        <f aca="false">J161*K161</f>
        <v>0</v>
      </c>
      <c r="M161" s="12"/>
      <c r="Q161" s="27" t="n">
        <v>88</v>
      </c>
      <c r="R161" s="33" t="s">
        <v>170</v>
      </c>
      <c r="S161" s="46"/>
      <c r="T161" s="35" t="s">
        <v>22</v>
      </c>
      <c r="U161" s="36" t="n">
        <v>411.065573770492</v>
      </c>
      <c r="V161" s="33" t="n">
        <v>4</v>
      </c>
      <c r="W161" s="37" t="n">
        <f aca="false">U161*V161</f>
        <v>1644.26229508197</v>
      </c>
    </row>
    <row r="162" customFormat="false" ht="39.55" hidden="false" customHeight="false" outlineLevel="0" collapsed="false">
      <c r="B162" s="10"/>
      <c r="C162" s="27" t="n">
        <f aca="false">Q162</f>
        <v>89</v>
      </c>
      <c r="D162" s="28" t="str">
        <f aca="false">R162</f>
        <v>Фильтр масляный 7405-1012040 КамАЗ (металлическая сетка)</v>
      </c>
      <c r="E162" s="29" t="s">
        <v>19</v>
      </c>
      <c r="F162" s="29" t="s">
        <v>19</v>
      </c>
      <c r="G162" s="29" t="s">
        <v>19</v>
      </c>
      <c r="H162" s="27" t="str">
        <f aca="false">T162</f>
        <v>шт</v>
      </c>
      <c r="I162" s="30" t="n">
        <f aca="false">U162</f>
        <v>243.385245901639</v>
      </c>
      <c r="J162" s="31" t="n">
        <v>0</v>
      </c>
      <c r="K162" s="32" t="n">
        <f aca="false">V162</f>
        <v>2</v>
      </c>
      <c r="L162" s="30" t="n">
        <f aca="false">J162*K162</f>
        <v>0</v>
      </c>
      <c r="M162" s="12"/>
      <c r="Q162" s="27" t="n">
        <v>89</v>
      </c>
      <c r="R162" s="33" t="s">
        <v>170</v>
      </c>
      <c r="S162" s="46"/>
      <c r="T162" s="35" t="s">
        <v>22</v>
      </c>
      <c r="U162" s="36" t="n">
        <v>243.385245901639</v>
      </c>
      <c r="V162" s="33" t="n">
        <v>2</v>
      </c>
      <c r="W162" s="37" t="n">
        <f aca="false">U162*V162</f>
        <v>486.770491803279</v>
      </c>
    </row>
    <row r="163" customFormat="false" ht="39.55" hidden="false" customHeight="false" outlineLevel="0" collapsed="false">
      <c r="B163" s="10"/>
      <c r="C163" s="27" t="n">
        <f aca="false">Q163</f>
        <v>90</v>
      </c>
      <c r="D163" s="28" t="str">
        <f aca="false">R163</f>
        <v>Фильтр осушителя воздуха GB7100 ГАЗ,КамАЗ,МАЗ,ПАЗ</v>
      </c>
      <c r="E163" s="29" t="s">
        <v>19</v>
      </c>
      <c r="F163" s="29" t="s">
        <v>19</v>
      </c>
      <c r="G163" s="29" t="s">
        <v>19</v>
      </c>
      <c r="H163" s="27" t="str">
        <f aca="false">T163</f>
        <v>шт</v>
      </c>
      <c r="I163" s="30" t="n">
        <f aca="false">U163</f>
        <v>710.959016393443</v>
      </c>
      <c r="J163" s="31" t="n">
        <v>0</v>
      </c>
      <c r="K163" s="32" t="n">
        <f aca="false">V163</f>
        <v>4</v>
      </c>
      <c r="L163" s="30" t="n">
        <f aca="false">J163*K163</f>
        <v>0</v>
      </c>
      <c r="M163" s="12"/>
      <c r="Q163" s="27" t="n">
        <v>90</v>
      </c>
      <c r="R163" s="33" t="s">
        <v>171</v>
      </c>
      <c r="S163" s="46"/>
      <c r="T163" s="35" t="s">
        <v>22</v>
      </c>
      <c r="U163" s="36" t="n">
        <v>710.959016393443</v>
      </c>
      <c r="V163" s="33" t="n">
        <v>4</v>
      </c>
      <c r="W163" s="37" t="n">
        <f aca="false">U163*V163</f>
        <v>2843.83606557377</v>
      </c>
    </row>
    <row r="164" customFormat="false" ht="39.55" hidden="false" customHeight="false" outlineLevel="0" collapsed="false">
      <c r="B164" s="10"/>
      <c r="C164" s="27" t="n">
        <f aca="false">Q164</f>
        <v>91</v>
      </c>
      <c r="D164" s="28" t="str">
        <f aca="false">R164</f>
        <v>Фильтр осушителя воздуха SAD-3588201 КамАЗ Wabco</v>
      </c>
      <c r="E164" s="29" t="s">
        <v>19</v>
      </c>
      <c r="F164" s="29" t="s">
        <v>19</v>
      </c>
      <c r="G164" s="29" t="s">
        <v>19</v>
      </c>
      <c r="H164" s="27" t="str">
        <f aca="false">T164</f>
        <v>шт</v>
      </c>
      <c r="I164" s="30" t="n">
        <f aca="false">U164</f>
        <v>1126.62295081967</v>
      </c>
      <c r="J164" s="31" t="n">
        <v>0</v>
      </c>
      <c r="K164" s="32" t="n">
        <f aca="false">V164</f>
        <v>8</v>
      </c>
      <c r="L164" s="30" t="n">
        <f aca="false">J164*K164</f>
        <v>0</v>
      </c>
      <c r="M164" s="12"/>
      <c r="Q164" s="27" t="n">
        <v>91</v>
      </c>
      <c r="R164" s="33" t="s">
        <v>172</v>
      </c>
      <c r="S164" s="46"/>
      <c r="T164" s="35" t="s">
        <v>22</v>
      </c>
      <c r="U164" s="36" t="n">
        <v>1126.62295081967</v>
      </c>
      <c r="V164" s="33" t="n">
        <v>8</v>
      </c>
      <c r="W164" s="37" t="n">
        <f aca="false">U164*V164</f>
        <v>9012.98360655738</v>
      </c>
    </row>
    <row r="165" customFormat="false" ht="39.55" hidden="false" customHeight="false" outlineLevel="0" collapsed="false">
      <c r="B165" s="10"/>
      <c r="C165" s="27" t="n">
        <f aca="false">Q165</f>
        <v>92</v>
      </c>
      <c r="D165" s="28" t="str">
        <f aca="false">R165</f>
        <v>Фильтр топливный грубой очистки двигателя PL420 с подогревом</v>
      </c>
      <c r="E165" s="29" t="s">
        <v>19</v>
      </c>
      <c r="F165" s="29" t="s">
        <v>19</v>
      </c>
      <c r="G165" s="29" t="s">
        <v>19</v>
      </c>
      <c r="H165" s="27" t="str">
        <f aca="false">T165</f>
        <v>шт</v>
      </c>
      <c r="I165" s="30" t="n">
        <f aca="false">U165</f>
        <v>3320.0737704918</v>
      </c>
      <c r="J165" s="31" t="n">
        <v>0</v>
      </c>
      <c r="K165" s="32" t="n">
        <f aca="false">V165</f>
        <v>3</v>
      </c>
      <c r="L165" s="30" t="n">
        <f aca="false">J165*K165</f>
        <v>0</v>
      </c>
      <c r="M165" s="12"/>
      <c r="Q165" s="27" t="n">
        <v>92</v>
      </c>
      <c r="R165" s="33" t="s">
        <v>173</v>
      </c>
      <c r="S165" s="46"/>
      <c r="T165" s="35" t="s">
        <v>22</v>
      </c>
      <c r="U165" s="36" t="n">
        <v>3320.0737704918</v>
      </c>
      <c r="V165" s="33" t="n">
        <v>3</v>
      </c>
      <c r="W165" s="37" t="n">
        <f aca="false">U165*V165</f>
        <v>9960.22131147541</v>
      </c>
    </row>
    <row r="166" customFormat="false" ht="39.55" hidden="false" customHeight="false" outlineLevel="0" collapsed="false">
      <c r="B166" s="10"/>
      <c r="C166" s="27" t="n">
        <f aca="false">Q166</f>
        <v>93</v>
      </c>
      <c r="D166" s="28" t="str">
        <f aca="false">R166</f>
        <v>Фильтр топливный тонкой очистки 6W.24.059.00 Евро 4</v>
      </c>
      <c r="E166" s="29" t="s">
        <v>19</v>
      </c>
      <c r="F166" s="29" t="s">
        <v>19</v>
      </c>
      <c r="G166" s="29" t="s">
        <v>19</v>
      </c>
      <c r="H166" s="27" t="str">
        <f aca="false">T166</f>
        <v>шт</v>
      </c>
      <c r="I166" s="30" t="n">
        <f aca="false">U166</f>
        <v>3407.33606557377</v>
      </c>
      <c r="J166" s="31" t="n">
        <v>0</v>
      </c>
      <c r="K166" s="32" t="n">
        <f aca="false">V166</f>
        <v>12</v>
      </c>
      <c r="L166" s="30" t="n">
        <f aca="false">J166*K166</f>
        <v>0</v>
      </c>
      <c r="M166" s="12"/>
      <c r="Q166" s="27" t="n">
        <v>93</v>
      </c>
      <c r="R166" s="33" t="s">
        <v>174</v>
      </c>
      <c r="S166" s="46"/>
      <c r="T166" s="35" t="s">
        <v>22</v>
      </c>
      <c r="U166" s="36" t="n">
        <v>3407.33606557377</v>
      </c>
      <c r="V166" s="33" t="n">
        <v>12</v>
      </c>
      <c r="W166" s="37" t="n">
        <f aca="false">U166*V166</f>
        <v>40888.0327868853</v>
      </c>
    </row>
    <row r="167" customFormat="false" ht="39.55" hidden="false" customHeight="false" outlineLevel="0" collapsed="false">
      <c r="B167" s="10"/>
      <c r="C167" s="27" t="n">
        <f aca="false">Q167</f>
        <v>94</v>
      </c>
      <c r="D167" s="28" t="str">
        <f aca="false">R167</f>
        <v>Фильтр топливный тонкой очистки 6W24.064.00 КамАЗ</v>
      </c>
      <c r="E167" s="29" t="s">
        <v>19</v>
      </c>
      <c r="F167" s="29" t="s">
        <v>19</v>
      </c>
      <c r="G167" s="29" t="s">
        <v>19</v>
      </c>
      <c r="H167" s="27" t="str">
        <f aca="false">T167</f>
        <v>шт</v>
      </c>
      <c r="I167" s="30" t="n">
        <f aca="false">U167</f>
        <v>526.319672131148</v>
      </c>
      <c r="J167" s="31" t="n">
        <v>0</v>
      </c>
      <c r="K167" s="32" t="n">
        <f aca="false">V167</f>
        <v>4</v>
      </c>
      <c r="L167" s="30" t="n">
        <f aca="false">J167*K167</f>
        <v>0</v>
      </c>
      <c r="M167" s="12"/>
      <c r="Q167" s="27" t="n">
        <v>94</v>
      </c>
      <c r="R167" s="33" t="s">
        <v>175</v>
      </c>
      <c r="S167" s="46"/>
      <c r="T167" s="35" t="s">
        <v>22</v>
      </c>
      <c r="U167" s="36" t="n">
        <v>526.319672131148</v>
      </c>
      <c r="V167" s="33" t="n">
        <v>4</v>
      </c>
      <c r="W167" s="37" t="n">
        <f aca="false">U167*V167</f>
        <v>2105.27868852459</v>
      </c>
    </row>
    <row r="168" customFormat="false" ht="26.85" hidden="false" customHeight="false" outlineLevel="0" collapsed="false">
      <c r="B168" s="10"/>
      <c r="C168" s="27" t="n">
        <f aca="false">Q168</f>
        <v>95</v>
      </c>
      <c r="D168" s="28" t="str">
        <f aca="false">R168</f>
        <v>Форсунка 216-1112010А КамАЗ</v>
      </c>
      <c r="E168" s="29" t="s">
        <v>19</v>
      </c>
      <c r="F168" s="29" t="s">
        <v>19</v>
      </c>
      <c r="G168" s="29" t="s">
        <v>19</v>
      </c>
      <c r="H168" s="27" t="str">
        <f aca="false">T168</f>
        <v>шт</v>
      </c>
      <c r="I168" s="30" t="n">
        <f aca="false">U168</f>
        <v>3551.41803278689</v>
      </c>
      <c r="J168" s="31" t="n">
        <v>0</v>
      </c>
      <c r="K168" s="32" t="n">
        <f aca="false">V168</f>
        <v>8</v>
      </c>
      <c r="L168" s="30" t="n">
        <f aca="false">J168*K168</f>
        <v>0</v>
      </c>
      <c r="M168" s="12"/>
      <c r="Q168" s="27" t="n">
        <v>95</v>
      </c>
      <c r="R168" s="33" t="s">
        <v>176</v>
      </c>
      <c r="S168" s="46"/>
      <c r="T168" s="35" t="s">
        <v>22</v>
      </c>
      <c r="U168" s="36" t="n">
        <v>3551.41803278689</v>
      </c>
      <c r="V168" s="33" t="n">
        <v>8</v>
      </c>
      <c r="W168" s="37" t="n">
        <f aca="false">U168*V168</f>
        <v>28411.3442622951</v>
      </c>
    </row>
    <row r="169" customFormat="false" ht="26.85" hidden="false" customHeight="false" outlineLevel="0" collapsed="false">
      <c r="B169" s="10"/>
      <c r="C169" s="27" t="n">
        <f aca="false">Q169</f>
        <v>96</v>
      </c>
      <c r="D169" s="28" t="str">
        <f aca="false">R169</f>
        <v>Цапфа задняя левая 43114-2401081 КамАЗ в сборе</v>
      </c>
      <c r="E169" s="29" t="s">
        <v>19</v>
      </c>
      <c r="F169" s="29" t="s">
        <v>19</v>
      </c>
      <c r="G169" s="29" t="s">
        <v>19</v>
      </c>
      <c r="H169" s="27" t="str">
        <f aca="false">T169</f>
        <v>шт</v>
      </c>
      <c r="I169" s="30" t="n">
        <f aca="false">U169</f>
        <v>18496.9672131148</v>
      </c>
      <c r="J169" s="31" t="n">
        <v>0</v>
      </c>
      <c r="K169" s="32" t="n">
        <f aca="false">V169</f>
        <v>2</v>
      </c>
      <c r="L169" s="30" t="n">
        <f aca="false">J169*K169</f>
        <v>0</v>
      </c>
      <c r="M169" s="12"/>
      <c r="Q169" s="27" t="n">
        <v>96</v>
      </c>
      <c r="R169" s="33" t="s">
        <v>177</v>
      </c>
      <c r="S169" s="46"/>
      <c r="T169" s="35" t="s">
        <v>22</v>
      </c>
      <c r="U169" s="36" t="n">
        <v>18496.9672131148</v>
      </c>
      <c r="V169" s="33" t="n">
        <v>2</v>
      </c>
      <c r="W169" s="37" t="n">
        <f aca="false">U169*V169</f>
        <v>36993.9344262295</v>
      </c>
    </row>
    <row r="170" customFormat="false" ht="43.75" hidden="false" customHeight="false" outlineLevel="0" collapsed="false">
      <c r="B170" s="10"/>
      <c r="C170" s="27" t="n">
        <f aca="false">Q170</f>
        <v>97</v>
      </c>
      <c r="D170" s="28" t="str">
        <f aca="false">R170</f>
        <v>Цапфа правая заднего моста 43114-2401080 КамАЗ в сборе</v>
      </c>
      <c r="E170" s="29" t="s">
        <v>19</v>
      </c>
      <c r="F170" s="29" t="s">
        <v>19</v>
      </c>
      <c r="G170" s="29" t="s">
        <v>19</v>
      </c>
      <c r="H170" s="27" t="str">
        <f aca="false">T170</f>
        <v>шт</v>
      </c>
      <c r="I170" s="30" t="n">
        <f aca="false">U170</f>
        <v>18496.9672131148</v>
      </c>
      <c r="J170" s="31" t="n">
        <v>0</v>
      </c>
      <c r="K170" s="32" t="n">
        <f aca="false">V170</f>
        <v>2</v>
      </c>
      <c r="L170" s="30" t="n">
        <f aca="false">J170*K170</f>
        <v>0</v>
      </c>
      <c r="M170" s="12"/>
      <c r="Q170" s="27" t="n">
        <v>97</v>
      </c>
      <c r="R170" s="33" t="s">
        <v>178</v>
      </c>
      <c r="S170" s="46"/>
      <c r="T170" s="35" t="s">
        <v>22</v>
      </c>
      <c r="U170" s="36" t="n">
        <v>18496.9672131148</v>
      </c>
      <c r="V170" s="33" t="n">
        <v>2</v>
      </c>
      <c r="W170" s="37" t="n">
        <f aca="false">U170*V170</f>
        <v>36993.9344262295</v>
      </c>
    </row>
    <row r="171" customFormat="false" ht="26.85" hidden="false" customHeight="false" outlineLevel="0" collapsed="false">
      <c r="B171" s="10"/>
      <c r="C171" s="27" t="n">
        <f aca="false">Q171</f>
        <v>98</v>
      </c>
      <c r="D171" s="28" t="str">
        <f aca="false">R171</f>
        <v>Шайба опорная 41-055-5081</v>
      </c>
      <c r="E171" s="29" t="s">
        <v>19</v>
      </c>
      <c r="F171" s="29" t="s">
        <v>19</v>
      </c>
      <c r="G171" s="29" t="s">
        <v>19</v>
      </c>
      <c r="H171" s="27" t="str">
        <f aca="false">T171</f>
        <v>шт</v>
      </c>
      <c r="I171" s="30" t="n">
        <f aca="false">U171</f>
        <v>81.9672131147541</v>
      </c>
      <c r="J171" s="31" t="n">
        <v>0</v>
      </c>
      <c r="K171" s="32" t="n">
        <f aca="false">V171</f>
        <v>20</v>
      </c>
      <c r="L171" s="30" t="n">
        <f aca="false">J171*K171</f>
        <v>0</v>
      </c>
      <c r="M171" s="12"/>
      <c r="Q171" s="27" t="n">
        <v>98</v>
      </c>
      <c r="R171" s="33" t="s">
        <v>179</v>
      </c>
      <c r="S171" s="46"/>
      <c r="T171" s="35" t="s">
        <v>22</v>
      </c>
      <c r="U171" s="36" t="n">
        <v>81.9672131147541</v>
      </c>
      <c r="V171" s="33" t="n">
        <v>20</v>
      </c>
      <c r="W171" s="37" t="n">
        <f aca="false">U171*V171</f>
        <v>1639.34426229508</v>
      </c>
    </row>
    <row r="172" customFormat="false" ht="57.7" hidden="false" customHeight="false" outlineLevel="0" collapsed="false">
      <c r="B172" s="10"/>
      <c r="C172" s="27" t="n">
        <f aca="false">Q172</f>
        <v>99</v>
      </c>
      <c r="D172" s="28" t="str">
        <f aca="false">R172</f>
        <v>Шестерня ведущая колесного редуктора переднего моста 41-009-2021 КамАЗ Madara</v>
      </c>
      <c r="E172" s="29" t="s">
        <v>19</v>
      </c>
      <c r="F172" s="29" t="s">
        <v>19</v>
      </c>
      <c r="G172" s="29" t="s">
        <v>19</v>
      </c>
      <c r="H172" s="27" t="str">
        <f aca="false">T172</f>
        <v>шт</v>
      </c>
      <c r="I172" s="30" t="n">
        <f aca="false">U172</f>
        <v>3606.55737704918</v>
      </c>
      <c r="J172" s="31" t="n">
        <v>0</v>
      </c>
      <c r="K172" s="32" t="n">
        <f aca="false">V172</f>
        <v>2</v>
      </c>
      <c r="L172" s="30" t="n">
        <f aca="false">J172*K172</f>
        <v>0</v>
      </c>
      <c r="M172" s="12"/>
      <c r="Q172" s="27" t="n">
        <v>99</v>
      </c>
      <c r="R172" s="33" t="s">
        <v>180</v>
      </c>
      <c r="S172" s="46"/>
      <c r="T172" s="35" t="s">
        <v>22</v>
      </c>
      <c r="U172" s="36" t="n">
        <v>3606.55737704918</v>
      </c>
      <c r="V172" s="33" t="n">
        <v>2</v>
      </c>
      <c r="W172" s="37" t="n">
        <f aca="false">U172*V172</f>
        <v>7213.11475409836</v>
      </c>
    </row>
    <row r="173" customFormat="false" ht="26.85" hidden="false" customHeight="false" outlineLevel="0" collapsed="false">
      <c r="B173" s="10"/>
      <c r="C173" s="27" t="n">
        <f aca="false">Q173</f>
        <v>100</v>
      </c>
      <c r="D173" s="28" t="str">
        <f aca="false">R173</f>
        <v>Щиток подножки левый 63501-8405111-50</v>
      </c>
      <c r="E173" s="29" t="s">
        <v>19</v>
      </c>
      <c r="F173" s="29" t="s">
        <v>19</v>
      </c>
      <c r="G173" s="29" t="s">
        <v>19</v>
      </c>
      <c r="H173" s="27" t="str">
        <f aca="false">T173</f>
        <v>шт</v>
      </c>
      <c r="I173" s="30" t="n">
        <f aca="false">U173</f>
        <v>7622.95081967213</v>
      </c>
      <c r="J173" s="31" t="n">
        <v>0</v>
      </c>
      <c r="K173" s="32" t="n">
        <f aca="false">V173</f>
        <v>1</v>
      </c>
      <c r="L173" s="30" t="n">
        <f aca="false">J173*K173</f>
        <v>0</v>
      </c>
      <c r="M173" s="12"/>
      <c r="Q173" s="27" t="n">
        <v>100</v>
      </c>
      <c r="R173" s="33" t="s">
        <v>181</v>
      </c>
      <c r="S173" s="46"/>
      <c r="T173" s="35" t="s">
        <v>22</v>
      </c>
      <c r="U173" s="36" t="n">
        <v>7622.95081967213</v>
      </c>
      <c r="V173" s="33" t="n">
        <v>1</v>
      </c>
      <c r="W173" s="37" t="n">
        <f aca="false">U173*V173</f>
        <v>7622.95081967213</v>
      </c>
    </row>
    <row r="174" customFormat="false" ht="26.85" hidden="false" customHeight="false" outlineLevel="0" collapsed="false">
      <c r="B174" s="10"/>
      <c r="C174" s="27" t="n">
        <f aca="false">Q174</f>
        <v>101</v>
      </c>
      <c r="D174" s="28" t="str">
        <f aca="false">R174</f>
        <v>Щиток подножки правый 63501-8405110-50</v>
      </c>
      <c r="E174" s="29" t="s">
        <v>19</v>
      </c>
      <c r="F174" s="29" t="s">
        <v>19</v>
      </c>
      <c r="G174" s="29" t="s">
        <v>19</v>
      </c>
      <c r="H174" s="27" t="str">
        <f aca="false">T174</f>
        <v>шт</v>
      </c>
      <c r="I174" s="30" t="n">
        <f aca="false">U174</f>
        <v>7622.95081967213</v>
      </c>
      <c r="J174" s="31" t="n">
        <v>0</v>
      </c>
      <c r="K174" s="32" t="n">
        <f aca="false">V174</f>
        <v>1</v>
      </c>
      <c r="L174" s="30" t="n">
        <f aca="false">J174*K174</f>
        <v>0</v>
      </c>
      <c r="M174" s="12"/>
      <c r="Q174" s="27" t="n">
        <v>101</v>
      </c>
      <c r="R174" s="33" t="s">
        <v>182</v>
      </c>
      <c r="S174" s="46"/>
      <c r="T174" s="35" t="s">
        <v>22</v>
      </c>
      <c r="U174" s="36" t="n">
        <v>7622.95081967213</v>
      </c>
      <c r="V174" s="33" t="n">
        <v>1</v>
      </c>
      <c r="W174" s="37" t="n">
        <f aca="false">U174*V174</f>
        <v>7622.95081967213</v>
      </c>
    </row>
    <row r="175" customFormat="false" ht="26.85" hidden="false" customHeight="false" outlineLevel="0" collapsed="false">
      <c r="B175" s="10"/>
      <c r="C175" s="27" t="n">
        <f aca="false">Q175</f>
        <v>102</v>
      </c>
      <c r="D175" s="28" t="str">
        <f aca="false">R175</f>
        <v>Болт ТМ120-35-5 для спецтехники</v>
      </c>
      <c r="E175" s="29" t="s">
        <v>19</v>
      </c>
      <c r="F175" s="29" t="s">
        <v>19</v>
      </c>
      <c r="G175" s="29" t="s">
        <v>19</v>
      </c>
      <c r="H175" s="27" t="str">
        <f aca="false">T175</f>
        <v>шт</v>
      </c>
      <c r="I175" s="30" t="n">
        <f aca="false">U175</f>
        <v>122.950819672131</v>
      </c>
      <c r="J175" s="31" t="n">
        <v>0</v>
      </c>
      <c r="K175" s="32" t="n">
        <f aca="false">V175</f>
        <v>20</v>
      </c>
      <c r="L175" s="30" t="n">
        <f aca="false">J175*K175</f>
        <v>0</v>
      </c>
      <c r="M175" s="12"/>
      <c r="Q175" s="27" t="n">
        <v>102</v>
      </c>
      <c r="R175" s="33" t="s">
        <v>183</v>
      </c>
      <c r="S175" s="46"/>
      <c r="T175" s="35" t="s">
        <v>22</v>
      </c>
      <c r="U175" s="36" t="n">
        <v>122.950819672131</v>
      </c>
      <c r="V175" s="33" t="n">
        <v>20</v>
      </c>
      <c r="W175" s="37" t="n">
        <f aca="false">U175*V175</f>
        <v>2459.01639344262</v>
      </c>
    </row>
    <row r="176" customFormat="false" ht="26.85" hidden="false" customHeight="false" outlineLevel="0" collapsed="false">
      <c r="B176" s="10"/>
      <c r="C176" s="27" t="n">
        <f aca="false">Q176</f>
        <v>103</v>
      </c>
      <c r="D176" s="28" t="str">
        <f aca="false">R176</f>
        <v>Бур конусный БК-02201.36.000 БКМ, БМ</v>
      </c>
      <c r="E176" s="29" t="s">
        <v>19</v>
      </c>
      <c r="F176" s="29" t="s">
        <v>19</v>
      </c>
      <c r="G176" s="29" t="s">
        <v>19</v>
      </c>
      <c r="H176" s="27" t="str">
        <f aca="false">T176</f>
        <v>шт</v>
      </c>
      <c r="I176" s="30" t="n">
        <f aca="false">U176</f>
        <v>16609.737704918</v>
      </c>
      <c r="J176" s="31" t="n">
        <v>0</v>
      </c>
      <c r="K176" s="32" t="n">
        <f aca="false">V176</f>
        <v>1</v>
      </c>
      <c r="L176" s="30" t="n">
        <f aca="false">J176*K176</f>
        <v>0</v>
      </c>
      <c r="M176" s="12"/>
      <c r="Q176" s="27" t="n">
        <v>103</v>
      </c>
      <c r="R176" s="33" t="s">
        <v>184</v>
      </c>
      <c r="S176" s="46"/>
      <c r="T176" s="35" t="s">
        <v>22</v>
      </c>
      <c r="U176" s="36" t="n">
        <v>16609.737704918</v>
      </c>
      <c r="V176" s="33" t="n">
        <v>1</v>
      </c>
      <c r="W176" s="37" t="n">
        <f aca="false">U176*V176</f>
        <v>16609.737704918</v>
      </c>
    </row>
    <row r="177" customFormat="false" ht="26.85" hidden="false" customHeight="false" outlineLevel="0" collapsed="false">
      <c r="B177" s="10"/>
      <c r="C177" s="27" t="n">
        <f aca="false">Q177</f>
        <v>104</v>
      </c>
      <c r="D177" s="28" t="str">
        <f aca="false">R177</f>
        <v>Гайка шестигранная М20 10.0 ГОСТ 5915-70</v>
      </c>
      <c r="E177" s="29" t="s">
        <v>19</v>
      </c>
      <c r="F177" s="29" t="s">
        <v>19</v>
      </c>
      <c r="G177" s="29" t="s">
        <v>19</v>
      </c>
      <c r="H177" s="27" t="str">
        <f aca="false">T177</f>
        <v>шт</v>
      </c>
      <c r="I177" s="30" t="n">
        <f aca="false">U177</f>
        <v>41.9426229508197</v>
      </c>
      <c r="J177" s="31" t="n">
        <v>0</v>
      </c>
      <c r="K177" s="32" t="n">
        <f aca="false">V177</f>
        <v>0.88</v>
      </c>
      <c r="L177" s="30" t="n">
        <f aca="false">J177*K177</f>
        <v>0</v>
      </c>
      <c r="M177" s="12"/>
      <c r="Q177" s="27" t="n">
        <v>104</v>
      </c>
      <c r="R177" s="33" t="s">
        <v>185</v>
      </c>
      <c r="S177" s="46"/>
      <c r="T177" s="35" t="s">
        <v>22</v>
      </c>
      <c r="U177" s="36" t="n">
        <v>41.9426229508197</v>
      </c>
      <c r="V177" s="33" t="n">
        <v>0.88</v>
      </c>
      <c r="W177" s="37" t="n">
        <f aca="false">U177*V177</f>
        <v>36.9095081967213</v>
      </c>
    </row>
    <row r="178" customFormat="false" ht="15" hidden="false" customHeight="false" outlineLevel="0" collapsed="false">
      <c r="B178" s="10"/>
      <c r="C178" s="27" t="n">
        <f aca="false">Q178</f>
        <v>105</v>
      </c>
      <c r="D178" s="28" t="str">
        <f aca="false">R178</f>
        <v>Забурник 66-06.01.300А-СБ</v>
      </c>
      <c r="E178" s="29" t="s">
        <v>19</v>
      </c>
      <c r="F178" s="29" t="s">
        <v>19</v>
      </c>
      <c r="G178" s="29" t="s">
        <v>19</v>
      </c>
      <c r="H178" s="27" t="str">
        <f aca="false">T178</f>
        <v>шт</v>
      </c>
      <c r="I178" s="30" t="n">
        <f aca="false">U178</f>
        <v>9585.79508196721</v>
      </c>
      <c r="J178" s="31" t="n">
        <v>0</v>
      </c>
      <c r="K178" s="32" t="n">
        <f aca="false">V178</f>
        <v>3</v>
      </c>
      <c r="L178" s="30" t="n">
        <f aca="false">J178*K178</f>
        <v>0</v>
      </c>
      <c r="M178" s="12"/>
      <c r="Q178" s="27" t="n">
        <v>105</v>
      </c>
      <c r="R178" s="33" t="s">
        <v>186</v>
      </c>
      <c r="S178" s="46"/>
      <c r="T178" s="35" t="s">
        <v>22</v>
      </c>
      <c r="U178" s="36" t="n">
        <v>9585.79508196721</v>
      </c>
      <c r="V178" s="33" t="n">
        <v>3</v>
      </c>
      <c r="W178" s="37" t="n">
        <f aca="false">U178*V178</f>
        <v>28757.3852459016</v>
      </c>
    </row>
    <row r="179" customFormat="false" ht="26.85" hidden="false" customHeight="false" outlineLevel="0" collapsed="false">
      <c r="B179" s="10"/>
      <c r="C179" s="27" t="n">
        <f aca="false">Q179</f>
        <v>106</v>
      </c>
      <c r="D179" s="28" t="str">
        <f aca="false">R179</f>
        <v>Лента ТМ140-35-3-02 для снегоболотохода</v>
      </c>
      <c r="E179" s="29" t="s">
        <v>19</v>
      </c>
      <c r="F179" s="29" t="s">
        <v>19</v>
      </c>
      <c r="G179" s="29" t="s">
        <v>19</v>
      </c>
      <c r="H179" s="27" t="str">
        <f aca="false">T179</f>
        <v>шт</v>
      </c>
      <c r="I179" s="30" t="n">
        <f aca="false">U179</f>
        <v>7377.04918032787</v>
      </c>
      <c r="J179" s="31" t="n">
        <v>0</v>
      </c>
      <c r="K179" s="32" t="n">
        <f aca="false">V179</f>
        <v>2</v>
      </c>
      <c r="L179" s="30" t="n">
        <f aca="false">J179*K179</f>
        <v>0</v>
      </c>
      <c r="M179" s="12"/>
      <c r="Q179" s="27" t="n">
        <v>106</v>
      </c>
      <c r="R179" s="33" t="s">
        <v>187</v>
      </c>
      <c r="S179" s="46"/>
      <c r="T179" s="35" t="s">
        <v>22</v>
      </c>
      <c r="U179" s="36" t="n">
        <v>7377.04918032787</v>
      </c>
      <c r="V179" s="33" t="n">
        <v>2</v>
      </c>
      <c r="W179" s="37" t="n">
        <f aca="false">U179*V179</f>
        <v>14754.0983606557</v>
      </c>
    </row>
    <row r="180" customFormat="false" ht="26.85" hidden="false" customHeight="false" outlineLevel="0" collapsed="false">
      <c r="B180" s="10"/>
      <c r="C180" s="27" t="n">
        <f aca="false">Q180</f>
        <v>107</v>
      </c>
      <c r="D180" s="28" t="str">
        <f aca="false">R180</f>
        <v>Лента ТМ140-35-3-03 для снегоболотохода</v>
      </c>
      <c r="E180" s="29" t="s">
        <v>19</v>
      </c>
      <c r="F180" s="29" t="s">
        <v>19</v>
      </c>
      <c r="G180" s="29" t="s">
        <v>19</v>
      </c>
      <c r="H180" s="27" t="str">
        <f aca="false">T180</f>
        <v>шт</v>
      </c>
      <c r="I180" s="30" t="n">
        <f aca="false">U180</f>
        <v>5901.6393442623</v>
      </c>
      <c r="J180" s="31" t="n">
        <v>0</v>
      </c>
      <c r="K180" s="32" t="n">
        <f aca="false">V180</f>
        <v>2</v>
      </c>
      <c r="L180" s="30" t="n">
        <f aca="false">J180*K180</f>
        <v>0</v>
      </c>
      <c r="M180" s="12"/>
      <c r="Q180" s="27" t="n">
        <v>107</v>
      </c>
      <c r="R180" s="33" t="s">
        <v>188</v>
      </c>
      <c r="S180" s="46"/>
      <c r="T180" s="35" t="s">
        <v>22</v>
      </c>
      <c r="U180" s="36" t="n">
        <v>5901.6393442623</v>
      </c>
      <c r="V180" s="33" t="n">
        <v>2</v>
      </c>
      <c r="W180" s="37" t="n">
        <f aca="false">U180*V180</f>
        <v>11803.2786885246</v>
      </c>
    </row>
    <row r="181" customFormat="false" ht="26.85" hidden="false" customHeight="false" outlineLevel="0" collapsed="false">
      <c r="B181" s="10"/>
      <c r="C181" s="27" t="n">
        <f aca="false">Q181</f>
        <v>108</v>
      </c>
      <c r="D181" s="28" t="str">
        <f aca="false">R181</f>
        <v>Насос гидравлический шестеренный B33GTU61L</v>
      </c>
      <c r="E181" s="29" t="s">
        <v>19</v>
      </c>
      <c r="F181" s="29" t="s">
        <v>19</v>
      </c>
      <c r="G181" s="29" t="s">
        <v>19</v>
      </c>
      <c r="H181" s="27" t="str">
        <f aca="false">T181</f>
        <v>шт</v>
      </c>
      <c r="I181" s="30" t="n">
        <f aca="false">U181</f>
        <v>36065.5737704918</v>
      </c>
      <c r="J181" s="31" t="n">
        <v>0</v>
      </c>
      <c r="K181" s="32" t="n">
        <f aca="false">V181</f>
        <v>1</v>
      </c>
      <c r="L181" s="30" t="n">
        <f aca="false">J181*K181</f>
        <v>0</v>
      </c>
      <c r="M181" s="12"/>
      <c r="Q181" s="27" t="n">
        <v>108</v>
      </c>
      <c r="R181" s="33" t="s">
        <v>189</v>
      </c>
      <c r="S181" s="46"/>
      <c r="T181" s="35" t="s">
        <v>22</v>
      </c>
      <c r="U181" s="36" t="n">
        <v>36065.5737704918</v>
      </c>
      <c r="V181" s="33" t="n">
        <v>1</v>
      </c>
      <c r="W181" s="37" t="n">
        <f aca="false">U181*V181</f>
        <v>36065.5737704918</v>
      </c>
    </row>
    <row r="182" customFormat="false" ht="85.55" hidden="false" customHeight="false" outlineLevel="0" collapsed="false">
      <c r="B182" s="10"/>
      <c r="C182" s="27" t="n">
        <f aca="false">Q182</f>
        <v>109</v>
      </c>
      <c r="D182" s="28" t="str">
        <f aca="false">R182</f>
        <v>Переходник для бурильно-крановых машин П-88-325.00 (шестигранник внутренний 92мм, шестигранник внутренний 70мм)</v>
      </c>
      <c r="E182" s="29" t="s">
        <v>19</v>
      </c>
      <c r="F182" s="29" t="s">
        <v>19</v>
      </c>
      <c r="G182" s="29" t="s">
        <v>19</v>
      </c>
      <c r="H182" s="27" t="str">
        <f aca="false">T182</f>
        <v>шт</v>
      </c>
      <c r="I182" s="30" t="n">
        <f aca="false">U182</f>
        <v>34426.2295081967</v>
      </c>
      <c r="J182" s="31" t="n">
        <v>0</v>
      </c>
      <c r="K182" s="32" t="n">
        <f aca="false">V182</f>
        <v>1</v>
      </c>
      <c r="L182" s="30" t="n">
        <f aca="false">J182*K182</f>
        <v>0</v>
      </c>
      <c r="M182" s="12"/>
      <c r="Q182" s="27" t="n">
        <v>109</v>
      </c>
      <c r="R182" s="33" t="s">
        <v>190</v>
      </c>
      <c r="S182" s="46"/>
      <c r="T182" s="35" t="s">
        <v>22</v>
      </c>
      <c r="U182" s="36" t="n">
        <v>34426.2295081967</v>
      </c>
      <c r="V182" s="33" t="n">
        <v>1</v>
      </c>
      <c r="W182" s="37" t="n">
        <f aca="false">U182*V182</f>
        <v>34426.2295081967</v>
      </c>
    </row>
    <row r="183" customFormat="false" ht="26.85" hidden="false" customHeight="false" outlineLevel="0" collapsed="false">
      <c r="B183" s="10"/>
      <c r="C183" s="27" t="n">
        <f aca="false">Q183</f>
        <v>110</v>
      </c>
      <c r="D183" s="28" t="str">
        <f aca="false">R183</f>
        <v>Пластина ТМ120-35-4 для снегоболотохода</v>
      </c>
      <c r="E183" s="29" t="s">
        <v>19</v>
      </c>
      <c r="F183" s="29" t="s">
        <v>19</v>
      </c>
      <c r="G183" s="29" t="s">
        <v>19</v>
      </c>
      <c r="H183" s="27" t="str">
        <f aca="false">T183</f>
        <v>шт</v>
      </c>
      <c r="I183" s="30" t="n">
        <f aca="false">U183</f>
        <v>81.9672131147541</v>
      </c>
      <c r="J183" s="31" t="n">
        <v>0</v>
      </c>
      <c r="K183" s="32" t="n">
        <f aca="false">V183</f>
        <v>20</v>
      </c>
      <c r="L183" s="30" t="n">
        <f aca="false">J183*K183</f>
        <v>0</v>
      </c>
      <c r="M183" s="12"/>
      <c r="Q183" s="27" t="n">
        <v>110</v>
      </c>
      <c r="R183" s="33" t="s">
        <v>191</v>
      </c>
      <c r="S183" s="46"/>
      <c r="T183" s="35" t="s">
        <v>22</v>
      </c>
      <c r="U183" s="36" t="n">
        <v>81.9672131147541</v>
      </c>
      <c r="V183" s="33" t="n">
        <v>20</v>
      </c>
      <c r="W183" s="37" t="n">
        <f aca="false">U183*V183</f>
        <v>1639.34426229508</v>
      </c>
    </row>
    <row r="184" customFormat="false" ht="26.85" hidden="false" customHeight="false" outlineLevel="0" collapsed="false">
      <c r="B184" s="10"/>
      <c r="C184" s="27" t="n">
        <f aca="false">Q184</f>
        <v>111</v>
      </c>
      <c r="D184" s="28" t="str">
        <f aca="false">R184</f>
        <v>Резец траншейный С27Е-12.3</v>
      </c>
      <c r="E184" s="29" t="s">
        <v>19</v>
      </c>
      <c r="F184" s="29" t="s">
        <v>19</v>
      </c>
      <c r="G184" s="29" t="s">
        <v>19</v>
      </c>
      <c r="H184" s="27" t="str">
        <f aca="false">T184</f>
        <v>шт</v>
      </c>
      <c r="I184" s="30" t="n">
        <f aca="false">U184</f>
        <v>539.803278688525</v>
      </c>
      <c r="J184" s="31" t="n">
        <v>0</v>
      </c>
      <c r="K184" s="32" t="n">
        <f aca="false">V184</f>
        <v>20</v>
      </c>
      <c r="L184" s="30" t="n">
        <f aca="false">J184*K184</f>
        <v>0</v>
      </c>
      <c r="M184" s="12"/>
      <c r="Q184" s="27" t="n">
        <v>111</v>
      </c>
      <c r="R184" s="33" t="s">
        <v>192</v>
      </c>
      <c r="S184" s="46"/>
      <c r="T184" s="35" t="s">
        <v>22</v>
      </c>
      <c r="U184" s="36" t="n">
        <v>539.803278688525</v>
      </c>
      <c r="V184" s="33" t="n">
        <v>20</v>
      </c>
      <c r="W184" s="37" t="n">
        <f aca="false">U184*V184</f>
        <v>10796.0655737705</v>
      </c>
    </row>
    <row r="185" customFormat="false" ht="43.75" hidden="false" customHeight="false" outlineLevel="0" collapsed="false">
      <c r="B185" s="10"/>
      <c r="C185" s="27" t="n">
        <f aca="false">Q185</f>
        <v>112</v>
      </c>
      <c r="D185" s="28" t="str">
        <f aca="false">R185</f>
        <v>Скоба с уширителем ТМ140-35-сб105 для снегоболотохода</v>
      </c>
      <c r="E185" s="29" t="s">
        <v>19</v>
      </c>
      <c r="F185" s="29" t="s">
        <v>19</v>
      </c>
      <c r="G185" s="29" t="s">
        <v>19</v>
      </c>
      <c r="H185" s="27" t="str">
        <f aca="false">T185</f>
        <v>шт</v>
      </c>
      <c r="I185" s="30" t="n">
        <f aca="false">U185</f>
        <v>1311.47540983607</v>
      </c>
      <c r="J185" s="31" t="n">
        <v>0</v>
      </c>
      <c r="K185" s="32" t="n">
        <f aca="false">V185</f>
        <v>2</v>
      </c>
      <c r="L185" s="30" t="n">
        <f aca="false">J185*K185</f>
        <v>0</v>
      </c>
      <c r="M185" s="12"/>
      <c r="Q185" s="27" t="n">
        <v>112</v>
      </c>
      <c r="R185" s="33" t="s">
        <v>193</v>
      </c>
      <c r="S185" s="46"/>
      <c r="T185" s="35" t="s">
        <v>22</v>
      </c>
      <c r="U185" s="36" t="n">
        <v>1311.47540983607</v>
      </c>
      <c r="V185" s="33" t="n">
        <v>2</v>
      </c>
      <c r="W185" s="37" t="n">
        <f aca="false">U185*V185</f>
        <v>2622.95081967213</v>
      </c>
    </row>
    <row r="186" customFormat="false" ht="29.85" hidden="false" customHeight="false" outlineLevel="0" collapsed="false">
      <c r="B186" s="10"/>
      <c r="C186" s="27" t="n">
        <f aca="false">Q186</f>
        <v>113</v>
      </c>
      <c r="D186" s="28" t="str">
        <f aca="false">R186</f>
        <v>Трак ТМ120-35-сб143 с пальцами в сборе</v>
      </c>
      <c r="E186" s="29" t="s">
        <v>19</v>
      </c>
      <c r="F186" s="29" t="s">
        <v>19</v>
      </c>
      <c r="G186" s="29" t="s">
        <v>19</v>
      </c>
      <c r="H186" s="27" t="str">
        <f aca="false">T186</f>
        <v>шт</v>
      </c>
      <c r="I186" s="30" t="n">
        <f aca="false">U186</f>
        <v>6147.54098360656</v>
      </c>
      <c r="J186" s="31" t="n">
        <v>0</v>
      </c>
      <c r="K186" s="32" t="n">
        <f aca="false">V186</f>
        <v>6</v>
      </c>
      <c r="L186" s="30" t="n">
        <f aca="false">J186*K186</f>
        <v>0</v>
      </c>
      <c r="M186" s="12"/>
      <c r="Q186" s="27" t="n">
        <v>113</v>
      </c>
      <c r="R186" s="33" t="s">
        <v>194</v>
      </c>
      <c r="S186" s="46"/>
      <c r="T186" s="35" t="s">
        <v>22</v>
      </c>
      <c r="U186" s="36" t="n">
        <v>6147.54098360656</v>
      </c>
      <c r="V186" s="33" t="n">
        <v>6</v>
      </c>
      <c r="W186" s="37" t="n">
        <f aca="false">U186*V186</f>
        <v>36885.2459016393</v>
      </c>
    </row>
    <row r="187" customFormat="false" ht="52.2" hidden="false" customHeight="false" outlineLevel="0" collapsed="false">
      <c r="B187" s="10"/>
      <c r="C187" s="27" t="n">
        <f aca="false">Q187</f>
        <v>114</v>
      </c>
      <c r="D187" s="28" t="str">
        <f aca="false">R187</f>
        <v>Фильтр антикоррозийный 3305370/3318319/600-411-1420/STSX824/WF2076/ST60823</v>
      </c>
      <c r="E187" s="29" t="s">
        <v>19</v>
      </c>
      <c r="F187" s="29" t="s">
        <v>19</v>
      </c>
      <c r="G187" s="29" t="s">
        <v>19</v>
      </c>
      <c r="H187" s="27" t="str">
        <f aca="false">T187</f>
        <v>шт</v>
      </c>
      <c r="I187" s="30" t="n">
        <f aca="false">U187</f>
        <v>1797.33606557377</v>
      </c>
      <c r="J187" s="31" t="n">
        <v>0</v>
      </c>
      <c r="K187" s="32" t="n">
        <f aca="false">V187</f>
        <v>1</v>
      </c>
      <c r="L187" s="30" t="n">
        <f aca="false">J187*K187</f>
        <v>0</v>
      </c>
      <c r="M187" s="12"/>
      <c r="Q187" s="27" t="n">
        <v>114</v>
      </c>
      <c r="R187" s="33" t="s">
        <v>195</v>
      </c>
      <c r="S187" s="46"/>
      <c r="T187" s="35" t="s">
        <v>22</v>
      </c>
      <c r="U187" s="36" t="n">
        <v>1797.33606557377</v>
      </c>
      <c r="V187" s="33" t="n">
        <v>1</v>
      </c>
      <c r="W187" s="37" t="n">
        <f aca="false">U187*V187</f>
        <v>1797.33606557377</v>
      </c>
    </row>
    <row r="188" customFormat="false" ht="52.2" hidden="false" customHeight="false" outlineLevel="0" collapsed="false">
      <c r="B188" s="10"/>
      <c r="C188" s="27" t="n">
        <f aca="false">Q188</f>
        <v>115</v>
      </c>
      <c r="D188" s="28" t="str">
        <f aca="false">R188</f>
        <v>Фильтр воздушный 612В-81-7042/6127-81-7412+6128-81 Komatsu,Shantui в сборе</v>
      </c>
      <c r="E188" s="29" t="s">
        <v>19</v>
      </c>
      <c r="F188" s="29" t="s">
        <v>19</v>
      </c>
      <c r="G188" s="29" t="s">
        <v>19</v>
      </c>
      <c r="H188" s="27" t="str">
        <f aca="false">T188</f>
        <v>шт</v>
      </c>
      <c r="I188" s="30" t="n">
        <f aca="false">U188</f>
        <v>4629.50819672131</v>
      </c>
      <c r="J188" s="31" t="n">
        <v>0</v>
      </c>
      <c r="K188" s="32" t="n">
        <f aca="false">V188</f>
        <v>2</v>
      </c>
      <c r="L188" s="30" t="n">
        <f aca="false">J188*K188</f>
        <v>0</v>
      </c>
      <c r="M188" s="12"/>
      <c r="Q188" s="27" t="n">
        <v>115</v>
      </c>
      <c r="R188" s="33" t="s">
        <v>196</v>
      </c>
      <c r="S188" s="46"/>
      <c r="T188" s="35" t="s">
        <v>22</v>
      </c>
      <c r="U188" s="36" t="n">
        <v>4629.50819672131</v>
      </c>
      <c r="V188" s="33" t="n">
        <v>2</v>
      </c>
      <c r="W188" s="37" t="n">
        <f aca="false">U188*V188</f>
        <v>9259.01639344262</v>
      </c>
    </row>
    <row r="189" customFormat="false" ht="26.85" hidden="false" customHeight="false" outlineLevel="0" collapsed="false">
      <c r="B189" s="10"/>
      <c r="C189" s="27" t="n">
        <f aca="false">Q189</f>
        <v>116</v>
      </c>
      <c r="D189" s="28" t="str">
        <f aca="false">R189</f>
        <v>Фильтр масляный 3889310 Cummins</v>
      </c>
      <c r="E189" s="29" t="s">
        <v>19</v>
      </c>
      <c r="F189" s="29" t="s">
        <v>19</v>
      </c>
      <c r="G189" s="29" t="s">
        <v>19</v>
      </c>
      <c r="H189" s="27" t="str">
        <f aca="false">T189</f>
        <v>шт</v>
      </c>
      <c r="I189" s="30" t="n">
        <f aca="false">U189</f>
        <v>1797.33606557377</v>
      </c>
      <c r="J189" s="31" t="n">
        <v>0</v>
      </c>
      <c r="K189" s="32" t="n">
        <f aca="false">V189</f>
        <v>1</v>
      </c>
      <c r="L189" s="30" t="n">
        <f aca="false">J189*K189</f>
        <v>0</v>
      </c>
      <c r="M189" s="12"/>
      <c r="Q189" s="27" t="n">
        <v>116</v>
      </c>
      <c r="R189" s="33" t="s">
        <v>197</v>
      </c>
      <c r="S189" s="46"/>
      <c r="T189" s="35" t="s">
        <v>22</v>
      </c>
      <c r="U189" s="36" t="n">
        <v>1797.33606557377</v>
      </c>
      <c r="V189" s="33" t="n">
        <v>1</v>
      </c>
      <c r="W189" s="37" t="n">
        <f aca="false">U189*V189</f>
        <v>1797.33606557377</v>
      </c>
    </row>
    <row r="190" customFormat="false" ht="26.85" hidden="false" customHeight="false" outlineLevel="0" collapsed="false">
      <c r="B190" s="10"/>
      <c r="C190" s="27" t="n">
        <f aca="false">Q190</f>
        <v>117</v>
      </c>
      <c r="D190" s="28" t="str">
        <f aca="false">R190</f>
        <v>Фильтр масляный 3889311 Cummins</v>
      </c>
      <c r="E190" s="29" t="s">
        <v>19</v>
      </c>
      <c r="F190" s="29" t="s">
        <v>19</v>
      </c>
      <c r="G190" s="29" t="s">
        <v>19</v>
      </c>
      <c r="H190" s="27" t="str">
        <f aca="false">T190</f>
        <v>шт</v>
      </c>
      <c r="I190" s="30" t="n">
        <f aca="false">U190</f>
        <v>1797.33606557377</v>
      </c>
      <c r="J190" s="31" t="n">
        <v>0</v>
      </c>
      <c r="K190" s="32" t="n">
        <f aca="false">V190</f>
        <v>1</v>
      </c>
      <c r="L190" s="30" t="n">
        <f aca="false">J190*K190</f>
        <v>0</v>
      </c>
      <c r="M190" s="12"/>
      <c r="Q190" s="27" t="n">
        <v>117</v>
      </c>
      <c r="R190" s="33" t="s">
        <v>198</v>
      </c>
      <c r="S190" s="46"/>
      <c r="T190" s="35" t="s">
        <v>22</v>
      </c>
      <c r="U190" s="36" t="n">
        <v>1797.33606557377</v>
      </c>
      <c r="V190" s="33" t="n">
        <v>1</v>
      </c>
      <c r="W190" s="37" t="n">
        <f aca="false">U190*V190</f>
        <v>1797.33606557377</v>
      </c>
    </row>
    <row r="191" customFormat="false" ht="26.85" hidden="false" customHeight="false" outlineLevel="0" collapsed="false">
      <c r="B191" s="10"/>
      <c r="C191" s="27" t="n">
        <f aca="false">Q191</f>
        <v>118</v>
      </c>
      <c r="D191" s="28" t="str">
        <f aca="false">R191</f>
        <v>Фильтр топливный ST20806 Stal</v>
      </c>
      <c r="E191" s="29" t="s">
        <v>19</v>
      </c>
      <c r="F191" s="29" t="s">
        <v>19</v>
      </c>
      <c r="G191" s="29" t="s">
        <v>19</v>
      </c>
      <c r="H191" s="27" t="str">
        <f aca="false">T191</f>
        <v>шт</v>
      </c>
      <c r="I191" s="30" t="n">
        <f aca="false">U191</f>
        <v>1797.33606557377</v>
      </c>
      <c r="J191" s="31" t="n">
        <v>0</v>
      </c>
      <c r="K191" s="32" t="n">
        <f aca="false">V191</f>
        <v>2</v>
      </c>
      <c r="L191" s="30" t="n">
        <f aca="false">J191*K191</f>
        <v>0</v>
      </c>
      <c r="M191" s="12"/>
      <c r="Q191" s="27" t="n">
        <v>118</v>
      </c>
      <c r="R191" s="33" t="s">
        <v>199</v>
      </c>
      <c r="S191" s="46"/>
      <c r="T191" s="35" t="s">
        <v>22</v>
      </c>
      <c r="U191" s="36" t="n">
        <v>1797.33606557377</v>
      </c>
      <c r="V191" s="33" t="n">
        <v>2</v>
      </c>
      <c r="W191" s="37" t="n">
        <f aca="false">U191*V191</f>
        <v>3594.67213114754</v>
      </c>
    </row>
    <row r="192" customFormat="false" ht="15" hidden="false" customHeight="false" outlineLevel="0" collapsed="false">
      <c r="B192" s="10"/>
      <c r="C192" s="27"/>
      <c r="D192" s="29"/>
      <c r="E192" s="29"/>
      <c r="F192" s="29"/>
      <c r="G192" s="29"/>
      <c r="H192" s="27"/>
      <c r="I192" s="38"/>
      <c r="J192" s="39"/>
      <c r="K192" s="32" t="n">
        <f aca="false">SUM(K74:K191)</f>
        <v>478.88</v>
      </c>
      <c r="L192" s="38"/>
      <c r="M192" s="12"/>
      <c r="Q192" s="41"/>
      <c r="R192" s="42"/>
      <c r="S192" s="42"/>
      <c r="T192" s="41"/>
      <c r="U192" s="37"/>
      <c r="V192" s="43" t="n">
        <f aca="false">SUM(V74:V191)</f>
        <v>478.88</v>
      </c>
      <c r="W192" s="47" t="n">
        <f aca="false">SUM(W74:W191)</f>
        <v>1701590.31934426</v>
      </c>
    </row>
    <row r="193" customFormat="false" ht="15" hidden="false" customHeight="false" outlineLevel="0" collapsed="false">
      <c r="B193" s="10"/>
      <c r="C193" s="44" t="str">
        <f aca="false">Q193</f>
        <v>1.3 СП «Центральные электрические сети» г. Комсомольск-на-Амуре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12"/>
      <c r="Q193" s="45" t="s">
        <v>200</v>
      </c>
      <c r="R193" s="45"/>
      <c r="S193" s="45"/>
      <c r="T193" s="45"/>
      <c r="U193" s="45"/>
      <c r="V193" s="45"/>
      <c r="W193" s="45"/>
    </row>
    <row r="194" customFormat="false" ht="26.85" hidden="false" customHeight="true" outlineLevel="0" collapsed="false">
      <c r="B194" s="10"/>
      <c r="C194" s="27" t="n">
        <f aca="false">Q194</f>
        <v>1</v>
      </c>
      <c r="D194" s="28" t="str">
        <f aca="false">R194</f>
        <v>Амортизатор подвески задней A21R232915004 ГАЗ</v>
      </c>
      <c r="E194" s="29" t="s">
        <v>19</v>
      </c>
      <c r="F194" s="29" t="s">
        <v>19</v>
      </c>
      <c r="G194" s="29" t="s">
        <v>19</v>
      </c>
      <c r="H194" s="27" t="str">
        <f aca="false">T194</f>
        <v>шт</v>
      </c>
      <c r="I194" s="30" t="n">
        <f aca="false">U194</f>
        <v>2346.10655737705</v>
      </c>
      <c r="J194" s="31" t="n">
        <v>0</v>
      </c>
      <c r="K194" s="32" t="n">
        <f aca="false">V194</f>
        <v>2</v>
      </c>
      <c r="L194" s="38" t="n">
        <f aca="false">J194*K194</f>
        <v>0</v>
      </c>
      <c r="M194" s="12"/>
      <c r="Q194" s="33" t="n">
        <v>1</v>
      </c>
      <c r="R194" s="33" t="s">
        <v>201</v>
      </c>
      <c r="S194" s="34" t="s">
        <v>202</v>
      </c>
      <c r="T194" s="35" t="s">
        <v>22</v>
      </c>
      <c r="U194" s="36" t="n">
        <v>2346.10655737705</v>
      </c>
      <c r="V194" s="33" t="n">
        <v>2</v>
      </c>
      <c r="W194" s="37" t="n">
        <f aca="false">U194*V194</f>
        <v>4692.2131147541</v>
      </c>
    </row>
    <row r="195" customFormat="false" ht="26.85" hidden="false" customHeight="true" outlineLevel="0" collapsed="false">
      <c r="B195" s="10"/>
      <c r="C195" s="27" t="n">
        <f aca="false">Q195</f>
        <v>2</v>
      </c>
      <c r="D195" s="28" t="str">
        <f aca="false">R195</f>
        <v>Втулка переднего стабилизатора 48849-60040 Toyota</v>
      </c>
      <c r="E195" s="29" t="s">
        <v>19</v>
      </c>
      <c r="F195" s="29" t="s">
        <v>19</v>
      </c>
      <c r="G195" s="29" t="s">
        <v>19</v>
      </c>
      <c r="H195" s="27" t="str">
        <f aca="false">T195</f>
        <v>шт</v>
      </c>
      <c r="I195" s="30" t="n">
        <f aca="false">U195</f>
        <v>758.983606557377</v>
      </c>
      <c r="J195" s="31" t="n">
        <v>0</v>
      </c>
      <c r="K195" s="32" t="n">
        <f aca="false">V195</f>
        <v>2</v>
      </c>
      <c r="L195" s="38" t="n">
        <f aca="false">J195*K195</f>
        <v>0</v>
      </c>
      <c r="M195" s="12"/>
      <c r="Q195" s="33" t="n">
        <v>2</v>
      </c>
      <c r="R195" s="33" t="s">
        <v>203</v>
      </c>
      <c r="S195" s="34"/>
      <c r="T195" s="35" t="s">
        <v>22</v>
      </c>
      <c r="U195" s="36" t="n">
        <v>758.983606557377</v>
      </c>
      <c r="V195" s="33" t="n">
        <v>2</v>
      </c>
      <c r="W195" s="37" t="n">
        <f aca="false">U195*V195</f>
        <v>1517.96721311475</v>
      </c>
    </row>
    <row r="196" customFormat="false" ht="26.85" hidden="false" customHeight="true" outlineLevel="0" collapsed="false">
      <c r="B196" s="10"/>
      <c r="C196" s="27" t="n">
        <f aca="false">Q196</f>
        <v>3</v>
      </c>
      <c r="D196" s="28" t="str">
        <f aca="false">R196</f>
        <v>Втулка стабилизатора 48815-60320</v>
      </c>
      <c r="E196" s="29" t="s">
        <v>19</v>
      </c>
      <c r="F196" s="29" t="s">
        <v>19</v>
      </c>
      <c r="G196" s="29" t="s">
        <v>19</v>
      </c>
      <c r="H196" s="27" t="str">
        <f aca="false">T196</f>
        <v>шт</v>
      </c>
      <c r="I196" s="30" t="n">
        <f aca="false">U196</f>
        <v>1065.5737704918</v>
      </c>
      <c r="J196" s="31" t="n">
        <v>0</v>
      </c>
      <c r="K196" s="32" t="n">
        <f aca="false">V196</f>
        <v>2</v>
      </c>
      <c r="L196" s="38" t="n">
        <f aca="false">J196*K196</f>
        <v>0</v>
      </c>
      <c r="M196" s="12"/>
      <c r="Q196" s="33" t="n">
        <v>3</v>
      </c>
      <c r="R196" s="33" t="s">
        <v>204</v>
      </c>
      <c r="S196" s="34"/>
      <c r="T196" s="35" t="s">
        <v>22</v>
      </c>
      <c r="U196" s="36" t="n">
        <v>1065.5737704918</v>
      </c>
      <c r="V196" s="33" t="n">
        <v>2</v>
      </c>
      <c r="W196" s="37" t="n">
        <f aca="false">U196*V196</f>
        <v>2131.14754098361</v>
      </c>
    </row>
    <row r="197" customFormat="false" ht="26.85" hidden="false" customHeight="true" outlineLevel="0" collapsed="false">
      <c r="B197" s="10"/>
      <c r="C197" s="27" t="n">
        <f aca="false">Q197</f>
        <v>4</v>
      </c>
      <c r="D197" s="28" t="str">
        <f aca="false">R197</f>
        <v>Втулка стабилизатора заднего 48818-60020</v>
      </c>
      <c r="E197" s="29" t="s">
        <v>19</v>
      </c>
      <c r="F197" s="29" t="s">
        <v>19</v>
      </c>
      <c r="G197" s="29" t="s">
        <v>19</v>
      </c>
      <c r="H197" s="27" t="str">
        <f aca="false">T197</f>
        <v>шт</v>
      </c>
      <c r="I197" s="30" t="n">
        <f aca="false">U197</f>
        <v>819.672131147541</v>
      </c>
      <c r="J197" s="31" t="n">
        <v>0</v>
      </c>
      <c r="K197" s="32" t="n">
        <f aca="false">V197</f>
        <v>2</v>
      </c>
      <c r="L197" s="38" t="n">
        <f aca="false">J197*K197</f>
        <v>0</v>
      </c>
      <c r="M197" s="12"/>
      <c r="Q197" s="33" t="n">
        <v>4</v>
      </c>
      <c r="R197" s="33" t="s">
        <v>205</v>
      </c>
      <c r="S197" s="34"/>
      <c r="T197" s="35" t="s">
        <v>22</v>
      </c>
      <c r="U197" s="36" t="n">
        <v>819.672131147541</v>
      </c>
      <c r="V197" s="33" t="n">
        <v>2</v>
      </c>
      <c r="W197" s="37" t="n">
        <f aca="false">U197*V197</f>
        <v>1639.34426229508</v>
      </c>
    </row>
    <row r="198" customFormat="false" ht="26.85" hidden="false" customHeight="true" outlineLevel="0" collapsed="false">
      <c r="B198" s="10"/>
      <c r="C198" s="27" t="n">
        <f aca="false">Q198</f>
        <v>5</v>
      </c>
      <c r="D198" s="28" t="str">
        <f aca="false">R198</f>
        <v>Втулка эксцентриковая рычага FS-2001 (48409-12040)</v>
      </c>
      <c r="E198" s="29" t="s">
        <v>19</v>
      </c>
      <c r="F198" s="29" t="s">
        <v>19</v>
      </c>
      <c r="G198" s="29" t="s">
        <v>19</v>
      </c>
      <c r="H198" s="27" t="str">
        <f aca="false">T198</f>
        <v>шт</v>
      </c>
      <c r="I198" s="30" t="n">
        <f aca="false">U198</f>
        <v>311.352459016394</v>
      </c>
      <c r="J198" s="31" t="n">
        <v>0</v>
      </c>
      <c r="K198" s="32" t="n">
        <f aca="false">V198</f>
        <v>2</v>
      </c>
      <c r="L198" s="38" t="n">
        <f aca="false">J198*K198</f>
        <v>0</v>
      </c>
      <c r="M198" s="12"/>
      <c r="Q198" s="33" t="n">
        <v>5</v>
      </c>
      <c r="R198" s="33" t="s">
        <v>206</v>
      </c>
      <c r="S198" s="34"/>
      <c r="T198" s="35" t="s">
        <v>22</v>
      </c>
      <c r="U198" s="36" t="n">
        <v>311.352459016394</v>
      </c>
      <c r="V198" s="33" t="n">
        <v>2</v>
      </c>
      <c r="W198" s="37" t="n">
        <f aca="false">U198*V198</f>
        <v>622.704918032787</v>
      </c>
    </row>
    <row r="199" customFormat="false" ht="26.85" hidden="false" customHeight="true" outlineLevel="0" collapsed="false">
      <c r="B199" s="10"/>
      <c r="C199" s="27" t="n">
        <f aca="false">Q199</f>
        <v>6</v>
      </c>
      <c r="D199" s="28" t="str">
        <f aca="false">R199</f>
        <v>Наконечник рулевой тяги CE0687</v>
      </c>
      <c r="E199" s="29" t="s">
        <v>19</v>
      </c>
      <c r="F199" s="29" t="s">
        <v>19</v>
      </c>
      <c r="G199" s="29" t="s">
        <v>19</v>
      </c>
      <c r="H199" s="27" t="str">
        <f aca="false">T199</f>
        <v>шт</v>
      </c>
      <c r="I199" s="30" t="n">
        <f aca="false">U199</f>
        <v>1032.2868852459</v>
      </c>
      <c r="J199" s="31" t="n">
        <v>0</v>
      </c>
      <c r="K199" s="32" t="n">
        <f aca="false">V199</f>
        <v>2</v>
      </c>
      <c r="L199" s="38" t="n">
        <f aca="false">J199*K199</f>
        <v>0</v>
      </c>
      <c r="M199" s="12"/>
      <c r="Q199" s="33" t="n">
        <v>6</v>
      </c>
      <c r="R199" s="33" t="s">
        <v>207</v>
      </c>
      <c r="S199" s="34"/>
      <c r="T199" s="35" t="s">
        <v>22</v>
      </c>
      <c r="U199" s="36" t="n">
        <v>1032.2868852459</v>
      </c>
      <c r="V199" s="33" t="n">
        <v>2</v>
      </c>
      <c r="W199" s="37" t="n">
        <f aca="false">U199*V199</f>
        <v>2064.5737704918</v>
      </c>
    </row>
    <row r="200" customFormat="false" ht="26.85" hidden="false" customHeight="true" outlineLevel="0" collapsed="false">
      <c r="B200" s="10"/>
      <c r="C200" s="27" t="n">
        <f aca="false">Q200</f>
        <v>7</v>
      </c>
      <c r="D200" s="28" t="str">
        <f aca="false">R200</f>
        <v>Насос топливный низкого давления 37.1106010-20</v>
      </c>
      <c r="E200" s="29" t="s">
        <v>19</v>
      </c>
      <c r="F200" s="29" t="s">
        <v>19</v>
      </c>
      <c r="G200" s="29" t="s">
        <v>19</v>
      </c>
      <c r="H200" s="27" t="str">
        <f aca="false">T200</f>
        <v>шт</v>
      </c>
      <c r="I200" s="30" t="n">
        <f aca="false">U200</f>
        <v>3366.22131147541</v>
      </c>
      <c r="J200" s="31" t="n">
        <v>0</v>
      </c>
      <c r="K200" s="32" t="n">
        <f aca="false">V200</f>
        <v>1</v>
      </c>
      <c r="L200" s="38" t="n">
        <f aca="false">J200*K200</f>
        <v>0</v>
      </c>
      <c r="M200" s="12"/>
      <c r="Q200" s="33" t="n">
        <v>7</v>
      </c>
      <c r="R200" s="33" t="s">
        <v>208</v>
      </c>
      <c r="S200" s="34"/>
      <c r="T200" s="35" t="s">
        <v>22</v>
      </c>
      <c r="U200" s="36" t="n">
        <v>3366.22131147541</v>
      </c>
      <c r="V200" s="33" t="n">
        <v>1</v>
      </c>
      <c r="W200" s="37" t="n">
        <f aca="false">U200*V200</f>
        <v>3366.22131147541</v>
      </c>
    </row>
    <row r="201" customFormat="false" ht="26.85" hidden="false" customHeight="true" outlineLevel="0" collapsed="false">
      <c r="B201" s="10"/>
      <c r="C201" s="27" t="n">
        <f aca="false">Q201</f>
        <v>8</v>
      </c>
      <c r="D201" s="28" t="str">
        <f aca="false">R201</f>
        <v>Насос шестеренчатый НШ-10М-ЗЛ 460-11-001 ГАЗ</v>
      </c>
      <c r="E201" s="29" t="s">
        <v>19</v>
      </c>
      <c r="F201" s="29" t="s">
        <v>19</v>
      </c>
      <c r="G201" s="29" t="s">
        <v>19</v>
      </c>
      <c r="H201" s="27" t="str">
        <f aca="false">T201</f>
        <v>шт</v>
      </c>
      <c r="I201" s="30" t="n">
        <f aca="false">U201</f>
        <v>4918.03278688525</v>
      </c>
      <c r="J201" s="31" t="n">
        <v>0</v>
      </c>
      <c r="K201" s="32" t="n">
        <f aca="false">V201</f>
        <v>1</v>
      </c>
      <c r="L201" s="38" t="n">
        <f aca="false">J201*K201</f>
        <v>0</v>
      </c>
      <c r="M201" s="12"/>
      <c r="Q201" s="33" t="n">
        <v>8</v>
      </c>
      <c r="R201" s="33" t="s">
        <v>209</v>
      </c>
      <c r="S201" s="34"/>
      <c r="T201" s="35" t="s">
        <v>22</v>
      </c>
      <c r="U201" s="36" t="n">
        <v>4918.03278688525</v>
      </c>
      <c r="V201" s="33" t="n">
        <v>1</v>
      </c>
      <c r="W201" s="37" t="n">
        <f aca="false">U201*V201</f>
        <v>4918.03278688525</v>
      </c>
    </row>
    <row r="202" customFormat="false" ht="26.85" hidden="false" customHeight="true" outlineLevel="0" collapsed="false">
      <c r="B202" s="10"/>
      <c r="C202" s="27" t="n">
        <f aca="false">Q202</f>
        <v>9</v>
      </c>
      <c r="D202" s="28" t="str">
        <f aca="false">R202</f>
        <v>Опора амортизатора заднего SAM-1505 Masuma</v>
      </c>
      <c r="E202" s="29" t="s">
        <v>19</v>
      </c>
      <c r="F202" s="29" t="s">
        <v>19</v>
      </c>
      <c r="G202" s="29" t="s">
        <v>19</v>
      </c>
      <c r="H202" s="27" t="str">
        <f aca="false">T202</f>
        <v>шт</v>
      </c>
      <c r="I202" s="30" t="n">
        <f aca="false">U202</f>
        <v>2894.26229508197</v>
      </c>
      <c r="J202" s="31" t="n">
        <v>0</v>
      </c>
      <c r="K202" s="32" t="n">
        <f aca="false">V202</f>
        <v>1</v>
      </c>
      <c r="L202" s="38" t="n">
        <f aca="false">J202*K202</f>
        <v>0</v>
      </c>
      <c r="M202" s="12"/>
      <c r="Q202" s="33" t="n">
        <v>9</v>
      </c>
      <c r="R202" s="33" t="s">
        <v>210</v>
      </c>
      <c r="S202" s="34"/>
      <c r="T202" s="35" t="s">
        <v>22</v>
      </c>
      <c r="U202" s="36" t="n">
        <v>2894.26229508197</v>
      </c>
      <c r="V202" s="33" t="n">
        <v>1</v>
      </c>
      <c r="W202" s="37" t="n">
        <f aca="false">U202*V202</f>
        <v>2894.26229508197</v>
      </c>
    </row>
    <row r="203" customFormat="false" ht="26.85" hidden="false" customHeight="true" outlineLevel="0" collapsed="false">
      <c r="B203" s="10"/>
      <c r="C203" s="27" t="n">
        <f aca="false">Q203</f>
        <v>10</v>
      </c>
      <c r="D203" s="28" t="str">
        <f aca="false">R203</f>
        <v>Опора задняя правая амортизатора SAM-1504 Toyota Masuma</v>
      </c>
      <c r="E203" s="29" t="s">
        <v>19</v>
      </c>
      <c r="F203" s="29" t="s">
        <v>19</v>
      </c>
      <c r="G203" s="29" t="s">
        <v>19</v>
      </c>
      <c r="H203" s="27" t="str">
        <f aca="false">T203</f>
        <v>шт</v>
      </c>
      <c r="I203" s="30" t="n">
        <f aca="false">U203</f>
        <v>2894.26229508197</v>
      </c>
      <c r="J203" s="31" t="n">
        <v>0</v>
      </c>
      <c r="K203" s="32" t="n">
        <f aca="false">V203</f>
        <v>1</v>
      </c>
      <c r="L203" s="38" t="n">
        <f aca="false">J203*K203</f>
        <v>0</v>
      </c>
      <c r="M203" s="12"/>
      <c r="Q203" s="33" t="n">
        <v>10</v>
      </c>
      <c r="R203" s="33" t="s">
        <v>211</v>
      </c>
      <c r="S203" s="34"/>
      <c r="T203" s="35" t="s">
        <v>22</v>
      </c>
      <c r="U203" s="36" t="n">
        <v>2894.26229508197</v>
      </c>
      <c r="V203" s="33" t="n">
        <v>1</v>
      </c>
      <c r="W203" s="37" t="n">
        <f aca="false">U203*V203</f>
        <v>2894.26229508197</v>
      </c>
    </row>
    <row r="204" customFormat="false" ht="26.85" hidden="false" customHeight="true" outlineLevel="0" collapsed="false">
      <c r="B204" s="10"/>
      <c r="C204" s="27" t="n">
        <f aca="false">Q204</f>
        <v>11</v>
      </c>
      <c r="D204" s="28" t="str">
        <f aca="false">R204</f>
        <v>Опора стойки амортизатора SM5074 Kayaba</v>
      </c>
      <c r="E204" s="29" t="s">
        <v>19</v>
      </c>
      <c r="F204" s="29" t="s">
        <v>19</v>
      </c>
      <c r="G204" s="29" t="s">
        <v>19</v>
      </c>
      <c r="H204" s="27" t="str">
        <f aca="false">T204</f>
        <v>шт</v>
      </c>
      <c r="I204" s="30" t="n">
        <f aca="false">U204</f>
        <v>7542.62295081967</v>
      </c>
      <c r="J204" s="31" t="n">
        <v>0</v>
      </c>
      <c r="K204" s="32" t="n">
        <f aca="false">V204</f>
        <v>2</v>
      </c>
      <c r="L204" s="38" t="n">
        <f aca="false">J204*K204</f>
        <v>0</v>
      </c>
      <c r="M204" s="12"/>
      <c r="Q204" s="33" t="n">
        <v>11</v>
      </c>
      <c r="R204" s="33" t="s">
        <v>212</v>
      </c>
      <c r="S204" s="34"/>
      <c r="T204" s="35" t="s">
        <v>22</v>
      </c>
      <c r="U204" s="36" t="n">
        <v>7542.62295081967</v>
      </c>
      <c r="V204" s="33" t="n">
        <v>2</v>
      </c>
      <c r="W204" s="37" t="n">
        <f aca="false">U204*V204</f>
        <v>15085.2459016393</v>
      </c>
    </row>
    <row r="205" customFormat="false" ht="26.85" hidden="false" customHeight="true" outlineLevel="0" collapsed="false">
      <c r="B205" s="10"/>
      <c r="C205" s="27" t="n">
        <f aca="false">Q205</f>
        <v>12</v>
      </c>
      <c r="D205" s="28" t="str">
        <f aca="false">R205</f>
        <v>Опора шаровая CB0393 CTR</v>
      </c>
      <c r="E205" s="29" t="s">
        <v>19</v>
      </c>
      <c r="F205" s="29" t="s">
        <v>19</v>
      </c>
      <c r="G205" s="29" t="s">
        <v>19</v>
      </c>
      <c r="H205" s="27" t="str">
        <f aca="false">T205</f>
        <v>шт</v>
      </c>
      <c r="I205" s="30" t="n">
        <f aca="false">U205</f>
        <v>1783.04098360656</v>
      </c>
      <c r="J205" s="31" t="n">
        <v>0</v>
      </c>
      <c r="K205" s="32" t="n">
        <f aca="false">V205</f>
        <v>2</v>
      </c>
      <c r="L205" s="38" t="n">
        <f aca="false">J205*K205</f>
        <v>0</v>
      </c>
      <c r="M205" s="12"/>
      <c r="Q205" s="33" t="n">
        <v>12</v>
      </c>
      <c r="R205" s="33" t="s">
        <v>213</v>
      </c>
      <c r="S205" s="34"/>
      <c r="T205" s="35" t="s">
        <v>22</v>
      </c>
      <c r="U205" s="36" t="n">
        <v>1783.04098360656</v>
      </c>
      <c r="V205" s="33" t="n">
        <v>2</v>
      </c>
      <c r="W205" s="37" t="n">
        <f aca="false">U205*V205</f>
        <v>3566.08196721311</v>
      </c>
    </row>
    <row r="206" customFormat="false" ht="26.85" hidden="false" customHeight="true" outlineLevel="0" collapsed="false">
      <c r="B206" s="10"/>
      <c r="C206" s="27" t="n">
        <f aca="false">Q206</f>
        <v>13</v>
      </c>
      <c r="D206" s="28" t="str">
        <f aca="false">R206</f>
        <v>Привод передний левый 43420-32161 Toyota</v>
      </c>
      <c r="E206" s="29" t="s">
        <v>19</v>
      </c>
      <c r="F206" s="29" t="s">
        <v>19</v>
      </c>
      <c r="G206" s="29" t="s">
        <v>19</v>
      </c>
      <c r="H206" s="27" t="str">
        <f aca="false">T206</f>
        <v>шт</v>
      </c>
      <c r="I206" s="30" t="n">
        <f aca="false">U206</f>
        <v>4385.24590163934</v>
      </c>
      <c r="J206" s="31" t="n">
        <v>0</v>
      </c>
      <c r="K206" s="32" t="n">
        <f aca="false">V206</f>
        <v>1</v>
      </c>
      <c r="L206" s="38" t="n">
        <f aca="false">J206*K206</f>
        <v>0</v>
      </c>
      <c r="M206" s="12"/>
      <c r="Q206" s="33" t="n">
        <v>13</v>
      </c>
      <c r="R206" s="33" t="s">
        <v>214</v>
      </c>
      <c r="S206" s="34"/>
      <c r="T206" s="35" t="s">
        <v>22</v>
      </c>
      <c r="U206" s="36" t="n">
        <v>4385.24590163934</v>
      </c>
      <c r="V206" s="33" t="n">
        <v>1</v>
      </c>
      <c r="W206" s="37" t="n">
        <f aca="false">U206*V206</f>
        <v>4385.24590163934</v>
      </c>
    </row>
    <row r="207" customFormat="false" ht="26.85" hidden="false" customHeight="true" outlineLevel="0" collapsed="false">
      <c r="B207" s="10"/>
      <c r="C207" s="27" t="n">
        <f aca="false">Q207</f>
        <v>14</v>
      </c>
      <c r="D207" s="28" t="str">
        <f aca="false">R207</f>
        <v>Привод передний правый 43410-42011 Toyota</v>
      </c>
      <c r="E207" s="29" t="s">
        <v>19</v>
      </c>
      <c r="F207" s="29" t="s">
        <v>19</v>
      </c>
      <c r="G207" s="29" t="s">
        <v>19</v>
      </c>
      <c r="H207" s="27" t="str">
        <f aca="false">T207</f>
        <v>шт</v>
      </c>
      <c r="I207" s="30" t="n">
        <f aca="false">U207</f>
        <v>4385.24590163934</v>
      </c>
      <c r="J207" s="31" t="n">
        <v>0</v>
      </c>
      <c r="K207" s="32" t="n">
        <f aca="false">V207</f>
        <v>1</v>
      </c>
      <c r="L207" s="38" t="n">
        <f aca="false">J207*K207</f>
        <v>0</v>
      </c>
      <c r="M207" s="12"/>
      <c r="Q207" s="33" t="n">
        <v>14</v>
      </c>
      <c r="R207" s="33" t="s">
        <v>215</v>
      </c>
      <c r="S207" s="34"/>
      <c r="T207" s="35" t="s">
        <v>22</v>
      </c>
      <c r="U207" s="36" t="n">
        <v>4385.24590163934</v>
      </c>
      <c r="V207" s="33" t="n">
        <v>1</v>
      </c>
      <c r="W207" s="37" t="n">
        <f aca="false">U207*V207</f>
        <v>4385.24590163934</v>
      </c>
    </row>
    <row r="208" customFormat="false" ht="26.85" hidden="false" customHeight="true" outlineLevel="0" collapsed="false">
      <c r="B208" s="10"/>
      <c r="C208" s="27" t="n">
        <f aca="false">Q208</f>
        <v>15</v>
      </c>
      <c r="D208" s="28" t="str">
        <f aca="false">R208</f>
        <v>Прокладка сливной пробки поддона двигателя 90430-12031</v>
      </c>
      <c r="E208" s="29" t="s">
        <v>19</v>
      </c>
      <c r="F208" s="29" t="s">
        <v>19</v>
      </c>
      <c r="G208" s="29" t="s">
        <v>19</v>
      </c>
      <c r="H208" s="27" t="str">
        <f aca="false">T208</f>
        <v>шт</v>
      </c>
      <c r="I208" s="30" t="n">
        <f aca="false">U208</f>
        <v>49.1803278688525</v>
      </c>
      <c r="J208" s="31" t="n">
        <v>0</v>
      </c>
      <c r="K208" s="32" t="n">
        <f aca="false">V208</f>
        <v>3</v>
      </c>
      <c r="L208" s="38" t="n">
        <f aca="false">J208*K208</f>
        <v>0</v>
      </c>
      <c r="M208" s="12"/>
      <c r="Q208" s="33" t="n">
        <v>15</v>
      </c>
      <c r="R208" s="33" t="s">
        <v>216</v>
      </c>
      <c r="S208" s="34"/>
      <c r="T208" s="35" t="s">
        <v>22</v>
      </c>
      <c r="U208" s="36" t="n">
        <v>49.1803278688525</v>
      </c>
      <c r="V208" s="33" t="n">
        <v>3</v>
      </c>
      <c r="W208" s="37" t="n">
        <f aca="false">U208*V208</f>
        <v>147.540983606557</v>
      </c>
    </row>
    <row r="209" customFormat="false" ht="26.85" hidden="false" customHeight="true" outlineLevel="0" collapsed="false">
      <c r="B209" s="10"/>
      <c r="C209" s="27" t="n">
        <f aca="false">Q209</f>
        <v>16</v>
      </c>
      <c r="D209" s="28" t="str">
        <f aca="false">R209</f>
        <v>Ремень клиновой 3295 13х750мм</v>
      </c>
      <c r="E209" s="29" t="s">
        <v>19</v>
      </c>
      <c r="F209" s="29" t="s">
        <v>19</v>
      </c>
      <c r="G209" s="29" t="s">
        <v>19</v>
      </c>
      <c r="H209" s="27" t="str">
        <f aca="false">T209</f>
        <v>шт</v>
      </c>
      <c r="I209" s="30" t="n">
        <f aca="false">U209</f>
        <v>587.622950819672</v>
      </c>
      <c r="J209" s="31" t="n">
        <v>0</v>
      </c>
      <c r="K209" s="32" t="n">
        <f aca="false">V209</f>
        <v>1</v>
      </c>
      <c r="L209" s="38" t="n">
        <f aca="false">J209*K209</f>
        <v>0</v>
      </c>
      <c r="M209" s="12"/>
      <c r="Q209" s="33" t="n">
        <v>16</v>
      </c>
      <c r="R209" s="33" t="s">
        <v>217</v>
      </c>
      <c r="S209" s="34"/>
      <c r="T209" s="35" t="s">
        <v>22</v>
      </c>
      <c r="U209" s="36" t="n">
        <v>587.622950819672</v>
      </c>
      <c r="V209" s="33" t="n">
        <v>1</v>
      </c>
      <c r="W209" s="37" t="n">
        <f aca="false">U209*V209</f>
        <v>587.622950819672</v>
      </c>
    </row>
    <row r="210" customFormat="false" ht="26.85" hidden="false" customHeight="true" outlineLevel="0" collapsed="false">
      <c r="B210" s="10"/>
      <c r="C210" s="27" t="n">
        <f aca="false">Q210</f>
        <v>17</v>
      </c>
      <c r="D210" s="28" t="str">
        <f aca="false">R210</f>
        <v>Сайлентблок заднего стабилизатора TAB-535Z Toyota</v>
      </c>
      <c r="E210" s="29" t="s">
        <v>19</v>
      </c>
      <c r="F210" s="29" t="s">
        <v>19</v>
      </c>
      <c r="G210" s="29" t="s">
        <v>19</v>
      </c>
      <c r="H210" s="27" t="str">
        <f aca="false">T210</f>
        <v>шт</v>
      </c>
      <c r="I210" s="30" t="n">
        <f aca="false">U210</f>
        <v>4879.1393442623</v>
      </c>
      <c r="J210" s="31" t="n">
        <v>0</v>
      </c>
      <c r="K210" s="32" t="n">
        <f aca="false">V210</f>
        <v>2</v>
      </c>
      <c r="L210" s="38" t="n">
        <f aca="false">J210*K210</f>
        <v>0</v>
      </c>
      <c r="M210" s="12"/>
      <c r="Q210" s="33" t="n">
        <v>17</v>
      </c>
      <c r="R210" s="33" t="s">
        <v>218</v>
      </c>
      <c r="S210" s="34"/>
      <c r="T210" s="35" t="s">
        <v>22</v>
      </c>
      <c r="U210" s="36" t="n">
        <v>4879.1393442623</v>
      </c>
      <c r="V210" s="33" t="n">
        <v>2</v>
      </c>
      <c r="W210" s="37" t="n">
        <f aca="false">U210*V210</f>
        <v>9758.27868852459</v>
      </c>
    </row>
    <row r="211" customFormat="false" ht="26.85" hidden="false" customHeight="true" outlineLevel="0" collapsed="false">
      <c r="B211" s="10"/>
      <c r="C211" s="27" t="n">
        <f aca="false">Q211</f>
        <v>18</v>
      </c>
      <c r="D211" s="28" t="str">
        <f aca="false">R211</f>
        <v>Стойка стабилизатора 48830-12050 Toyota</v>
      </c>
      <c r="E211" s="29" t="s">
        <v>19</v>
      </c>
      <c r="F211" s="29" t="s">
        <v>19</v>
      </c>
      <c r="G211" s="29" t="s">
        <v>19</v>
      </c>
      <c r="H211" s="27" t="str">
        <f aca="false">T211</f>
        <v>шт</v>
      </c>
      <c r="I211" s="30" t="n">
        <f aca="false">U211</f>
        <v>4823.77049180328</v>
      </c>
      <c r="J211" s="31" t="n">
        <v>0</v>
      </c>
      <c r="K211" s="32" t="n">
        <f aca="false">V211</f>
        <v>2</v>
      </c>
      <c r="L211" s="38" t="n">
        <f aca="false">J211*K211</f>
        <v>0</v>
      </c>
      <c r="M211" s="12"/>
      <c r="Q211" s="33" t="n">
        <v>18</v>
      </c>
      <c r="R211" s="33" t="s">
        <v>219</v>
      </c>
      <c r="S211" s="34"/>
      <c r="T211" s="35" t="s">
        <v>22</v>
      </c>
      <c r="U211" s="36" t="n">
        <v>4823.77049180328</v>
      </c>
      <c r="V211" s="33" t="n">
        <v>2</v>
      </c>
      <c r="W211" s="37" t="n">
        <f aca="false">U211*V211</f>
        <v>9647.54098360656</v>
      </c>
    </row>
    <row r="212" customFormat="false" ht="26.85" hidden="false" customHeight="true" outlineLevel="0" collapsed="false">
      <c r="B212" s="10"/>
      <c r="C212" s="27" t="n">
        <f aca="false">Q212</f>
        <v>19</v>
      </c>
      <c r="D212" s="28" t="str">
        <f aca="false">R212</f>
        <v>Стойка стабилизатора 48830-60060</v>
      </c>
      <c r="E212" s="29" t="s">
        <v>19</v>
      </c>
      <c r="F212" s="29" t="s">
        <v>19</v>
      </c>
      <c r="G212" s="29" t="s">
        <v>19</v>
      </c>
      <c r="H212" s="27" t="str">
        <f aca="false">T212</f>
        <v>шт</v>
      </c>
      <c r="I212" s="30" t="n">
        <f aca="false">U212</f>
        <v>5081.96721311475</v>
      </c>
      <c r="J212" s="31" t="n">
        <v>0</v>
      </c>
      <c r="K212" s="32" t="n">
        <f aca="false">V212</f>
        <v>1</v>
      </c>
      <c r="L212" s="38" t="n">
        <f aca="false">J212*K212</f>
        <v>0</v>
      </c>
      <c r="M212" s="12"/>
      <c r="Q212" s="33" t="n">
        <v>19</v>
      </c>
      <c r="R212" s="33" t="s">
        <v>220</v>
      </c>
      <c r="S212" s="34"/>
      <c r="T212" s="35" t="s">
        <v>22</v>
      </c>
      <c r="U212" s="36" t="n">
        <v>5081.96721311475</v>
      </c>
      <c r="V212" s="33" t="n">
        <v>1</v>
      </c>
      <c r="W212" s="37" t="n">
        <f aca="false">U212*V212</f>
        <v>5081.96721311475</v>
      </c>
    </row>
    <row r="213" customFormat="false" ht="26.85" hidden="false" customHeight="true" outlineLevel="0" collapsed="false">
      <c r="B213" s="10"/>
      <c r="C213" s="27" t="n">
        <f aca="false">Q213</f>
        <v>20</v>
      </c>
      <c r="D213" s="28" t="str">
        <f aca="false">R213</f>
        <v>Стойка стабилизатора переднего 48820-60090</v>
      </c>
      <c r="E213" s="29" t="s">
        <v>19</v>
      </c>
      <c r="F213" s="29" t="s">
        <v>19</v>
      </c>
      <c r="G213" s="29" t="s">
        <v>19</v>
      </c>
      <c r="H213" s="27" t="str">
        <f aca="false">T213</f>
        <v>шт</v>
      </c>
      <c r="I213" s="30" t="n">
        <f aca="false">U213</f>
        <v>2131.14754098361</v>
      </c>
      <c r="J213" s="31" t="n">
        <v>0</v>
      </c>
      <c r="K213" s="32" t="n">
        <f aca="false">V213</f>
        <v>1</v>
      </c>
      <c r="L213" s="38" t="n">
        <f aca="false">J213*K213</f>
        <v>0</v>
      </c>
      <c r="M213" s="12"/>
      <c r="Q213" s="33" t="n">
        <v>20</v>
      </c>
      <c r="R213" s="33" t="s">
        <v>221</v>
      </c>
      <c r="S213" s="34"/>
      <c r="T213" s="35" t="s">
        <v>22</v>
      </c>
      <c r="U213" s="36" t="n">
        <v>2131.14754098361</v>
      </c>
      <c r="V213" s="33" t="n">
        <v>1</v>
      </c>
      <c r="W213" s="37" t="n">
        <f aca="false">U213*V213</f>
        <v>2131.14754098361</v>
      </c>
    </row>
    <row r="214" customFormat="false" ht="26.85" hidden="false" customHeight="true" outlineLevel="0" collapsed="false">
      <c r="B214" s="10"/>
      <c r="C214" s="27" t="n">
        <f aca="false">Q214</f>
        <v>21</v>
      </c>
      <c r="D214" s="28" t="str">
        <f aca="false">R214</f>
        <v>Турбокомпрессор ТКР6.5.1-17.01.03 Д-245</v>
      </c>
      <c r="E214" s="29" t="s">
        <v>19</v>
      </c>
      <c r="F214" s="29" t="s">
        <v>19</v>
      </c>
      <c r="G214" s="29" t="s">
        <v>19</v>
      </c>
      <c r="H214" s="27" t="str">
        <f aca="false">T214</f>
        <v>шт</v>
      </c>
      <c r="I214" s="30" t="n">
        <f aca="false">U214</f>
        <v>58542.8196721312</v>
      </c>
      <c r="J214" s="31" t="n">
        <v>0</v>
      </c>
      <c r="K214" s="32" t="n">
        <f aca="false">V214</f>
        <v>1</v>
      </c>
      <c r="L214" s="38" t="n">
        <f aca="false">J214*K214</f>
        <v>0</v>
      </c>
      <c r="M214" s="12"/>
      <c r="Q214" s="33" t="n">
        <v>21</v>
      </c>
      <c r="R214" s="33" t="s">
        <v>222</v>
      </c>
      <c r="S214" s="34"/>
      <c r="T214" s="35" t="s">
        <v>22</v>
      </c>
      <c r="U214" s="36" t="n">
        <v>58542.8196721312</v>
      </c>
      <c r="V214" s="33" t="n">
        <v>1</v>
      </c>
      <c r="W214" s="37" t="n">
        <f aca="false">U214*V214</f>
        <v>58542.8196721312</v>
      </c>
    </row>
    <row r="215" customFormat="false" ht="26.85" hidden="false" customHeight="true" outlineLevel="0" collapsed="false">
      <c r="B215" s="10"/>
      <c r="C215" s="27" t="n">
        <f aca="false">Q215</f>
        <v>22</v>
      </c>
      <c r="D215" s="28" t="str">
        <f aca="false">R215</f>
        <v>Тяга рулевая V81-011 JETT</v>
      </c>
      <c r="E215" s="29" t="s">
        <v>19</v>
      </c>
      <c r="F215" s="29" t="s">
        <v>19</v>
      </c>
      <c r="G215" s="29" t="s">
        <v>19</v>
      </c>
      <c r="H215" s="27" t="str">
        <f aca="false">T215</f>
        <v>шт</v>
      </c>
      <c r="I215" s="30" t="n">
        <f aca="false">U215</f>
        <v>985.368852459017</v>
      </c>
      <c r="J215" s="31" t="n">
        <v>0</v>
      </c>
      <c r="K215" s="32" t="n">
        <f aca="false">V215</f>
        <v>2</v>
      </c>
      <c r="L215" s="38" t="n">
        <f aca="false">J215*K215</f>
        <v>0</v>
      </c>
      <c r="M215" s="12"/>
      <c r="Q215" s="33" t="n">
        <v>22</v>
      </c>
      <c r="R215" s="33" t="s">
        <v>223</v>
      </c>
      <c r="S215" s="34"/>
      <c r="T215" s="35" t="s">
        <v>22</v>
      </c>
      <c r="U215" s="36" t="n">
        <v>985.368852459017</v>
      </c>
      <c r="V215" s="33" t="n">
        <v>2</v>
      </c>
      <c r="W215" s="37" t="n">
        <f aca="false">U215*V215</f>
        <v>1970.73770491803</v>
      </c>
    </row>
    <row r="216" customFormat="false" ht="26.85" hidden="false" customHeight="true" outlineLevel="0" collapsed="false">
      <c r="B216" s="10"/>
      <c r="C216" s="27" t="n">
        <f aca="false">Q216</f>
        <v>23</v>
      </c>
      <c r="D216" s="28" t="str">
        <f aca="false">R216</f>
        <v>Тяга рулевая продольная 3309-3414010 ГАЗ в сборе (боковая левая)</v>
      </c>
      <c r="E216" s="29" t="s">
        <v>19</v>
      </c>
      <c r="F216" s="29" t="s">
        <v>19</v>
      </c>
      <c r="G216" s="29" t="s">
        <v>19</v>
      </c>
      <c r="H216" s="27" t="str">
        <f aca="false">T216</f>
        <v>шт</v>
      </c>
      <c r="I216" s="30" t="n">
        <f aca="false">U216</f>
        <v>21606.7213114754</v>
      </c>
      <c r="J216" s="31" t="n">
        <v>0</v>
      </c>
      <c r="K216" s="32" t="n">
        <f aca="false">V216</f>
        <v>1</v>
      </c>
      <c r="L216" s="38" t="n">
        <f aca="false">J216*K216</f>
        <v>0</v>
      </c>
      <c r="M216" s="12"/>
      <c r="Q216" s="33" t="n">
        <v>23</v>
      </c>
      <c r="R216" s="33" t="s">
        <v>224</v>
      </c>
      <c r="S216" s="34"/>
      <c r="T216" s="35" t="s">
        <v>22</v>
      </c>
      <c r="U216" s="36" t="n">
        <v>21606.7213114754</v>
      </c>
      <c r="V216" s="33" t="n">
        <v>1</v>
      </c>
      <c r="W216" s="37" t="n">
        <f aca="false">U216*V216</f>
        <v>21606.7213114754</v>
      </c>
    </row>
    <row r="217" customFormat="false" ht="26.85" hidden="false" customHeight="true" outlineLevel="0" collapsed="false">
      <c r="B217" s="10"/>
      <c r="C217" s="27" t="n">
        <f aca="false">Q217</f>
        <v>24</v>
      </c>
      <c r="D217" s="28" t="str">
        <f aca="false">R217</f>
        <v>Фара передняя 8702-3711 ГАЗ,ЗИЛ,МАЗ,ПАЗ,Урал</v>
      </c>
      <c r="E217" s="29" t="s">
        <v>19</v>
      </c>
      <c r="F217" s="29" t="s">
        <v>19</v>
      </c>
      <c r="G217" s="29" t="s">
        <v>19</v>
      </c>
      <c r="H217" s="27" t="str">
        <f aca="false">T217</f>
        <v>шт</v>
      </c>
      <c r="I217" s="30" t="n">
        <f aca="false">U217</f>
        <v>4987.76229508197</v>
      </c>
      <c r="J217" s="31" t="n">
        <v>0</v>
      </c>
      <c r="K217" s="32" t="n">
        <f aca="false">V217</f>
        <v>2</v>
      </c>
      <c r="L217" s="38" t="n">
        <f aca="false">J217*K217</f>
        <v>0</v>
      </c>
      <c r="M217" s="12"/>
      <c r="Q217" s="33" t="n">
        <v>24</v>
      </c>
      <c r="R217" s="33" t="s">
        <v>225</v>
      </c>
      <c r="S217" s="34"/>
      <c r="T217" s="35" t="s">
        <v>22</v>
      </c>
      <c r="U217" s="36" t="n">
        <v>4987.76229508197</v>
      </c>
      <c r="V217" s="33" t="n">
        <v>2</v>
      </c>
      <c r="W217" s="37" t="n">
        <f aca="false">U217*V217</f>
        <v>9975.52459016393</v>
      </c>
    </row>
    <row r="218" customFormat="false" ht="26.85" hidden="false" customHeight="true" outlineLevel="0" collapsed="false">
      <c r="B218" s="10"/>
      <c r="C218" s="27" t="n">
        <f aca="false">Q218</f>
        <v>25</v>
      </c>
      <c r="D218" s="28" t="str">
        <f aca="false">R218</f>
        <v>Фильтр воздушный A-1032</v>
      </c>
      <c r="E218" s="29" t="s">
        <v>19</v>
      </c>
      <c r="F218" s="29" t="s">
        <v>19</v>
      </c>
      <c r="G218" s="29" t="s">
        <v>19</v>
      </c>
      <c r="H218" s="27" t="str">
        <f aca="false">T218</f>
        <v>шт</v>
      </c>
      <c r="I218" s="30" t="n">
        <f aca="false">U218</f>
        <v>1040.88524590164</v>
      </c>
      <c r="J218" s="31" t="n">
        <v>0</v>
      </c>
      <c r="K218" s="32" t="n">
        <f aca="false">V218</f>
        <v>2</v>
      </c>
      <c r="L218" s="38" t="n">
        <f aca="false">J218*K218</f>
        <v>0</v>
      </c>
      <c r="M218" s="12"/>
      <c r="Q218" s="33" t="n">
        <v>25</v>
      </c>
      <c r="R218" s="33" t="s">
        <v>226</v>
      </c>
      <c r="S218" s="34"/>
      <c r="T218" s="35" t="s">
        <v>22</v>
      </c>
      <c r="U218" s="36" t="n">
        <v>1040.88524590164</v>
      </c>
      <c r="V218" s="33" t="n">
        <v>2</v>
      </c>
      <c r="W218" s="37" t="n">
        <f aca="false">U218*V218</f>
        <v>2081.77049180328</v>
      </c>
    </row>
    <row r="219" customFormat="false" ht="26.85" hidden="false" customHeight="true" outlineLevel="0" collapsed="false">
      <c r="B219" s="10"/>
      <c r="C219" s="27" t="n">
        <f aca="false">Q219</f>
        <v>26</v>
      </c>
      <c r="D219" s="28" t="str">
        <f aca="false">R219</f>
        <v>Фильтр воздушный A-171</v>
      </c>
      <c r="E219" s="29" t="s">
        <v>19</v>
      </c>
      <c r="F219" s="29" t="s">
        <v>19</v>
      </c>
      <c r="G219" s="29" t="s">
        <v>19</v>
      </c>
      <c r="H219" s="27" t="str">
        <f aca="false">T219</f>
        <v>шт</v>
      </c>
      <c r="I219" s="30" t="n">
        <f aca="false">U219</f>
        <v>438.524590163934</v>
      </c>
      <c r="J219" s="31" t="n">
        <v>0</v>
      </c>
      <c r="K219" s="32" t="n">
        <f aca="false">V219</f>
        <v>2</v>
      </c>
      <c r="L219" s="38" t="n">
        <f aca="false">J219*K219</f>
        <v>0</v>
      </c>
      <c r="M219" s="12"/>
      <c r="Q219" s="33" t="n">
        <v>26</v>
      </c>
      <c r="R219" s="33" t="s">
        <v>227</v>
      </c>
      <c r="S219" s="34"/>
      <c r="T219" s="35" t="s">
        <v>22</v>
      </c>
      <c r="U219" s="36" t="n">
        <v>438.524590163934</v>
      </c>
      <c r="V219" s="33" t="n">
        <v>2</v>
      </c>
      <c r="W219" s="37" t="n">
        <f aca="false">U219*V219</f>
        <v>877.049180327869</v>
      </c>
    </row>
    <row r="220" customFormat="false" ht="26.85" hidden="false" customHeight="true" outlineLevel="0" collapsed="false">
      <c r="B220" s="10"/>
      <c r="C220" s="27" t="n">
        <f aca="false">Q220</f>
        <v>27</v>
      </c>
      <c r="D220" s="28" t="str">
        <f aca="false">R220</f>
        <v>Фильтр воздушный GB-502 ГАЗ</v>
      </c>
      <c r="E220" s="29" t="s">
        <v>19</v>
      </c>
      <c r="F220" s="29" t="s">
        <v>19</v>
      </c>
      <c r="G220" s="29" t="s">
        <v>19</v>
      </c>
      <c r="H220" s="27" t="str">
        <f aca="false">T220</f>
        <v>шт</v>
      </c>
      <c r="I220" s="30" t="n">
        <f aca="false">U220</f>
        <v>1235.90163934426</v>
      </c>
      <c r="J220" s="31" t="n">
        <v>0</v>
      </c>
      <c r="K220" s="32" t="n">
        <f aca="false">V220</f>
        <v>1</v>
      </c>
      <c r="L220" s="38" t="n">
        <f aca="false">J220*K220</f>
        <v>0</v>
      </c>
      <c r="M220" s="12"/>
      <c r="Q220" s="33" t="n">
        <v>27</v>
      </c>
      <c r="R220" s="33" t="s">
        <v>228</v>
      </c>
      <c r="S220" s="34"/>
      <c r="T220" s="35" t="s">
        <v>22</v>
      </c>
      <c r="U220" s="36" t="n">
        <v>1235.90163934426</v>
      </c>
      <c r="V220" s="33" t="n">
        <v>1</v>
      </c>
      <c r="W220" s="37" t="n">
        <f aca="false">U220*V220</f>
        <v>1235.90163934426</v>
      </c>
    </row>
    <row r="221" customFormat="false" ht="26.85" hidden="false" customHeight="true" outlineLevel="0" collapsed="false">
      <c r="B221" s="10"/>
      <c r="C221" s="27" t="n">
        <f aca="false">Q221</f>
        <v>28</v>
      </c>
      <c r="D221" s="28" t="str">
        <f aca="false">R221</f>
        <v>Фильтр двигателя воздушный 4301-1109013 ГАЗ</v>
      </c>
      <c r="E221" s="29" t="s">
        <v>19</v>
      </c>
      <c r="F221" s="29" t="s">
        <v>19</v>
      </c>
      <c r="G221" s="29" t="s">
        <v>19</v>
      </c>
      <c r="H221" s="27" t="str">
        <f aca="false">T221</f>
        <v>шт</v>
      </c>
      <c r="I221" s="30" t="n">
        <f aca="false">U221</f>
        <v>816.016393442623</v>
      </c>
      <c r="J221" s="31" t="n">
        <v>0</v>
      </c>
      <c r="K221" s="32" t="n">
        <f aca="false">V221</f>
        <v>1</v>
      </c>
      <c r="L221" s="38" t="n">
        <f aca="false">J221*K221</f>
        <v>0</v>
      </c>
      <c r="M221" s="12"/>
      <c r="Q221" s="33" t="n">
        <v>28</v>
      </c>
      <c r="R221" s="33" t="s">
        <v>229</v>
      </c>
      <c r="S221" s="34"/>
      <c r="T221" s="35" t="s">
        <v>22</v>
      </c>
      <c r="U221" s="36" t="n">
        <v>816.016393442623</v>
      </c>
      <c r="V221" s="33" t="n">
        <v>1</v>
      </c>
      <c r="W221" s="37" t="n">
        <f aca="false">U221*V221</f>
        <v>816.016393442623</v>
      </c>
    </row>
    <row r="222" customFormat="false" ht="26.85" hidden="false" customHeight="true" outlineLevel="0" collapsed="false">
      <c r="B222" s="10"/>
      <c r="C222" s="27" t="n">
        <f aca="false">Q222</f>
        <v>29</v>
      </c>
      <c r="D222" s="28" t="str">
        <f aca="false">R222</f>
        <v>Фильтр двигателя масляный 245-1012005-10 ГАЗ</v>
      </c>
      <c r="E222" s="29" t="s">
        <v>19</v>
      </c>
      <c r="F222" s="29" t="s">
        <v>19</v>
      </c>
      <c r="G222" s="29" t="s">
        <v>19</v>
      </c>
      <c r="H222" s="27" t="str">
        <f aca="false">T222</f>
        <v>шт</v>
      </c>
      <c r="I222" s="30" t="n">
        <f aca="false">U222</f>
        <v>575.565573770492</v>
      </c>
      <c r="J222" s="31" t="n">
        <v>0</v>
      </c>
      <c r="K222" s="32" t="n">
        <f aca="false">V222</f>
        <v>1</v>
      </c>
      <c r="L222" s="38" t="n">
        <f aca="false">J222*K222</f>
        <v>0</v>
      </c>
      <c r="M222" s="12"/>
      <c r="Q222" s="33" t="n">
        <v>29</v>
      </c>
      <c r="R222" s="33" t="s">
        <v>230</v>
      </c>
      <c r="S222" s="34"/>
      <c r="T222" s="35" t="s">
        <v>22</v>
      </c>
      <c r="U222" s="36" t="n">
        <v>575.565573770492</v>
      </c>
      <c r="V222" s="33" t="n">
        <v>1</v>
      </c>
      <c r="W222" s="37" t="n">
        <f aca="false">U222*V222</f>
        <v>575.565573770492</v>
      </c>
    </row>
    <row r="223" customFormat="false" ht="26.85" hidden="false" customHeight="true" outlineLevel="0" collapsed="false">
      <c r="B223" s="10"/>
      <c r="C223" s="27" t="n">
        <f aca="false">Q223</f>
        <v>30</v>
      </c>
      <c r="D223" s="28" t="str">
        <f aca="false">R223</f>
        <v>Фильтр двигателя масляный 5340-1012075</v>
      </c>
      <c r="E223" s="29" t="s">
        <v>19</v>
      </c>
      <c r="F223" s="29" t="s">
        <v>19</v>
      </c>
      <c r="G223" s="29" t="s">
        <v>19</v>
      </c>
      <c r="H223" s="27" t="str">
        <f aca="false">T223</f>
        <v>шт</v>
      </c>
      <c r="I223" s="30" t="n">
        <f aca="false">U223</f>
        <v>2212.73770491803</v>
      </c>
      <c r="J223" s="31" t="n">
        <v>0</v>
      </c>
      <c r="K223" s="32" t="n">
        <f aca="false">V223</f>
        <v>1</v>
      </c>
      <c r="L223" s="38" t="n">
        <f aca="false">J223*K223</f>
        <v>0</v>
      </c>
      <c r="M223" s="12"/>
      <c r="Q223" s="33" t="n">
        <v>30</v>
      </c>
      <c r="R223" s="33" t="s">
        <v>231</v>
      </c>
      <c r="S223" s="34"/>
      <c r="T223" s="35" t="s">
        <v>22</v>
      </c>
      <c r="U223" s="36" t="n">
        <v>2212.73770491803</v>
      </c>
      <c r="V223" s="33" t="n">
        <v>1</v>
      </c>
      <c r="W223" s="37" t="n">
        <f aca="false">U223*V223</f>
        <v>2212.73770491803</v>
      </c>
    </row>
    <row r="224" customFormat="false" ht="26.85" hidden="false" customHeight="true" outlineLevel="0" collapsed="false">
      <c r="B224" s="10"/>
      <c r="C224" s="27" t="n">
        <f aca="false">Q224</f>
        <v>31</v>
      </c>
      <c r="D224" s="28" t="str">
        <f aca="false">R224</f>
        <v>Фильтр двигателя масляный C-110 Toyota</v>
      </c>
      <c r="E224" s="29" t="s">
        <v>19</v>
      </c>
      <c r="F224" s="29" t="s">
        <v>19</v>
      </c>
      <c r="G224" s="29" t="s">
        <v>19</v>
      </c>
      <c r="H224" s="27" t="str">
        <f aca="false">T224</f>
        <v>шт</v>
      </c>
      <c r="I224" s="30" t="n">
        <f aca="false">U224</f>
        <v>2288.5</v>
      </c>
      <c r="J224" s="31" t="n">
        <v>0</v>
      </c>
      <c r="K224" s="32" t="n">
        <f aca="false">V224</f>
        <v>4</v>
      </c>
      <c r="L224" s="38" t="n">
        <f aca="false">J224*K224</f>
        <v>0</v>
      </c>
      <c r="M224" s="12"/>
      <c r="Q224" s="33" t="n">
        <v>31</v>
      </c>
      <c r="R224" s="33" t="s">
        <v>232</v>
      </c>
      <c r="S224" s="34"/>
      <c r="T224" s="35" t="s">
        <v>22</v>
      </c>
      <c r="U224" s="36" t="n">
        <v>2288.5</v>
      </c>
      <c r="V224" s="33" t="n">
        <v>4</v>
      </c>
      <c r="W224" s="37" t="n">
        <f aca="false">U224*V224</f>
        <v>9154</v>
      </c>
    </row>
    <row r="225" customFormat="false" ht="26.85" hidden="false" customHeight="true" outlineLevel="0" collapsed="false">
      <c r="B225" s="10"/>
      <c r="C225" s="27" t="n">
        <f aca="false">Q225</f>
        <v>32</v>
      </c>
      <c r="D225" s="28" t="str">
        <f aca="false">R225</f>
        <v>Фильтр масляный 04152-38010 Toyota</v>
      </c>
      <c r="E225" s="29" t="s">
        <v>19</v>
      </c>
      <c r="F225" s="29" t="s">
        <v>19</v>
      </c>
      <c r="G225" s="29" t="s">
        <v>19</v>
      </c>
      <c r="H225" s="27" t="str">
        <f aca="false">T225</f>
        <v>шт</v>
      </c>
      <c r="I225" s="30" t="n">
        <f aca="false">U225</f>
        <v>1578.68852459016</v>
      </c>
      <c r="J225" s="31" t="n">
        <v>0</v>
      </c>
      <c r="K225" s="32" t="n">
        <f aca="false">V225</f>
        <v>3</v>
      </c>
      <c r="L225" s="38" t="n">
        <f aca="false">J225*K225</f>
        <v>0</v>
      </c>
      <c r="M225" s="12"/>
      <c r="Q225" s="33" t="n">
        <v>32</v>
      </c>
      <c r="R225" s="33" t="s">
        <v>233</v>
      </c>
      <c r="S225" s="34"/>
      <c r="T225" s="35" t="s">
        <v>22</v>
      </c>
      <c r="U225" s="36" t="n">
        <v>1578.68852459016</v>
      </c>
      <c r="V225" s="33" t="n">
        <v>3</v>
      </c>
      <c r="W225" s="37" t="n">
        <f aca="false">U225*V225</f>
        <v>4736.06557377049</v>
      </c>
    </row>
    <row r="226" customFormat="false" ht="26.85" hidden="false" customHeight="true" outlineLevel="0" collapsed="false">
      <c r="B226" s="10"/>
      <c r="C226" s="27" t="n">
        <f aca="false">Q226</f>
        <v>33</v>
      </c>
      <c r="D226" s="28" t="str">
        <f aca="false">R226</f>
        <v>Фильтр масляный гидравлический SE030G10B</v>
      </c>
      <c r="E226" s="29" t="s">
        <v>19</v>
      </c>
      <c r="F226" s="29" t="s">
        <v>19</v>
      </c>
      <c r="G226" s="29" t="s">
        <v>19</v>
      </c>
      <c r="H226" s="27" t="str">
        <f aca="false">T226</f>
        <v>шт</v>
      </c>
      <c r="I226" s="30" t="n">
        <f aca="false">U226</f>
        <v>2595.40983606557</v>
      </c>
      <c r="J226" s="31" t="n">
        <v>0</v>
      </c>
      <c r="K226" s="32" t="n">
        <f aca="false">V226</f>
        <v>3</v>
      </c>
      <c r="L226" s="38" t="n">
        <f aca="false">J226*K226</f>
        <v>0</v>
      </c>
      <c r="M226" s="12"/>
      <c r="Q226" s="33" t="n">
        <v>33</v>
      </c>
      <c r="R226" s="33" t="s">
        <v>234</v>
      </c>
      <c r="S226" s="34"/>
      <c r="T226" s="35" t="s">
        <v>22</v>
      </c>
      <c r="U226" s="36" t="n">
        <v>2595.40983606557</v>
      </c>
      <c r="V226" s="33" t="n">
        <v>3</v>
      </c>
      <c r="W226" s="37" t="n">
        <f aca="false">U226*V226</f>
        <v>7786.22950819672</v>
      </c>
    </row>
    <row r="227" customFormat="false" ht="26.85" hidden="false" customHeight="true" outlineLevel="0" collapsed="false">
      <c r="B227" s="10"/>
      <c r="C227" s="27" t="n">
        <f aca="false">Q227</f>
        <v>34</v>
      </c>
      <c r="D227" s="28" t="str">
        <f aca="false">R227</f>
        <v>Фильтр осушителя воздуха 6520-4324102227 КамАЗ Wabco</v>
      </c>
      <c r="E227" s="29" t="s">
        <v>19</v>
      </c>
      <c r="F227" s="29" t="s">
        <v>19</v>
      </c>
      <c r="G227" s="29" t="s">
        <v>19</v>
      </c>
      <c r="H227" s="27" t="str">
        <f aca="false">T227</f>
        <v>шт</v>
      </c>
      <c r="I227" s="30" t="n">
        <f aca="false">U227</f>
        <v>1605.53278688525</v>
      </c>
      <c r="J227" s="31" t="n">
        <v>0</v>
      </c>
      <c r="K227" s="32" t="n">
        <f aca="false">V227</f>
        <v>2</v>
      </c>
      <c r="L227" s="38" t="n">
        <f aca="false">J227*K227</f>
        <v>0</v>
      </c>
      <c r="M227" s="12"/>
      <c r="Q227" s="33" t="n">
        <v>34</v>
      </c>
      <c r="R227" s="33" t="s">
        <v>235</v>
      </c>
      <c r="S227" s="34"/>
      <c r="T227" s="35" t="s">
        <v>22</v>
      </c>
      <c r="U227" s="36" t="n">
        <v>1605.53278688525</v>
      </c>
      <c r="V227" s="33" t="n">
        <v>2</v>
      </c>
      <c r="W227" s="37" t="n">
        <f aca="false">U227*V227</f>
        <v>3211.06557377049</v>
      </c>
    </row>
    <row r="228" customFormat="false" ht="26.85" hidden="false" customHeight="true" outlineLevel="0" collapsed="false">
      <c r="B228" s="10"/>
      <c r="C228" s="27" t="n">
        <f aca="false">Q228</f>
        <v>35</v>
      </c>
      <c r="D228" s="28" t="str">
        <f aca="false">R228</f>
        <v>Фильтр осушителя воздуха 6520-4324102227 КамАЗ Wabco</v>
      </c>
      <c r="E228" s="29" t="s">
        <v>19</v>
      </c>
      <c r="F228" s="29" t="s">
        <v>19</v>
      </c>
      <c r="G228" s="29" t="s">
        <v>19</v>
      </c>
      <c r="H228" s="27" t="str">
        <f aca="false">T228</f>
        <v>шт</v>
      </c>
      <c r="I228" s="30" t="n">
        <f aca="false">U228</f>
        <v>1968.1393442623</v>
      </c>
      <c r="J228" s="31" t="n">
        <v>0</v>
      </c>
      <c r="K228" s="32" t="n">
        <f aca="false">V228</f>
        <v>2</v>
      </c>
      <c r="L228" s="38" t="n">
        <f aca="false">J228*K228</f>
        <v>0</v>
      </c>
      <c r="M228" s="12"/>
      <c r="Q228" s="33" t="n">
        <v>35</v>
      </c>
      <c r="R228" s="33" t="s">
        <v>235</v>
      </c>
      <c r="S228" s="34"/>
      <c r="T228" s="35" t="s">
        <v>22</v>
      </c>
      <c r="U228" s="36" t="n">
        <v>1968.1393442623</v>
      </c>
      <c r="V228" s="33" t="n">
        <v>2</v>
      </c>
      <c r="W228" s="37" t="n">
        <f aca="false">U228*V228</f>
        <v>3936.27868852459</v>
      </c>
    </row>
    <row r="229" customFormat="false" ht="26.85" hidden="false" customHeight="true" outlineLevel="0" collapsed="false">
      <c r="B229" s="10"/>
      <c r="C229" s="27" t="n">
        <f aca="false">Q229</f>
        <v>36</v>
      </c>
      <c r="D229" s="28" t="str">
        <f aca="false">R229</f>
        <v>Фильтр салона 87139-30040 Toyota</v>
      </c>
      <c r="E229" s="29" t="s">
        <v>19</v>
      </c>
      <c r="F229" s="29" t="s">
        <v>19</v>
      </c>
      <c r="G229" s="29" t="s">
        <v>19</v>
      </c>
      <c r="H229" s="27" t="str">
        <f aca="false">T229</f>
        <v>шт</v>
      </c>
      <c r="I229" s="30" t="n">
        <f aca="false">U229</f>
        <v>3069.67213114754</v>
      </c>
      <c r="J229" s="31" t="n">
        <v>0</v>
      </c>
      <c r="K229" s="32" t="n">
        <f aca="false">V229</f>
        <v>2</v>
      </c>
      <c r="L229" s="38" t="n">
        <f aca="false">J229*K229</f>
        <v>0</v>
      </c>
      <c r="M229" s="12"/>
      <c r="Q229" s="33" t="n">
        <v>36</v>
      </c>
      <c r="R229" s="33" t="s">
        <v>236</v>
      </c>
      <c r="S229" s="34"/>
      <c r="T229" s="35" t="s">
        <v>22</v>
      </c>
      <c r="U229" s="36" t="n">
        <v>3069.67213114754</v>
      </c>
      <c r="V229" s="33" t="n">
        <v>2</v>
      </c>
      <c r="W229" s="37" t="n">
        <f aca="false">U229*V229</f>
        <v>6139.34426229508</v>
      </c>
    </row>
    <row r="230" customFormat="false" ht="26.85" hidden="false" customHeight="true" outlineLevel="0" collapsed="false">
      <c r="B230" s="10"/>
      <c r="C230" s="27" t="n">
        <f aca="false">Q230</f>
        <v>37</v>
      </c>
      <c r="D230" s="28" t="str">
        <f aca="false">R230</f>
        <v>Фильтр топливный DF-153</v>
      </c>
      <c r="E230" s="29" t="s">
        <v>19</v>
      </c>
      <c r="F230" s="29" t="s">
        <v>19</v>
      </c>
      <c r="G230" s="29" t="s">
        <v>19</v>
      </c>
      <c r="H230" s="27" t="str">
        <f aca="false">T230</f>
        <v>шт</v>
      </c>
      <c r="I230" s="30" t="n">
        <f aca="false">U230</f>
        <v>715.614754098361</v>
      </c>
      <c r="J230" s="31" t="n">
        <v>0</v>
      </c>
      <c r="K230" s="32" t="n">
        <f aca="false">V230</f>
        <v>2</v>
      </c>
      <c r="L230" s="38" t="n">
        <f aca="false">J230*K230</f>
        <v>0</v>
      </c>
      <c r="M230" s="12"/>
      <c r="Q230" s="33" t="n">
        <v>37</v>
      </c>
      <c r="R230" s="33" t="s">
        <v>237</v>
      </c>
      <c r="S230" s="34"/>
      <c r="T230" s="35" t="s">
        <v>22</v>
      </c>
      <c r="U230" s="36" t="n">
        <v>715.614754098361</v>
      </c>
      <c r="V230" s="33" t="n">
        <v>2</v>
      </c>
      <c r="W230" s="37" t="n">
        <f aca="false">U230*V230</f>
        <v>1431.22950819672</v>
      </c>
    </row>
    <row r="231" customFormat="false" ht="26.85" hidden="false" customHeight="true" outlineLevel="0" collapsed="false">
      <c r="B231" s="10"/>
      <c r="C231" s="27" t="n">
        <f aca="false">Q231</f>
        <v>38</v>
      </c>
      <c r="D231" s="28" t="str">
        <f aca="false">R231</f>
        <v>Фильтр топливный тонкой очистки 245-1117010-10</v>
      </c>
      <c r="E231" s="29" t="s">
        <v>19</v>
      </c>
      <c r="F231" s="29" t="s">
        <v>19</v>
      </c>
      <c r="G231" s="29" t="s">
        <v>19</v>
      </c>
      <c r="H231" s="27" t="str">
        <f aca="false">T231</f>
        <v>шт</v>
      </c>
      <c r="I231" s="30" t="n">
        <f aca="false">U231</f>
        <v>426.950819672131</v>
      </c>
      <c r="J231" s="31" t="n">
        <v>0</v>
      </c>
      <c r="K231" s="32" t="n">
        <f aca="false">V231</f>
        <v>2</v>
      </c>
      <c r="L231" s="38" t="n">
        <f aca="false">J231*K231</f>
        <v>0</v>
      </c>
      <c r="M231" s="12"/>
      <c r="Q231" s="33" t="n">
        <v>38</v>
      </c>
      <c r="R231" s="33" t="s">
        <v>238</v>
      </c>
      <c r="S231" s="34"/>
      <c r="T231" s="35" t="s">
        <v>22</v>
      </c>
      <c r="U231" s="36" t="n">
        <v>426.950819672131</v>
      </c>
      <c r="V231" s="33" t="n">
        <v>2</v>
      </c>
      <c r="W231" s="37" t="n">
        <f aca="false">U231*V231</f>
        <v>853.901639344262</v>
      </c>
    </row>
    <row r="232" customFormat="false" ht="26.85" hidden="false" customHeight="true" outlineLevel="0" collapsed="false">
      <c r="B232" s="10"/>
      <c r="C232" s="27" t="n">
        <f aca="false">Q232</f>
        <v>39</v>
      </c>
      <c r="D232" s="28" t="str">
        <f aca="false">R232</f>
        <v>Цилиндр стабилизатора заднего 4888660030</v>
      </c>
      <c r="E232" s="29" t="s">
        <v>19</v>
      </c>
      <c r="F232" s="29" t="s">
        <v>19</v>
      </c>
      <c r="G232" s="29" t="s">
        <v>19</v>
      </c>
      <c r="H232" s="27" t="str">
        <f aca="false">T232</f>
        <v>шт</v>
      </c>
      <c r="I232" s="30" t="n">
        <f aca="false">U232</f>
        <v>15573.7704918033</v>
      </c>
      <c r="J232" s="31" t="n">
        <v>0</v>
      </c>
      <c r="K232" s="32" t="n">
        <f aca="false">V232</f>
        <v>1</v>
      </c>
      <c r="L232" s="38" t="n">
        <f aca="false">J232*K232</f>
        <v>0</v>
      </c>
      <c r="M232" s="12"/>
      <c r="Q232" s="33" t="n">
        <v>39</v>
      </c>
      <c r="R232" s="33" t="s">
        <v>239</v>
      </c>
      <c r="S232" s="34"/>
      <c r="T232" s="35" t="s">
        <v>22</v>
      </c>
      <c r="U232" s="36" t="n">
        <v>15573.7704918033</v>
      </c>
      <c r="V232" s="33" t="n">
        <v>1</v>
      </c>
      <c r="W232" s="37" t="n">
        <f aca="false">U232*V232</f>
        <v>15573.7704918033</v>
      </c>
    </row>
    <row r="233" customFormat="false" ht="26.85" hidden="false" customHeight="true" outlineLevel="0" collapsed="false">
      <c r="B233" s="10"/>
      <c r="C233" s="27" t="n">
        <f aca="false">Q233</f>
        <v>40</v>
      </c>
      <c r="D233" s="28" t="str">
        <f aca="false">R233</f>
        <v>Цилиндр тормозной главный 3309-3505010 ГАЗ</v>
      </c>
      <c r="E233" s="29" t="s">
        <v>19</v>
      </c>
      <c r="F233" s="29" t="s">
        <v>19</v>
      </c>
      <c r="G233" s="29" t="s">
        <v>19</v>
      </c>
      <c r="H233" s="27" t="str">
        <f aca="false">T233</f>
        <v>шт</v>
      </c>
      <c r="I233" s="30" t="n">
        <f aca="false">U233</f>
        <v>8056.22950819672</v>
      </c>
      <c r="J233" s="31" t="n">
        <v>0</v>
      </c>
      <c r="K233" s="32" t="n">
        <f aca="false">V233</f>
        <v>3</v>
      </c>
      <c r="L233" s="38" t="n">
        <f aca="false">J233*K233</f>
        <v>0</v>
      </c>
      <c r="M233" s="12"/>
      <c r="Q233" s="33" t="n">
        <v>40</v>
      </c>
      <c r="R233" s="33" t="s">
        <v>240</v>
      </c>
      <c r="S233" s="34"/>
      <c r="T233" s="35" t="s">
        <v>22</v>
      </c>
      <c r="U233" s="36" t="n">
        <v>8056.22950819672</v>
      </c>
      <c r="V233" s="33" t="n">
        <v>3</v>
      </c>
      <c r="W233" s="37" t="n">
        <f aca="false">U233*V233</f>
        <v>24168.6885245902</v>
      </c>
    </row>
    <row r="234" customFormat="false" ht="26.85" hidden="false" customHeight="true" outlineLevel="0" collapsed="false">
      <c r="B234" s="10"/>
      <c r="C234" s="27" t="n">
        <f aca="false">Q234</f>
        <v>41</v>
      </c>
      <c r="D234" s="28" t="str">
        <f aca="false">R234</f>
        <v>Шарнир карданный рулевой 45209-12080</v>
      </c>
      <c r="E234" s="29" t="s">
        <v>19</v>
      </c>
      <c r="F234" s="29" t="s">
        <v>19</v>
      </c>
      <c r="G234" s="29" t="s">
        <v>19</v>
      </c>
      <c r="H234" s="27" t="str">
        <f aca="false">T234</f>
        <v>шт</v>
      </c>
      <c r="I234" s="30" t="n">
        <f aca="false">U234</f>
        <v>5327.86885245902</v>
      </c>
      <c r="J234" s="31" t="n">
        <v>0</v>
      </c>
      <c r="K234" s="32" t="n">
        <f aca="false">V234</f>
        <v>1</v>
      </c>
      <c r="L234" s="38" t="n">
        <f aca="false">J234*K234</f>
        <v>0</v>
      </c>
      <c r="M234" s="12"/>
      <c r="Q234" s="33" t="n">
        <v>41</v>
      </c>
      <c r="R234" s="33" t="s">
        <v>241</v>
      </c>
      <c r="S234" s="34"/>
      <c r="T234" s="35" t="s">
        <v>22</v>
      </c>
      <c r="U234" s="36" t="n">
        <v>5327.86885245902</v>
      </c>
      <c r="V234" s="33" t="n">
        <v>1</v>
      </c>
      <c r="W234" s="37" t="n">
        <f aca="false">U234*V234</f>
        <v>5327.86885245902</v>
      </c>
    </row>
    <row r="235" customFormat="false" ht="26.85" hidden="false" customHeight="true" outlineLevel="0" collapsed="false">
      <c r="B235" s="10"/>
      <c r="C235" s="27" t="n">
        <f aca="false">Q235</f>
        <v>42</v>
      </c>
      <c r="D235" s="28" t="str">
        <f aca="false">R235</f>
        <v>Блок радиаторов охлаждения 43118.1301005-51 КамАЗ</v>
      </c>
      <c r="E235" s="29" t="s">
        <v>19</v>
      </c>
      <c r="F235" s="29" t="s">
        <v>19</v>
      </c>
      <c r="G235" s="29" t="s">
        <v>19</v>
      </c>
      <c r="H235" s="27" t="str">
        <f aca="false">T235</f>
        <v>шт</v>
      </c>
      <c r="I235" s="30" t="n">
        <f aca="false">U235</f>
        <v>28114.7540983607</v>
      </c>
      <c r="J235" s="31" t="n">
        <v>0</v>
      </c>
      <c r="K235" s="32" t="n">
        <f aca="false">V235</f>
        <v>2</v>
      </c>
      <c r="L235" s="38" t="n">
        <f aca="false">J235*K235</f>
        <v>0</v>
      </c>
      <c r="M235" s="12"/>
      <c r="Q235" s="33" t="n">
        <v>42</v>
      </c>
      <c r="R235" s="33" t="s">
        <v>242</v>
      </c>
      <c r="S235" s="34"/>
      <c r="T235" s="35" t="s">
        <v>22</v>
      </c>
      <c r="U235" s="36" t="n">
        <v>28114.7540983607</v>
      </c>
      <c r="V235" s="33" t="n">
        <v>2</v>
      </c>
      <c r="W235" s="37" t="n">
        <f aca="false">U235*V235</f>
        <v>56229.5081967213</v>
      </c>
    </row>
    <row r="236" customFormat="false" ht="26.85" hidden="false" customHeight="true" outlineLevel="0" collapsed="false">
      <c r="B236" s="10"/>
      <c r="C236" s="27" t="n">
        <f aca="false">Q236</f>
        <v>43</v>
      </c>
      <c r="D236" s="28" t="str">
        <f aca="false">R236</f>
        <v>Брызговик задний колеса 5320-8511084-01 КамАЗ</v>
      </c>
      <c r="E236" s="29" t="s">
        <v>19</v>
      </c>
      <c r="F236" s="29" t="s">
        <v>19</v>
      </c>
      <c r="G236" s="29" t="s">
        <v>19</v>
      </c>
      <c r="H236" s="27" t="str">
        <f aca="false">T236</f>
        <v>шт</v>
      </c>
      <c r="I236" s="30" t="n">
        <f aca="false">U236</f>
        <v>441.065573770492</v>
      </c>
      <c r="J236" s="31" t="n">
        <v>0</v>
      </c>
      <c r="K236" s="32" t="n">
        <f aca="false">V236</f>
        <v>4</v>
      </c>
      <c r="L236" s="38" t="n">
        <f aca="false">J236*K236</f>
        <v>0</v>
      </c>
      <c r="M236" s="12"/>
      <c r="Q236" s="33" t="n">
        <v>43</v>
      </c>
      <c r="R236" s="33" t="s">
        <v>243</v>
      </c>
      <c r="S236" s="34"/>
      <c r="T236" s="35" t="s">
        <v>22</v>
      </c>
      <c r="U236" s="36" t="n">
        <v>441.065573770492</v>
      </c>
      <c r="V236" s="33" t="n">
        <v>4</v>
      </c>
      <c r="W236" s="37" t="n">
        <f aca="false">U236*V236</f>
        <v>1764.26229508197</v>
      </c>
    </row>
    <row r="237" customFormat="false" ht="26.85" hidden="false" customHeight="true" outlineLevel="0" collapsed="false">
      <c r="B237" s="10"/>
      <c r="C237" s="27" t="n">
        <f aca="false">Q237</f>
        <v>44</v>
      </c>
      <c r="D237" s="28" t="str">
        <f aca="false">R237</f>
        <v>Вал карданный 44201-2227010-01</v>
      </c>
      <c r="E237" s="29" t="s">
        <v>19</v>
      </c>
      <c r="F237" s="29" t="s">
        <v>19</v>
      </c>
      <c r="G237" s="29" t="s">
        <v>19</v>
      </c>
      <c r="H237" s="27" t="str">
        <f aca="false">T237</f>
        <v>шт</v>
      </c>
      <c r="I237" s="30" t="n">
        <f aca="false">U237</f>
        <v>10655.737704918</v>
      </c>
      <c r="J237" s="31" t="n">
        <v>0</v>
      </c>
      <c r="K237" s="32" t="n">
        <f aca="false">V237</f>
        <v>1</v>
      </c>
      <c r="L237" s="38" t="n">
        <f aca="false">J237*K237</f>
        <v>0</v>
      </c>
      <c r="M237" s="12"/>
      <c r="Q237" s="33" t="n">
        <v>44</v>
      </c>
      <c r="R237" s="33" t="s">
        <v>244</v>
      </c>
      <c r="S237" s="34"/>
      <c r="T237" s="35" t="s">
        <v>22</v>
      </c>
      <c r="U237" s="36" t="n">
        <v>10655.737704918</v>
      </c>
      <c r="V237" s="33" t="n">
        <v>1</v>
      </c>
      <c r="W237" s="37" t="n">
        <f aca="false">U237*V237</f>
        <v>10655.737704918</v>
      </c>
    </row>
    <row r="238" customFormat="false" ht="26.85" hidden="false" customHeight="true" outlineLevel="0" collapsed="false">
      <c r="B238" s="10"/>
      <c r="C238" s="27" t="n">
        <f aca="false">Q238</f>
        <v>45</v>
      </c>
      <c r="D238" s="28" t="str">
        <f aca="false">R238</f>
        <v>Вал карданный передний 55571П-2203010</v>
      </c>
      <c r="E238" s="29" t="s">
        <v>19</v>
      </c>
      <c r="F238" s="29" t="s">
        <v>19</v>
      </c>
      <c r="G238" s="29" t="s">
        <v>19</v>
      </c>
      <c r="H238" s="27" t="str">
        <f aca="false">T238</f>
        <v>шт</v>
      </c>
      <c r="I238" s="30" t="n">
        <f aca="false">U238</f>
        <v>13114.7540983607</v>
      </c>
      <c r="J238" s="31" t="n">
        <v>0</v>
      </c>
      <c r="K238" s="32" t="n">
        <f aca="false">V238</f>
        <v>1</v>
      </c>
      <c r="L238" s="38" t="n">
        <f aca="false">J238*K238</f>
        <v>0</v>
      </c>
      <c r="M238" s="12"/>
      <c r="Q238" s="33" t="n">
        <v>45</v>
      </c>
      <c r="R238" s="33" t="s">
        <v>245</v>
      </c>
      <c r="S238" s="34"/>
      <c r="T238" s="35" t="s">
        <v>22</v>
      </c>
      <c r="U238" s="36" t="n">
        <v>13114.7540983607</v>
      </c>
      <c r="V238" s="33" t="n">
        <v>1</v>
      </c>
      <c r="W238" s="37" t="n">
        <f aca="false">U238*V238</f>
        <v>13114.7540983607</v>
      </c>
    </row>
    <row r="239" customFormat="false" ht="26.85" hidden="false" customHeight="true" outlineLevel="0" collapsed="false">
      <c r="B239" s="10"/>
      <c r="C239" s="27" t="n">
        <f aca="false">Q239</f>
        <v>46</v>
      </c>
      <c r="D239" s="28" t="str">
        <f aca="false">R239</f>
        <v>Втулка стабилизатора заднего B8292</v>
      </c>
      <c r="E239" s="29" t="s">
        <v>19</v>
      </c>
      <c r="F239" s="29" t="s">
        <v>19</v>
      </c>
      <c r="G239" s="29" t="s">
        <v>19</v>
      </c>
      <c r="H239" s="27" t="str">
        <f aca="false">T239</f>
        <v>шт</v>
      </c>
      <c r="I239" s="30" t="n">
        <f aca="false">U239</f>
        <v>197.073770491803</v>
      </c>
      <c r="J239" s="31" t="n">
        <v>0</v>
      </c>
      <c r="K239" s="32" t="n">
        <f aca="false">V239</f>
        <v>2</v>
      </c>
      <c r="L239" s="38" t="n">
        <f aca="false">J239*K239</f>
        <v>0</v>
      </c>
      <c r="M239" s="12"/>
      <c r="Q239" s="33" t="n">
        <v>46</v>
      </c>
      <c r="R239" s="33" t="s">
        <v>246</v>
      </c>
      <c r="S239" s="34"/>
      <c r="T239" s="35" t="s">
        <v>22</v>
      </c>
      <c r="U239" s="36" t="n">
        <v>197.073770491803</v>
      </c>
      <c r="V239" s="33" t="n">
        <v>2</v>
      </c>
      <c r="W239" s="37" t="n">
        <f aca="false">U239*V239</f>
        <v>394.147540983607</v>
      </c>
    </row>
    <row r="240" customFormat="false" ht="26.85" hidden="false" customHeight="true" outlineLevel="0" collapsed="false">
      <c r="B240" s="10"/>
      <c r="C240" s="27" t="n">
        <f aca="false">Q240</f>
        <v>47</v>
      </c>
      <c r="D240" s="28" t="str">
        <f aca="false">R240</f>
        <v>Датчик давления масла ММ111Д</v>
      </c>
      <c r="E240" s="29" t="s">
        <v>19</v>
      </c>
      <c r="F240" s="29" t="s">
        <v>19</v>
      </c>
      <c r="G240" s="29" t="s">
        <v>19</v>
      </c>
      <c r="H240" s="27" t="str">
        <f aca="false">T240</f>
        <v>шт</v>
      </c>
      <c r="I240" s="30" t="n">
        <f aca="false">U240</f>
        <v>100.065573770492</v>
      </c>
      <c r="J240" s="31" t="n">
        <v>0</v>
      </c>
      <c r="K240" s="32" t="n">
        <f aca="false">V240</f>
        <v>1</v>
      </c>
      <c r="L240" s="38" t="n">
        <f aca="false">J240*K240</f>
        <v>0</v>
      </c>
      <c r="M240" s="12"/>
      <c r="Q240" s="33" t="n">
        <v>47</v>
      </c>
      <c r="R240" s="33" t="s">
        <v>247</v>
      </c>
      <c r="S240" s="34"/>
      <c r="T240" s="35" t="s">
        <v>22</v>
      </c>
      <c r="U240" s="36" t="n">
        <v>100.065573770492</v>
      </c>
      <c r="V240" s="33" t="n">
        <v>1</v>
      </c>
      <c r="W240" s="37" t="n">
        <f aca="false">U240*V240</f>
        <v>100.065573770492</v>
      </c>
    </row>
    <row r="241" customFormat="false" ht="26.85" hidden="false" customHeight="true" outlineLevel="0" collapsed="false">
      <c r="B241" s="10"/>
      <c r="C241" s="27" t="n">
        <f aca="false">Q241</f>
        <v>48</v>
      </c>
      <c r="D241" s="28" t="str">
        <f aca="false">R241</f>
        <v>Датчик давления масла ММ-370 КамАЗ</v>
      </c>
      <c r="E241" s="29" t="s">
        <v>19</v>
      </c>
      <c r="F241" s="29" t="s">
        <v>19</v>
      </c>
      <c r="G241" s="29" t="s">
        <v>19</v>
      </c>
      <c r="H241" s="27" t="str">
        <f aca="false">T241</f>
        <v>шт</v>
      </c>
      <c r="I241" s="30" t="n">
        <f aca="false">U241</f>
        <v>678.016393442623</v>
      </c>
      <c r="J241" s="31" t="n">
        <v>0</v>
      </c>
      <c r="K241" s="32" t="n">
        <f aca="false">V241</f>
        <v>1</v>
      </c>
      <c r="L241" s="38" t="n">
        <f aca="false">J241*K241</f>
        <v>0</v>
      </c>
      <c r="M241" s="12"/>
      <c r="Q241" s="33" t="n">
        <v>48</v>
      </c>
      <c r="R241" s="33" t="s">
        <v>248</v>
      </c>
      <c r="S241" s="34"/>
      <c r="T241" s="35" t="s">
        <v>22</v>
      </c>
      <c r="U241" s="36" t="n">
        <v>678.016393442623</v>
      </c>
      <c r="V241" s="33" t="n">
        <v>1</v>
      </c>
      <c r="W241" s="37" t="n">
        <f aca="false">U241*V241</f>
        <v>678.016393442623</v>
      </c>
    </row>
    <row r="242" customFormat="false" ht="26.85" hidden="false" customHeight="true" outlineLevel="0" collapsed="false">
      <c r="B242" s="10"/>
      <c r="C242" s="27" t="n">
        <f aca="false">Q242</f>
        <v>49</v>
      </c>
      <c r="D242" s="28" t="str">
        <f aca="false">R242</f>
        <v>Датчик температуры ТМ-100</v>
      </c>
      <c r="E242" s="29" t="s">
        <v>19</v>
      </c>
      <c r="F242" s="29" t="s">
        <v>19</v>
      </c>
      <c r="G242" s="29" t="s">
        <v>19</v>
      </c>
      <c r="H242" s="27" t="str">
        <f aca="false">T242</f>
        <v>шт</v>
      </c>
      <c r="I242" s="30" t="n">
        <f aca="false">U242</f>
        <v>324.434426229508</v>
      </c>
      <c r="J242" s="31" t="n">
        <v>0</v>
      </c>
      <c r="K242" s="32" t="n">
        <f aca="false">V242</f>
        <v>1</v>
      </c>
      <c r="L242" s="38" t="n">
        <f aca="false">J242*K242</f>
        <v>0</v>
      </c>
      <c r="M242" s="12"/>
      <c r="Q242" s="33" t="n">
        <v>49</v>
      </c>
      <c r="R242" s="33" t="s">
        <v>249</v>
      </c>
      <c r="S242" s="34"/>
      <c r="T242" s="35" t="s">
        <v>22</v>
      </c>
      <c r="U242" s="36" t="n">
        <v>324.434426229508</v>
      </c>
      <c r="V242" s="33" t="n">
        <v>1</v>
      </c>
      <c r="W242" s="37" t="n">
        <f aca="false">U242*V242</f>
        <v>324.434426229508</v>
      </c>
    </row>
    <row r="243" customFormat="false" ht="26.85" hidden="false" customHeight="true" outlineLevel="0" collapsed="false">
      <c r="B243" s="10"/>
      <c r="C243" s="27" t="n">
        <f aca="false">Q243</f>
        <v>50</v>
      </c>
      <c r="D243" s="28" t="str">
        <f aca="false">R243</f>
        <v>Зеркало широкоугольное В57.8201020-10 КамАЗ 212х161мм</v>
      </c>
      <c r="E243" s="29" t="s">
        <v>19</v>
      </c>
      <c r="F243" s="29" t="s">
        <v>19</v>
      </c>
      <c r="G243" s="29" t="s">
        <v>19</v>
      </c>
      <c r="H243" s="27" t="str">
        <f aca="false">T243</f>
        <v>шт</v>
      </c>
      <c r="I243" s="30" t="n">
        <f aca="false">U243</f>
        <v>1298.03278688525</v>
      </c>
      <c r="J243" s="31" t="n">
        <v>0</v>
      </c>
      <c r="K243" s="32" t="n">
        <f aca="false">V243</f>
        <v>2</v>
      </c>
      <c r="L243" s="38" t="n">
        <f aca="false">J243*K243</f>
        <v>0</v>
      </c>
      <c r="M243" s="12"/>
      <c r="Q243" s="33" t="n">
        <v>50</v>
      </c>
      <c r="R243" s="33" t="s">
        <v>250</v>
      </c>
      <c r="S243" s="34"/>
      <c r="T243" s="35" t="s">
        <v>22</v>
      </c>
      <c r="U243" s="36" t="n">
        <v>1298.03278688525</v>
      </c>
      <c r="V243" s="33" t="n">
        <v>2</v>
      </c>
      <c r="W243" s="37" t="n">
        <f aca="false">U243*V243</f>
        <v>2596.06557377049</v>
      </c>
    </row>
    <row r="244" customFormat="false" ht="26.85" hidden="false" customHeight="true" outlineLevel="0" collapsed="false">
      <c r="B244" s="10"/>
      <c r="C244" s="27" t="n">
        <f aca="false">Q244</f>
        <v>51</v>
      </c>
      <c r="D244" s="28" t="str">
        <f aca="false">R244</f>
        <v>Канат стальной 9мм 24х7-IWRC B zZ 2160Н/мм2 EN 12385-4</v>
      </c>
      <c r="E244" s="29" t="s">
        <v>19</v>
      </c>
      <c r="F244" s="29" t="s">
        <v>19</v>
      </c>
      <c r="G244" s="29" t="s">
        <v>19</v>
      </c>
      <c r="H244" s="27" t="str">
        <f aca="false">T244</f>
        <v>м</v>
      </c>
      <c r="I244" s="30" t="n">
        <f aca="false">U244</f>
        <v>589.377049180328</v>
      </c>
      <c r="J244" s="31" t="n">
        <v>0</v>
      </c>
      <c r="K244" s="32" t="n">
        <f aca="false">V244</f>
        <v>60</v>
      </c>
      <c r="L244" s="38" t="n">
        <f aca="false">J244*K244</f>
        <v>0</v>
      </c>
      <c r="M244" s="12"/>
      <c r="Q244" s="33" t="n">
        <v>51</v>
      </c>
      <c r="R244" s="33" t="s">
        <v>251</v>
      </c>
      <c r="S244" s="34"/>
      <c r="T244" s="35" t="s">
        <v>252</v>
      </c>
      <c r="U244" s="36" t="n">
        <v>589.377049180328</v>
      </c>
      <c r="V244" s="33" t="n">
        <v>60</v>
      </c>
      <c r="W244" s="37" t="n">
        <f aca="false">U244*V244</f>
        <v>35362.6229508197</v>
      </c>
    </row>
    <row r="245" customFormat="false" ht="26.85" hidden="false" customHeight="true" outlineLevel="0" collapsed="false">
      <c r="B245" s="10"/>
      <c r="C245" s="27" t="n">
        <f aca="false">Q245</f>
        <v>52</v>
      </c>
      <c r="D245" s="28" t="str">
        <f aca="false">R245</f>
        <v>Клапан 2/2-ходовой WS22G NA5-2 Bucher Hydraulics электромагнитный</v>
      </c>
      <c r="E245" s="29" t="s">
        <v>19</v>
      </c>
      <c r="F245" s="29" t="s">
        <v>19</v>
      </c>
      <c r="G245" s="29" t="s">
        <v>19</v>
      </c>
      <c r="H245" s="27" t="str">
        <f aca="false">T245</f>
        <v>шт</v>
      </c>
      <c r="I245" s="30" t="n">
        <f aca="false">U245</f>
        <v>7377.04918032787</v>
      </c>
      <c r="J245" s="31" t="n">
        <v>0</v>
      </c>
      <c r="K245" s="32" t="n">
        <f aca="false">V245</f>
        <v>2</v>
      </c>
      <c r="L245" s="38" t="n">
        <f aca="false">J245*K245</f>
        <v>0</v>
      </c>
      <c r="M245" s="12"/>
      <c r="Q245" s="33" t="n">
        <v>52</v>
      </c>
      <c r="R245" s="33" t="s">
        <v>253</v>
      </c>
      <c r="S245" s="34"/>
      <c r="T245" s="35" t="s">
        <v>22</v>
      </c>
      <c r="U245" s="36" t="n">
        <v>7377.04918032787</v>
      </c>
      <c r="V245" s="33" t="n">
        <v>2</v>
      </c>
      <c r="W245" s="37" t="n">
        <f aca="false">U245*V245</f>
        <v>14754.0983606557</v>
      </c>
    </row>
    <row r="246" customFormat="false" ht="26.85" hidden="false" customHeight="true" outlineLevel="0" collapsed="false">
      <c r="B246" s="10"/>
      <c r="C246" s="27" t="n">
        <f aca="false">Q246</f>
        <v>53</v>
      </c>
      <c r="D246" s="28" t="str">
        <f aca="false">R246</f>
        <v>Клапан 2/2-ходовой WS22ONA5-2 24D Bucher Hydraulics электромагнитный</v>
      </c>
      <c r="E246" s="29" t="s">
        <v>19</v>
      </c>
      <c r="F246" s="29" t="s">
        <v>19</v>
      </c>
      <c r="G246" s="29" t="s">
        <v>19</v>
      </c>
      <c r="H246" s="27" t="str">
        <f aca="false">T246</f>
        <v>шт</v>
      </c>
      <c r="I246" s="30" t="n">
        <f aca="false">U246</f>
        <v>7786.88524590164</v>
      </c>
      <c r="J246" s="31" t="n">
        <v>0</v>
      </c>
      <c r="K246" s="32" t="n">
        <f aca="false">V246</f>
        <v>2</v>
      </c>
      <c r="L246" s="38" t="n">
        <f aca="false">J246*K246</f>
        <v>0</v>
      </c>
      <c r="M246" s="12"/>
      <c r="Q246" s="33" t="n">
        <v>53</v>
      </c>
      <c r="R246" s="33" t="s">
        <v>254</v>
      </c>
      <c r="S246" s="34"/>
      <c r="T246" s="35" t="s">
        <v>22</v>
      </c>
      <c r="U246" s="36" t="n">
        <v>7786.88524590164</v>
      </c>
      <c r="V246" s="33" t="n">
        <v>2</v>
      </c>
      <c r="W246" s="37" t="n">
        <f aca="false">U246*V246</f>
        <v>15573.7704918033</v>
      </c>
    </row>
    <row r="247" customFormat="false" ht="26.85" hidden="false" customHeight="true" outlineLevel="0" collapsed="false">
      <c r="B247" s="10"/>
      <c r="C247" s="27" t="n">
        <f aca="false">Q247</f>
        <v>54</v>
      </c>
      <c r="D247" s="28" t="str">
        <f aca="false">R247</f>
        <v>Комбинация приборов 283-3801010 КамАЗ, МАЗ</v>
      </c>
      <c r="E247" s="29" t="s">
        <v>19</v>
      </c>
      <c r="F247" s="29" t="s">
        <v>19</v>
      </c>
      <c r="G247" s="29" t="s">
        <v>19</v>
      </c>
      <c r="H247" s="27" t="str">
        <f aca="false">T247</f>
        <v>шт</v>
      </c>
      <c r="I247" s="30" t="n">
        <f aca="false">U247</f>
        <v>3433.12295081967</v>
      </c>
      <c r="J247" s="31" t="n">
        <v>0</v>
      </c>
      <c r="K247" s="32" t="n">
        <f aca="false">V247</f>
        <v>1</v>
      </c>
      <c r="L247" s="38" t="n">
        <f aca="false">J247*K247</f>
        <v>0</v>
      </c>
      <c r="M247" s="12"/>
      <c r="Q247" s="33" t="n">
        <v>54</v>
      </c>
      <c r="R247" s="33" t="s">
        <v>255</v>
      </c>
      <c r="S247" s="34"/>
      <c r="T247" s="35" t="s">
        <v>22</v>
      </c>
      <c r="U247" s="36" t="n">
        <v>3433.12295081967</v>
      </c>
      <c r="V247" s="33" t="n">
        <v>1</v>
      </c>
      <c r="W247" s="37" t="n">
        <f aca="false">U247*V247</f>
        <v>3433.12295081967</v>
      </c>
    </row>
    <row r="248" customFormat="false" ht="26.85" hidden="false" customHeight="true" outlineLevel="0" collapsed="false">
      <c r="B248" s="10"/>
      <c r="C248" s="27" t="n">
        <f aca="false">Q248</f>
        <v>55</v>
      </c>
      <c r="D248" s="28" t="str">
        <f aca="false">R248</f>
        <v>Комплект предохранителей флажковых FU-AI381-AS-24 24шт</v>
      </c>
      <c r="E248" s="29" t="s">
        <v>19</v>
      </c>
      <c r="F248" s="29" t="s">
        <v>19</v>
      </c>
      <c r="G248" s="29" t="s">
        <v>19</v>
      </c>
      <c r="H248" s="27" t="str">
        <f aca="false">T248</f>
        <v>шт</v>
      </c>
      <c r="I248" s="30" t="n">
        <f aca="false">U248</f>
        <v>164.262295081967</v>
      </c>
      <c r="J248" s="31" t="n">
        <v>0</v>
      </c>
      <c r="K248" s="32" t="n">
        <f aca="false">V248</f>
        <v>2</v>
      </c>
      <c r="L248" s="38" t="n">
        <f aca="false">J248*K248</f>
        <v>0</v>
      </c>
      <c r="M248" s="12"/>
      <c r="Q248" s="33" t="n">
        <v>55</v>
      </c>
      <c r="R248" s="33" t="s">
        <v>256</v>
      </c>
      <c r="S248" s="34"/>
      <c r="T248" s="35" t="s">
        <v>22</v>
      </c>
      <c r="U248" s="36" t="n">
        <v>164.262295081967</v>
      </c>
      <c r="V248" s="33" t="n">
        <v>2</v>
      </c>
      <c r="W248" s="37" t="n">
        <f aca="false">U248*V248</f>
        <v>328.524590163934</v>
      </c>
    </row>
    <row r="249" customFormat="false" ht="26.85" hidden="false" customHeight="true" outlineLevel="0" collapsed="false">
      <c r="B249" s="10"/>
      <c r="C249" s="27" t="n">
        <f aca="false">Q249</f>
        <v>56</v>
      </c>
      <c r="D249" s="28" t="str">
        <f aca="false">R249</f>
        <v>Комплект фильтров воздушных внешний/внутренний 725-1109560 КамАЗ</v>
      </c>
      <c r="E249" s="29" t="s">
        <v>19</v>
      </c>
      <c r="F249" s="29" t="s">
        <v>19</v>
      </c>
      <c r="G249" s="29" t="s">
        <v>19</v>
      </c>
      <c r="H249" s="27" t="str">
        <f aca="false">T249</f>
        <v>шт</v>
      </c>
      <c r="I249" s="30" t="n">
        <f aca="false">U249</f>
        <v>2336.33606557377</v>
      </c>
      <c r="J249" s="31" t="n">
        <v>0</v>
      </c>
      <c r="K249" s="32" t="n">
        <f aca="false">V249</f>
        <v>2</v>
      </c>
      <c r="L249" s="38" t="n">
        <f aca="false">J249*K249</f>
        <v>0</v>
      </c>
      <c r="M249" s="12"/>
      <c r="Q249" s="33" t="n">
        <v>56</v>
      </c>
      <c r="R249" s="33" t="s">
        <v>257</v>
      </c>
      <c r="S249" s="34"/>
      <c r="T249" s="35" t="s">
        <v>22</v>
      </c>
      <c r="U249" s="36" t="n">
        <v>2336.33606557377</v>
      </c>
      <c r="V249" s="33" t="n">
        <v>2</v>
      </c>
      <c r="W249" s="37" t="n">
        <f aca="false">U249*V249</f>
        <v>4672.67213114754</v>
      </c>
    </row>
    <row r="250" customFormat="false" ht="26.85" hidden="false" customHeight="true" outlineLevel="0" collapsed="false">
      <c r="B250" s="10"/>
      <c r="C250" s="27" t="n">
        <f aca="false">Q250</f>
        <v>57</v>
      </c>
      <c r="D250" s="28" t="str">
        <f aca="false">R250</f>
        <v>Компрессор одноцилиндровый ПК306-01 КамАЗ</v>
      </c>
      <c r="E250" s="29" t="s">
        <v>19</v>
      </c>
      <c r="F250" s="29" t="s">
        <v>19</v>
      </c>
      <c r="G250" s="29" t="s">
        <v>19</v>
      </c>
      <c r="H250" s="27" t="str">
        <f aca="false">T250</f>
        <v>шт</v>
      </c>
      <c r="I250" s="30" t="n">
        <f aca="false">U250</f>
        <v>28276.0245901639</v>
      </c>
      <c r="J250" s="31" t="n">
        <v>0</v>
      </c>
      <c r="K250" s="32" t="n">
        <f aca="false">V250</f>
        <v>1</v>
      </c>
      <c r="L250" s="38" t="n">
        <f aca="false">J250*K250</f>
        <v>0</v>
      </c>
      <c r="M250" s="12"/>
      <c r="Q250" s="33" t="n">
        <v>57</v>
      </c>
      <c r="R250" s="33" t="s">
        <v>258</v>
      </c>
      <c r="S250" s="34"/>
      <c r="T250" s="35" t="s">
        <v>22</v>
      </c>
      <c r="U250" s="36" t="n">
        <v>28276.0245901639</v>
      </c>
      <c r="V250" s="33" t="n">
        <v>1</v>
      </c>
      <c r="W250" s="37" t="n">
        <f aca="false">U250*V250</f>
        <v>28276.0245901639</v>
      </c>
    </row>
    <row r="251" customFormat="false" ht="26.85" hidden="false" customHeight="true" outlineLevel="0" collapsed="false">
      <c r="B251" s="10"/>
      <c r="C251" s="27" t="n">
        <f aca="false">Q251</f>
        <v>58</v>
      </c>
      <c r="D251" s="28" t="str">
        <f aca="false">R251</f>
        <v>Кран отопителя бронза 5320-8105160-01 КамАЗ</v>
      </c>
      <c r="E251" s="29" t="s">
        <v>19</v>
      </c>
      <c r="F251" s="29" t="s">
        <v>19</v>
      </c>
      <c r="G251" s="29" t="s">
        <v>19</v>
      </c>
      <c r="H251" s="27" t="str">
        <f aca="false">T251</f>
        <v>шт</v>
      </c>
      <c r="I251" s="30" t="n">
        <f aca="false">U251</f>
        <v>1946.56557377049</v>
      </c>
      <c r="J251" s="31" t="n">
        <v>0</v>
      </c>
      <c r="K251" s="32" t="n">
        <f aca="false">V251</f>
        <v>1</v>
      </c>
      <c r="L251" s="38" t="n">
        <f aca="false">J251*K251</f>
        <v>0</v>
      </c>
      <c r="M251" s="12"/>
      <c r="Q251" s="33" t="n">
        <v>58</v>
      </c>
      <c r="R251" s="33" t="s">
        <v>259</v>
      </c>
      <c r="S251" s="34"/>
      <c r="T251" s="35" t="s">
        <v>22</v>
      </c>
      <c r="U251" s="36" t="n">
        <v>1946.56557377049</v>
      </c>
      <c r="V251" s="33" t="n">
        <v>1</v>
      </c>
      <c r="W251" s="37" t="n">
        <f aca="false">U251*V251</f>
        <v>1946.56557377049</v>
      </c>
    </row>
    <row r="252" customFormat="false" ht="26.85" hidden="false" customHeight="true" outlineLevel="0" collapsed="false">
      <c r="B252" s="10"/>
      <c r="C252" s="27" t="n">
        <f aca="false">Q252</f>
        <v>59</v>
      </c>
      <c r="D252" s="28" t="str">
        <f aca="false">R252</f>
        <v>Крестовина карданного вала 4310-2205025 в сборе</v>
      </c>
      <c r="E252" s="29" t="s">
        <v>19</v>
      </c>
      <c r="F252" s="29" t="s">
        <v>19</v>
      </c>
      <c r="G252" s="29" t="s">
        <v>19</v>
      </c>
      <c r="H252" s="27" t="str">
        <f aca="false">T252</f>
        <v>шт</v>
      </c>
      <c r="I252" s="30" t="n">
        <f aca="false">U252</f>
        <v>10919.1475409836</v>
      </c>
      <c r="J252" s="31" t="n">
        <v>0</v>
      </c>
      <c r="K252" s="32" t="n">
        <f aca="false">V252</f>
        <v>6</v>
      </c>
      <c r="L252" s="38" t="n">
        <f aca="false">J252*K252</f>
        <v>0</v>
      </c>
      <c r="M252" s="12"/>
      <c r="Q252" s="33" t="n">
        <v>59</v>
      </c>
      <c r="R252" s="33" t="s">
        <v>260</v>
      </c>
      <c r="S252" s="34"/>
      <c r="T252" s="35" t="s">
        <v>22</v>
      </c>
      <c r="U252" s="36" t="n">
        <v>10919.1475409836</v>
      </c>
      <c r="V252" s="33" t="n">
        <v>6</v>
      </c>
      <c r="W252" s="37" t="n">
        <f aca="false">U252*V252</f>
        <v>65514.8852459017</v>
      </c>
    </row>
    <row r="253" customFormat="false" ht="26.85" hidden="false" customHeight="true" outlineLevel="0" collapsed="false">
      <c r="B253" s="10"/>
      <c r="C253" s="27" t="n">
        <f aca="false">Q253</f>
        <v>60</v>
      </c>
      <c r="D253" s="28" t="str">
        <f aca="false">R253</f>
        <v>Крыльчатка вентилятора двигателя 21-301 715мм</v>
      </c>
      <c r="E253" s="29" t="s">
        <v>19</v>
      </c>
      <c r="F253" s="29" t="s">
        <v>19</v>
      </c>
      <c r="G253" s="29" t="s">
        <v>19</v>
      </c>
      <c r="H253" s="27" t="str">
        <f aca="false">T253</f>
        <v>шт</v>
      </c>
      <c r="I253" s="30" t="n">
        <f aca="false">U253</f>
        <v>8278.68852459017</v>
      </c>
      <c r="J253" s="31" t="n">
        <v>0</v>
      </c>
      <c r="K253" s="32" t="n">
        <f aca="false">V253</f>
        <v>1</v>
      </c>
      <c r="L253" s="38" t="n">
        <f aca="false">J253*K253</f>
        <v>0</v>
      </c>
      <c r="M253" s="12"/>
      <c r="Q253" s="33" t="n">
        <v>60</v>
      </c>
      <c r="R253" s="33" t="s">
        <v>261</v>
      </c>
      <c r="S253" s="34"/>
      <c r="T253" s="35" t="s">
        <v>22</v>
      </c>
      <c r="U253" s="36" t="n">
        <v>8278.68852459017</v>
      </c>
      <c r="V253" s="33" t="n">
        <v>1</v>
      </c>
      <c r="W253" s="37" t="n">
        <f aca="false">U253*V253</f>
        <v>8278.68852459017</v>
      </c>
    </row>
    <row r="254" customFormat="false" ht="26.85" hidden="false" customHeight="true" outlineLevel="0" collapsed="false">
      <c r="B254" s="10"/>
      <c r="C254" s="27" t="n">
        <f aca="false">Q254</f>
        <v>61</v>
      </c>
      <c r="D254" s="28" t="str">
        <f aca="false">R254</f>
        <v>Металлорукав выхлопной трубы 54115-1203012-01</v>
      </c>
      <c r="E254" s="29" t="s">
        <v>19</v>
      </c>
      <c r="F254" s="29" t="s">
        <v>19</v>
      </c>
      <c r="G254" s="29" t="s">
        <v>19</v>
      </c>
      <c r="H254" s="27" t="str">
        <f aca="false">T254</f>
        <v>шт</v>
      </c>
      <c r="I254" s="30" t="n">
        <f aca="false">U254</f>
        <v>430.66393442623</v>
      </c>
      <c r="J254" s="31" t="n">
        <v>0</v>
      </c>
      <c r="K254" s="32" t="n">
        <f aca="false">V254</f>
        <v>2</v>
      </c>
      <c r="L254" s="38" t="n">
        <f aca="false">J254*K254</f>
        <v>0</v>
      </c>
      <c r="M254" s="12"/>
      <c r="Q254" s="33" t="n">
        <v>61</v>
      </c>
      <c r="R254" s="33" t="s">
        <v>262</v>
      </c>
      <c r="S254" s="34"/>
      <c r="T254" s="35" t="s">
        <v>22</v>
      </c>
      <c r="U254" s="36" t="n">
        <v>430.66393442623</v>
      </c>
      <c r="V254" s="33" t="n">
        <v>2</v>
      </c>
      <c r="W254" s="37" t="n">
        <f aca="false">U254*V254</f>
        <v>861.327868852459</v>
      </c>
    </row>
    <row r="255" customFormat="false" ht="26.85" hidden="false" customHeight="true" outlineLevel="0" collapsed="false">
      <c r="B255" s="10"/>
      <c r="C255" s="27" t="n">
        <f aca="false">Q255</f>
        <v>62</v>
      </c>
      <c r="D255" s="28" t="str">
        <f aca="false">R255</f>
        <v>Муфта электромагнитная привода вентилятора 8PK 750.10-1317500</v>
      </c>
      <c r="E255" s="29" t="s">
        <v>19</v>
      </c>
      <c r="F255" s="29" t="s">
        <v>19</v>
      </c>
      <c r="G255" s="29" t="s">
        <v>19</v>
      </c>
      <c r="H255" s="27" t="str">
        <f aca="false">T255</f>
        <v>шт</v>
      </c>
      <c r="I255" s="30" t="n">
        <f aca="false">U255</f>
        <v>22950.8196721311</v>
      </c>
      <c r="J255" s="31" t="n">
        <v>0</v>
      </c>
      <c r="K255" s="32" t="n">
        <f aca="false">V255</f>
        <v>1</v>
      </c>
      <c r="L255" s="38" t="n">
        <f aca="false">J255*K255</f>
        <v>0</v>
      </c>
      <c r="M255" s="12"/>
      <c r="Q255" s="33" t="n">
        <v>62</v>
      </c>
      <c r="R255" s="33" t="s">
        <v>263</v>
      </c>
      <c r="S255" s="34"/>
      <c r="T255" s="35" t="s">
        <v>22</v>
      </c>
      <c r="U255" s="36" t="n">
        <v>22950.8196721311</v>
      </c>
      <c r="V255" s="33" t="n">
        <v>1</v>
      </c>
      <c r="W255" s="37" t="n">
        <f aca="false">U255*V255</f>
        <v>22950.8196721311</v>
      </c>
    </row>
    <row r="256" customFormat="false" ht="26.85" hidden="false" customHeight="true" outlineLevel="0" collapsed="false">
      <c r="B256" s="10"/>
      <c r="C256" s="27" t="n">
        <f aca="false">Q256</f>
        <v>63</v>
      </c>
      <c r="D256" s="28" t="str">
        <f aca="false">R256</f>
        <v>Наконечник левый тяги рулевой R180-3414064 КамАЗ</v>
      </c>
      <c r="E256" s="29" t="s">
        <v>19</v>
      </c>
      <c r="F256" s="29" t="s">
        <v>19</v>
      </c>
      <c r="G256" s="29" t="s">
        <v>19</v>
      </c>
      <c r="H256" s="27" t="str">
        <f aca="false">T256</f>
        <v>шт</v>
      </c>
      <c r="I256" s="30" t="n">
        <f aca="false">U256</f>
        <v>2459.01639344262</v>
      </c>
      <c r="J256" s="31" t="n">
        <v>0</v>
      </c>
      <c r="K256" s="32" t="n">
        <f aca="false">V256</f>
        <v>1</v>
      </c>
      <c r="L256" s="38" t="n">
        <f aca="false">J256*K256</f>
        <v>0</v>
      </c>
      <c r="M256" s="12"/>
      <c r="Q256" s="33" t="n">
        <v>63</v>
      </c>
      <c r="R256" s="33" t="s">
        <v>264</v>
      </c>
      <c r="S256" s="34"/>
      <c r="T256" s="35" t="s">
        <v>22</v>
      </c>
      <c r="U256" s="36" t="n">
        <v>2459.01639344262</v>
      </c>
      <c r="V256" s="33" t="n">
        <v>1</v>
      </c>
      <c r="W256" s="37" t="n">
        <f aca="false">U256*V256</f>
        <v>2459.01639344262</v>
      </c>
    </row>
    <row r="257" customFormat="false" ht="26.85" hidden="false" customHeight="true" outlineLevel="0" collapsed="false">
      <c r="B257" s="10"/>
      <c r="C257" s="27" t="n">
        <f aca="false">Q257</f>
        <v>64</v>
      </c>
      <c r="D257" s="28" t="str">
        <f aca="false">R257</f>
        <v>Наконечник правый рулевой тяги R180-3414064 КамАЗ</v>
      </c>
      <c r="E257" s="29" t="s">
        <v>19</v>
      </c>
      <c r="F257" s="29" t="s">
        <v>19</v>
      </c>
      <c r="G257" s="29" t="s">
        <v>19</v>
      </c>
      <c r="H257" s="27" t="str">
        <f aca="false">T257</f>
        <v>шт</v>
      </c>
      <c r="I257" s="30" t="n">
        <f aca="false">U257</f>
        <v>2459.01639344262</v>
      </c>
      <c r="J257" s="31" t="n">
        <v>0</v>
      </c>
      <c r="K257" s="32" t="n">
        <f aca="false">V257</f>
        <v>1</v>
      </c>
      <c r="L257" s="38" t="n">
        <f aca="false">J257*K257</f>
        <v>0</v>
      </c>
      <c r="M257" s="12"/>
      <c r="Q257" s="33" t="n">
        <v>64</v>
      </c>
      <c r="R257" s="33" t="s">
        <v>265</v>
      </c>
      <c r="S257" s="34"/>
      <c r="T257" s="35" t="s">
        <v>22</v>
      </c>
      <c r="U257" s="36" t="n">
        <v>2459.01639344262</v>
      </c>
      <c r="V257" s="33" t="n">
        <v>1</v>
      </c>
      <c r="W257" s="37" t="n">
        <f aca="false">U257*V257</f>
        <v>2459.01639344262</v>
      </c>
    </row>
    <row r="258" customFormat="false" ht="26.85" hidden="false" customHeight="true" outlineLevel="0" collapsed="false">
      <c r="B258" s="10"/>
      <c r="C258" s="27" t="n">
        <f aca="false">Q258</f>
        <v>65</v>
      </c>
      <c r="D258" s="28" t="str">
        <f aca="false">R258</f>
        <v>Наконечник рулевой тяги D8520-VK90A Nissan</v>
      </c>
      <c r="E258" s="29" t="s">
        <v>19</v>
      </c>
      <c r="F258" s="29" t="s">
        <v>19</v>
      </c>
      <c r="G258" s="29" t="s">
        <v>19</v>
      </c>
      <c r="H258" s="27" t="str">
        <f aca="false">T258</f>
        <v>шт</v>
      </c>
      <c r="I258" s="30" t="n">
        <f aca="false">U258</f>
        <v>3289.54098360656</v>
      </c>
      <c r="J258" s="31" t="n">
        <v>0</v>
      </c>
      <c r="K258" s="32" t="n">
        <f aca="false">V258</f>
        <v>2</v>
      </c>
      <c r="L258" s="38" t="n">
        <f aca="false">J258*K258</f>
        <v>0</v>
      </c>
      <c r="M258" s="12"/>
      <c r="Q258" s="33" t="n">
        <v>65</v>
      </c>
      <c r="R258" s="33" t="s">
        <v>266</v>
      </c>
      <c r="S258" s="34"/>
      <c r="T258" s="35" t="s">
        <v>22</v>
      </c>
      <c r="U258" s="36" t="n">
        <v>3289.54098360656</v>
      </c>
      <c r="V258" s="33" t="n">
        <v>2</v>
      </c>
      <c r="W258" s="37" t="n">
        <f aca="false">U258*V258</f>
        <v>6579.08196721312</v>
      </c>
    </row>
    <row r="259" customFormat="false" ht="26.85" hidden="false" customHeight="true" outlineLevel="0" collapsed="false">
      <c r="B259" s="10"/>
      <c r="C259" s="27" t="n">
        <f aca="false">Q259</f>
        <v>66</v>
      </c>
      <c r="D259" s="28" t="str">
        <f aca="false">R259</f>
        <v>Насос водяной 740-1307010 КамАЗ</v>
      </c>
      <c r="E259" s="29" t="s">
        <v>19</v>
      </c>
      <c r="F259" s="29" t="s">
        <v>19</v>
      </c>
      <c r="G259" s="29" t="s">
        <v>19</v>
      </c>
      <c r="H259" s="27" t="str">
        <f aca="false">T259</f>
        <v>шт</v>
      </c>
      <c r="I259" s="30" t="n">
        <f aca="false">U259</f>
        <v>22283.9754098361</v>
      </c>
      <c r="J259" s="31" t="n">
        <v>0</v>
      </c>
      <c r="K259" s="32" t="n">
        <f aca="false">V259</f>
        <v>1</v>
      </c>
      <c r="L259" s="38" t="n">
        <f aca="false">J259*K259</f>
        <v>0</v>
      </c>
      <c r="M259" s="12"/>
      <c r="Q259" s="33" t="n">
        <v>66</v>
      </c>
      <c r="R259" s="33" t="s">
        <v>267</v>
      </c>
      <c r="S259" s="34"/>
      <c r="T259" s="35" t="s">
        <v>22</v>
      </c>
      <c r="U259" s="36" t="n">
        <v>22283.9754098361</v>
      </c>
      <c r="V259" s="33" t="n">
        <v>1</v>
      </c>
      <c r="W259" s="37" t="n">
        <f aca="false">U259*V259</f>
        <v>22283.9754098361</v>
      </c>
    </row>
    <row r="260" customFormat="false" ht="26.85" hidden="false" customHeight="true" outlineLevel="0" collapsed="false">
      <c r="B260" s="10"/>
      <c r="C260" s="27" t="n">
        <f aca="false">Q260</f>
        <v>67</v>
      </c>
      <c r="D260" s="28" t="str">
        <f aca="false">R260</f>
        <v>Опора шаровая передняя верхняя SB4821/CDN-62 Nissan CTR</v>
      </c>
      <c r="E260" s="29" t="s">
        <v>19</v>
      </c>
      <c r="F260" s="29" t="s">
        <v>19</v>
      </c>
      <c r="G260" s="29" t="s">
        <v>19</v>
      </c>
      <c r="H260" s="27" t="str">
        <f aca="false">T260</f>
        <v>шт</v>
      </c>
      <c r="I260" s="30" t="n">
        <f aca="false">U260</f>
        <v>2694.74590163934</v>
      </c>
      <c r="J260" s="31" t="n">
        <v>0</v>
      </c>
      <c r="K260" s="32" t="n">
        <f aca="false">V260</f>
        <v>2</v>
      </c>
      <c r="L260" s="38" t="n">
        <f aca="false">J260*K260</f>
        <v>0</v>
      </c>
      <c r="M260" s="12"/>
      <c r="Q260" s="33" t="n">
        <v>67</v>
      </c>
      <c r="R260" s="33" t="s">
        <v>268</v>
      </c>
      <c r="S260" s="34"/>
      <c r="T260" s="35" t="s">
        <v>22</v>
      </c>
      <c r="U260" s="36" t="n">
        <v>2694.74590163934</v>
      </c>
      <c r="V260" s="33" t="n">
        <v>2</v>
      </c>
      <c r="W260" s="37" t="n">
        <f aca="false">U260*V260</f>
        <v>5389.49180327869</v>
      </c>
    </row>
    <row r="261" customFormat="false" ht="26.85" hidden="false" customHeight="true" outlineLevel="0" collapsed="false">
      <c r="B261" s="10"/>
      <c r="C261" s="27" t="n">
        <f aca="false">Q261</f>
        <v>68</v>
      </c>
      <c r="D261" s="28" t="str">
        <f aca="false">R261</f>
        <v>Опора шаровая передняя нижняя CBN-63 Nissan CTR</v>
      </c>
      <c r="E261" s="29" t="s">
        <v>19</v>
      </c>
      <c r="F261" s="29" t="s">
        <v>19</v>
      </c>
      <c r="G261" s="29" t="s">
        <v>19</v>
      </c>
      <c r="H261" s="27" t="str">
        <f aca="false">T261</f>
        <v>шт</v>
      </c>
      <c r="I261" s="30" t="n">
        <f aca="false">U261</f>
        <v>3359.46721311475</v>
      </c>
      <c r="J261" s="31" t="n">
        <v>0</v>
      </c>
      <c r="K261" s="32" t="n">
        <f aca="false">V261</f>
        <v>2</v>
      </c>
      <c r="L261" s="38" t="n">
        <f aca="false">J261*K261</f>
        <v>0</v>
      </c>
      <c r="M261" s="12"/>
      <c r="Q261" s="33" t="n">
        <v>68</v>
      </c>
      <c r="R261" s="33" t="s">
        <v>269</v>
      </c>
      <c r="S261" s="34"/>
      <c r="T261" s="35" t="s">
        <v>22</v>
      </c>
      <c r="U261" s="36" t="n">
        <v>3359.46721311475</v>
      </c>
      <c r="V261" s="33" t="n">
        <v>2</v>
      </c>
      <c r="W261" s="37" t="n">
        <f aca="false">U261*V261</f>
        <v>6718.93442622951</v>
      </c>
    </row>
    <row r="262" customFormat="false" ht="26.85" hidden="false" customHeight="true" outlineLevel="0" collapsed="false">
      <c r="B262" s="10"/>
      <c r="C262" s="27" t="n">
        <f aca="false">Q262</f>
        <v>69</v>
      </c>
      <c r="D262" s="28" t="str">
        <f aca="false">R262</f>
        <v>Осушитель воздуха 3511007-9045104 (РДВ HTLT250161020)</v>
      </c>
      <c r="E262" s="29" t="s">
        <v>19</v>
      </c>
      <c r="F262" s="29" t="s">
        <v>19</v>
      </c>
      <c r="G262" s="29" t="s">
        <v>19</v>
      </c>
      <c r="H262" s="27" t="str">
        <f aca="false">T262</f>
        <v>шт</v>
      </c>
      <c r="I262" s="30" t="n">
        <f aca="false">U262</f>
        <v>7171.09836065574</v>
      </c>
      <c r="J262" s="31" t="n">
        <v>0</v>
      </c>
      <c r="K262" s="32" t="n">
        <f aca="false">V262</f>
        <v>1</v>
      </c>
      <c r="L262" s="38" t="n">
        <f aca="false">J262*K262</f>
        <v>0</v>
      </c>
      <c r="M262" s="12"/>
      <c r="Q262" s="33" t="n">
        <v>69</v>
      </c>
      <c r="R262" s="33" t="s">
        <v>270</v>
      </c>
      <c r="S262" s="34"/>
      <c r="T262" s="35" t="s">
        <v>22</v>
      </c>
      <c r="U262" s="36" t="n">
        <v>7171.09836065574</v>
      </c>
      <c r="V262" s="33" t="n">
        <v>1</v>
      </c>
      <c r="W262" s="37" t="n">
        <f aca="false">U262*V262</f>
        <v>7171.09836065574</v>
      </c>
    </row>
    <row r="263" customFormat="false" ht="26.85" hidden="false" customHeight="true" outlineLevel="0" collapsed="false">
      <c r="B263" s="10"/>
      <c r="C263" s="27" t="n">
        <f aca="false">Q263</f>
        <v>70</v>
      </c>
      <c r="D263" s="28" t="str">
        <f aca="false">R263</f>
        <v>Палец нижней реактивной штанги резинометаллического шарнира 640-2919026Р Урал</v>
      </c>
      <c r="E263" s="29" t="s">
        <v>19</v>
      </c>
      <c r="F263" s="29" t="s">
        <v>19</v>
      </c>
      <c r="G263" s="29" t="s">
        <v>19</v>
      </c>
      <c r="H263" s="27" t="str">
        <f aca="false">T263</f>
        <v>шт</v>
      </c>
      <c r="I263" s="30" t="n">
        <f aca="false">U263</f>
        <v>1870.74590163934</v>
      </c>
      <c r="J263" s="31" t="n">
        <v>0</v>
      </c>
      <c r="K263" s="32" t="n">
        <f aca="false">V263</f>
        <v>2</v>
      </c>
      <c r="L263" s="38" t="n">
        <f aca="false">J263*K263</f>
        <v>0</v>
      </c>
      <c r="M263" s="12"/>
      <c r="Q263" s="33" t="n">
        <v>70</v>
      </c>
      <c r="R263" s="33" t="s">
        <v>271</v>
      </c>
      <c r="S263" s="34"/>
      <c r="T263" s="35" t="s">
        <v>22</v>
      </c>
      <c r="U263" s="36" t="n">
        <v>1870.74590163934</v>
      </c>
      <c r="V263" s="33" t="n">
        <v>2</v>
      </c>
      <c r="W263" s="37" t="n">
        <f aca="false">U263*V263</f>
        <v>3741.49180327869</v>
      </c>
    </row>
    <row r="264" customFormat="false" ht="26.85" hidden="false" customHeight="true" outlineLevel="0" collapsed="false">
      <c r="B264" s="10"/>
      <c r="C264" s="27" t="n">
        <f aca="false">Q264</f>
        <v>71</v>
      </c>
      <c r="D264" s="28" t="str">
        <f aca="false">R264</f>
        <v>Палец штанги реактивной 640-2919024 Урал Rostar</v>
      </c>
      <c r="E264" s="29" t="s">
        <v>19</v>
      </c>
      <c r="F264" s="29" t="s">
        <v>19</v>
      </c>
      <c r="G264" s="29" t="s">
        <v>19</v>
      </c>
      <c r="H264" s="27" t="str">
        <f aca="false">T264</f>
        <v>шт</v>
      </c>
      <c r="I264" s="30" t="n">
        <f aca="false">U264</f>
        <v>2131.14754098361</v>
      </c>
      <c r="J264" s="31" t="n">
        <v>0</v>
      </c>
      <c r="K264" s="32" t="n">
        <f aca="false">V264</f>
        <v>2</v>
      </c>
      <c r="L264" s="38" t="n">
        <f aca="false">J264*K264</f>
        <v>0</v>
      </c>
      <c r="M264" s="12"/>
      <c r="Q264" s="33" t="n">
        <v>71</v>
      </c>
      <c r="R264" s="33" t="s">
        <v>272</v>
      </c>
      <c r="S264" s="34"/>
      <c r="T264" s="35" t="s">
        <v>22</v>
      </c>
      <c r="U264" s="36" t="n">
        <v>2131.14754098361</v>
      </c>
      <c r="V264" s="33" t="n">
        <v>2</v>
      </c>
      <c r="W264" s="37" t="n">
        <f aca="false">U264*V264</f>
        <v>4262.29508196721</v>
      </c>
    </row>
    <row r="265" customFormat="false" ht="26.85" hidden="false" customHeight="true" outlineLevel="0" collapsed="false">
      <c r="B265" s="10"/>
      <c r="C265" s="27" t="n">
        <f aca="false">Q265</f>
        <v>72</v>
      </c>
      <c r="D265" s="28" t="str">
        <f aca="false">R265</f>
        <v>Подогреватель предпусковой электрический Start00930</v>
      </c>
      <c r="E265" s="29" t="s">
        <v>19</v>
      </c>
      <c r="F265" s="29" t="s">
        <v>19</v>
      </c>
      <c r="G265" s="29" t="s">
        <v>19</v>
      </c>
      <c r="H265" s="27" t="str">
        <f aca="false">T265</f>
        <v>шт</v>
      </c>
      <c r="I265" s="30" t="n">
        <f aca="false">U265</f>
        <v>4918.03278688525</v>
      </c>
      <c r="J265" s="31" t="n">
        <v>0</v>
      </c>
      <c r="K265" s="32" t="n">
        <f aca="false">V265</f>
        <v>1</v>
      </c>
      <c r="L265" s="38" t="n">
        <f aca="false">J265*K265</f>
        <v>0</v>
      </c>
      <c r="M265" s="12"/>
      <c r="Q265" s="33" t="n">
        <v>72</v>
      </c>
      <c r="R265" s="33" t="s">
        <v>273</v>
      </c>
      <c r="S265" s="34"/>
      <c r="T265" s="35" t="s">
        <v>22</v>
      </c>
      <c r="U265" s="36" t="n">
        <v>4918.03278688525</v>
      </c>
      <c r="V265" s="33" t="n">
        <v>1</v>
      </c>
      <c r="W265" s="37" t="n">
        <f aca="false">U265*V265</f>
        <v>4918.03278688525</v>
      </c>
    </row>
    <row r="266" customFormat="false" ht="26.85" hidden="false" customHeight="true" outlineLevel="0" collapsed="false">
      <c r="B266" s="10"/>
      <c r="C266" s="27" t="n">
        <f aca="false">Q266</f>
        <v>73</v>
      </c>
      <c r="D266" s="28" t="str">
        <f aca="false">R266</f>
        <v>Пыльник привода FB-2169</v>
      </c>
      <c r="E266" s="29" t="s">
        <v>19</v>
      </c>
      <c r="F266" s="29" t="s">
        <v>19</v>
      </c>
      <c r="G266" s="29" t="s">
        <v>19</v>
      </c>
      <c r="H266" s="27" t="str">
        <f aca="false">T266</f>
        <v>шт</v>
      </c>
      <c r="I266" s="30" t="n">
        <f aca="false">U266</f>
        <v>1967.2131147541</v>
      </c>
      <c r="J266" s="31" t="n">
        <v>0</v>
      </c>
      <c r="K266" s="32" t="n">
        <f aca="false">V266</f>
        <v>2</v>
      </c>
      <c r="L266" s="38" t="n">
        <f aca="false">J266*K266</f>
        <v>0</v>
      </c>
      <c r="M266" s="12"/>
      <c r="Q266" s="33" t="n">
        <v>73</v>
      </c>
      <c r="R266" s="33" t="s">
        <v>274</v>
      </c>
      <c r="S266" s="34"/>
      <c r="T266" s="35" t="s">
        <v>22</v>
      </c>
      <c r="U266" s="36" t="n">
        <v>1967.2131147541</v>
      </c>
      <c r="V266" s="33" t="n">
        <v>2</v>
      </c>
      <c r="W266" s="37" t="n">
        <f aca="false">U266*V266</f>
        <v>3934.4262295082</v>
      </c>
    </row>
    <row r="267" customFormat="false" ht="26.85" hidden="false" customHeight="true" outlineLevel="0" collapsed="false">
      <c r="B267" s="10"/>
      <c r="C267" s="27" t="n">
        <f aca="false">Q267</f>
        <v>74</v>
      </c>
      <c r="D267" s="28" t="str">
        <f aca="false">R267</f>
        <v>Пыльник шруса 02-174</v>
      </c>
      <c r="E267" s="29" t="s">
        <v>19</v>
      </c>
      <c r="F267" s="29" t="s">
        <v>19</v>
      </c>
      <c r="G267" s="29" t="s">
        <v>19</v>
      </c>
      <c r="H267" s="27" t="str">
        <f aca="false">T267</f>
        <v>шт</v>
      </c>
      <c r="I267" s="30" t="n">
        <f aca="false">U267</f>
        <v>819.672131147541</v>
      </c>
      <c r="J267" s="31" t="n">
        <v>0</v>
      </c>
      <c r="K267" s="32" t="n">
        <f aca="false">V267</f>
        <v>2</v>
      </c>
      <c r="L267" s="38" t="n">
        <f aca="false">J267*K267</f>
        <v>0</v>
      </c>
      <c r="M267" s="12"/>
      <c r="Q267" s="33" t="n">
        <v>74</v>
      </c>
      <c r="R267" s="33" t="s">
        <v>275</v>
      </c>
      <c r="S267" s="34"/>
      <c r="T267" s="35" t="s">
        <v>22</v>
      </c>
      <c r="U267" s="36" t="n">
        <v>819.672131147541</v>
      </c>
      <c r="V267" s="33" t="n">
        <v>2</v>
      </c>
      <c r="W267" s="37" t="n">
        <f aca="false">U267*V267</f>
        <v>1639.34426229508</v>
      </c>
    </row>
    <row r="268" customFormat="false" ht="26.85" hidden="false" customHeight="true" outlineLevel="0" collapsed="false">
      <c r="B268" s="10"/>
      <c r="C268" s="27" t="n">
        <f aca="false">Q268</f>
        <v>75</v>
      </c>
      <c r="D268" s="28" t="str">
        <f aca="false">R268</f>
        <v>Радиатор отопителя салона 5320-8101060 КамАЗ в сборе</v>
      </c>
      <c r="E268" s="29" t="s">
        <v>19</v>
      </c>
      <c r="F268" s="29" t="s">
        <v>19</v>
      </c>
      <c r="G268" s="29" t="s">
        <v>19</v>
      </c>
      <c r="H268" s="27" t="str">
        <f aca="false">T268</f>
        <v>шт</v>
      </c>
      <c r="I268" s="30" t="n">
        <f aca="false">U268</f>
        <v>6014.6393442623</v>
      </c>
      <c r="J268" s="31" t="n">
        <v>0</v>
      </c>
      <c r="K268" s="32" t="n">
        <f aca="false">V268</f>
        <v>1</v>
      </c>
      <c r="L268" s="38" t="n">
        <f aca="false">J268*K268</f>
        <v>0</v>
      </c>
      <c r="M268" s="12"/>
      <c r="Q268" s="33" t="n">
        <v>75</v>
      </c>
      <c r="R268" s="33" t="s">
        <v>276</v>
      </c>
      <c r="S268" s="34"/>
      <c r="T268" s="35" t="s">
        <v>22</v>
      </c>
      <c r="U268" s="36" t="n">
        <v>6014.6393442623</v>
      </c>
      <c r="V268" s="33" t="n">
        <v>1</v>
      </c>
      <c r="W268" s="37" t="n">
        <f aca="false">U268*V268</f>
        <v>6014.6393442623</v>
      </c>
    </row>
    <row r="269" customFormat="false" ht="26.85" hidden="false" customHeight="true" outlineLevel="0" collapsed="false">
      <c r="B269" s="10"/>
      <c r="C269" s="27" t="n">
        <f aca="false">Q269</f>
        <v>76</v>
      </c>
      <c r="D269" s="28" t="str">
        <f aca="false">R269</f>
        <v>Редуктор подъема запасного колеса 4320-3105838</v>
      </c>
      <c r="E269" s="29" t="s">
        <v>19</v>
      </c>
      <c r="F269" s="29" t="s">
        <v>19</v>
      </c>
      <c r="G269" s="29" t="s">
        <v>19</v>
      </c>
      <c r="H269" s="27" t="str">
        <f aca="false">T269</f>
        <v>шт</v>
      </c>
      <c r="I269" s="30" t="n">
        <f aca="false">U269</f>
        <v>6967.2131147541</v>
      </c>
      <c r="J269" s="31" t="n">
        <v>0</v>
      </c>
      <c r="K269" s="32" t="n">
        <f aca="false">V269</f>
        <v>1</v>
      </c>
      <c r="L269" s="38" t="n">
        <f aca="false">J269*K269</f>
        <v>0</v>
      </c>
      <c r="M269" s="12"/>
      <c r="Q269" s="33" t="n">
        <v>76</v>
      </c>
      <c r="R269" s="33" t="s">
        <v>277</v>
      </c>
      <c r="S269" s="34"/>
      <c r="T269" s="35" t="s">
        <v>22</v>
      </c>
      <c r="U269" s="36" t="n">
        <v>6967.2131147541</v>
      </c>
      <c r="V269" s="33" t="n">
        <v>1</v>
      </c>
      <c r="W269" s="37" t="n">
        <f aca="false">U269*V269</f>
        <v>6967.2131147541</v>
      </c>
    </row>
    <row r="270" customFormat="false" ht="26.85" hidden="false" customHeight="true" outlineLevel="0" collapsed="false">
      <c r="B270" s="10"/>
      <c r="C270" s="27" t="n">
        <f aca="false">Q270</f>
        <v>77</v>
      </c>
      <c r="D270" s="28" t="str">
        <f aca="false">R270</f>
        <v>Ремень гладкий 17х1037 Darwin+</v>
      </c>
      <c r="E270" s="29" t="s">
        <v>19</v>
      </c>
      <c r="F270" s="29" t="s">
        <v>19</v>
      </c>
      <c r="G270" s="29" t="s">
        <v>19</v>
      </c>
      <c r="H270" s="27" t="str">
        <f aca="false">T270</f>
        <v>шт</v>
      </c>
      <c r="I270" s="30" t="n">
        <f aca="false">U270</f>
        <v>1052.45901639344</v>
      </c>
      <c r="J270" s="31" t="n">
        <v>0</v>
      </c>
      <c r="K270" s="32" t="n">
        <f aca="false">V270</f>
        <v>3</v>
      </c>
      <c r="L270" s="38" t="n">
        <f aca="false">J270*K270</f>
        <v>0</v>
      </c>
      <c r="M270" s="12"/>
      <c r="Q270" s="33" t="n">
        <v>77</v>
      </c>
      <c r="R270" s="33" t="s">
        <v>278</v>
      </c>
      <c r="S270" s="34"/>
      <c r="T270" s="35" t="s">
        <v>22</v>
      </c>
      <c r="U270" s="36" t="n">
        <v>1052.45901639344</v>
      </c>
      <c r="V270" s="33" t="n">
        <v>3</v>
      </c>
      <c r="W270" s="37" t="n">
        <f aca="false">U270*V270</f>
        <v>3157.37704918033</v>
      </c>
    </row>
    <row r="271" customFormat="false" ht="26.85" hidden="false" customHeight="true" outlineLevel="0" collapsed="false">
      <c r="B271" s="10"/>
      <c r="C271" s="27" t="n">
        <f aca="false">Q271</f>
        <v>78</v>
      </c>
      <c r="D271" s="28" t="str">
        <f aca="false">R271</f>
        <v>Ремень зубчатый компрессора 100-13-013 937х14х10мм</v>
      </c>
      <c r="E271" s="29" t="s">
        <v>19</v>
      </c>
      <c r="F271" s="29" t="s">
        <v>19</v>
      </c>
      <c r="G271" s="29" t="s">
        <v>19</v>
      </c>
      <c r="H271" s="27" t="str">
        <f aca="false">T271</f>
        <v>шт</v>
      </c>
      <c r="I271" s="30" t="n">
        <f aca="false">U271</f>
        <v>661.614754098361</v>
      </c>
      <c r="J271" s="31" t="n">
        <v>0</v>
      </c>
      <c r="K271" s="32" t="n">
        <f aca="false">V271</f>
        <v>2</v>
      </c>
      <c r="L271" s="38" t="n">
        <f aca="false">J271*K271</f>
        <v>0</v>
      </c>
      <c r="M271" s="12"/>
      <c r="Q271" s="33" t="n">
        <v>78</v>
      </c>
      <c r="R271" s="33" t="s">
        <v>279</v>
      </c>
      <c r="S271" s="34"/>
      <c r="T271" s="35" t="s">
        <v>22</v>
      </c>
      <c r="U271" s="36" t="n">
        <v>661.614754098361</v>
      </c>
      <c r="V271" s="33" t="n">
        <v>2</v>
      </c>
      <c r="W271" s="37" t="n">
        <f aca="false">U271*V271</f>
        <v>1323.22950819672</v>
      </c>
    </row>
    <row r="272" customFormat="false" ht="26.85" hidden="false" customHeight="true" outlineLevel="0" collapsed="false">
      <c r="B272" s="10"/>
      <c r="C272" s="27" t="n">
        <f aca="false">Q272</f>
        <v>79</v>
      </c>
      <c r="D272" s="28" t="str">
        <f aca="false">R272</f>
        <v>Ремень клиновой 6466МС</v>
      </c>
      <c r="E272" s="29" t="s">
        <v>19</v>
      </c>
      <c r="F272" s="29" t="s">
        <v>19</v>
      </c>
      <c r="G272" s="29" t="s">
        <v>19</v>
      </c>
      <c r="H272" s="27" t="str">
        <f aca="false">T272</f>
        <v>шт</v>
      </c>
      <c r="I272" s="30" t="n">
        <f aca="false">U272</f>
        <v>655.737704918033</v>
      </c>
      <c r="J272" s="31" t="n">
        <v>0</v>
      </c>
      <c r="K272" s="32" t="n">
        <f aca="false">V272</f>
        <v>1</v>
      </c>
      <c r="L272" s="38" t="n">
        <f aca="false">J272*K272</f>
        <v>0</v>
      </c>
      <c r="M272" s="12"/>
      <c r="Q272" s="33" t="n">
        <v>79</v>
      </c>
      <c r="R272" s="33" t="s">
        <v>280</v>
      </c>
      <c r="S272" s="34"/>
      <c r="T272" s="35" t="s">
        <v>22</v>
      </c>
      <c r="U272" s="36" t="n">
        <v>655.737704918033</v>
      </c>
      <c r="V272" s="33" t="n">
        <v>1</v>
      </c>
      <c r="W272" s="37" t="n">
        <f aca="false">U272*V272</f>
        <v>655.737704918033</v>
      </c>
    </row>
    <row r="273" customFormat="false" ht="26.85" hidden="false" customHeight="true" outlineLevel="0" collapsed="false">
      <c r="B273" s="10"/>
      <c r="C273" s="27" t="n">
        <f aca="false">Q273</f>
        <v>80</v>
      </c>
      <c r="D273" s="28" t="str">
        <f aca="false">R273</f>
        <v>Ремень привода генератора 6РК1703 КамАЗ</v>
      </c>
      <c r="E273" s="29" t="s">
        <v>19</v>
      </c>
      <c r="F273" s="29" t="s">
        <v>19</v>
      </c>
      <c r="G273" s="29" t="s">
        <v>19</v>
      </c>
      <c r="H273" s="27" t="str">
        <f aca="false">T273</f>
        <v>шт</v>
      </c>
      <c r="I273" s="30" t="n">
        <f aca="false">U273</f>
        <v>733.868852459017</v>
      </c>
      <c r="J273" s="31" t="n">
        <v>0</v>
      </c>
      <c r="K273" s="32" t="n">
        <f aca="false">V273</f>
        <v>1</v>
      </c>
      <c r="L273" s="38" t="n">
        <f aca="false">J273*K273</f>
        <v>0</v>
      </c>
      <c r="M273" s="12"/>
      <c r="Q273" s="33" t="n">
        <v>80</v>
      </c>
      <c r="R273" s="33" t="s">
        <v>281</v>
      </c>
      <c r="S273" s="34"/>
      <c r="T273" s="35" t="s">
        <v>22</v>
      </c>
      <c r="U273" s="36" t="n">
        <v>733.868852459017</v>
      </c>
      <c r="V273" s="33" t="n">
        <v>1</v>
      </c>
      <c r="W273" s="37" t="n">
        <f aca="false">U273*V273</f>
        <v>733.868852459017</v>
      </c>
    </row>
    <row r="274" customFormat="false" ht="26.85" hidden="false" customHeight="true" outlineLevel="0" collapsed="false">
      <c r="B274" s="10"/>
      <c r="C274" s="27" t="n">
        <f aca="false">Q274</f>
        <v>81</v>
      </c>
      <c r="D274" s="28" t="str">
        <f aca="false">R274</f>
        <v>Ремень приводной клиновой BX-943LW 17x900Li Rubena</v>
      </c>
      <c r="E274" s="29" t="s">
        <v>19</v>
      </c>
      <c r="F274" s="29" t="s">
        <v>19</v>
      </c>
      <c r="G274" s="29" t="s">
        <v>19</v>
      </c>
      <c r="H274" s="27" t="str">
        <f aca="false">T274</f>
        <v>шт</v>
      </c>
      <c r="I274" s="30" t="n">
        <f aca="false">U274</f>
        <v>664.590163934426</v>
      </c>
      <c r="J274" s="31" t="n">
        <v>0</v>
      </c>
      <c r="K274" s="32" t="n">
        <f aca="false">V274</f>
        <v>1</v>
      </c>
      <c r="L274" s="38" t="n">
        <f aca="false">J274*K274</f>
        <v>0</v>
      </c>
      <c r="M274" s="12"/>
      <c r="Q274" s="33" t="n">
        <v>81</v>
      </c>
      <c r="R274" s="33" t="s">
        <v>282</v>
      </c>
      <c r="S274" s="34"/>
      <c r="T274" s="35" t="s">
        <v>22</v>
      </c>
      <c r="U274" s="36" t="n">
        <v>664.590163934426</v>
      </c>
      <c r="V274" s="33" t="n">
        <v>1</v>
      </c>
      <c r="W274" s="37" t="n">
        <f aca="false">U274*V274</f>
        <v>664.590163934426</v>
      </c>
    </row>
    <row r="275" customFormat="false" ht="26.85" hidden="false" customHeight="true" outlineLevel="0" collapsed="false">
      <c r="B275" s="10"/>
      <c r="C275" s="27" t="n">
        <f aca="false">Q275</f>
        <v>82</v>
      </c>
      <c r="D275" s="28" t="str">
        <f aca="false">R275</f>
        <v>Ремкомплект масляного фильтра силикон 740-1012000 КамАЗ</v>
      </c>
      <c r="E275" s="29" t="s">
        <v>19</v>
      </c>
      <c r="F275" s="29" t="s">
        <v>19</v>
      </c>
      <c r="G275" s="29" t="s">
        <v>19</v>
      </c>
      <c r="H275" s="27" t="str">
        <f aca="false">T275</f>
        <v>шт</v>
      </c>
      <c r="I275" s="30" t="n">
        <f aca="false">U275</f>
        <v>23.3934426229508</v>
      </c>
      <c r="J275" s="31" t="n">
        <v>0</v>
      </c>
      <c r="K275" s="32" t="n">
        <f aca="false">V275</f>
        <v>1</v>
      </c>
      <c r="L275" s="38" t="n">
        <f aca="false">J275*K275</f>
        <v>0</v>
      </c>
      <c r="M275" s="12"/>
      <c r="Q275" s="33" t="n">
        <v>82</v>
      </c>
      <c r="R275" s="33" t="s">
        <v>283</v>
      </c>
      <c r="S275" s="34"/>
      <c r="T275" s="35" t="s">
        <v>22</v>
      </c>
      <c r="U275" s="36" t="n">
        <v>23.3934426229508</v>
      </c>
      <c r="V275" s="33" t="n">
        <v>1</v>
      </c>
      <c r="W275" s="37" t="n">
        <f aca="false">U275*V275</f>
        <v>23.3934426229508</v>
      </c>
    </row>
    <row r="276" customFormat="false" ht="26.85" hidden="false" customHeight="true" outlineLevel="0" collapsed="false">
      <c r="B276" s="10"/>
      <c r="C276" s="27" t="n">
        <f aca="false">Q276</f>
        <v>83</v>
      </c>
      <c r="D276" s="28" t="str">
        <f aca="false">R276</f>
        <v>Ремкомплект наконечника рулевой тяги 5320-3414008 КамАЗ</v>
      </c>
      <c r="E276" s="29" t="s">
        <v>19</v>
      </c>
      <c r="F276" s="29" t="s">
        <v>19</v>
      </c>
      <c r="G276" s="29" t="s">
        <v>19</v>
      </c>
      <c r="H276" s="27" t="str">
        <f aca="false">T276</f>
        <v>шт</v>
      </c>
      <c r="I276" s="30" t="n">
        <f aca="false">U276</f>
        <v>487.098360655738</v>
      </c>
      <c r="J276" s="31" t="n">
        <v>0</v>
      </c>
      <c r="K276" s="32" t="n">
        <f aca="false">V276</f>
        <v>2</v>
      </c>
      <c r="L276" s="38" t="n">
        <f aca="false">J276*K276</f>
        <v>0</v>
      </c>
      <c r="M276" s="12"/>
      <c r="Q276" s="33" t="n">
        <v>83</v>
      </c>
      <c r="R276" s="33" t="s">
        <v>284</v>
      </c>
      <c r="S276" s="34"/>
      <c r="T276" s="35" t="s">
        <v>22</v>
      </c>
      <c r="U276" s="36" t="n">
        <v>487.098360655738</v>
      </c>
      <c r="V276" s="33" t="n">
        <v>2</v>
      </c>
      <c r="W276" s="37" t="n">
        <f aca="false">U276*V276</f>
        <v>974.196721311476</v>
      </c>
    </row>
    <row r="277" customFormat="false" ht="26.85" hidden="false" customHeight="true" outlineLevel="0" collapsed="false">
      <c r="B277" s="10"/>
      <c r="C277" s="27" t="n">
        <f aca="false">Q277</f>
        <v>84</v>
      </c>
      <c r="D277" s="28" t="str">
        <f aca="false">R277</f>
        <v>Ремкомплект подкачки шин 4320Ф-3124000</v>
      </c>
      <c r="E277" s="29" t="s">
        <v>19</v>
      </c>
      <c r="F277" s="29" t="s">
        <v>19</v>
      </c>
      <c r="G277" s="29" t="s">
        <v>19</v>
      </c>
      <c r="H277" s="27" t="str">
        <f aca="false">T277</f>
        <v>шт</v>
      </c>
      <c r="I277" s="30" t="n">
        <f aca="false">U277</f>
        <v>3278.68852459016</v>
      </c>
      <c r="J277" s="31" t="n">
        <v>0</v>
      </c>
      <c r="K277" s="32" t="n">
        <f aca="false">V277</f>
        <v>1</v>
      </c>
      <c r="L277" s="38" t="n">
        <f aca="false">J277*K277</f>
        <v>0</v>
      </c>
      <c r="M277" s="12"/>
      <c r="Q277" s="33" t="n">
        <v>84</v>
      </c>
      <c r="R277" s="33" t="s">
        <v>285</v>
      </c>
      <c r="S277" s="34"/>
      <c r="T277" s="35" t="s">
        <v>22</v>
      </c>
      <c r="U277" s="36" t="n">
        <v>3278.68852459016</v>
      </c>
      <c r="V277" s="33" t="n">
        <v>1</v>
      </c>
      <c r="W277" s="37" t="n">
        <f aca="false">U277*V277</f>
        <v>3278.68852459016</v>
      </c>
    </row>
    <row r="278" customFormat="false" ht="26.85" hidden="false" customHeight="true" outlineLevel="0" collapsed="false">
      <c r="B278" s="10"/>
      <c r="C278" s="27" t="n">
        <f aca="false">Q278</f>
        <v>85</v>
      </c>
      <c r="D278" s="28" t="str">
        <f aca="false">R278</f>
        <v>Рукав высокого давления 1SN PN21.5МПа 8мм 1500мм (фитинги DKOL-(Г) 18х1.5 12 DN08 К, DKOL-(Ш) 18х1.5 12 DN08 K) Semperit</v>
      </c>
      <c r="E278" s="29" t="s">
        <v>19</v>
      </c>
      <c r="F278" s="29" t="s">
        <v>19</v>
      </c>
      <c r="G278" s="29" t="s">
        <v>19</v>
      </c>
      <c r="H278" s="27" t="str">
        <f aca="false">T278</f>
        <v>шт</v>
      </c>
      <c r="I278" s="30" t="n">
        <f aca="false">U278</f>
        <v>1475.40983606557</v>
      </c>
      <c r="J278" s="31" t="n">
        <v>0</v>
      </c>
      <c r="K278" s="32" t="n">
        <f aca="false">V278</f>
        <v>8</v>
      </c>
      <c r="L278" s="38" t="n">
        <f aca="false">J278*K278</f>
        <v>0</v>
      </c>
      <c r="M278" s="12"/>
      <c r="Q278" s="33" t="n">
        <v>85</v>
      </c>
      <c r="R278" s="33" t="s">
        <v>286</v>
      </c>
      <c r="S278" s="34"/>
      <c r="T278" s="35" t="s">
        <v>22</v>
      </c>
      <c r="U278" s="36" t="n">
        <v>1475.40983606557</v>
      </c>
      <c r="V278" s="33" t="n">
        <v>8</v>
      </c>
      <c r="W278" s="37" t="n">
        <f aca="false">U278*V278</f>
        <v>11803.2786885246</v>
      </c>
    </row>
    <row r="279" customFormat="false" ht="26.85" hidden="false" customHeight="true" outlineLevel="0" collapsed="false">
      <c r="B279" s="10"/>
      <c r="C279" s="27" t="n">
        <f aca="false">Q279</f>
        <v>86</v>
      </c>
      <c r="D279" s="28" t="str">
        <f aca="false">R279</f>
        <v>Рукав высокого давления 1SN PN21.5МПа 8мм 800мм (фитинги DKOL-(Г) 18х1.5 12 (90) DN08 К, DKOL-(Ш) 18х1.5 12) Semperit</v>
      </c>
      <c r="E279" s="29" t="s">
        <v>19</v>
      </c>
      <c r="F279" s="29" t="s">
        <v>19</v>
      </c>
      <c r="G279" s="29" t="s">
        <v>19</v>
      </c>
      <c r="H279" s="27" t="str">
        <f aca="false">T279</f>
        <v>шт</v>
      </c>
      <c r="I279" s="30" t="n">
        <f aca="false">U279</f>
        <v>1229.50819672131</v>
      </c>
      <c r="J279" s="31" t="n">
        <v>0</v>
      </c>
      <c r="K279" s="32" t="n">
        <f aca="false">V279</f>
        <v>4</v>
      </c>
      <c r="L279" s="38" t="n">
        <f aca="false">J279*K279</f>
        <v>0</v>
      </c>
      <c r="M279" s="12"/>
      <c r="Q279" s="33" t="n">
        <v>86</v>
      </c>
      <c r="R279" s="33" t="s">
        <v>287</v>
      </c>
      <c r="S279" s="34"/>
      <c r="T279" s="35" t="s">
        <v>22</v>
      </c>
      <c r="U279" s="36" t="n">
        <v>1229.50819672131</v>
      </c>
      <c r="V279" s="33" t="n">
        <v>4</v>
      </c>
      <c r="W279" s="37" t="n">
        <f aca="false">U279*V279</f>
        <v>4918.03278688525</v>
      </c>
    </row>
    <row r="280" customFormat="false" ht="26.85" hidden="false" customHeight="true" outlineLevel="0" collapsed="false">
      <c r="B280" s="10"/>
      <c r="C280" s="27" t="n">
        <f aca="false">Q280</f>
        <v>87</v>
      </c>
      <c r="D280" s="28" t="str">
        <f aca="false">R280</f>
        <v>Рукав высокого давления 1SN PN21.5МПа 8мм L2350мм (фитинги DIN 1SN DN08 К, DKOL-(Ш) 18х1.5 12 DN08 K) Semperit</v>
      </c>
      <c r="E280" s="29" t="s">
        <v>19</v>
      </c>
      <c r="F280" s="29" t="s">
        <v>19</v>
      </c>
      <c r="G280" s="29" t="s">
        <v>19</v>
      </c>
      <c r="H280" s="27" t="str">
        <f aca="false">T280</f>
        <v>шт</v>
      </c>
      <c r="I280" s="30" t="n">
        <f aca="false">U280</f>
        <v>1803.27868852459</v>
      </c>
      <c r="J280" s="31" t="n">
        <v>0</v>
      </c>
      <c r="K280" s="32" t="n">
        <f aca="false">V280</f>
        <v>4</v>
      </c>
      <c r="L280" s="38" t="n">
        <f aca="false">J280*K280</f>
        <v>0</v>
      </c>
      <c r="M280" s="12"/>
      <c r="Q280" s="33" t="n">
        <v>87</v>
      </c>
      <c r="R280" s="33" t="s">
        <v>288</v>
      </c>
      <c r="S280" s="34"/>
      <c r="T280" s="35" t="s">
        <v>22</v>
      </c>
      <c r="U280" s="36" t="n">
        <v>1803.27868852459</v>
      </c>
      <c r="V280" s="33" t="n">
        <v>4</v>
      </c>
      <c r="W280" s="37" t="n">
        <f aca="false">U280*V280</f>
        <v>7213.11475409836</v>
      </c>
    </row>
    <row r="281" customFormat="false" ht="26.85" hidden="false" customHeight="true" outlineLevel="0" collapsed="false">
      <c r="B281" s="10"/>
      <c r="C281" s="27" t="n">
        <f aca="false">Q281</f>
        <v>88</v>
      </c>
      <c r="D281" s="28" t="str">
        <f aca="false">R281</f>
        <v>Рукав высокого давления 25.8.8.1900.0.3DKO.М36Х2(90)/М36Х2-У</v>
      </c>
      <c r="E281" s="29" t="s">
        <v>19</v>
      </c>
      <c r="F281" s="29" t="s">
        <v>19</v>
      </c>
      <c r="G281" s="29" t="s">
        <v>19</v>
      </c>
      <c r="H281" s="27" t="str">
        <f aca="false">T281</f>
        <v>шт</v>
      </c>
      <c r="I281" s="30" t="n">
        <f aca="false">U281</f>
        <v>3442.62295081967</v>
      </c>
      <c r="J281" s="31" t="n">
        <v>0</v>
      </c>
      <c r="K281" s="32" t="n">
        <f aca="false">V281</f>
        <v>1</v>
      </c>
      <c r="L281" s="38" t="n">
        <f aca="false">J281*K281</f>
        <v>0</v>
      </c>
      <c r="M281" s="12"/>
      <c r="Q281" s="33" t="n">
        <v>88</v>
      </c>
      <c r="R281" s="33" t="s">
        <v>289</v>
      </c>
      <c r="S281" s="34"/>
      <c r="T281" s="35" t="s">
        <v>22</v>
      </c>
      <c r="U281" s="36" t="n">
        <v>3442.62295081967</v>
      </c>
      <c r="V281" s="33" t="n">
        <v>1</v>
      </c>
      <c r="W281" s="37" t="n">
        <f aca="false">U281*V281</f>
        <v>3442.62295081967</v>
      </c>
    </row>
    <row r="282" customFormat="false" ht="26.85" hidden="false" customHeight="true" outlineLevel="0" collapsed="false">
      <c r="B282" s="10"/>
      <c r="C282" s="27" t="n">
        <f aca="false">Q282</f>
        <v>89</v>
      </c>
      <c r="D282" s="28" t="str">
        <f aca="false">R282</f>
        <v>Рукав высокого давления 2SN 12мм 3300мм (фитинги DKOS-(Г) 24х1.5 16 DN12 К, DKOS-(Г) 24х1.5 16 (90) DN12) Semperit</v>
      </c>
      <c r="E282" s="29" t="s">
        <v>19</v>
      </c>
      <c r="F282" s="29" t="s">
        <v>19</v>
      </c>
      <c r="G282" s="29" t="s">
        <v>19</v>
      </c>
      <c r="H282" s="27" t="str">
        <f aca="false">T282</f>
        <v>шт</v>
      </c>
      <c r="I282" s="30" t="n">
        <f aca="false">U282</f>
        <v>2868.85245901639</v>
      </c>
      <c r="J282" s="31" t="n">
        <v>0</v>
      </c>
      <c r="K282" s="32" t="n">
        <f aca="false">V282</f>
        <v>2</v>
      </c>
      <c r="L282" s="38" t="n">
        <f aca="false">J282*K282</f>
        <v>0</v>
      </c>
      <c r="M282" s="12"/>
      <c r="Q282" s="33" t="n">
        <v>89</v>
      </c>
      <c r="R282" s="33" t="s">
        <v>290</v>
      </c>
      <c r="S282" s="34"/>
      <c r="T282" s="35" t="s">
        <v>22</v>
      </c>
      <c r="U282" s="36" t="n">
        <v>2868.85245901639</v>
      </c>
      <c r="V282" s="33" t="n">
        <v>2</v>
      </c>
      <c r="W282" s="37" t="n">
        <f aca="false">U282*V282</f>
        <v>5737.70491803279</v>
      </c>
    </row>
    <row r="283" customFormat="false" ht="26.85" hidden="false" customHeight="true" outlineLevel="0" collapsed="false">
      <c r="B283" s="10"/>
      <c r="C283" s="27" t="n">
        <f aca="false">Q283</f>
        <v>90</v>
      </c>
      <c r="D283" s="28" t="str">
        <f aca="false">R283</f>
        <v>Рукав высокого давления 2SN 16мм 2800мм (фитинги DKOL-(Г) 27х1.5 18 DN16 К, DKOL-(Г) 27х1.5 18 (90) DN16) Semperit</v>
      </c>
      <c r="E283" s="29" t="s">
        <v>19</v>
      </c>
      <c r="F283" s="29" t="s">
        <v>19</v>
      </c>
      <c r="G283" s="29" t="s">
        <v>19</v>
      </c>
      <c r="H283" s="27" t="str">
        <f aca="false">T283</f>
        <v>шт</v>
      </c>
      <c r="I283" s="30" t="n">
        <f aca="false">U283</f>
        <v>3196.72131147541</v>
      </c>
      <c r="J283" s="31" t="n">
        <v>0</v>
      </c>
      <c r="K283" s="32" t="n">
        <f aca="false">V283</f>
        <v>2</v>
      </c>
      <c r="L283" s="38" t="n">
        <f aca="false">J283*K283</f>
        <v>0</v>
      </c>
      <c r="M283" s="12"/>
      <c r="Q283" s="33" t="n">
        <v>90</v>
      </c>
      <c r="R283" s="33" t="s">
        <v>291</v>
      </c>
      <c r="S283" s="34"/>
      <c r="T283" s="35" t="s">
        <v>22</v>
      </c>
      <c r="U283" s="36" t="n">
        <v>3196.72131147541</v>
      </c>
      <c r="V283" s="33" t="n">
        <v>2</v>
      </c>
      <c r="W283" s="37" t="n">
        <f aca="false">U283*V283</f>
        <v>6393.44262295082</v>
      </c>
    </row>
    <row r="284" customFormat="false" ht="26.85" hidden="false" customHeight="true" outlineLevel="0" collapsed="false">
      <c r="B284" s="10"/>
      <c r="C284" s="27" t="n">
        <f aca="false">Q284</f>
        <v>91</v>
      </c>
      <c r="D284" s="28" t="str">
        <f aca="false">R284</f>
        <v>Рукав высокого давления 2SN 250бар 16мм 3400мм (фитинги DKOL-(Г) 27х1.5 18 DN16 К, DKOL-(Г) 27х1.5 18 (90) DN16) Semperit</v>
      </c>
      <c r="E284" s="29" t="s">
        <v>19</v>
      </c>
      <c r="F284" s="29" t="s">
        <v>19</v>
      </c>
      <c r="G284" s="29" t="s">
        <v>19</v>
      </c>
      <c r="H284" s="27" t="str">
        <f aca="false">T284</f>
        <v>шт</v>
      </c>
      <c r="I284" s="30" t="n">
        <f aca="false">U284</f>
        <v>3606.55737704918</v>
      </c>
      <c r="J284" s="31" t="n">
        <v>0</v>
      </c>
      <c r="K284" s="32" t="n">
        <f aca="false">V284</f>
        <v>1</v>
      </c>
      <c r="L284" s="38" t="n">
        <f aca="false">J284*K284</f>
        <v>0</v>
      </c>
      <c r="M284" s="12"/>
      <c r="Q284" s="33" t="n">
        <v>91</v>
      </c>
      <c r="R284" s="33" t="s">
        <v>292</v>
      </c>
      <c r="S284" s="34"/>
      <c r="T284" s="35" t="s">
        <v>22</v>
      </c>
      <c r="U284" s="36" t="n">
        <v>3606.55737704918</v>
      </c>
      <c r="V284" s="33" t="n">
        <v>1</v>
      </c>
      <c r="W284" s="37" t="n">
        <f aca="false">U284*V284</f>
        <v>3606.55737704918</v>
      </c>
    </row>
    <row r="285" customFormat="false" ht="26.85" hidden="false" customHeight="true" outlineLevel="0" collapsed="false">
      <c r="B285" s="10"/>
      <c r="C285" s="27" t="n">
        <f aca="false">Q285</f>
        <v>92</v>
      </c>
      <c r="D285" s="28" t="str">
        <f aca="false">R285</f>
        <v>Рукав высокого давления 2SN 27.5МПа 12мм 2400мм (фитинги DKOS-(Ш) 24х1.5 16 DN12 К, DKOS-(Г) 24х1.5 16 (90) DN12) DIN EN 853 Semperit</v>
      </c>
      <c r="E285" s="29" t="s">
        <v>19</v>
      </c>
      <c r="F285" s="29" t="s">
        <v>19</v>
      </c>
      <c r="G285" s="29" t="s">
        <v>19</v>
      </c>
      <c r="H285" s="27" t="str">
        <f aca="false">T285</f>
        <v>шт</v>
      </c>
      <c r="I285" s="30" t="n">
        <f aca="false">U285</f>
        <v>2377.04918032787</v>
      </c>
      <c r="J285" s="31" t="n">
        <v>0</v>
      </c>
      <c r="K285" s="32" t="n">
        <f aca="false">V285</f>
        <v>4</v>
      </c>
      <c r="L285" s="38" t="n">
        <f aca="false">J285*K285</f>
        <v>0</v>
      </c>
      <c r="M285" s="12"/>
      <c r="Q285" s="33" t="n">
        <v>92</v>
      </c>
      <c r="R285" s="33" t="s">
        <v>293</v>
      </c>
      <c r="S285" s="34"/>
      <c r="T285" s="35" t="s">
        <v>22</v>
      </c>
      <c r="U285" s="36" t="n">
        <v>2377.04918032787</v>
      </c>
      <c r="V285" s="33" t="n">
        <v>4</v>
      </c>
      <c r="W285" s="37" t="n">
        <f aca="false">U285*V285</f>
        <v>9508.19672131148</v>
      </c>
    </row>
    <row r="286" customFormat="false" ht="26.85" hidden="false" customHeight="true" outlineLevel="0" collapsed="false">
      <c r="B286" s="10"/>
      <c r="C286" s="27" t="n">
        <f aca="false">Q286</f>
        <v>93</v>
      </c>
      <c r="D286" s="28" t="str">
        <f aca="false">R286</f>
        <v>Рукав высокого давления 2SN 27.5МПа 12мм 2650мм (фитинги DKOS-(Г) 24х1.5 16 DN12 К, DKOS-(Г) 24х1.5 16 (90) DN12) DIN EN 853 Semperit</v>
      </c>
      <c r="E286" s="29" t="s">
        <v>19</v>
      </c>
      <c r="F286" s="29" t="s">
        <v>19</v>
      </c>
      <c r="G286" s="29" t="s">
        <v>19</v>
      </c>
      <c r="H286" s="27" t="str">
        <f aca="false">T286</f>
        <v>шт</v>
      </c>
      <c r="I286" s="30" t="n">
        <f aca="false">U286</f>
        <v>2459.01639344262</v>
      </c>
      <c r="J286" s="31" t="n">
        <v>0</v>
      </c>
      <c r="K286" s="32" t="n">
        <f aca="false">V286</f>
        <v>1</v>
      </c>
      <c r="L286" s="38" t="n">
        <f aca="false">J286*K286</f>
        <v>0</v>
      </c>
      <c r="M286" s="12"/>
      <c r="Q286" s="33" t="n">
        <v>93</v>
      </c>
      <c r="R286" s="33" t="s">
        <v>294</v>
      </c>
      <c r="S286" s="34"/>
      <c r="T286" s="35" t="s">
        <v>22</v>
      </c>
      <c r="U286" s="36" t="n">
        <v>2459.01639344262</v>
      </c>
      <c r="V286" s="33" t="n">
        <v>1</v>
      </c>
      <c r="W286" s="37" t="n">
        <f aca="false">U286*V286</f>
        <v>2459.01639344262</v>
      </c>
    </row>
    <row r="287" customFormat="false" ht="26.85" hidden="false" customHeight="true" outlineLevel="0" collapsed="false">
      <c r="B287" s="10"/>
      <c r="C287" s="27" t="n">
        <f aca="false">Q287</f>
        <v>94</v>
      </c>
      <c r="D287" s="28" t="str">
        <f aca="false">R287</f>
        <v>Рукав высокого давления 2SN 8.8МПа 25мм 1200мм (фитинги DKOL-(Г) 36х2 28 DN25 К, DKOL-(Г) 36х2 28 (90) DN25 К) DIN EN 853 Semperit</v>
      </c>
      <c r="E287" s="29" t="s">
        <v>19</v>
      </c>
      <c r="F287" s="29" t="s">
        <v>19</v>
      </c>
      <c r="G287" s="29" t="s">
        <v>19</v>
      </c>
      <c r="H287" s="27" t="str">
        <f aca="false">T287</f>
        <v>шт</v>
      </c>
      <c r="I287" s="30" t="n">
        <f aca="false">U287</f>
        <v>2786.88524590164</v>
      </c>
      <c r="J287" s="31" t="n">
        <v>0</v>
      </c>
      <c r="K287" s="32" t="n">
        <f aca="false">V287</f>
        <v>2</v>
      </c>
      <c r="L287" s="38" t="n">
        <f aca="false">J287*K287</f>
        <v>0</v>
      </c>
      <c r="M287" s="12"/>
      <c r="Q287" s="33" t="n">
        <v>94</v>
      </c>
      <c r="R287" s="33" t="s">
        <v>295</v>
      </c>
      <c r="S287" s="34"/>
      <c r="T287" s="35" t="s">
        <v>22</v>
      </c>
      <c r="U287" s="36" t="n">
        <v>2786.88524590164</v>
      </c>
      <c r="V287" s="33" t="n">
        <v>2</v>
      </c>
      <c r="W287" s="37" t="n">
        <f aca="false">U287*V287</f>
        <v>5573.77049180328</v>
      </c>
    </row>
    <row r="288" customFormat="false" ht="26.85" hidden="false" customHeight="true" outlineLevel="0" collapsed="false">
      <c r="B288" s="10"/>
      <c r="C288" s="27" t="n">
        <f aca="false">Q288</f>
        <v>95</v>
      </c>
      <c r="D288" s="28" t="str">
        <f aca="false">R288</f>
        <v>Рукав высокого давления 2SN PN25МПа 16мм 3450мм (фитинги DKOL-(Г) 27х1.5 18 DN16 К, DKOL-(Г) 27х1.5 18 (90) DN16)</v>
      </c>
      <c r="E288" s="29" t="s">
        <v>19</v>
      </c>
      <c r="F288" s="29" t="s">
        <v>19</v>
      </c>
      <c r="G288" s="29" t="s">
        <v>19</v>
      </c>
      <c r="H288" s="27" t="str">
        <f aca="false">T288</f>
        <v>шт</v>
      </c>
      <c r="I288" s="30" t="n">
        <f aca="false">U288</f>
        <v>3688.52459016393</v>
      </c>
      <c r="J288" s="31" t="n">
        <v>0</v>
      </c>
      <c r="K288" s="32" t="n">
        <f aca="false">V288</f>
        <v>1</v>
      </c>
      <c r="L288" s="38" t="n">
        <f aca="false">J288*K288</f>
        <v>0</v>
      </c>
      <c r="M288" s="12"/>
      <c r="Q288" s="33" t="n">
        <v>95</v>
      </c>
      <c r="R288" s="33" t="s">
        <v>296</v>
      </c>
      <c r="S288" s="34"/>
      <c r="T288" s="35" t="s">
        <v>22</v>
      </c>
      <c r="U288" s="36" t="n">
        <v>3688.52459016393</v>
      </c>
      <c r="V288" s="33" t="n">
        <v>1</v>
      </c>
      <c r="W288" s="37" t="n">
        <f aca="false">U288*V288</f>
        <v>3688.52459016393</v>
      </c>
    </row>
    <row r="289" customFormat="false" ht="26.85" hidden="false" customHeight="true" outlineLevel="0" collapsed="false">
      <c r="B289" s="10"/>
      <c r="C289" s="27" t="n">
        <f aca="false">Q289</f>
        <v>96</v>
      </c>
      <c r="D289" s="28" t="str">
        <f aca="false">R289</f>
        <v>Рукав высокого давления 2SN PN27.5МПа 12мм 1150мм (фитинги DKOS-(Ш) 24х1.5 16 DN12 К, DKOS-(Ш) 24х1.5 16 DN12 К) Semperit</v>
      </c>
      <c r="E289" s="29" t="s">
        <v>19</v>
      </c>
      <c r="F289" s="29" t="s">
        <v>19</v>
      </c>
      <c r="G289" s="29" t="s">
        <v>19</v>
      </c>
      <c r="H289" s="27" t="str">
        <f aca="false">T289</f>
        <v>шт</v>
      </c>
      <c r="I289" s="30" t="n">
        <f aca="false">U289</f>
        <v>1639.34426229508</v>
      </c>
      <c r="J289" s="31" t="n">
        <v>0</v>
      </c>
      <c r="K289" s="32" t="n">
        <f aca="false">V289</f>
        <v>2</v>
      </c>
      <c r="L289" s="38" t="n">
        <f aca="false">J289*K289</f>
        <v>0</v>
      </c>
      <c r="M289" s="12"/>
      <c r="Q289" s="33" t="n">
        <v>96</v>
      </c>
      <c r="R289" s="33" t="s">
        <v>297</v>
      </c>
      <c r="S289" s="34"/>
      <c r="T289" s="35" t="s">
        <v>22</v>
      </c>
      <c r="U289" s="36" t="n">
        <v>1639.34426229508</v>
      </c>
      <c r="V289" s="33" t="n">
        <v>2</v>
      </c>
      <c r="W289" s="37" t="n">
        <f aca="false">U289*V289</f>
        <v>3278.68852459016</v>
      </c>
    </row>
    <row r="290" customFormat="false" ht="26.85" hidden="false" customHeight="true" outlineLevel="0" collapsed="false">
      <c r="B290" s="10"/>
      <c r="C290" s="27" t="n">
        <f aca="false">Q290</f>
        <v>97</v>
      </c>
      <c r="D290" s="28" t="str">
        <f aca="false">R290</f>
        <v>Рукав высокого давления 2SN PN27.5МПа 12мм 1200мм (фитинги DKOS-(Ш) 24х1.5 16 DN12 К, DKOS-(Г) 24х1.5 16 (90) DN12) Semperit</v>
      </c>
      <c r="E290" s="29" t="s">
        <v>19</v>
      </c>
      <c r="F290" s="29" t="s">
        <v>19</v>
      </c>
      <c r="G290" s="29" t="s">
        <v>19</v>
      </c>
      <c r="H290" s="27" t="str">
        <f aca="false">T290</f>
        <v>шт</v>
      </c>
      <c r="I290" s="30" t="n">
        <f aca="false">U290</f>
        <v>1639.34426229508</v>
      </c>
      <c r="J290" s="31" t="n">
        <v>0</v>
      </c>
      <c r="K290" s="32" t="n">
        <f aca="false">V290</f>
        <v>2</v>
      </c>
      <c r="L290" s="38" t="n">
        <f aca="false">J290*K290</f>
        <v>0</v>
      </c>
      <c r="M290" s="12"/>
      <c r="Q290" s="33" t="n">
        <v>97</v>
      </c>
      <c r="R290" s="33" t="s">
        <v>298</v>
      </c>
      <c r="S290" s="34"/>
      <c r="T290" s="35" t="s">
        <v>22</v>
      </c>
      <c r="U290" s="36" t="n">
        <v>1639.34426229508</v>
      </c>
      <c r="V290" s="33" t="n">
        <v>2</v>
      </c>
      <c r="W290" s="37" t="n">
        <f aca="false">U290*V290</f>
        <v>3278.68852459016</v>
      </c>
    </row>
    <row r="291" customFormat="false" ht="26.85" hidden="false" customHeight="true" outlineLevel="0" collapsed="false">
      <c r="B291" s="10"/>
      <c r="C291" s="27" t="n">
        <f aca="false">Q291</f>
        <v>98</v>
      </c>
      <c r="D291" s="28" t="str">
        <f aca="false">R291</f>
        <v>Рукав высокого давления DIN 1SN/DIN 2SN DN12 К 275бар 2450мм DKOS-(Г) 24х1.5 16 (90)</v>
      </c>
      <c r="E291" s="29" t="s">
        <v>19</v>
      </c>
      <c r="F291" s="29" t="s">
        <v>19</v>
      </c>
      <c r="G291" s="29" t="s">
        <v>19</v>
      </c>
      <c r="H291" s="27" t="str">
        <f aca="false">T291</f>
        <v>шт</v>
      </c>
      <c r="I291" s="30" t="n">
        <f aca="false">U291</f>
        <v>2295.08196721311</v>
      </c>
      <c r="J291" s="31" t="n">
        <v>0</v>
      </c>
      <c r="K291" s="32" t="n">
        <f aca="false">V291</f>
        <v>1</v>
      </c>
      <c r="L291" s="38" t="n">
        <f aca="false">J291*K291</f>
        <v>0</v>
      </c>
      <c r="M291" s="12"/>
      <c r="Q291" s="33" t="n">
        <v>98</v>
      </c>
      <c r="R291" s="33" t="s">
        <v>299</v>
      </c>
      <c r="S291" s="34"/>
      <c r="T291" s="35" t="s">
        <v>22</v>
      </c>
      <c r="U291" s="36" t="n">
        <v>2295.08196721311</v>
      </c>
      <c r="V291" s="33" t="n">
        <v>1</v>
      </c>
      <c r="W291" s="37" t="n">
        <f aca="false">U291*V291</f>
        <v>2295.08196721311</v>
      </c>
    </row>
    <row r="292" customFormat="false" ht="26.85" hidden="false" customHeight="true" outlineLevel="0" collapsed="false">
      <c r="B292" s="10"/>
      <c r="C292" s="27" t="n">
        <f aca="false">Q292</f>
        <v>99</v>
      </c>
      <c r="D292" s="28" t="str">
        <f aca="false">R292</f>
        <v>Рукав высокого давления DIN 1SN/DIN 2SN DN12 К 275бар 2650мм DKOS-(Ш) 24х1.5 16 DKOS-(Г) 24х1.5 16 (90) Semperit</v>
      </c>
      <c r="E292" s="29" t="s">
        <v>19</v>
      </c>
      <c r="F292" s="29" t="s">
        <v>19</v>
      </c>
      <c r="G292" s="29" t="s">
        <v>19</v>
      </c>
      <c r="H292" s="27" t="str">
        <f aca="false">T292</f>
        <v>шт</v>
      </c>
      <c r="I292" s="30" t="n">
        <f aca="false">U292</f>
        <v>2540.98360655738</v>
      </c>
      <c r="J292" s="31" t="n">
        <v>0</v>
      </c>
      <c r="K292" s="32" t="n">
        <f aca="false">V292</f>
        <v>2</v>
      </c>
      <c r="L292" s="38" t="n">
        <f aca="false">J292*K292</f>
        <v>0</v>
      </c>
      <c r="M292" s="12"/>
      <c r="Q292" s="33" t="n">
        <v>99</v>
      </c>
      <c r="R292" s="33" t="s">
        <v>300</v>
      </c>
      <c r="S292" s="34"/>
      <c r="T292" s="35" t="s">
        <v>22</v>
      </c>
      <c r="U292" s="36" t="n">
        <v>2540.98360655738</v>
      </c>
      <c r="V292" s="33" t="n">
        <v>2</v>
      </c>
      <c r="W292" s="37" t="n">
        <f aca="false">U292*V292</f>
        <v>5081.96721311475</v>
      </c>
    </row>
    <row r="293" customFormat="false" ht="26.85" hidden="false" customHeight="true" outlineLevel="0" collapsed="false">
      <c r="B293" s="10"/>
      <c r="C293" s="27" t="n">
        <f aca="false">Q293</f>
        <v>100</v>
      </c>
      <c r="D293" s="28" t="str">
        <f aca="false">R293</f>
        <v>Рукав высокого давления DIN 1SN/DIN 2SN DN16 К 250бар 2100мм DKOL-(Г) 27x1.5 18 (90) Semperit</v>
      </c>
      <c r="E293" s="29" t="s">
        <v>19</v>
      </c>
      <c r="F293" s="29" t="s">
        <v>19</v>
      </c>
      <c r="G293" s="29" t="s">
        <v>19</v>
      </c>
      <c r="H293" s="27" t="str">
        <f aca="false">T293</f>
        <v>шт</v>
      </c>
      <c r="I293" s="30" t="n">
        <f aca="false">U293</f>
        <v>2622.95081967213</v>
      </c>
      <c r="J293" s="31" t="n">
        <v>0</v>
      </c>
      <c r="K293" s="32" t="n">
        <f aca="false">V293</f>
        <v>2</v>
      </c>
      <c r="L293" s="38" t="n">
        <f aca="false">J293*K293</f>
        <v>0</v>
      </c>
      <c r="M293" s="12"/>
      <c r="Q293" s="33" t="n">
        <v>100</v>
      </c>
      <c r="R293" s="33" t="s">
        <v>301</v>
      </c>
      <c r="S293" s="34"/>
      <c r="T293" s="35" t="s">
        <v>22</v>
      </c>
      <c r="U293" s="36" t="n">
        <v>2622.95081967213</v>
      </c>
      <c r="V293" s="33" t="n">
        <v>2</v>
      </c>
      <c r="W293" s="37" t="n">
        <f aca="false">U293*V293</f>
        <v>5245.90163934426</v>
      </c>
    </row>
    <row r="294" customFormat="false" ht="26.85" hidden="false" customHeight="true" outlineLevel="0" collapsed="false">
      <c r="B294" s="10"/>
      <c r="C294" s="27" t="n">
        <f aca="false">Q294</f>
        <v>101</v>
      </c>
      <c r="D294" s="28" t="str">
        <f aca="false">R294</f>
        <v>Трубка высокого давления гидроусилителя руля 5320-3408054 КамАЗ</v>
      </c>
      <c r="E294" s="29" t="s">
        <v>19</v>
      </c>
      <c r="F294" s="29" t="s">
        <v>19</v>
      </c>
      <c r="G294" s="29" t="s">
        <v>19</v>
      </c>
      <c r="H294" s="27" t="str">
        <f aca="false">T294</f>
        <v>шт</v>
      </c>
      <c r="I294" s="30" t="n">
        <f aca="false">U294</f>
        <v>144.868852459016</v>
      </c>
      <c r="J294" s="31" t="n">
        <v>0</v>
      </c>
      <c r="K294" s="32" t="n">
        <f aca="false">V294</f>
        <v>1</v>
      </c>
      <c r="L294" s="38" t="n">
        <f aca="false">J294*K294</f>
        <v>0</v>
      </c>
      <c r="M294" s="12"/>
      <c r="Q294" s="33" t="n">
        <v>101</v>
      </c>
      <c r="R294" s="33" t="s">
        <v>302</v>
      </c>
      <c r="S294" s="34"/>
      <c r="T294" s="35" t="s">
        <v>22</v>
      </c>
      <c r="U294" s="36" t="n">
        <v>144.868852459016</v>
      </c>
      <c r="V294" s="33" t="n">
        <v>1</v>
      </c>
      <c r="W294" s="37" t="n">
        <f aca="false">U294*V294</f>
        <v>144.868852459016</v>
      </c>
    </row>
    <row r="295" customFormat="false" ht="26.85" hidden="false" customHeight="true" outlineLevel="0" collapsed="false">
      <c r="B295" s="10"/>
      <c r="C295" s="27" t="n">
        <f aca="false">Q295</f>
        <v>102</v>
      </c>
      <c r="D295" s="28" t="str">
        <f aca="false">R295</f>
        <v>Устройство натяжное ремня компрессора 236-3509300-А3</v>
      </c>
      <c r="E295" s="29" t="s">
        <v>19</v>
      </c>
      <c r="F295" s="29" t="s">
        <v>19</v>
      </c>
      <c r="G295" s="29" t="s">
        <v>19</v>
      </c>
      <c r="H295" s="27" t="str">
        <f aca="false">T295</f>
        <v>шт</v>
      </c>
      <c r="I295" s="30" t="n">
        <f aca="false">U295</f>
        <v>1639.34426229508</v>
      </c>
      <c r="J295" s="31" t="n">
        <v>0</v>
      </c>
      <c r="K295" s="32" t="n">
        <f aca="false">V295</f>
        <v>1</v>
      </c>
      <c r="L295" s="38" t="n">
        <f aca="false">J295*K295</f>
        <v>0</v>
      </c>
      <c r="M295" s="12"/>
      <c r="Q295" s="33" t="n">
        <v>102</v>
      </c>
      <c r="R295" s="33" t="s">
        <v>303</v>
      </c>
      <c r="S295" s="34"/>
      <c r="T295" s="35" t="s">
        <v>22</v>
      </c>
      <c r="U295" s="36" t="n">
        <v>1639.34426229508</v>
      </c>
      <c r="V295" s="33" t="n">
        <v>1</v>
      </c>
      <c r="W295" s="37" t="n">
        <f aca="false">U295*V295</f>
        <v>1639.34426229508</v>
      </c>
    </row>
    <row r="296" customFormat="false" ht="26.85" hidden="false" customHeight="true" outlineLevel="0" collapsed="false">
      <c r="B296" s="10"/>
      <c r="C296" s="27" t="n">
        <f aca="false">Q296</f>
        <v>103</v>
      </c>
      <c r="D296" s="28" t="str">
        <f aca="false">R296</f>
        <v>Фильтр воздушный 721-1109560-10/30 КамАЗ (вставка)</v>
      </c>
      <c r="E296" s="29" t="s">
        <v>19</v>
      </c>
      <c r="F296" s="29" t="s">
        <v>19</v>
      </c>
      <c r="G296" s="29" t="s">
        <v>19</v>
      </c>
      <c r="H296" s="27" t="str">
        <f aca="false">T296</f>
        <v>шт</v>
      </c>
      <c r="I296" s="30" t="n">
        <f aca="false">U296</f>
        <v>3069.67213114754</v>
      </c>
      <c r="J296" s="31" t="n">
        <v>0</v>
      </c>
      <c r="K296" s="32" t="n">
        <f aca="false">V296</f>
        <v>2</v>
      </c>
      <c r="L296" s="38" t="n">
        <f aca="false">J296*K296</f>
        <v>0</v>
      </c>
      <c r="M296" s="12"/>
      <c r="Q296" s="33" t="n">
        <v>103</v>
      </c>
      <c r="R296" s="33" t="s">
        <v>304</v>
      </c>
      <c r="S296" s="34"/>
      <c r="T296" s="35" t="s">
        <v>22</v>
      </c>
      <c r="U296" s="36" t="n">
        <v>3069.67213114754</v>
      </c>
      <c r="V296" s="33" t="n">
        <v>2</v>
      </c>
      <c r="W296" s="37" t="n">
        <f aca="false">U296*V296</f>
        <v>6139.34426229508</v>
      </c>
    </row>
    <row r="297" customFormat="false" ht="26.85" hidden="false" customHeight="true" outlineLevel="0" collapsed="false">
      <c r="B297" s="10"/>
      <c r="C297" s="27" t="n">
        <f aca="false">Q297</f>
        <v>104</v>
      </c>
      <c r="D297" s="28" t="str">
        <f aca="false">R297</f>
        <v>Фильтр воздушный 740-1109560 КамАЗ</v>
      </c>
      <c r="E297" s="29" t="s">
        <v>19</v>
      </c>
      <c r="F297" s="29" t="s">
        <v>19</v>
      </c>
      <c r="G297" s="29" t="s">
        <v>19</v>
      </c>
      <c r="H297" s="27" t="str">
        <f aca="false">T297</f>
        <v>шт</v>
      </c>
      <c r="I297" s="30" t="n">
        <f aca="false">U297</f>
        <v>1984.83606557377</v>
      </c>
      <c r="J297" s="31" t="n">
        <v>0</v>
      </c>
      <c r="K297" s="32" t="n">
        <f aca="false">V297</f>
        <v>2</v>
      </c>
      <c r="L297" s="38" t="n">
        <f aca="false">J297*K297</f>
        <v>0</v>
      </c>
      <c r="M297" s="12"/>
      <c r="Q297" s="33" t="n">
        <v>104</v>
      </c>
      <c r="R297" s="33" t="s">
        <v>305</v>
      </c>
      <c r="S297" s="34"/>
      <c r="T297" s="35" t="s">
        <v>22</v>
      </c>
      <c r="U297" s="36" t="n">
        <v>1984.83606557377</v>
      </c>
      <c r="V297" s="33" t="n">
        <v>2</v>
      </c>
      <c r="W297" s="37" t="n">
        <f aca="false">U297*V297</f>
        <v>3969.67213114754</v>
      </c>
    </row>
    <row r="298" customFormat="false" ht="26.85" hidden="false" customHeight="true" outlineLevel="0" collapsed="false">
      <c r="B298" s="10"/>
      <c r="C298" s="27" t="n">
        <f aca="false">Q298</f>
        <v>105</v>
      </c>
      <c r="D298" s="28" t="str">
        <f aca="false">R298</f>
        <v>Фильтр воздушный A-2005</v>
      </c>
      <c r="E298" s="29" t="s">
        <v>19</v>
      </c>
      <c r="F298" s="29" t="s">
        <v>19</v>
      </c>
      <c r="G298" s="29" t="s">
        <v>19</v>
      </c>
      <c r="H298" s="27" t="str">
        <f aca="false">T298</f>
        <v>шт</v>
      </c>
      <c r="I298" s="30" t="n">
        <f aca="false">U298</f>
        <v>1018.69672131148</v>
      </c>
      <c r="J298" s="31" t="n">
        <v>0</v>
      </c>
      <c r="K298" s="32" t="n">
        <f aca="false">V298</f>
        <v>1</v>
      </c>
      <c r="L298" s="38" t="n">
        <f aca="false">J298*K298</f>
        <v>0</v>
      </c>
      <c r="M298" s="12"/>
      <c r="Q298" s="33" t="n">
        <v>105</v>
      </c>
      <c r="R298" s="33" t="s">
        <v>306</v>
      </c>
      <c r="S298" s="34"/>
      <c r="T298" s="35" t="s">
        <v>22</v>
      </c>
      <c r="U298" s="36" t="n">
        <v>1018.69672131148</v>
      </c>
      <c r="V298" s="33" t="n">
        <v>1</v>
      </c>
      <c r="W298" s="37" t="n">
        <f aca="false">U298*V298</f>
        <v>1018.69672131148</v>
      </c>
    </row>
    <row r="299" customFormat="false" ht="26.85" hidden="false" customHeight="true" outlineLevel="0" collapsed="false">
      <c r="B299" s="10"/>
      <c r="C299" s="27" t="n">
        <f aca="false">Q299</f>
        <v>106</v>
      </c>
      <c r="D299" s="28" t="str">
        <f aca="false">R299</f>
        <v>Фильтр гидравлический напорный MHT152CD1CB4K2X Sofima</v>
      </c>
      <c r="E299" s="29" t="s">
        <v>19</v>
      </c>
      <c r="F299" s="29" t="s">
        <v>19</v>
      </c>
      <c r="G299" s="29" t="s">
        <v>19</v>
      </c>
      <c r="H299" s="27" t="str">
        <f aca="false">T299</f>
        <v>шт</v>
      </c>
      <c r="I299" s="30" t="n">
        <f aca="false">U299</f>
        <v>13114.7540983607</v>
      </c>
      <c r="J299" s="31" t="n">
        <v>0</v>
      </c>
      <c r="K299" s="32" t="n">
        <f aca="false">V299</f>
        <v>4</v>
      </c>
      <c r="L299" s="38" t="n">
        <f aca="false">J299*K299</f>
        <v>0</v>
      </c>
      <c r="M299" s="12"/>
      <c r="Q299" s="33" t="n">
        <v>106</v>
      </c>
      <c r="R299" s="33" t="s">
        <v>307</v>
      </c>
      <c r="S299" s="34"/>
      <c r="T299" s="35" t="s">
        <v>22</v>
      </c>
      <c r="U299" s="36" t="n">
        <v>13114.7540983607</v>
      </c>
      <c r="V299" s="33" t="n">
        <v>4</v>
      </c>
      <c r="W299" s="37" t="n">
        <f aca="false">U299*V299</f>
        <v>52459.0163934426</v>
      </c>
    </row>
    <row r="300" customFormat="false" ht="26.85" hidden="false" customHeight="true" outlineLevel="0" collapsed="false">
      <c r="B300" s="10"/>
      <c r="C300" s="27" t="n">
        <f aca="false">Q300</f>
        <v>107</v>
      </c>
      <c r="D300" s="28" t="str">
        <f aca="false">R300</f>
        <v>Фильтр двигателя воздушный 740-1109560-02 ЗИЛ,КамАЗ,МАЗ,Урал</v>
      </c>
      <c r="E300" s="29" t="s">
        <v>19</v>
      </c>
      <c r="F300" s="29" t="s">
        <v>19</v>
      </c>
      <c r="G300" s="29" t="s">
        <v>19</v>
      </c>
      <c r="H300" s="27" t="str">
        <f aca="false">T300</f>
        <v>шт</v>
      </c>
      <c r="I300" s="30" t="n">
        <f aca="false">U300</f>
        <v>1157.36065573771</v>
      </c>
      <c r="J300" s="31" t="n">
        <v>0</v>
      </c>
      <c r="K300" s="32" t="n">
        <f aca="false">V300</f>
        <v>4</v>
      </c>
      <c r="L300" s="38" t="n">
        <f aca="false">J300*K300</f>
        <v>0</v>
      </c>
      <c r="M300" s="12"/>
      <c r="Q300" s="33" t="n">
        <v>107</v>
      </c>
      <c r="R300" s="33" t="s">
        <v>308</v>
      </c>
      <c r="S300" s="34"/>
      <c r="T300" s="35" t="s">
        <v>22</v>
      </c>
      <c r="U300" s="36" t="n">
        <v>1157.36065573771</v>
      </c>
      <c r="V300" s="33" t="n">
        <v>4</v>
      </c>
      <c r="W300" s="37" t="n">
        <f aca="false">U300*V300</f>
        <v>4629.44262295082</v>
      </c>
    </row>
    <row r="301" customFormat="false" ht="26.85" hidden="false" customHeight="true" outlineLevel="0" collapsed="false">
      <c r="B301" s="10"/>
      <c r="C301" s="27" t="n">
        <f aca="false">Q301</f>
        <v>108</v>
      </c>
      <c r="D301" s="28" t="str">
        <f aca="false">R301</f>
        <v>Фильтр масляный 6W2328801 (62328801СН) КамАЗ</v>
      </c>
      <c r="E301" s="29" t="s">
        <v>19</v>
      </c>
      <c r="F301" s="29" t="s">
        <v>19</v>
      </c>
      <c r="G301" s="29" t="s">
        <v>19</v>
      </c>
      <c r="H301" s="27" t="str">
        <f aca="false">T301</f>
        <v>шт</v>
      </c>
      <c r="I301" s="30" t="n">
        <f aca="false">U301</f>
        <v>3099.70491803279</v>
      </c>
      <c r="J301" s="31" t="n">
        <v>0</v>
      </c>
      <c r="K301" s="32" t="n">
        <f aca="false">V301</f>
        <v>4</v>
      </c>
      <c r="L301" s="38" t="n">
        <f aca="false">J301*K301</f>
        <v>0</v>
      </c>
      <c r="M301" s="12"/>
      <c r="Q301" s="33" t="n">
        <v>108</v>
      </c>
      <c r="R301" s="33" t="s">
        <v>168</v>
      </c>
      <c r="S301" s="34"/>
      <c r="T301" s="35" t="s">
        <v>22</v>
      </c>
      <c r="U301" s="36" t="n">
        <v>3099.70491803279</v>
      </c>
      <c r="V301" s="33" t="n">
        <v>4</v>
      </c>
      <c r="W301" s="37" t="n">
        <f aca="false">U301*V301</f>
        <v>12398.8196721311</v>
      </c>
    </row>
    <row r="302" customFormat="false" ht="26.85" hidden="false" customHeight="true" outlineLevel="0" collapsed="false">
      <c r="B302" s="10"/>
      <c r="C302" s="27" t="n">
        <f aca="false">Q302</f>
        <v>109</v>
      </c>
      <c r="D302" s="28" t="str">
        <f aca="false">R302</f>
        <v>Фильтр масляный 6W2361400 (62631400СН) КамАЗ</v>
      </c>
      <c r="E302" s="29" t="s">
        <v>19</v>
      </c>
      <c r="F302" s="29" t="s">
        <v>19</v>
      </c>
      <c r="G302" s="29" t="s">
        <v>19</v>
      </c>
      <c r="H302" s="27" t="str">
        <f aca="false">T302</f>
        <v>шт</v>
      </c>
      <c r="I302" s="30" t="n">
        <f aca="false">U302</f>
        <v>2206.11475409836</v>
      </c>
      <c r="J302" s="31" t="n">
        <v>0</v>
      </c>
      <c r="K302" s="32" t="n">
        <f aca="false">V302</f>
        <v>4</v>
      </c>
      <c r="L302" s="38" t="n">
        <f aca="false">J302*K302</f>
        <v>0</v>
      </c>
      <c r="M302" s="12"/>
      <c r="Q302" s="33" t="n">
        <v>109</v>
      </c>
      <c r="R302" s="33" t="s">
        <v>169</v>
      </c>
      <c r="S302" s="34"/>
      <c r="T302" s="35" t="s">
        <v>22</v>
      </c>
      <c r="U302" s="36" t="n">
        <v>2206.11475409836</v>
      </c>
      <c r="V302" s="33" t="n">
        <v>4</v>
      </c>
      <c r="W302" s="37" t="n">
        <f aca="false">U302*V302</f>
        <v>8824.45901639344</v>
      </c>
    </row>
    <row r="303" customFormat="false" ht="26.85" hidden="false" customHeight="true" outlineLevel="0" collapsed="false">
      <c r="B303" s="10"/>
      <c r="C303" s="27" t="n">
        <f aca="false">Q303</f>
        <v>110</v>
      </c>
      <c r="D303" s="28" t="str">
        <f aca="false">R303</f>
        <v>Фильтр масляный 7405-1012040 КамАЗ (металлическая сетка)</v>
      </c>
      <c r="E303" s="29" t="s">
        <v>19</v>
      </c>
      <c r="F303" s="29" t="s">
        <v>19</v>
      </c>
      <c r="G303" s="29" t="s">
        <v>19</v>
      </c>
      <c r="H303" s="27" t="str">
        <f aca="false">T303</f>
        <v>шт</v>
      </c>
      <c r="I303" s="30" t="n">
        <f aca="false">U303</f>
        <v>411.065573770492</v>
      </c>
      <c r="J303" s="31" t="n">
        <v>0</v>
      </c>
      <c r="K303" s="32" t="n">
        <f aca="false">V303</f>
        <v>2</v>
      </c>
      <c r="L303" s="38" t="n">
        <f aca="false">J303*K303</f>
        <v>0</v>
      </c>
      <c r="M303" s="12"/>
      <c r="Q303" s="33" t="n">
        <v>110</v>
      </c>
      <c r="R303" s="33" t="s">
        <v>170</v>
      </c>
      <c r="S303" s="34"/>
      <c r="T303" s="35" t="s">
        <v>22</v>
      </c>
      <c r="U303" s="36" t="n">
        <v>411.065573770492</v>
      </c>
      <c r="V303" s="33" t="n">
        <v>2</v>
      </c>
      <c r="W303" s="37" t="n">
        <f aca="false">U303*V303</f>
        <v>822.131147540984</v>
      </c>
    </row>
    <row r="304" customFormat="false" ht="26.85" hidden="false" customHeight="true" outlineLevel="0" collapsed="false">
      <c r="B304" s="10"/>
      <c r="C304" s="27" t="n">
        <f aca="false">Q304</f>
        <v>111</v>
      </c>
      <c r="D304" s="28" t="str">
        <f aca="false">R304</f>
        <v>Фильтр масляный М5103 Difa</v>
      </c>
      <c r="E304" s="29" t="s">
        <v>19</v>
      </c>
      <c r="F304" s="29" t="s">
        <v>19</v>
      </c>
      <c r="G304" s="29" t="s">
        <v>19</v>
      </c>
      <c r="H304" s="27" t="str">
        <f aca="false">T304</f>
        <v>шт</v>
      </c>
      <c r="I304" s="30" t="n">
        <f aca="false">U304</f>
        <v>1098.04918032787</v>
      </c>
      <c r="J304" s="31" t="n">
        <v>0</v>
      </c>
      <c r="K304" s="32" t="n">
        <f aca="false">V304</f>
        <v>3</v>
      </c>
      <c r="L304" s="38" t="n">
        <f aca="false">J304*K304</f>
        <v>0</v>
      </c>
      <c r="M304" s="12"/>
      <c r="Q304" s="33" t="n">
        <v>111</v>
      </c>
      <c r="R304" s="33" t="s">
        <v>309</v>
      </c>
      <c r="S304" s="34"/>
      <c r="T304" s="35" t="s">
        <v>22</v>
      </c>
      <c r="U304" s="36" t="n">
        <v>1098.04918032787</v>
      </c>
      <c r="V304" s="33" t="n">
        <v>3</v>
      </c>
      <c r="W304" s="37" t="n">
        <f aca="false">U304*V304</f>
        <v>3294.14754098361</v>
      </c>
    </row>
    <row r="305" customFormat="false" ht="26.85" hidden="false" customHeight="true" outlineLevel="0" collapsed="false">
      <c r="B305" s="10"/>
      <c r="C305" s="27" t="n">
        <f aca="false">Q305</f>
        <v>112</v>
      </c>
      <c r="D305" s="28" t="str">
        <f aca="false">R305</f>
        <v>Фильтр сапуна EA1814</v>
      </c>
      <c r="E305" s="29" t="s">
        <v>19</v>
      </c>
      <c r="F305" s="29" t="s">
        <v>19</v>
      </c>
      <c r="G305" s="29" t="s">
        <v>19</v>
      </c>
      <c r="H305" s="27" t="str">
        <f aca="false">T305</f>
        <v>шт</v>
      </c>
      <c r="I305" s="30" t="n">
        <f aca="false">U305</f>
        <v>819.672131147541</v>
      </c>
      <c r="J305" s="31" t="n">
        <v>0</v>
      </c>
      <c r="K305" s="32" t="n">
        <f aca="false">V305</f>
        <v>1</v>
      </c>
      <c r="L305" s="38" t="n">
        <f aca="false">J305*K305</f>
        <v>0</v>
      </c>
      <c r="M305" s="12"/>
      <c r="Q305" s="33" t="n">
        <v>112</v>
      </c>
      <c r="R305" s="33" t="s">
        <v>310</v>
      </c>
      <c r="S305" s="34"/>
      <c r="T305" s="35" t="s">
        <v>22</v>
      </c>
      <c r="U305" s="36" t="n">
        <v>819.672131147541</v>
      </c>
      <c r="V305" s="33" t="n">
        <v>1</v>
      </c>
      <c r="W305" s="37" t="n">
        <f aca="false">U305*V305</f>
        <v>819.672131147541</v>
      </c>
    </row>
    <row r="306" customFormat="false" ht="26.85" hidden="false" customHeight="true" outlineLevel="0" collapsed="false">
      <c r="B306" s="10"/>
      <c r="C306" s="27" t="n">
        <f aca="false">Q306</f>
        <v>113</v>
      </c>
      <c r="D306" s="28" t="str">
        <f aca="false">R306</f>
        <v>Фильтр сапуна TM178G150</v>
      </c>
      <c r="E306" s="29" t="s">
        <v>19</v>
      </c>
      <c r="F306" s="29" t="s">
        <v>19</v>
      </c>
      <c r="G306" s="29" t="s">
        <v>19</v>
      </c>
      <c r="H306" s="27" t="str">
        <f aca="false">T306</f>
        <v>шт</v>
      </c>
      <c r="I306" s="30" t="n">
        <f aca="false">U306</f>
        <v>3688.52459016393</v>
      </c>
      <c r="J306" s="31" t="n">
        <v>0</v>
      </c>
      <c r="K306" s="32" t="n">
        <f aca="false">V306</f>
        <v>2</v>
      </c>
      <c r="L306" s="38" t="n">
        <f aca="false">J306*K306</f>
        <v>0</v>
      </c>
      <c r="M306" s="12"/>
      <c r="Q306" s="33" t="n">
        <v>113</v>
      </c>
      <c r="R306" s="33" t="s">
        <v>311</v>
      </c>
      <c r="S306" s="34"/>
      <c r="T306" s="35" t="s">
        <v>22</v>
      </c>
      <c r="U306" s="36" t="n">
        <v>3688.52459016393</v>
      </c>
      <c r="V306" s="33" t="n">
        <v>2</v>
      </c>
      <c r="W306" s="37" t="n">
        <f aca="false">U306*V306</f>
        <v>7377.04918032787</v>
      </c>
    </row>
    <row r="307" customFormat="false" ht="26.85" hidden="false" customHeight="true" outlineLevel="0" collapsed="false">
      <c r="B307" s="10"/>
      <c r="C307" s="27" t="n">
        <f aca="false">Q307</f>
        <v>114</v>
      </c>
      <c r="D307" s="28" t="str">
        <f aca="false">R307</f>
        <v>Фильтр топливный 740-1117040-09 ЗИЛ,КамАЗ</v>
      </c>
      <c r="E307" s="29" t="s">
        <v>19</v>
      </c>
      <c r="F307" s="29" t="s">
        <v>19</v>
      </c>
      <c r="G307" s="29" t="s">
        <v>19</v>
      </c>
      <c r="H307" s="27" t="str">
        <f aca="false">T307</f>
        <v>шт</v>
      </c>
      <c r="I307" s="30" t="n">
        <f aca="false">U307</f>
        <v>137</v>
      </c>
      <c r="J307" s="31" t="n">
        <v>0</v>
      </c>
      <c r="K307" s="32" t="n">
        <f aca="false">V307</f>
        <v>4</v>
      </c>
      <c r="L307" s="38" t="n">
        <f aca="false">J307*K307</f>
        <v>0</v>
      </c>
      <c r="M307" s="12"/>
      <c r="Q307" s="33" t="n">
        <v>114</v>
      </c>
      <c r="R307" s="33" t="s">
        <v>312</v>
      </c>
      <c r="S307" s="34"/>
      <c r="T307" s="35" t="s">
        <v>22</v>
      </c>
      <c r="U307" s="36" t="n">
        <v>137</v>
      </c>
      <c r="V307" s="33" t="n">
        <v>4</v>
      </c>
      <c r="W307" s="37" t="n">
        <f aca="false">U307*V307</f>
        <v>548</v>
      </c>
    </row>
    <row r="308" customFormat="false" ht="26.85" hidden="false" customHeight="true" outlineLevel="0" collapsed="false">
      <c r="B308" s="10"/>
      <c r="C308" s="27" t="n">
        <f aca="false">Q308</f>
        <v>115</v>
      </c>
      <c r="D308" s="28" t="str">
        <f aca="false">R308</f>
        <v>Фильтр топливный FC-226 16403-59EXO Nissan</v>
      </c>
      <c r="E308" s="29" t="s">
        <v>19</v>
      </c>
      <c r="F308" s="29" t="s">
        <v>19</v>
      </c>
      <c r="G308" s="29" t="s">
        <v>19</v>
      </c>
      <c r="H308" s="27" t="str">
        <f aca="false">T308</f>
        <v>шт</v>
      </c>
      <c r="I308" s="30" t="n">
        <f aca="false">U308</f>
        <v>1764.20491803279</v>
      </c>
      <c r="J308" s="31" t="n">
        <v>0</v>
      </c>
      <c r="K308" s="32" t="n">
        <f aca="false">V308</f>
        <v>1</v>
      </c>
      <c r="L308" s="38" t="n">
        <f aca="false">J308*K308</f>
        <v>0</v>
      </c>
      <c r="M308" s="12"/>
      <c r="Q308" s="33" t="n">
        <v>115</v>
      </c>
      <c r="R308" s="33" t="s">
        <v>313</v>
      </c>
      <c r="S308" s="34"/>
      <c r="T308" s="35" t="s">
        <v>22</v>
      </c>
      <c r="U308" s="36" t="n">
        <v>1764.20491803279</v>
      </c>
      <c r="V308" s="33" t="n">
        <v>1</v>
      </c>
      <c r="W308" s="37" t="n">
        <f aca="false">U308*V308</f>
        <v>1764.20491803279</v>
      </c>
    </row>
    <row r="309" customFormat="false" ht="26.85" hidden="false" customHeight="true" outlineLevel="0" collapsed="false">
      <c r="B309" s="10"/>
      <c r="C309" s="27" t="n">
        <f aca="false">Q309</f>
        <v>116</v>
      </c>
      <c r="D309" s="28" t="str">
        <f aca="false">R309</f>
        <v>Фильтр топливный грубой очистки PL420 КамАЗ PreLine в сборе</v>
      </c>
      <c r="E309" s="29" t="s">
        <v>19</v>
      </c>
      <c r="F309" s="29" t="s">
        <v>19</v>
      </c>
      <c r="G309" s="29" t="s">
        <v>19</v>
      </c>
      <c r="H309" s="27" t="str">
        <f aca="false">T309</f>
        <v>шт</v>
      </c>
      <c r="I309" s="30" t="n">
        <f aca="false">U309</f>
        <v>1120.77049180328</v>
      </c>
      <c r="J309" s="31" t="n">
        <v>0</v>
      </c>
      <c r="K309" s="32" t="n">
        <f aca="false">V309</f>
        <v>7</v>
      </c>
      <c r="L309" s="38" t="n">
        <f aca="false">J309*K309</f>
        <v>0</v>
      </c>
      <c r="M309" s="12"/>
      <c r="Q309" s="33" t="n">
        <v>116</v>
      </c>
      <c r="R309" s="33" t="s">
        <v>314</v>
      </c>
      <c r="S309" s="34"/>
      <c r="T309" s="35" t="s">
        <v>22</v>
      </c>
      <c r="U309" s="36" t="n">
        <v>1120.77049180328</v>
      </c>
      <c r="V309" s="33" t="n">
        <v>7</v>
      </c>
      <c r="W309" s="37" t="n">
        <f aca="false">U309*V309</f>
        <v>7845.39344262295</v>
      </c>
    </row>
    <row r="310" customFormat="false" ht="26.85" hidden="false" customHeight="true" outlineLevel="0" collapsed="false">
      <c r="B310" s="10"/>
      <c r="C310" s="27" t="n">
        <f aca="false">Q310</f>
        <v>117</v>
      </c>
      <c r="D310" s="28" t="str">
        <f aca="false">R310</f>
        <v>Фильтр топливный тонкой очистки 060.1117040</v>
      </c>
      <c r="E310" s="29" t="s">
        <v>19</v>
      </c>
      <c r="F310" s="29" t="s">
        <v>19</v>
      </c>
      <c r="G310" s="29" t="s">
        <v>19</v>
      </c>
      <c r="H310" s="27" t="str">
        <f aca="false">T310</f>
        <v>шт</v>
      </c>
      <c r="I310" s="30" t="n">
        <f aca="false">U310</f>
        <v>884.065573770492</v>
      </c>
      <c r="J310" s="31" t="n">
        <v>0</v>
      </c>
      <c r="K310" s="32" t="n">
        <f aca="false">V310</f>
        <v>4</v>
      </c>
      <c r="L310" s="38" t="n">
        <f aca="false">J310*K310</f>
        <v>0</v>
      </c>
      <c r="M310" s="12"/>
      <c r="Q310" s="33" t="n">
        <v>117</v>
      </c>
      <c r="R310" s="33" t="s">
        <v>315</v>
      </c>
      <c r="S310" s="34"/>
      <c r="T310" s="35" t="s">
        <v>22</v>
      </c>
      <c r="U310" s="36" t="n">
        <v>884.065573770492</v>
      </c>
      <c r="V310" s="33" t="n">
        <v>4</v>
      </c>
      <c r="W310" s="37" t="n">
        <f aca="false">U310*V310</f>
        <v>3536.26229508197</v>
      </c>
    </row>
    <row r="311" customFormat="false" ht="26.85" hidden="false" customHeight="true" outlineLevel="0" collapsed="false">
      <c r="B311" s="10"/>
      <c r="C311" s="27" t="n">
        <f aca="false">Q311</f>
        <v>118</v>
      </c>
      <c r="D311" s="28" t="str">
        <f aca="false">R311</f>
        <v>Фильтр топливный тонкой очистки WDK 940/1</v>
      </c>
      <c r="E311" s="29" t="s">
        <v>19</v>
      </c>
      <c r="F311" s="29" t="s">
        <v>19</v>
      </c>
      <c r="G311" s="29" t="s">
        <v>19</v>
      </c>
      <c r="H311" s="27" t="str">
        <f aca="false">T311</f>
        <v>шт</v>
      </c>
      <c r="I311" s="30" t="n">
        <f aca="false">U311</f>
        <v>3935.47540983607</v>
      </c>
      <c r="J311" s="31" t="n">
        <v>0</v>
      </c>
      <c r="K311" s="32" t="n">
        <f aca="false">V311</f>
        <v>6</v>
      </c>
      <c r="L311" s="38" t="n">
        <f aca="false">J311*K311</f>
        <v>0</v>
      </c>
      <c r="M311" s="12"/>
      <c r="Q311" s="33" t="n">
        <v>118</v>
      </c>
      <c r="R311" s="33" t="s">
        <v>316</v>
      </c>
      <c r="S311" s="34"/>
      <c r="T311" s="35" t="s">
        <v>22</v>
      </c>
      <c r="U311" s="36" t="n">
        <v>3935.47540983607</v>
      </c>
      <c r="V311" s="33" t="n">
        <v>6</v>
      </c>
      <c r="W311" s="37" t="n">
        <f aca="false">U311*V311</f>
        <v>23612.8524590164</v>
      </c>
    </row>
    <row r="312" customFormat="false" ht="26.85" hidden="false" customHeight="true" outlineLevel="0" collapsed="false">
      <c r="B312" s="10"/>
      <c r="C312" s="27" t="n">
        <f aca="false">Q312</f>
        <v>119</v>
      </c>
      <c r="D312" s="28" t="str">
        <f aca="false">R312</f>
        <v>Фонарь задний левый AT18392 24V LED (кабель)</v>
      </c>
      <c r="E312" s="29" t="s">
        <v>19</v>
      </c>
      <c r="F312" s="29" t="s">
        <v>19</v>
      </c>
      <c r="G312" s="29" t="s">
        <v>19</v>
      </c>
      <c r="H312" s="27" t="str">
        <f aca="false">T312</f>
        <v>шт</v>
      </c>
      <c r="I312" s="30" t="n">
        <f aca="false">U312</f>
        <v>573.770491803279</v>
      </c>
      <c r="J312" s="31" t="n">
        <v>0</v>
      </c>
      <c r="K312" s="32" t="n">
        <f aca="false">V312</f>
        <v>1</v>
      </c>
      <c r="L312" s="38" t="n">
        <f aca="false">J312*K312</f>
        <v>0</v>
      </c>
      <c r="M312" s="12"/>
      <c r="Q312" s="33" t="n">
        <v>119</v>
      </c>
      <c r="R312" s="33" t="s">
        <v>317</v>
      </c>
      <c r="S312" s="34"/>
      <c r="T312" s="35" t="s">
        <v>22</v>
      </c>
      <c r="U312" s="36" t="n">
        <v>573.770491803279</v>
      </c>
      <c r="V312" s="33" t="n">
        <v>1</v>
      </c>
      <c r="W312" s="37" t="n">
        <f aca="false">U312*V312</f>
        <v>573.770491803279</v>
      </c>
    </row>
    <row r="313" customFormat="false" ht="26.85" hidden="false" customHeight="false" outlineLevel="0" collapsed="false">
      <c r="B313" s="10"/>
      <c r="C313" s="27" t="n">
        <f aca="false">Q313</f>
        <v>120</v>
      </c>
      <c r="D313" s="28" t="str">
        <f aca="false">R313</f>
        <v>Фонарь задний левый ФП-130Л с подсветкой</v>
      </c>
      <c r="E313" s="29" t="s">
        <v>19</v>
      </c>
      <c r="F313" s="29" t="s">
        <v>19</v>
      </c>
      <c r="G313" s="29" t="s">
        <v>19</v>
      </c>
      <c r="H313" s="27" t="str">
        <f aca="false">T313</f>
        <v>шт</v>
      </c>
      <c r="I313" s="30" t="n">
        <f aca="false">U313</f>
        <v>1551.72950819672</v>
      </c>
      <c r="J313" s="31" t="n">
        <v>0</v>
      </c>
      <c r="K313" s="32" t="n">
        <f aca="false">V313</f>
        <v>1</v>
      </c>
      <c r="L313" s="38" t="n">
        <f aca="false">J313*K313</f>
        <v>0</v>
      </c>
      <c r="M313" s="12"/>
      <c r="Q313" s="33" t="n">
        <v>120</v>
      </c>
      <c r="R313" s="33" t="s">
        <v>318</v>
      </c>
      <c r="S313" s="34"/>
      <c r="T313" s="35" t="s">
        <v>22</v>
      </c>
      <c r="U313" s="36" t="n">
        <v>1551.72950819672</v>
      </c>
      <c r="V313" s="33" t="n">
        <v>1</v>
      </c>
      <c r="W313" s="37" t="n">
        <f aca="false">U313*V313</f>
        <v>1551.72950819672</v>
      </c>
    </row>
    <row r="314" customFormat="false" ht="26.85" hidden="false" customHeight="false" outlineLevel="0" collapsed="false">
      <c r="B314" s="10"/>
      <c r="C314" s="27" t="n">
        <f aca="false">Q314</f>
        <v>121</v>
      </c>
      <c r="D314" s="28" t="str">
        <f aca="false">R314</f>
        <v>Фонарь задний правый 24В AT18393 (кабель)</v>
      </c>
      <c r="E314" s="29" t="s">
        <v>19</v>
      </c>
      <c r="F314" s="29" t="s">
        <v>19</v>
      </c>
      <c r="G314" s="29" t="s">
        <v>19</v>
      </c>
      <c r="H314" s="27" t="str">
        <f aca="false">T314</f>
        <v>шт</v>
      </c>
      <c r="I314" s="30" t="n">
        <f aca="false">U314</f>
        <v>573.770491803279</v>
      </c>
      <c r="J314" s="31" t="n">
        <v>0</v>
      </c>
      <c r="K314" s="32" t="n">
        <f aca="false">V314</f>
        <v>1</v>
      </c>
      <c r="L314" s="38" t="n">
        <f aca="false">J314*K314</f>
        <v>0</v>
      </c>
      <c r="M314" s="12"/>
      <c r="Q314" s="33" t="n">
        <v>121</v>
      </c>
      <c r="R314" s="33" t="s">
        <v>319</v>
      </c>
      <c r="S314" s="34"/>
      <c r="T314" s="35" t="s">
        <v>22</v>
      </c>
      <c r="U314" s="36" t="n">
        <v>573.770491803279</v>
      </c>
      <c r="V314" s="33" t="n">
        <v>1</v>
      </c>
      <c r="W314" s="37" t="n">
        <f aca="false">U314*V314</f>
        <v>573.770491803279</v>
      </c>
    </row>
    <row r="315" customFormat="false" ht="26.85" hidden="false" customHeight="false" outlineLevel="0" collapsed="false">
      <c r="B315" s="10"/>
      <c r="C315" s="27" t="n">
        <f aca="false">Q315</f>
        <v>122</v>
      </c>
      <c r="D315" s="28" t="str">
        <f aca="false">R315</f>
        <v>Фонарь задний правый ФП-130 КамАЗ,МАЗ</v>
      </c>
      <c r="E315" s="29" t="s">
        <v>19</v>
      </c>
      <c r="F315" s="29" t="s">
        <v>19</v>
      </c>
      <c r="G315" s="29" t="s">
        <v>19</v>
      </c>
      <c r="H315" s="27" t="str">
        <f aca="false">T315</f>
        <v>шт</v>
      </c>
      <c r="I315" s="30" t="n">
        <f aca="false">U315</f>
        <v>421.377049180328</v>
      </c>
      <c r="J315" s="31" t="n">
        <v>0</v>
      </c>
      <c r="K315" s="32" t="n">
        <f aca="false">V315</f>
        <v>1</v>
      </c>
      <c r="L315" s="38" t="n">
        <f aca="false">J315*K315</f>
        <v>0</v>
      </c>
      <c r="M315" s="12"/>
      <c r="Q315" s="33" t="n">
        <v>122</v>
      </c>
      <c r="R315" s="33" t="s">
        <v>320</v>
      </c>
      <c r="S315" s="34"/>
      <c r="T315" s="35" t="s">
        <v>22</v>
      </c>
      <c r="U315" s="36" t="n">
        <v>421.377049180328</v>
      </c>
      <c r="V315" s="33" t="n">
        <v>1</v>
      </c>
      <c r="W315" s="37" t="n">
        <f aca="false">U315*V315</f>
        <v>421.377049180328</v>
      </c>
    </row>
    <row r="316" customFormat="false" ht="43.75" hidden="false" customHeight="false" outlineLevel="0" collapsed="false">
      <c r="B316" s="10"/>
      <c r="C316" s="27" t="n">
        <f aca="false">Q316</f>
        <v>123</v>
      </c>
      <c r="D316" s="28" t="str">
        <f aca="false">R316</f>
        <v>Цепь защитная EZ3096+00010 для крано-манипуляторной установки</v>
      </c>
      <c r="E316" s="29" t="s">
        <v>19</v>
      </c>
      <c r="F316" s="29" t="s">
        <v>19</v>
      </c>
      <c r="G316" s="29" t="s">
        <v>19</v>
      </c>
      <c r="H316" s="27" t="str">
        <f aca="false">T316</f>
        <v>шт</v>
      </c>
      <c r="I316" s="30" t="n">
        <f aca="false">U316</f>
        <v>25819.6721311475</v>
      </c>
      <c r="J316" s="31" t="n">
        <v>0</v>
      </c>
      <c r="K316" s="32" t="n">
        <f aca="false">V316</f>
        <v>3</v>
      </c>
      <c r="L316" s="38" t="n">
        <f aca="false">J316*K316</f>
        <v>0</v>
      </c>
      <c r="M316" s="12"/>
      <c r="Q316" s="33" t="n">
        <v>123</v>
      </c>
      <c r="R316" s="33" t="s">
        <v>321</v>
      </c>
      <c r="S316" s="34"/>
      <c r="T316" s="35" t="s">
        <v>22</v>
      </c>
      <c r="U316" s="36" t="n">
        <v>25819.6721311475</v>
      </c>
      <c r="V316" s="33" t="n">
        <v>3</v>
      </c>
      <c r="W316" s="37" t="n">
        <f aca="false">U316*V316</f>
        <v>77459.0163934426</v>
      </c>
    </row>
    <row r="317" customFormat="false" ht="29.85" hidden="false" customHeight="false" outlineLevel="0" collapsed="false">
      <c r="B317" s="10"/>
      <c r="C317" s="27" t="n">
        <f aca="false">Q317</f>
        <v>124</v>
      </c>
      <c r="D317" s="28" t="str">
        <f aca="false">R317</f>
        <v>Цилиндр сцепления главный 5320-1602512</v>
      </c>
      <c r="E317" s="29" t="s">
        <v>19</v>
      </c>
      <c r="F317" s="29" t="s">
        <v>19</v>
      </c>
      <c r="G317" s="29" t="s">
        <v>19</v>
      </c>
      <c r="H317" s="27" t="str">
        <f aca="false">T317</f>
        <v>шт</v>
      </c>
      <c r="I317" s="30" t="n">
        <f aca="false">U317</f>
        <v>1888.82786885246</v>
      </c>
      <c r="J317" s="31" t="n">
        <v>0</v>
      </c>
      <c r="K317" s="32" t="n">
        <f aca="false">V317</f>
        <v>1</v>
      </c>
      <c r="L317" s="38" t="n">
        <f aca="false">J317*K317</f>
        <v>0</v>
      </c>
      <c r="M317" s="12"/>
      <c r="Q317" s="33" t="n">
        <v>124</v>
      </c>
      <c r="R317" s="33" t="s">
        <v>322</v>
      </c>
      <c r="S317" s="34"/>
      <c r="T317" s="35" t="s">
        <v>22</v>
      </c>
      <c r="U317" s="36" t="n">
        <v>1888.82786885246</v>
      </c>
      <c r="V317" s="33" t="n">
        <v>1</v>
      </c>
      <c r="W317" s="37" t="n">
        <f aca="false">U317*V317</f>
        <v>1888.82786885246</v>
      </c>
    </row>
    <row r="318" customFormat="false" ht="52.2" hidden="false" customHeight="false" outlineLevel="0" collapsed="false">
      <c r="B318" s="10"/>
      <c r="C318" s="27" t="n">
        <f aca="false">Q318</f>
        <v>125</v>
      </c>
      <c r="D318" s="28" t="str">
        <f aca="false">R318</f>
        <v>Шланг гидроусилителя руля высокого давления 6520-3408020 L300мм КамАЗ</v>
      </c>
      <c r="E318" s="29" t="s">
        <v>19</v>
      </c>
      <c r="F318" s="29" t="s">
        <v>19</v>
      </c>
      <c r="G318" s="29" t="s">
        <v>19</v>
      </c>
      <c r="H318" s="27" t="str">
        <f aca="false">T318</f>
        <v>шт</v>
      </c>
      <c r="I318" s="30" t="n">
        <f aca="false">U318</f>
        <v>548.450819672131</v>
      </c>
      <c r="J318" s="31" t="n">
        <v>0</v>
      </c>
      <c r="K318" s="32" t="n">
        <f aca="false">V318</f>
        <v>1</v>
      </c>
      <c r="L318" s="38" t="n">
        <f aca="false">J318*K318</f>
        <v>0</v>
      </c>
      <c r="M318" s="12"/>
      <c r="Q318" s="33" t="n">
        <v>125</v>
      </c>
      <c r="R318" s="33" t="s">
        <v>323</v>
      </c>
      <c r="S318" s="34"/>
      <c r="T318" s="35" t="s">
        <v>22</v>
      </c>
      <c r="U318" s="36" t="n">
        <v>548.450819672131</v>
      </c>
      <c r="V318" s="33" t="n">
        <v>1</v>
      </c>
      <c r="W318" s="37" t="n">
        <f aca="false">U318*V318</f>
        <v>548.450819672131</v>
      </c>
    </row>
    <row r="319" customFormat="false" ht="43.75" hidden="false" customHeight="false" outlineLevel="0" collapsed="false">
      <c r="B319" s="10"/>
      <c r="C319" s="27" t="n">
        <f aca="false">Q319</f>
        <v>126</v>
      </c>
      <c r="D319" s="28" t="str">
        <f aca="false">R319</f>
        <v>Шланг манометра гайка-штуцер 5320-3830400 L430мм КамАЗ</v>
      </c>
      <c r="E319" s="29" t="s">
        <v>19</v>
      </c>
      <c r="F319" s="29" t="s">
        <v>19</v>
      </c>
      <c r="G319" s="29" t="s">
        <v>19</v>
      </c>
      <c r="H319" s="27" t="str">
        <f aca="false">T319</f>
        <v>шт</v>
      </c>
      <c r="I319" s="30" t="n">
        <f aca="false">U319</f>
        <v>202.336065573771</v>
      </c>
      <c r="J319" s="31" t="n">
        <v>0</v>
      </c>
      <c r="K319" s="32" t="n">
        <f aca="false">V319</f>
        <v>1</v>
      </c>
      <c r="L319" s="38" t="n">
        <f aca="false">J319*K319</f>
        <v>0</v>
      </c>
      <c r="M319" s="12"/>
      <c r="Q319" s="33" t="n">
        <v>126</v>
      </c>
      <c r="R319" s="33" t="s">
        <v>324</v>
      </c>
      <c r="S319" s="34"/>
      <c r="T319" s="35" t="s">
        <v>22</v>
      </c>
      <c r="U319" s="36" t="n">
        <v>202.336065573771</v>
      </c>
      <c r="V319" s="33" t="n">
        <v>1</v>
      </c>
      <c r="W319" s="37" t="n">
        <f aca="false">U319*V319</f>
        <v>202.336065573771</v>
      </c>
    </row>
    <row r="320" customFormat="false" ht="26.85" hidden="false" customHeight="false" outlineLevel="0" collapsed="false">
      <c r="B320" s="10"/>
      <c r="C320" s="27" t="n">
        <f aca="false">Q320</f>
        <v>127</v>
      </c>
      <c r="D320" s="28" t="str">
        <f aca="false">R320</f>
        <v>Шланг МОД 5320-2511016 L550мм</v>
      </c>
      <c r="E320" s="29" t="s">
        <v>19</v>
      </c>
      <c r="F320" s="29" t="s">
        <v>19</v>
      </c>
      <c r="G320" s="29" t="s">
        <v>19</v>
      </c>
      <c r="H320" s="27" t="str">
        <f aca="false">T320</f>
        <v>шт</v>
      </c>
      <c r="I320" s="30" t="n">
        <f aca="false">U320</f>
        <v>124.254098360656</v>
      </c>
      <c r="J320" s="31" t="n">
        <v>0</v>
      </c>
      <c r="K320" s="32" t="n">
        <f aca="false">V320</f>
        <v>1</v>
      </c>
      <c r="L320" s="38" t="n">
        <f aca="false">J320*K320</f>
        <v>0</v>
      </c>
      <c r="M320" s="12"/>
      <c r="Q320" s="33" t="n">
        <v>127</v>
      </c>
      <c r="R320" s="33" t="s">
        <v>325</v>
      </c>
      <c r="S320" s="34"/>
      <c r="T320" s="35" t="s">
        <v>22</v>
      </c>
      <c r="U320" s="36" t="n">
        <v>124.254098360656</v>
      </c>
      <c r="V320" s="33" t="n">
        <v>1</v>
      </c>
      <c r="W320" s="37" t="n">
        <f aca="false">U320*V320</f>
        <v>124.254098360656</v>
      </c>
    </row>
    <row r="321" customFormat="false" ht="26.85" hidden="false" customHeight="false" outlineLevel="0" collapsed="false">
      <c r="B321" s="10"/>
      <c r="C321" s="27" t="n">
        <f aca="false">Q321</f>
        <v>128</v>
      </c>
      <c r="D321" s="28" t="str">
        <f aca="false">R321</f>
        <v>Шланг подкачки колеса 5320-3929010-12 12м</v>
      </c>
      <c r="E321" s="29" t="s">
        <v>19</v>
      </c>
      <c r="F321" s="29" t="s">
        <v>19</v>
      </c>
      <c r="G321" s="29" t="s">
        <v>19</v>
      </c>
      <c r="H321" s="27" t="str">
        <f aca="false">T321</f>
        <v>шт</v>
      </c>
      <c r="I321" s="30" t="n">
        <f aca="false">U321</f>
        <v>779.581967213115</v>
      </c>
      <c r="J321" s="31" t="n">
        <v>0</v>
      </c>
      <c r="K321" s="32" t="n">
        <f aca="false">V321</f>
        <v>1</v>
      </c>
      <c r="L321" s="38" t="n">
        <f aca="false">J321*K321</f>
        <v>0</v>
      </c>
      <c r="M321" s="12"/>
      <c r="Q321" s="33" t="n">
        <v>128</v>
      </c>
      <c r="R321" s="33" t="s">
        <v>326</v>
      </c>
      <c r="S321" s="34"/>
      <c r="T321" s="35" t="s">
        <v>22</v>
      </c>
      <c r="U321" s="36" t="n">
        <v>779.581967213115</v>
      </c>
      <c r="V321" s="33" t="n">
        <v>1</v>
      </c>
      <c r="W321" s="37" t="n">
        <f aca="false">U321*V321</f>
        <v>779.581967213115</v>
      </c>
    </row>
    <row r="322" customFormat="false" ht="43.75" hidden="false" customHeight="false" outlineLevel="0" collapsed="false">
      <c r="B322" s="10"/>
      <c r="C322" s="27" t="n">
        <f aca="false">Q322</f>
        <v>129</v>
      </c>
      <c r="D322" s="28" t="str">
        <f aca="false">R322</f>
        <v>Шланг тормозной задний 4310-3506442-01 КамАЗ L780мм</v>
      </c>
      <c r="E322" s="29" t="s">
        <v>19</v>
      </c>
      <c r="F322" s="29" t="s">
        <v>19</v>
      </c>
      <c r="G322" s="29" t="s">
        <v>19</v>
      </c>
      <c r="H322" s="27" t="str">
        <f aca="false">T322</f>
        <v>шт</v>
      </c>
      <c r="I322" s="30" t="n">
        <f aca="false">U322</f>
        <v>523.377049180328</v>
      </c>
      <c r="J322" s="31" t="n">
        <v>0</v>
      </c>
      <c r="K322" s="32" t="n">
        <f aca="false">V322</f>
        <v>6</v>
      </c>
      <c r="L322" s="38" t="n">
        <f aca="false">J322*K322</f>
        <v>0</v>
      </c>
      <c r="M322" s="12"/>
      <c r="Q322" s="33" t="n">
        <v>129</v>
      </c>
      <c r="R322" s="33" t="s">
        <v>327</v>
      </c>
      <c r="S322" s="34"/>
      <c r="T322" s="35" t="s">
        <v>22</v>
      </c>
      <c r="U322" s="36" t="n">
        <v>523.377049180328</v>
      </c>
      <c r="V322" s="33" t="n">
        <v>6</v>
      </c>
      <c r="W322" s="37" t="n">
        <f aca="false">U322*V322</f>
        <v>3140.26229508197</v>
      </c>
    </row>
    <row r="323" customFormat="false" ht="29.85" hidden="false" customHeight="false" outlineLevel="0" collapsed="false">
      <c r="B323" s="10"/>
      <c r="C323" s="27" t="n">
        <f aca="false">Q323</f>
        <v>130</v>
      </c>
      <c r="D323" s="28" t="str">
        <f aca="false">R323</f>
        <v>Шланг тормозной задний 63645-3506396 500мм</v>
      </c>
      <c r="E323" s="29" t="s">
        <v>19</v>
      </c>
      <c r="F323" s="29" t="s">
        <v>19</v>
      </c>
      <c r="G323" s="29" t="s">
        <v>19</v>
      </c>
      <c r="H323" s="27" t="str">
        <f aca="false">T323</f>
        <v>шт</v>
      </c>
      <c r="I323" s="30" t="n">
        <f aca="false">U323</f>
        <v>657.786885245902</v>
      </c>
      <c r="J323" s="31" t="n">
        <v>0</v>
      </c>
      <c r="K323" s="32" t="n">
        <f aca="false">V323</f>
        <v>2</v>
      </c>
      <c r="L323" s="38" t="n">
        <f aca="false">J323*K323</f>
        <v>0</v>
      </c>
      <c r="M323" s="12"/>
      <c r="Q323" s="33" t="n">
        <v>130</v>
      </c>
      <c r="R323" s="33" t="s">
        <v>328</v>
      </c>
      <c r="S323" s="34"/>
      <c r="T323" s="35" t="s">
        <v>22</v>
      </c>
      <c r="U323" s="36" t="n">
        <v>657.786885245902</v>
      </c>
      <c r="V323" s="33" t="n">
        <v>2</v>
      </c>
      <c r="W323" s="37" t="n">
        <f aca="false">U323*V323</f>
        <v>1315.5737704918</v>
      </c>
    </row>
    <row r="324" customFormat="false" ht="52.2" hidden="false" customHeight="false" outlineLevel="0" collapsed="false">
      <c r="B324" s="10"/>
      <c r="C324" s="27" t="n">
        <f aca="false">Q324</f>
        <v>131</v>
      </c>
      <c r="D324" s="28" t="str">
        <f aca="false">R324</f>
        <v>Шланг тормозной передний гайка-штуцер 4310-3506060-10 L650мм КамАЗ</v>
      </c>
      <c r="E324" s="29" t="s">
        <v>19</v>
      </c>
      <c r="F324" s="29" t="s">
        <v>19</v>
      </c>
      <c r="G324" s="29" t="s">
        <v>19</v>
      </c>
      <c r="H324" s="27" t="str">
        <f aca="false">T324</f>
        <v>шт</v>
      </c>
      <c r="I324" s="30" t="n">
        <f aca="false">U324</f>
        <v>250.827868852459</v>
      </c>
      <c r="J324" s="31" t="n">
        <v>0</v>
      </c>
      <c r="K324" s="32" t="n">
        <f aca="false">V324</f>
        <v>2</v>
      </c>
      <c r="L324" s="38" t="n">
        <f aca="false">J324*K324</f>
        <v>0</v>
      </c>
      <c r="M324" s="12"/>
      <c r="Q324" s="33" t="n">
        <v>131</v>
      </c>
      <c r="R324" s="33" t="s">
        <v>329</v>
      </c>
      <c r="S324" s="34"/>
      <c r="T324" s="35" t="s">
        <v>22</v>
      </c>
      <c r="U324" s="36" t="n">
        <v>250.827868852459</v>
      </c>
      <c r="V324" s="33" t="n">
        <v>2</v>
      </c>
      <c r="W324" s="37" t="n">
        <f aca="false">U324*V324</f>
        <v>501.655737704918</v>
      </c>
    </row>
    <row r="325" customFormat="false" ht="52.2" hidden="false" customHeight="false" outlineLevel="0" collapsed="false">
      <c r="B325" s="10"/>
      <c r="C325" s="27" t="n">
        <f aca="false">Q325</f>
        <v>132</v>
      </c>
      <c r="D325" s="28" t="str">
        <f aca="false">R325</f>
        <v>Шланг тормозной подкабинный гайка-гайка 5320-3506368 L420мм КамАЗ</v>
      </c>
      <c r="E325" s="29" t="s">
        <v>19</v>
      </c>
      <c r="F325" s="29" t="s">
        <v>19</v>
      </c>
      <c r="G325" s="29" t="s">
        <v>19</v>
      </c>
      <c r="H325" s="27" t="str">
        <f aca="false">T325</f>
        <v>шт</v>
      </c>
      <c r="I325" s="30" t="n">
        <f aca="false">U325</f>
        <v>202.336065573771</v>
      </c>
      <c r="J325" s="31" t="n">
        <v>0</v>
      </c>
      <c r="K325" s="32" t="n">
        <f aca="false">V325</f>
        <v>4</v>
      </c>
      <c r="L325" s="38" t="n">
        <f aca="false">J325*K325</f>
        <v>0</v>
      </c>
      <c r="M325" s="12"/>
      <c r="Q325" s="33" t="n">
        <v>132</v>
      </c>
      <c r="R325" s="33" t="s">
        <v>330</v>
      </c>
      <c r="S325" s="34"/>
      <c r="T325" s="35" t="s">
        <v>22</v>
      </c>
      <c r="U325" s="36" t="n">
        <v>202.336065573771</v>
      </c>
      <c r="V325" s="33" t="n">
        <v>4</v>
      </c>
      <c r="W325" s="37" t="n">
        <f aca="false">U325*V325</f>
        <v>809.344262295082</v>
      </c>
    </row>
    <row r="326" customFormat="false" ht="52.2" hidden="false" customHeight="false" outlineLevel="0" collapsed="false">
      <c r="B326" s="10"/>
      <c r="C326" s="27" t="n">
        <f aca="false">Q326</f>
        <v>133</v>
      </c>
      <c r="D326" s="28" t="str">
        <f aca="false">R326</f>
        <v>Шланг управления раздаточной коробки гайка-гайка 4310-1804164 L600мм КамАЗ</v>
      </c>
      <c r="E326" s="29" t="s">
        <v>19</v>
      </c>
      <c r="F326" s="29" t="s">
        <v>19</v>
      </c>
      <c r="G326" s="29" t="s">
        <v>19</v>
      </c>
      <c r="H326" s="27" t="str">
        <f aca="false">T326</f>
        <v>шт</v>
      </c>
      <c r="I326" s="30" t="n">
        <f aca="false">U326</f>
        <v>170.655737704918</v>
      </c>
      <c r="J326" s="31" t="n">
        <v>0</v>
      </c>
      <c r="K326" s="32" t="n">
        <f aca="false">V326</f>
        <v>1</v>
      </c>
      <c r="L326" s="38" t="n">
        <f aca="false">J326*K326</f>
        <v>0</v>
      </c>
      <c r="M326" s="12"/>
      <c r="Q326" s="33" t="n">
        <v>133</v>
      </c>
      <c r="R326" s="33" t="s">
        <v>331</v>
      </c>
      <c r="S326" s="34"/>
      <c r="T326" s="35" t="s">
        <v>22</v>
      </c>
      <c r="U326" s="36" t="n">
        <v>170.655737704918</v>
      </c>
      <c r="V326" s="33" t="n">
        <v>1</v>
      </c>
      <c r="W326" s="37" t="n">
        <f aca="false">U326*V326</f>
        <v>170.655737704918</v>
      </c>
    </row>
    <row r="327" customFormat="false" ht="39.55" hidden="false" customHeight="false" outlineLevel="0" collapsed="false">
      <c r="B327" s="10"/>
      <c r="C327" s="27" t="n">
        <f aca="false">Q327</f>
        <v>134</v>
      </c>
      <c r="D327" s="28" t="str">
        <f aca="false">R327</f>
        <v>Штанга реактивная верхняя 640-2919010-01 Урал в сборе</v>
      </c>
      <c r="E327" s="29" t="s">
        <v>19</v>
      </c>
      <c r="F327" s="29" t="s">
        <v>19</v>
      </c>
      <c r="G327" s="29" t="s">
        <v>19</v>
      </c>
      <c r="H327" s="27" t="str">
        <f aca="false">T327</f>
        <v>шт</v>
      </c>
      <c r="I327" s="30" t="n">
        <f aca="false">U327</f>
        <v>7459.01639344262</v>
      </c>
      <c r="J327" s="31" t="n">
        <v>0</v>
      </c>
      <c r="K327" s="32" t="n">
        <f aca="false">V327</f>
        <v>2</v>
      </c>
      <c r="L327" s="38" t="n">
        <f aca="false">J327*K327</f>
        <v>0</v>
      </c>
      <c r="M327" s="12"/>
      <c r="Q327" s="33" t="n">
        <v>134</v>
      </c>
      <c r="R327" s="33" t="s">
        <v>332</v>
      </c>
      <c r="S327" s="34"/>
      <c r="T327" s="35" t="s">
        <v>22</v>
      </c>
      <c r="U327" s="36" t="n">
        <v>7459.01639344262</v>
      </c>
      <c r="V327" s="33" t="n">
        <v>2</v>
      </c>
      <c r="W327" s="37" t="n">
        <f aca="false">U327*V327</f>
        <v>14918.0327868852</v>
      </c>
    </row>
    <row r="328" customFormat="false" ht="39.55" hidden="false" customHeight="false" outlineLevel="0" collapsed="false">
      <c r="B328" s="10"/>
      <c r="C328" s="27" t="n">
        <f aca="false">Q328</f>
        <v>135</v>
      </c>
      <c r="D328" s="28" t="str">
        <f aca="false">R328</f>
        <v>Штанга реактивная нижняя 640-2919012-01 Урал в сборе</v>
      </c>
      <c r="E328" s="29" t="s">
        <v>19</v>
      </c>
      <c r="F328" s="29" t="s">
        <v>19</v>
      </c>
      <c r="G328" s="29" t="s">
        <v>19</v>
      </c>
      <c r="H328" s="27" t="str">
        <f aca="false">T328</f>
        <v>шт</v>
      </c>
      <c r="I328" s="30" t="n">
        <f aca="false">U328</f>
        <v>7459.01639344262</v>
      </c>
      <c r="J328" s="31" t="n">
        <v>0</v>
      </c>
      <c r="K328" s="32" t="n">
        <f aca="false">V328</f>
        <v>2</v>
      </c>
      <c r="L328" s="38" t="n">
        <f aca="false">J328*K328</f>
        <v>0</v>
      </c>
      <c r="M328" s="12"/>
      <c r="Q328" s="33" t="n">
        <v>135</v>
      </c>
      <c r="R328" s="33" t="s">
        <v>333</v>
      </c>
      <c r="S328" s="34"/>
      <c r="T328" s="35" t="s">
        <v>22</v>
      </c>
      <c r="U328" s="36" t="n">
        <v>7459.01639344262</v>
      </c>
      <c r="V328" s="33" t="n">
        <v>2</v>
      </c>
      <c r="W328" s="37" t="n">
        <f aca="false">U328*V328</f>
        <v>14918.0327868852</v>
      </c>
    </row>
    <row r="329" customFormat="false" ht="39.55" hidden="false" customHeight="false" outlineLevel="0" collapsed="false">
      <c r="B329" s="10"/>
      <c r="C329" s="27" t="n">
        <f aca="false">Q329</f>
        <v>136</v>
      </c>
      <c r="D329" s="28" t="str">
        <f aca="false">R329</f>
        <v>Электродвигатель отопителя 24В МЭ0237 40Вт</v>
      </c>
      <c r="E329" s="29" t="s">
        <v>19</v>
      </c>
      <c r="F329" s="29" t="s">
        <v>19</v>
      </c>
      <c r="G329" s="29" t="s">
        <v>19</v>
      </c>
      <c r="H329" s="27" t="str">
        <f aca="false">T329</f>
        <v>шт</v>
      </c>
      <c r="I329" s="30" t="n">
        <f aca="false">U329</f>
        <v>983.606557377049</v>
      </c>
      <c r="J329" s="31" t="n">
        <v>0</v>
      </c>
      <c r="K329" s="32" t="n">
        <f aca="false">V329</f>
        <v>1</v>
      </c>
      <c r="L329" s="38" t="n">
        <f aca="false">J329*K329</f>
        <v>0</v>
      </c>
      <c r="M329" s="12"/>
      <c r="Q329" s="33" t="n">
        <v>136</v>
      </c>
      <c r="R329" s="33" t="s">
        <v>334</v>
      </c>
      <c r="S329" s="34"/>
      <c r="T329" s="35" t="s">
        <v>22</v>
      </c>
      <c r="U329" s="36" t="n">
        <v>983.606557377049</v>
      </c>
      <c r="V329" s="33" t="n">
        <v>1</v>
      </c>
      <c r="W329" s="37" t="n">
        <f aca="false">U329*V329</f>
        <v>983.606557377049</v>
      </c>
    </row>
    <row r="330" customFormat="false" ht="29.85" hidden="false" customHeight="false" outlineLevel="0" collapsed="false">
      <c r="B330" s="10"/>
      <c r="C330" s="27" t="n">
        <f aca="false">Q330</f>
        <v>137</v>
      </c>
      <c r="D330" s="28" t="str">
        <f aca="false">R330</f>
        <v>Элемент фильтрующий MF4003P25NBP01</v>
      </c>
      <c r="E330" s="29" t="s">
        <v>19</v>
      </c>
      <c r="F330" s="29" t="s">
        <v>19</v>
      </c>
      <c r="G330" s="29" t="s">
        <v>19</v>
      </c>
      <c r="H330" s="27" t="str">
        <f aca="false">T330</f>
        <v>шт</v>
      </c>
      <c r="I330" s="30" t="n">
        <f aca="false">U330</f>
        <v>3245.08196721311</v>
      </c>
      <c r="J330" s="31" t="n">
        <v>0</v>
      </c>
      <c r="K330" s="32" t="n">
        <f aca="false">V330</f>
        <v>2</v>
      </c>
      <c r="L330" s="38" t="n">
        <f aca="false">J330*K330</f>
        <v>0</v>
      </c>
      <c r="M330" s="12"/>
      <c r="Q330" s="33" t="n">
        <v>137</v>
      </c>
      <c r="R330" s="33" t="s">
        <v>335</v>
      </c>
      <c r="S330" s="34"/>
      <c r="T330" s="35" t="s">
        <v>22</v>
      </c>
      <c r="U330" s="36" t="n">
        <v>3245.08196721311</v>
      </c>
      <c r="V330" s="33" t="n">
        <v>2</v>
      </c>
      <c r="W330" s="37" t="n">
        <f aca="false">U330*V330</f>
        <v>6490.16393442623</v>
      </c>
    </row>
    <row r="331" customFormat="false" ht="43.75" hidden="false" customHeight="false" outlineLevel="0" collapsed="false">
      <c r="B331" s="10"/>
      <c r="C331" s="27" t="n">
        <f aca="false">Q331</f>
        <v>138</v>
      </c>
      <c r="D331" s="28" t="str">
        <f aca="false">R331</f>
        <v>Элемент фильтрующий гидравлической системы SFCT-5825E</v>
      </c>
      <c r="E331" s="29" t="s">
        <v>19</v>
      </c>
      <c r="F331" s="29" t="s">
        <v>19</v>
      </c>
      <c r="G331" s="29" t="s">
        <v>19</v>
      </c>
      <c r="H331" s="27" t="str">
        <f aca="false">T331</f>
        <v>шт</v>
      </c>
      <c r="I331" s="30" t="n">
        <f aca="false">U331</f>
        <v>5016.37704918033</v>
      </c>
      <c r="J331" s="31" t="n">
        <v>0</v>
      </c>
      <c r="K331" s="32" t="n">
        <f aca="false">V331</f>
        <v>1</v>
      </c>
      <c r="L331" s="38" t="n">
        <f aca="false">J331*K331</f>
        <v>0</v>
      </c>
      <c r="M331" s="12"/>
      <c r="Q331" s="33" t="n">
        <v>138</v>
      </c>
      <c r="R331" s="33" t="s">
        <v>336</v>
      </c>
      <c r="S331" s="34"/>
      <c r="T331" s="35" t="s">
        <v>22</v>
      </c>
      <c r="U331" s="36" t="n">
        <v>5016.37704918033</v>
      </c>
      <c r="V331" s="33" t="n">
        <v>1</v>
      </c>
      <c r="W331" s="37" t="n">
        <f aca="false">U331*V331</f>
        <v>5016.37704918033</v>
      </c>
    </row>
    <row r="332" customFormat="false" ht="26.85" hidden="false" customHeight="false" outlineLevel="0" collapsed="false">
      <c r="B332" s="10"/>
      <c r="C332" s="27" t="n">
        <f aca="false">Q332</f>
        <v>139</v>
      </c>
      <c r="D332" s="28" t="str">
        <f aca="false">R332</f>
        <v>Элемент фильтрующий масляный 740.1012040-12</v>
      </c>
      <c r="E332" s="29" t="s">
        <v>19</v>
      </c>
      <c r="F332" s="29" t="s">
        <v>19</v>
      </c>
      <c r="G332" s="29" t="s">
        <v>19</v>
      </c>
      <c r="H332" s="27" t="str">
        <f aca="false">T332</f>
        <v>шт</v>
      </c>
      <c r="I332" s="30" t="n">
        <f aca="false">U332</f>
        <v>188.680327868852</v>
      </c>
      <c r="J332" s="31" t="n">
        <v>0</v>
      </c>
      <c r="K332" s="32" t="n">
        <f aca="false">V332</f>
        <v>2</v>
      </c>
      <c r="L332" s="38" t="n">
        <f aca="false">J332*K332</f>
        <v>0</v>
      </c>
      <c r="M332" s="12"/>
      <c r="Q332" s="33" t="n">
        <v>139</v>
      </c>
      <c r="R332" s="33" t="s">
        <v>337</v>
      </c>
      <c r="S332" s="34"/>
      <c r="T332" s="35" t="s">
        <v>22</v>
      </c>
      <c r="U332" s="36" t="n">
        <v>188.680327868852</v>
      </c>
      <c r="V332" s="33" t="n">
        <v>2</v>
      </c>
      <c r="W332" s="37" t="n">
        <f aca="false">U332*V332</f>
        <v>377.360655737705</v>
      </c>
    </row>
    <row r="333" customFormat="false" ht="26.85" hidden="false" customHeight="false" outlineLevel="0" collapsed="false">
      <c r="B333" s="10"/>
      <c r="C333" s="27" t="n">
        <f aca="false">Q333</f>
        <v>140</v>
      </c>
      <c r="D333" s="28" t="str">
        <f aca="false">R333</f>
        <v>Элемент фильтрующий масляный O-205</v>
      </c>
      <c r="E333" s="29" t="s">
        <v>19</v>
      </c>
      <c r="F333" s="29" t="s">
        <v>19</v>
      </c>
      <c r="G333" s="29" t="s">
        <v>19</v>
      </c>
      <c r="H333" s="27" t="str">
        <f aca="false">T333</f>
        <v>шт</v>
      </c>
      <c r="I333" s="30" t="n">
        <f aca="false">U333</f>
        <v>328.549180327869</v>
      </c>
      <c r="J333" s="31" t="n">
        <v>0</v>
      </c>
      <c r="K333" s="32" t="n">
        <f aca="false">V333</f>
        <v>2</v>
      </c>
      <c r="L333" s="38" t="n">
        <f aca="false">J333*K333</f>
        <v>0</v>
      </c>
      <c r="M333" s="12"/>
      <c r="Q333" s="33" t="n">
        <v>140</v>
      </c>
      <c r="R333" s="33" t="s">
        <v>338</v>
      </c>
      <c r="S333" s="34"/>
      <c r="T333" s="35" t="s">
        <v>22</v>
      </c>
      <c r="U333" s="36" t="n">
        <v>328.549180327869</v>
      </c>
      <c r="V333" s="33" t="n">
        <v>2</v>
      </c>
      <c r="W333" s="37" t="n">
        <f aca="false">U333*V333</f>
        <v>657.098360655738</v>
      </c>
    </row>
    <row r="334" customFormat="false" ht="43.75" hidden="false" customHeight="false" outlineLevel="0" collapsed="false">
      <c r="B334" s="10"/>
      <c r="C334" s="27" t="n">
        <f aca="false">Q334</f>
        <v>141</v>
      </c>
      <c r="D334" s="28" t="str">
        <f aca="false">R334</f>
        <v>Элемент фильтрующий тонкой очистки масла 7405.1017040-02</v>
      </c>
      <c r="E334" s="29" t="s">
        <v>19</v>
      </c>
      <c r="F334" s="29" t="s">
        <v>19</v>
      </c>
      <c r="G334" s="29" t="s">
        <v>19</v>
      </c>
      <c r="H334" s="27" t="str">
        <f aca="false">T334</f>
        <v>шт</v>
      </c>
      <c r="I334" s="30" t="n">
        <f aca="false">U334</f>
        <v>772.795081967213</v>
      </c>
      <c r="J334" s="31" t="n">
        <v>0</v>
      </c>
      <c r="K334" s="32" t="n">
        <f aca="false">V334</f>
        <v>4</v>
      </c>
      <c r="L334" s="38" t="n">
        <f aca="false">J334*K334</f>
        <v>0</v>
      </c>
      <c r="M334" s="12"/>
      <c r="Q334" s="33" t="n">
        <v>141</v>
      </c>
      <c r="R334" s="33" t="s">
        <v>339</v>
      </c>
      <c r="S334" s="34"/>
      <c r="T334" s="35" t="s">
        <v>22</v>
      </c>
      <c r="U334" s="36" t="n">
        <v>772.795081967213</v>
      </c>
      <c r="V334" s="33" t="n">
        <v>4</v>
      </c>
      <c r="W334" s="37" t="n">
        <f aca="false">U334*V334</f>
        <v>3091.18032786885</v>
      </c>
    </row>
    <row r="335" customFormat="false" ht="15" hidden="false" customHeight="false" outlineLevel="0" collapsed="false">
      <c r="B335" s="10"/>
      <c r="C335" s="27" t="n">
        <f aca="false">Q335</f>
        <v>142</v>
      </c>
      <c r="D335" s="28" t="str">
        <f aca="false">R335</f>
        <v>Втулка рессоры NS24D21E</v>
      </c>
      <c r="E335" s="29" t="s">
        <v>19</v>
      </c>
      <c r="F335" s="29" t="s">
        <v>19</v>
      </c>
      <c r="G335" s="29" t="s">
        <v>19</v>
      </c>
      <c r="H335" s="27" t="str">
        <f aca="false">T335</f>
        <v>шт</v>
      </c>
      <c r="I335" s="30" t="n">
        <f aca="false">U335</f>
        <v>105.245901639344</v>
      </c>
      <c r="J335" s="31" t="n">
        <v>0</v>
      </c>
      <c r="K335" s="32" t="n">
        <f aca="false">V335</f>
        <v>8</v>
      </c>
      <c r="L335" s="38" t="n">
        <f aca="false">J335*K335</f>
        <v>0</v>
      </c>
      <c r="M335" s="12"/>
      <c r="Q335" s="33" t="n">
        <v>142</v>
      </c>
      <c r="R335" s="48" t="s">
        <v>340</v>
      </c>
      <c r="S335" s="34"/>
      <c r="T335" s="49" t="s">
        <v>22</v>
      </c>
      <c r="U335" s="36" t="n">
        <v>105.245901639344</v>
      </c>
      <c r="V335" s="33" t="n">
        <v>8</v>
      </c>
      <c r="W335" s="37" t="n">
        <f aca="false">U335*V335</f>
        <v>841.967213114754</v>
      </c>
    </row>
    <row r="336" customFormat="false" ht="29.85" hidden="false" customHeight="false" outlineLevel="0" collapsed="false">
      <c r="B336" s="10"/>
      <c r="C336" s="27" t="n">
        <f aca="false">Q336</f>
        <v>143</v>
      </c>
      <c r="D336" s="28" t="str">
        <f aca="false">R336</f>
        <v>Втулка фиксатора опор HX463 Palfinger</v>
      </c>
      <c r="E336" s="29" t="s">
        <v>19</v>
      </c>
      <c r="F336" s="29" t="s">
        <v>19</v>
      </c>
      <c r="G336" s="29" t="s">
        <v>19</v>
      </c>
      <c r="H336" s="27" t="str">
        <f aca="false">T336</f>
        <v>шт</v>
      </c>
      <c r="I336" s="30" t="n">
        <f aca="false">U336</f>
        <v>4098.36065573771</v>
      </c>
      <c r="J336" s="31" t="n">
        <v>0</v>
      </c>
      <c r="K336" s="32" t="n">
        <f aca="false">V336</f>
        <v>1</v>
      </c>
      <c r="L336" s="38" t="n">
        <f aca="false">J336*K336</f>
        <v>0</v>
      </c>
      <c r="M336" s="12"/>
      <c r="Q336" s="33" t="n">
        <v>143</v>
      </c>
      <c r="R336" s="48" t="s">
        <v>341</v>
      </c>
      <c r="S336" s="34"/>
      <c r="T336" s="49" t="s">
        <v>22</v>
      </c>
      <c r="U336" s="36" t="n">
        <v>4098.36065573771</v>
      </c>
      <c r="V336" s="33" t="n">
        <v>1</v>
      </c>
      <c r="W336" s="37" t="n">
        <f aca="false">U336*V336</f>
        <v>4098.36065573771</v>
      </c>
    </row>
    <row r="337" customFormat="false" ht="15" hidden="false" customHeight="false" outlineLevel="0" collapsed="false">
      <c r="B337" s="10"/>
      <c r="C337" s="27" t="n">
        <f aca="false">Q337</f>
        <v>144</v>
      </c>
      <c r="D337" s="28" t="str">
        <f aca="false">R337</f>
        <v>Забурник 66-06.01.300А</v>
      </c>
      <c r="E337" s="29" t="s">
        <v>19</v>
      </c>
      <c r="F337" s="29" t="s">
        <v>19</v>
      </c>
      <c r="G337" s="29" t="s">
        <v>19</v>
      </c>
      <c r="H337" s="27" t="str">
        <f aca="false">T337</f>
        <v>шт</v>
      </c>
      <c r="I337" s="30" t="n">
        <f aca="false">U337</f>
        <v>6889.79508196721</v>
      </c>
      <c r="J337" s="31" t="n">
        <v>0</v>
      </c>
      <c r="K337" s="32" t="n">
        <f aca="false">V337</f>
        <v>2</v>
      </c>
      <c r="L337" s="38" t="n">
        <f aca="false">J337*K337</f>
        <v>0</v>
      </c>
      <c r="M337" s="12"/>
      <c r="Q337" s="33" t="n">
        <v>144</v>
      </c>
      <c r="R337" s="48" t="s">
        <v>342</v>
      </c>
      <c r="S337" s="34"/>
      <c r="T337" s="49" t="s">
        <v>22</v>
      </c>
      <c r="U337" s="36" t="n">
        <v>6889.79508196721</v>
      </c>
      <c r="V337" s="33" t="n">
        <v>2</v>
      </c>
      <c r="W337" s="37" t="n">
        <f aca="false">U337*V337</f>
        <v>13779.5901639344</v>
      </c>
    </row>
    <row r="338" customFormat="false" ht="15" hidden="false" customHeight="false" outlineLevel="0" collapsed="false">
      <c r="B338" s="10"/>
      <c r="C338" s="27" t="n">
        <f aca="false">Q338</f>
        <v>145</v>
      </c>
      <c r="D338" s="28" t="str">
        <f aca="false">R338</f>
        <v>Кулиса ЕК1033 Palfinger</v>
      </c>
      <c r="E338" s="29" t="s">
        <v>19</v>
      </c>
      <c r="F338" s="29" t="s">
        <v>19</v>
      </c>
      <c r="G338" s="29" t="s">
        <v>19</v>
      </c>
      <c r="H338" s="27" t="str">
        <f aca="false">T338</f>
        <v>шт</v>
      </c>
      <c r="I338" s="30" t="n">
        <f aca="false">U338</f>
        <v>5573.77049180328</v>
      </c>
      <c r="J338" s="31" t="n">
        <v>0</v>
      </c>
      <c r="K338" s="32" t="n">
        <f aca="false">V338</f>
        <v>1</v>
      </c>
      <c r="L338" s="38" t="n">
        <f aca="false">J338*K338</f>
        <v>0</v>
      </c>
      <c r="M338" s="12"/>
      <c r="Q338" s="33" t="n">
        <v>145</v>
      </c>
      <c r="R338" s="48" t="s">
        <v>343</v>
      </c>
      <c r="S338" s="34"/>
      <c r="T338" s="49" t="s">
        <v>22</v>
      </c>
      <c r="U338" s="36" t="n">
        <v>5573.77049180328</v>
      </c>
      <c r="V338" s="33" t="n">
        <v>1</v>
      </c>
      <c r="W338" s="37" t="n">
        <f aca="false">U338*V338</f>
        <v>5573.77049180328</v>
      </c>
    </row>
    <row r="339" customFormat="false" ht="39.55" hidden="false" customHeight="false" outlineLevel="0" collapsed="false">
      <c r="B339" s="10"/>
      <c r="C339" s="27" t="n">
        <f aca="false">Q339</f>
        <v>146</v>
      </c>
      <c r="D339" s="28" t="str">
        <f aca="false">R339</f>
        <v>Лампа автомобильная накаливания P21W BA15s 24В 21Вт</v>
      </c>
      <c r="E339" s="29" t="s">
        <v>19</v>
      </c>
      <c r="F339" s="29" t="s">
        <v>19</v>
      </c>
      <c r="G339" s="29" t="s">
        <v>19</v>
      </c>
      <c r="H339" s="27" t="str">
        <f aca="false">T339</f>
        <v>шт</v>
      </c>
      <c r="I339" s="30" t="n">
        <f aca="false">U339</f>
        <v>47.6475409836066</v>
      </c>
      <c r="J339" s="31" t="n">
        <v>0</v>
      </c>
      <c r="K339" s="32" t="n">
        <f aca="false">V339</f>
        <v>20</v>
      </c>
      <c r="L339" s="38" t="n">
        <f aca="false">J339*K339</f>
        <v>0</v>
      </c>
      <c r="M339" s="12"/>
      <c r="Q339" s="33" t="n">
        <v>146</v>
      </c>
      <c r="R339" s="48" t="s">
        <v>344</v>
      </c>
      <c r="S339" s="34"/>
      <c r="T339" s="49" t="s">
        <v>22</v>
      </c>
      <c r="U339" s="36" t="n">
        <v>47.6475409836066</v>
      </c>
      <c r="V339" s="33" t="n">
        <v>20</v>
      </c>
      <c r="W339" s="37" t="n">
        <f aca="false">U339*V339</f>
        <v>952.950819672131</v>
      </c>
    </row>
    <row r="340" customFormat="false" ht="39.55" hidden="false" customHeight="false" outlineLevel="0" collapsed="false">
      <c r="B340" s="10"/>
      <c r="C340" s="27" t="n">
        <f aca="false">Q340</f>
        <v>147</v>
      </c>
      <c r="D340" s="28" t="str">
        <f aca="false">R340</f>
        <v>Лампа автомобильная накаливания галогенная H1 P14.5s 24В 70Вт</v>
      </c>
      <c r="E340" s="29" t="s">
        <v>19</v>
      </c>
      <c r="F340" s="29" t="s">
        <v>19</v>
      </c>
      <c r="G340" s="29" t="s">
        <v>19</v>
      </c>
      <c r="H340" s="27" t="str">
        <f aca="false">T340</f>
        <v>шт</v>
      </c>
      <c r="I340" s="30" t="n">
        <f aca="false">U340</f>
        <v>114.295081967213</v>
      </c>
      <c r="J340" s="31" t="n">
        <v>0</v>
      </c>
      <c r="K340" s="32" t="n">
        <f aca="false">V340</f>
        <v>10</v>
      </c>
      <c r="L340" s="38" t="n">
        <f aca="false">J340*K340</f>
        <v>0</v>
      </c>
      <c r="M340" s="12"/>
      <c r="Q340" s="33" t="n">
        <v>147</v>
      </c>
      <c r="R340" s="48" t="s">
        <v>345</v>
      </c>
      <c r="S340" s="34"/>
      <c r="T340" s="49" t="s">
        <v>22</v>
      </c>
      <c r="U340" s="36" t="n">
        <v>114.295081967213</v>
      </c>
      <c r="V340" s="33" t="n">
        <v>10</v>
      </c>
      <c r="W340" s="37" t="n">
        <f aca="false">U340*V340</f>
        <v>1142.95081967213</v>
      </c>
    </row>
    <row r="341" customFormat="false" ht="39.55" hidden="false" customHeight="false" outlineLevel="0" collapsed="false">
      <c r="B341" s="10"/>
      <c r="C341" s="27" t="n">
        <f aca="false">Q341</f>
        <v>148</v>
      </c>
      <c r="D341" s="28" t="str">
        <f aca="false">R341</f>
        <v>Лампа автомобильная накаливания галогенная H4 P45t 24В 75/70Вт</v>
      </c>
      <c r="E341" s="29" t="s">
        <v>19</v>
      </c>
      <c r="F341" s="29" t="s">
        <v>19</v>
      </c>
      <c r="G341" s="29" t="s">
        <v>19</v>
      </c>
      <c r="H341" s="27" t="str">
        <f aca="false">T341</f>
        <v>шт</v>
      </c>
      <c r="I341" s="30" t="n">
        <f aca="false">U341</f>
        <v>134.860655737705</v>
      </c>
      <c r="J341" s="31" t="n">
        <v>0</v>
      </c>
      <c r="K341" s="32" t="n">
        <f aca="false">V341</f>
        <v>10</v>
      </c>
      <c r="L341" s="38" t="n">
        <f aca="false">J341*K341</f>
        <v>0</v>
      </c>
      <c r="M341" s="12"/>
      <c r="Q341" s="33" t="n">
        <v>148</v>
      </c>
      <c r="R341" s="48" t="s">
        <v>346</v>
      </c>
      <c r="S341" s="34"/>
      <c r="T341" s="49" t="s">
        <v>22</v>
      </c>
      <c r="U341" s="36" t="n">
        <v>134.860655737705</v>
      </c>
      <c r="V341" s="33" t="n">
        <v>10</v>
      </c>
      <c r="W341" s="37" t="n">
        <f aca="false">U341*V341</f>
        <v>1348.60655737705</v>
      </c>
    </row>
    <row r="342" customFormat="false" ht="29.85" hidden="false" customHeight="false" outlineLevel="0" collapsed="false">
      <c r="B342" s="10"/>
      <c r="C342" s="27" t="n">
        <f aca="false">Q342</f>
        <v>149</v>
      </c>
      <c r="D342" s="28" t="str">
        <f aca="false">R342</f>
        <v>Насос водооткачивающий кабины 34039-4232210-50</v>
      </c>
      <c r="E342" s="29" t="s">
        <v>19</v>
      </c>
      <c r="F342" s="29" t="s">
        <v>19</v>
      </c>
      <c r="G342" s="29" t="s">
        <v>19</v>
      </c>
      <c r="H342" s="27" t="str">
        <f aca="false">T342</f>
        <v>шт</v>
      </c>
      <c r="I342" s="30" t="n">
        <f aca="false">U342</f>
        <v>55473.3606557377</v>
      </c>
      <c r="J342" s="31" t="n">
        <v>0</v>
      </c>
      <c r="K342" s="32" t="n">
        <f aca="false">V342</f>
        <v>1</v>
      </c>
      <c r="L342" s="38" t="n">
        <f aca="false">J342*K342</f>
        <v>0</v>
      </c>
      <c r="M342" s="12"/>
      <c r="Q342" s="33" t="n">
        <v>149</v>
      </c>
      <c r="R342" s="48" t="s">
        <v>347</v>
      </c>
      <c r="S342" s="34"/>
      <c r="T342" s="49" t="s">
        <v>22</v>
      </c>
      <c r="U342" s="36" t="n">
        <v>55473.3606557377</v>
      </c>
      <c r="V342" s="33" t="n">
        <v>1</v>
      </c>
      <c r="W342" s="37" t="n">
        <f aca="false">U342*V342</f>
        <v>55473.3606557377</v>
      </c>
    </row>
    <row r="343" customFormat="false" ht="57.45" hidden="false" customHeight="false" outlineLevel="0" collapsed="false">
      <c r="B343" s="10"/>
      <c r="C343" s="27" t="n">
        <f aca="false">Q343</f>
        <v>150</v>
      </c>
      <c r="D343" s="28" t="str">
        <f aca="false">R343</f>
        <v>Насос гидравлический аксиально поршневой нерегулируемый (левое вращение) 108-016-00816 МКМ,ПСКБМ</v>
      </c>
      <c r="E343" s="29" t="s">
        <v>19</v>
      </c>
      <c r="F343" s="29" t="s">
        <v>19</v>
      </c>
      <c r="G343" s="29" t="s">
        <v>19</v>
      </c>
      <c r="H343" s="27" t="str">
        <f aca="false">T343</f>
        <v>шт</v>
      </c>
      <c r="I343" s="30" t="n">
        <f aca="false">U343</f>
        <v>50819.6721311475</v>
      </c>
      <c r="J343" s="31" t="n">
        <v>0</v>
      </c>
      <c r="K343" s="32" t="n">
        <f aca="false">V343</f>
        <v>1</v>
      </c>
      <c r="L343" s="38" t="n">
        <f aca="false">J343*K343</f>
        <v>0</v>
      </c>
      <c r="M343" s="12"/>
      <c r="Q343" s="33" t="n">
        <v>150</v>
      </c>
      <c r="R343" s="48" t="s">
        <v>348</v>
      </c>
      <c r="S343" s="34"/>
      <c r="T343" s="49" t="s">
        <v>22</v>
      </c>
      <c r="U343" s="36" t="n">
        <v>50819.6721311475</v>
      </c>
      <c r="V343" s="33" t="n">
        <v>1</v>
      </c>
      <c r="W343" s="37" t="n">
        <f aca="false">U343*V343</f>
        <v>50819.6721311475</v>
      </c>
    </row>
    <row r="344" customFormat="false" ht="29.85" hidden="false" customHeight="false" outlineLevel="0" collapsed="false">
      <c r="B344" s="10"/>
      <c r="C344" s="27" t="n">
        <f aca="false">Q344</f>
        <v>151</v>
      </c>
      <c r="D344" s="28" t="str">
        <f aca="false">R344</f>
        <v>Отопитель воздушный кабины Планар 9Д-24</v>
      </c>
      <c r="E344" s="29" t="s">
        <v>19</v>
      </c>
      <c r="F344" s="29" t="s">
        <v>19</v>
      </c>
      <c r="G344" s="29" t="s">
        <v>19</v>
      </c>
      <c r="H344" s="27" t="str">
        <f aca="false">T344</f>
        <v>шт</v>
      </c>
      <c r="I344" s="30" t="n">
        <f aca="false">U344</f>
        <v>89567.2868852459</v>
      </c>
      <c r="J344" s="31" t="n">
        <v>0</v>
      </c>
      <c r="K344" s="32" t="n">
        <f aca="false">V344</f>
        <v>1</v>
      </c>
      <c r="L344" s="38" t="n">
        <f aca="false">J344*K344</f>
        <v>0</v>
      </c>
      <c r="M344" s="12"/>
      <c r="Q344" s="33" t="n">
        <v>151</v>
      </c>
      <c r="R344" s="48" t="s">
        <v>349</v>
      </c>
      <c r="S344" s="34"/>
      <c r="T344" s="49" t="s">
        <v>22</v>
      </c>
      <c r="U344" s="36" t="n">
        <v>89567.2868852459</v>
      </c>
      <c r="V344" s="33" t="n">
        <v>1</v>
      </c>
      <c r="W344" s="37" t="n">
        <f aca="false">U344*V344</f>
        <v>89567.2868852459</v>
      </c>
    </row>
    <row r="345" customFormat="false" ht="35.05" hidden="false" customHeight="false" outlineLevel="0" collapsed="false">
      <c r="B345" s="10"/>
      <c r="C345" s="27" t="n">
        <f aca="false">Q345</f>
        <v>152</v>
      </c>
      <c r="D345" s="28" t="str">
        <f aca="false">R345</f>
        <v>Резец буровой РБМ-35 (БЛ-50.00.010) БЛ, БЛ-А, БК-01204</v>
      </c>
      <c r="E345" s="29" t="s">
        <v>19</v>
      </c>
      <c r="F345" s="29" t="s">
        <v>19</v>
      </c>
      <c r="G345" s="29" t="s">
        <v>19</v>
      </c>
      <c r="H345" s="27" t="str">
        <f aca="false">T345</f>
        <v>шт</v>
      </c>
      <c r="I345" s="30" t="n">
        <f aca="false">U345</f>
        <v>1793.09836065574</v>
      </c>
      <c r="J345" s="31" t="n">
        <v>0</v>
      </c>
      <c r="K345" s="32" t="n">
        <f aca="false">V345</f>
        <v>4</v>
      </c>
      <c r="L345" s="38" t="n">
        <f aca="false">J345*K345</f>
        <v>0</v>
      </c>
      <c r="M345" s="12"/>
      <c r="Q345" s="33" t="n">
        <v>152</v>
      </c>
      <c r="R345" s="48" t="s">
        <v>350</v>
      </c>
      <c r="S345" s="34"/>
      <c r="T345" s="49" t="s">
        <v>22</v>
      </c>
      <c r="U345" s="36" t="n">
        <v>1793.09836065574</v>
      </c>
      <c r="V345" s="33" t="n">
        <v>4</v>
      </c>
      <c r="W345" s="37" t="n">
        <f aca="false">U345*V345</f>
        <v>7172.39344262295</v>
      </c>
    </row>
    <row r="346" customFormat="false" ht="24.85" hidden="false" customHeight="false" outlineLevel="0" collapsed="false">
      <c r="B346" s="10"/>
      <c r="C346" s="27" t="n">
        <f aca="false">Q346</f>
        <v>153</v>
      </c>
      <c r="D346" s="28" t="str">
        <f aca="false">R346</f>
        <v>Резец траншейный С27Е-12.3</v>
      </c>
      <c r="E346" s="29" t="s">
        <v>19</v>
      </c>
      <c r="F346" s="29" t="s">
        <v>19</v>
      </c>
      <c r="G346" s="29" t="s">
        <v>19</v>
      </c>
      <c r="H346" s="27" t="str">
        <f aca="false">T346</f>
        <v>шт</v>
      </c>
      <c r="I346" s="30" t="n">
        <f aca="false">U346</f>
        <v>539.803278688525</v>
      </c>
      <c r="J346" s="31" t="n">
        <v>0</v>
      </c>
      <c r="K346" s="32" t="n">
        <f aca="false">V346</f>
        <v>4</v>
      </c>
      <c r="L346" s="38" t="n">
        <f aca="false">J346*K346</f>
        <v>0</v>
      </c>
      <c r="M346" s="12"/>
      <c r="Q346" s="33" t="n">
        <v>153</v>
      </c>
      <c r="R346" s="48" t="s">
        <v>192</v>
      </c>
      <c r="S346" s="34"/>
      <c r="T346" s="49" t="s">
        <v>22</v>
      </c>
      <c r="U346" s="36" t="n">
        <v>539.803278688525</v>
      </c>
      <c r="V346" s="33" t="n">
        <v>4</v>
      </c>
      <c r="W346" s="37" t="n">
        <f aca="false">U346*V346</f>
        <v>2159.2131147541</v>
      </c>
    </row>
    <row r="347" customFormat="false" ht="29.85" hidden="false" customHeight="false" outlineLevel="0" collapsed="false">
      <c r="B347" s="10"/>
      <c r="C347" s="27" t="n">
        <f aca="false">Q347</f>
        <v>154</v>
      </c>
      <c r="D347" s="28" t="str">
        <f aca="false">R347</f>
        <v>Ремень приводной 11720-VK500 Nissan</v>
      </c>
      <c r="E347" s="29" t="s">
        <v>19</v>
      </c>
      <c r="F347" s="29" t="s">
        <v>19</v>
      </c>
      <c r="G347" s="29" t="s">
        <v>19</v>
      </c>
      <c r="H347" s="27" t="str">
        <f aca="false">T347</f>
        <v>шт</v>
      </c>
      <c r="I347" s="30" t="n">
        <f aca="false">U347</f>
        <v>2894.26229508197</v>
      </c>
      <c r="J347" s="31" t="n">
        <v>0</v>
      </c>
      <c r="K347" s="32" t="n">
        <f aca="false">V347</f>
        <v>2</v>
      </c>
      <c r="L347" s="38" t="n">
        <f aca="false">J347*K347</f>
        <v>0</v>
      </c>
      <c r="M347" s="12"/>
      <c r="Q347" s="33" t="n">
        <v>154</v>
      </c>
      <c r="R347" s="48" t="s">
        <v>351</v>
      </c>
      <c r="S347" s="34"/>
      <c r="T347" s="49" t="s">
        <v>22</v>
      </c>
      <c r="U347" s="36" t="n">
        <v>2894.26229508197</v>
      </c>
      <c r="V347" s="33" t="n">
        <v>2</v>
      </c>
      <c r="W347" s="37" t="n">
        <f aca="false">U347*V347</f>
        <v>5788.52459016394</v>
      </c>
    </row>
    <row r="348" customFormat="false" ht="35.05" hidden="false" customHeight="false" outlineLevel="0" collapsed="false">
      <c r="B348" s="10"/>
      <c r="C348" s="27" t="n">
        <f aca="false">Q348</f>
        <v>155</v>
      </c>
      <c r="D348" s="28" t="str">
        <f aca="false">R348</f>
        <v>Ремень приводной поликлиновой генератора 6РК-890</v>
      </c>
      <c r="E348" s="29" t="s">
        <v>19</v>
      </c>
      <c r="F348" s="29" t="s">
        <v>19</v>
      </c>
      <c r="G348" s="29" t="s">
        <v>19</v>
      </c>
      <c r="H348" s="27" t="str">
        <f aca="false">T348</f>
        <v>шт</v>
      </c>
      <c r="I348" s="30" t="n">
        <f aca="false">U348</f>
        <v>201.72131147541</v>
      </c>
      <c r="J348" s="31" t="n">
        <v>0</v>
      </c>
      <c r="K348" s="32" t="n">
        <f aca="false">V348</f>
        <v>3</v>
      </c>
      <c r="L348" s="38" t="n">
        <f aca="false">J348*K348</f>
        <v>0</v>
      </c>
      <c r="M348" s="12"/>
      <c r="Q348" s="33" t="n">
        <v>155</v>
      </c>
      <c r="R348" s="48" t="s">
        <v>352</v>
      </c>
      <c r="S348" s="34"/>
      <c r="T348" s="49" t="s">
        <v>22</v>
      </c>
      <c r="U348" s="36" t="n">
        <v>201.72131147541</v>
      </c>
      <c r="V348" s="33" t="n">
        <v>3</v>
      </c>
      <c r="W348" s="37" t="n">
        <f aca="false">U348*V348</f>
        <v>605.16393442623</v>
      </c>
    </row>
    <row r="349" customFormat="false" ht="24.85" hidden="false" customHeight="false" outlineLevel="0" collapsed="false">
      <c r="B349" s="10"/>
      <c r="C349" s="27" t="n">
        <f aca="false">Q349</f>
        <v>156</v>
      </c>
      <c r="D349" s="28" t="str">
        <f aca="false">R349</f>
        <v>Рукоятка стопора EK1072 Palfinger</v>
      </c>
      <c r="E349" s="29" t="s">
        <v>19</v>
      </c>
      <c r="F349" s="29" t="s">
        <v>19</v>
      </c>
      <c r="G349" s="29" t="s">
        <v>19</v>
      </c>
      <c r="H349" s="27" t="str">
        <f aca="false">T349</f>
        <v>шт</v>
      </c>
      <c r="I349" s="30" t="n">
        <f aca="false">U349</f>
        <v>3114.75409836066</v>
      </c>
      <c r="J349" s="31" t="n">
        <v>0</v>
      </c>
      <c r="K349" s="32" t="n">
        <f aca="false">V349</f>
        <v>1</v>
      </c>
      <c r="L349" s="38" t="n">
        <f aca="false">J349*K349</f>
        <v>0</v>
      </c>
      <c r="M349" s="12"/>
      <c r="Q349" s="33" t="n">
        <v>156</v>
      </c>
      <c r="R349" s="48" t="s">
        <v>353</v>
      </c>
      <c r="S349" s="34"/>
      <c r="T349" s="49" t="s">
        <v>22</v>
      </c>
      <c r="U349" s="36" t="n">
        <v>3114.75409836066</v>
      </c>
      <c r="V349" s="33" t="n">
        <v>1</v>
      </c>
      <c r="W349" s="37" t="n">
        <f aca="false">U349*V349</f>
        <v>3114.75409836066</v>
      </c>
    </row>
    <row r="350" customFormat="false" ht="39.55" hidden="false" customHeight="false" outlineLevel="0" collapsed="false">
      <c r="B350" s="10"/>
      <c r="C350" s="27" t="n">
        <f aca="false">Q350</f>
        <v>157</v>
      </c>
      <c r="D350" s="28" t="str">
        <f aca="false">R350</f>
        <v>Ручка управления гидрораспределителем НН409 Palfinger</v>
      </c>
      <c r="E350" s="29" t="s">
        <v>19</v>
      </c>
      <c r="F350" s="29" t="s">
        <v>19</v>
      </c>
      <c r="G350" s="29" t="s">
        <v>19</v>
      </c>
      <c r="H350" s="27" t="str">
        <f aca="false">T350</f>
        <v>шт</v>
      </c>
      <c r="I350" s="30" t="n">
        <f aca="false">U350</f>
        <v>5327.86885245902</v>
      </c>
      <c r="J350" s="31" t="n">
        <v>0</v>
      </c>
      <c r="K350" s="32" t="n">
        <f aca="false">V350</f>
        <v>7</v>
      </c>
      <c r="L350" s="38" t="n">
        <f aca="false">J350*K350</f>
        <v>0</v>
      </c>
      <c r="M350" s="12"/>
      <c r="Q350" s="33" t="n">
        <v>157</v>
      </c>
      <c r="R350" s="48" t="s">
        <v>354</v>
      </c>
      <c r="S350" s="34"/>
      <c r="T350" s="49" t="s">
        <v>22</v>
      </c>
      <c r="U350" s="36" t="n">
        <v>5327.86885245902</v>
      </c>
      <c r="V350" s="33" t="n">
        <v>7</v>
      </c>
      <c r="W350" s="37" t="n">
        <f aca="false">U350*V350</f>
        <v>37295.0819672131</v>
      </c>
    </row>
    <row r="351" customFormat="false" ht="39.55" hidden="false" customHeight="false" outlineLevel="0" collapsed="false">
      <c r="B351" s="10"/>
      <c r="C351" s="27" t="n">
        <f aca="false">Q351</f>
        <v>158</v>
      </c>
      <c r="D351" s="28" t="str">
        <f aca="false">R351</f>
        <v>Ручка управления гидрораспределителем НН411 Palfinger</v>
      </c>
      <c r="E351" s="29" t="s">
        <v>19</v>
      </c>
      <c r="F351" s="29" t="s">
        <v>19</v>
      </c>
      <c r="G351" s="29" t="s">
        <v>19</v>
      </c>
      <c r="H351" s="27" t="str">
        <f aca="false">T351</f>
        <v>шт</v>
      </c>
      <c r="I351" s="30" t="n">
        <f aca="false">U351</f>
        <v>5000</v>
      </c>
      <c r="J351" s="31" t="n">
        <v>0</v>
      </c>
      <c r="K351" s="32" t="n">
        <f aca="false">V351</f>
        <v>7</v>
      </c>
      <c r="L351" s="38" t="n">
        <f aca="false">J351*K351</f>
        <v>0</v>
      </c>
      <c r="M351" s="12"/>
      <c r="Q351" s="33" t="n">
        <v>158</v>
      </c>
      <c r="R351" s="48" t="s">
        <v>355</v>
      </c>
      <c r="S351" s="34"/>
      <c r="T351" s="49" t="s">
        <v>22</v>
      </c>
      <c r="U351" s="36" t="n">
        <v>5000</v>
      </c>
      <c r="V351" s="33" t="n">
        <v>7</v>
      </c>
      <c r="W351" s="37" t="n">
        <f aca="false">U351*V351</f>
        <v>35000</v>
      </c>
    </row>
    <row r="352" customFormat="false" ht="35.05" hidden="false" customHeight="false" outlineLevel="0" collapsed="false">
      <c r="B352" s="10"/>
      <c r="C352" s="27" t="n">
        <f aca="false">Q352</f>
        <v>159</v>
      </c>
      <c r="D352" s="28" t="str">
        <f aca="false">R352</f>
        <v>Соединение быстроразъемное крана-манипулятора EA1266</v>
      </c>
      <c r="E352" s="29" t="s">
        <v>19</v>
      </c>
      <c r="F352" s="29" t="s">
        <v>19</v>
      </c>
      <c r="G352" s="29" t="s">
        <v>19</v>
      </c>
      <c r="H352" s="27" t="str">
        <f aca="false">T352</f>
        <v>шт</v>
      </c>
      <c r="I352" s="30" t="n">
        <f aca="false">U352</f>
        <v>3688.52459016393</v>
      </c>
      <c r="J352" s="31" t="n">
        <v>0</v>
      </c>
      <c r="K352" s="32" t="n">
        <f aca="false">V352</f>
        <v>2</v>
      </c>
      <c r="L352" s="38" t="n">
        <f aca="false">J352*K352</f>
        <v>0</v>
      </c>
      <c r="M352" s="12"/>
      <c r="Q352" s="33" t="n">
        <v>159</v>
      </c>
      <c r="R352" s="48" t="s">
        <v>356</v>
      </c>
      <c r="S352" s="34"/>
      <c r="T352" s="49" t="s">
        <v>22</v>
      </c>
      <c r="U352" s="36" t="n">
        <v>3688.52459016393</v>
      </c>
      <c r="V352" s="33" t="n">
        <v>2</v>
      </c>
      <c r="W352" s="37" t="n">
        <f aca="false">U352*V352</f>
        <v>7377.04918032787</v>
      </c>
    </row>
    <row r="353" customFormat="false" ht="35.05" hidden="false" customHeight="false" outlineLevel="0" collapsed="false">
      <c r="B353" s="10"/>
      <c r="C353" s="27" t="n">
        <f aca="false">Q353</f>
        <v>160</v>
      </c>
      <c r="D353" s="28" t="str">
        <f aca="false">R353</f>
        <v>Соединение быстросъемный крана-манипулятора EA1267</v>
      </c>
      <c r="E353" s="29" t="s">
        <v>19</v>
      </c>
      <c r="F353" s="29" t="s">
        <v>19</v>
      </c>
      <c r="G353" s="29" t="s">
        <v>19</v>
      </c>
      <c r="H353" s="27" t="str">
        <f aca="false">T353</f>
        <v>шт</v>
      </c>
      <c r="I353" s="30" t="n">
        <f aca="false">U353</f>
        <v>4098.36065573771</v>
      </c>
      <c r="J353" s="31" t="n">
        <v>0</v>
      </c>
      <c r="K353" s="32" t="n">
        <f aca="false">V353</f>
        <v>2</v>
      </c>
      <c r="L353" s="38" t="n">
        <f aca="false">J353*K353</f>
        <v>0</v>
      </c>
      <c r="M353" s="12"/>
      <c r="Q353" s="33" t="n">
        <v>160</v>
      </c>
      <c r="R353" s="48" t="s">
        <v>357</v>
      </c>
      <c r="S353" s="34"/>
      <c r="T353" s="49" t="s">
        <v>22</v>
      </c>
      <c r="U353" s="36" t="n">
        <v>4098.36065573771</v>
      </c>
      <c r="V353" s="33" t="n">
        <v>2</v>
      </c>
      <c r="W353" s="37" t="n">
        <f aca="false">U353*V353</f>
        <v>8196.72131147541</v>
      </c>
    </row>
    <row r="354" customFormat="false" ht="46.25" hidden="false" customHeight="false" outlineLevel="0" collapsed="false">
      <c r="B354" s="10"/>
      <c r="C354" s="27" t="n">
        <f aca="false">Q354</f>
        <v>161</v>
      </c>
      <c r="D354" s="28" t="str">
        <f aca="false">R354</f>
        <v>Устройство опорное gg5961759307 L850мм GOS (опора-2шт, подошва S, вал 1470мм, ручка 450мм)</v>
      </c>
      <c r="E354" s="29" t="s">
        <v>19</v>
      </c>
      <c r="F354" s="29" t="s">
        <v>19</v>
      </c>
      <c r="G354" s="29" t="s">
        <v>19</v>
      </c>
      <c r="H354" s="27" t="str">
        <f aca="false">T354</f>
        <v>шт</v>
      </c>
      <c r="I354" s="30" t="n">
        <f aca="false">U354</f>
        <v>48360.6557377049</v>
      </c>
      <c r="J354" s="31" t="n">
        <v>0</v>
      </c>
      <c r="K354" s="32" t="n">
        <f aca="false">V354</f>
        <v>1</v>
      </c>
      <c r="L354" s="38" t="n">
        <f aca="false">J354*K354</f>
        <v>0</v>
      </c>
      <c r="M354" s="12"/>
      <c r="Q354" s="33" t="n">
        <v>161</v>
      </c>
      <c r="R354" s="48" t="s">
        <v>358</v>
      </c>
      <c r="S354" s="34"/>
      <c r="T354" s="49" t="s">
        <v>22</v>
      </c>
      <c r="U354" s="36" t="n">
        <v>48360.6557377049</v>
      </c>
      <c r="V354" s="33" t="n">
        <v>1</v>
      </c>
      <c r="W354" s="37" t="n">
        <f aca="false">U354*V354</f>
        <v>48360.6557377049</v>
      </c>
    </row>
    <row r="355" customFormat="false" ht="23.85" hidden="false" customHeight="false" outlineLevel="0" collapsed="false">
      <c r="B355" s="10"/>
      <c r="C355" s="27" t="n">
        <f aca="false">Q355</f>
        <v>162</v>
      </c>
      <c r="D355" s="28" t="str">
        <f aca="false">R355</f>
        <v>Фильтр гидравлический ЕА1392</v>
      </c>
      <c r="E355" s="29" t="s">
        <v>19</v>
      </c>
      <c r="F355" s="29" t="s">
        <v>19</v>
      </c>
      <c r="G355" s="29" t="s">
        <v>19</v>
      </c>
      <c r="H355" s="27" t="str">
        <f aca="false">T355</f>
        <v>шт</v>
      </c>
      <c r="I355" s="30" t="n">
        <f aca="false">U355</f>
        <v>8585.80327868853</v>
      </c>
      <c r="J355" s="31" t="n">
        <v>0</v>
      </c>
      <c r="K355" s="32" t="n">
        <f aca="false">V355</f>
        <v>1</v>
      </c>
      <c r="L355" s="38" t="n">
        <f aca="false">J355*K355</f>
        <v>0</v>
      </c>
      <c r="M355" s="12"/>
      <c r="Q355" s="33" t="n">
        <v>162</v>
      </c>
      <c r="R355" s="48" t="s">
        <v>359</v>
      </c>
      <c r="S355" s="34"/>
      <c r="T355" s="49" t="s">
        <v>22</v>
      </c>
      <c r="U355" s="36" t="n">
        <v>8585.80327868853</v>
      </c>
      <c r="V355" s="33" t="n">
        <v>1</v>
      </c>
      <c r="W355" s="37" t="n">
        <f aca="false">U355*V355</f>
        <v>8585.80327868853</v>
      </c>
    </row>
    <row r="356" customFormat="false" ht="23.85" hidden="false" customHeight="false" outlineLevel="0" collapsed="false">
      <c r="B356" s="10"/>
      <c r="C356" s="27" t="n">
        <f aca="false">Q356</f>
        <v>163</v>
      </c>
      <c r="D356" s="28" t="str">
        <f aca="false">R356</f>
        <v>Фильтр гидравлический ЕА1412</v>
      </c>
      <c r="E356" s="29" t="s">
        <v>19</v>
      </c>
      <c r="F356" s="29" t="s">
        <v>19</v>
      </c>
      <c r="G356" s="29" t="s">
        <v>19</v>
      </c>
      <c r="H356" s="27" t="str">
        <f aca="false">T356</f>
        <v>шт</v>
      </c>
      <c r="I356" s="30" t="n">
        <f aca="false">U356</f>
        <v>6868.65573770492</v>
      </c>
      <c r="J356" s="31" t="n">
        <v>0</v>
      </c>
      <c r="K356" s="32" t="n">
        <f aca="false">V356</f>
        <v>1</v>
      </c>
      <c r="L356" s="38" t="n">
        <f aca="false">J356*K356</f>
        <v>0</v>
      </c>
      <c r="M356" s="12"/>
      <c r="Q356" s="33" t="n">
        <v>163</v>
      </c>
      <c r="R356" s="48" t="s">
        <v>360</v>
      </c>
      <c r="S356" s="34"/>
      <c r="T356" s="49" t="s">
        <v>22</v>
      </c>
      <c r="U356" s="36" t="n">
        <v>6868.65573770492</v>
      </c>
      <c r="V356" s="33" t="n">
        <v>1</v>
      </c>
      <c r="W356" s="37" t="n">
        <f aca="false">U356*V356</f>
        <v>6868.65573770492</v>
      </c>
    </row>
    <row r="357" customFormat="false" ht="35.05" hidden="false" customHeight="false" outlineLevel="0" collapsed="false">
      <c r="B357" s="10"/>
      <c r="C357" s="27" t="n">
        <f aca="false">Q357</f>
        <v>164</v>
      </c>
      <c r="D357" s="28" t="str">
        <f aca="false">R357</f>
        <v>Энергоцепь Palfinger EZ437 для крано-манипуляторной установки</v>
      </c>
      <c r="E357" s="29" t="s">
        <v>19</v>
      </c>
      <c r="F357" s="29" t="s">
        <v>19</v>
      </c>
      <c r="G357" s="29" t="s">
        <v>19</v>
      </c>
      <c r="H357" s="27" t="str">
        <f aca="false">T357</f>
        <v>шт</v>
      </c>
      <c r="I357" s="30" t="n">
        <f aca="false">U357</f>
        <v>20491.8032786885</v>
      </c>
      <c r="J357" s="31" t="n">
        <v>0</v>
      </c>
      <c r="K357" s="32" t="n">
        <f aca="false">V357</f>
        <v>1</v>
      </c>
      <c r="L357" s="38" t="n">
        <f aca="false">J357*K357</f>
        <v>0</v>
      </c>
      <c r="M357" s="12"/>
      <c r="Q357" s="33" t="n">
        <v>164</v>
      </c>
      <c r="R357" s="48" t="s">
        <v>361</v>
      </c>
      <c r="S357" s="34"/>
      <c r="T357" s="49" t="s">
        <v>22</v>
      </c>
      <c r="U357" s="36" t="n">
        <v>20491.8032786885</v>
      </c>
      <c r="V357" s="33" t="n">
        <v>1</v>
      </c>
      <c r="W357" s="37" t="n">
        <f aca="false">U357*V357</f>
        <v>20491.8032786885</v>
      </c>
    </row>
    <row r="358" customFormat="false" ht="15" hidden="false" customHeight="false" outlineLevel="0" collapsed="false">
      <c r="B358" s="10"/>
      <c r="C358" s="27"/>
      <c r="D358" s="29"/>
      <c r="E358" s="29"/>
      <c r="F358" s="29"/>
      <c r="G358" s="29"/>
      <c r="H358" s="27"/>
      <c r="I358" s="38"/>
      <c r="J358" s="39"/>
      <c r="K358" s="32" t="n">
        <f aca="false">SUM(K194:K357)</f>
        <v>426</v>
      </c>
      <c r="L358" s="40"/>
      <c r="M358" s="12"/>
      <c r="Q358" s="41"/>
      <c r="R358" s="42"/>
      <c r="S358" s="42"/>
      <c r="T358" s="41"/>
      <c r="U358" s="37"/>
      <c r="V358" s="43" t="n">
        <f aca="false">SUM(V194:V357)</f>
        <v>426</v>
      </c>
      <c r="W358" s="37" t="n">
        <f aca="false">SUM(W194:W357)</f>
        <v>1422383.95081967</v>
      </c>
    </row>
    <row r="359" customFormat="false" ht="15" hidden="false" customHeight="false" outlineLevel="0" collapsed="false">
      <c r="B359" s="10"/>
      <c r="C359" s="50" t="s">
        <v>362</v>
      </c>
      <c r="D359" s="50"/>
      <c r="E359" s="50"/>
      <c r="F359" s="50"/>
      <c r="G359" s="50"/>
      <c r="H359" s="50"/>
      <c r="I359" s="50"/>
      <c r="J359" s="51" t="s">
        <v>363</v>
      </c>
      <c r="K359" s="51"/>
      <c r="L359" s="52" t="n">
        <f aca="false">SUM(L14:L358)</f>
        <v>0</v>
      </c>
      <c r="M359" s="12"/>
      <c r="Q359" s="53" t="s">
        <v>364</v>
      </c>
      <c r="R359" s="53" t="s">
        <v>365</v>
      </c>
      <c r="S359" s="53"/>
      <c r="T359" s="53"/>
      <c r="U359" s="54" t="s">
        <v>363</v>
      </c>
      <c r="V359" s="54"/>
      <c r="W359" s="55" t="n">
        <f aca="false">W358+W192+W72</f>
        <v>5757496.12262295</v>
      </c>
    </row>
    <row r="360" customFormat="false" ht="15" hidden="false" customHeight="false" outlineLevel="0" collapsed="false">
      <c r="B360" s="10"/>
      <c r="C360" s="50"/>
      <c r="D360" s="50"/>
      <c r="E360" s="50"/>
      <c r="F360" s="50"/>
      <c r="G360" s="50"/>
      <c r="H360" s="50"/>
      <c r="I360" s="50"/>
      <c r="J360" s="56" t="s">
        <v>366</v>
      </c>
      <c r="K360" s="57" t="n">
        <f aca="false">V360</f>
        <v>0.2</v>
      </c>
      <c r="L360" s="52" t="n">
        <f aca="false">K360*L359</f>
        <v>0</v>
      </c>
      <c r="M360" s="12"/>
      <c r="Q360" s="53"/>
      <c r="R360" s="53" t="s">
        <v>367</v>
      </c>
      <c r="S360" s="53"/>
      <c r="T360" s="53"/>
      <c r="U360" s="54" t="s">
        <v>366</v>
      </c>
      <c r="V360" s="58" t="n">
        <v>0.2</v>
      </c>
      <c r="W360" s="55" t="n">
        <f aca="false">V360*W359</f>
        <v>1151499.22452459</v>
      </c>
    </row>
    <row r="361" customFormat="false" ht="15" hidden="false" customHeight="false" outlineLevel="0" collapsed="false">
      <c r="B361" s="10"/>
      <c r="C361" s="50"/>
      <c r="D361" s="50"/>
      <c r="E361" s="50"/>
      <c r="F361" s="50"/>
      <c r="G361" s="50"/>
      <c r="H361" s="50"/>
      <c r="I361" s="50"/>
      <c r="J361" s="51" t="s">
        <v>368</v>
      </c>
      <c r="K361" s="51"/>
      <c r="L361" s="52" t="n">
        <f aca="false">SUM(L359:L360)</f>
        <v>0</v>
      </c>
      <c r="M361" s="12"/>
      <c r="Q361" s="53"/>
      <c r="R361" s="53" t="s">
        <v>369</v>
      </c>
      <c r="S361" s="53"/>
      <c r="T361" s="53"/>
      <c r="U361" s="54" t="s">
        <v>368</v>
      </c>
      <c r="V361" s="54"/>
      <c r="W361" s="55" t="n">
        <f aca="false">SUM(W359:W360)</f>
        <v>6908995.34714754</v>
      </c>
    </row>
    <row r="362" customFormat="false" ht="15" hidden="false" customHeight="false" outlineLevel="0" collapsed="false">
      <c r="B362" s="10"/>
      <c r="M362" s="12"/>
      <c r="Q362" s="14"/>
      <c r="R362" s="59"/>
      <c r="S362" s="59"/>
      <c r="T362" s="14"/>
      <c r="U362" s="14"/>
      <c r="V362" s="14"/>
      <c r="W362" s="14"/>
    </row>
    <row r="363" customFormat="false" ht="15" hidden="false" customHeight="false" outlineLevel="0" collapsed="false">
      <c r="B363" s="10"/>
      <c r="C363" s="18"/>
      <c r="D363" s="18"/>
      <c r="E363" s="18"/>
      <c r="F363" s="60"/>
      <c r="G363" s="61"/>
      <c r="H363" s="60"/>
      <c r="I363" s="62"/>
      <c r="J363" s="62"/>
      <c r="K363" s="62"/>
      <c r="L363" s="62"/>
      <c r="M363" s="12"/>
      <c r="Q363" s="63"/>
      <c r="R363" s="63"/>
      <c r="S363" s="63"/>
      <c r="T363" s="63"/>
      <c r="U363" s="63"/>
      <c r="V363" s="63"/>
      <c r="W363" s="63"/>
    </row>
    <row r="364" customFormat="false" ht="15" hidden="false" customHeight="false" outlineLevel="0" collapsed="false">
      <c r="B364" s="10"/>
      <c r="C364" s="64" t="s">
        <v>370</v>
      </c>
      <c r="D364" s="64"/>
      <c r="E364" s="64"/>
      <c r="F364" s="60"/>
      <c r="G364" s="65" t="s">
        <v>371</v>
      </c>
      <c r="H364" s="60" t="s">
        <v>372</v>
      </c>
      <c r="I364" s="64" t="s">
        <v>373</v>
      </c>
      <c r="J364" s="64"/>
      <c r="K364" s="64"/>
      <c r="L364" s="64"/>
      <c r="M364" s="12"/>
      <c r="Q364" s="63"/>
      <c r="R364" s="63"/>
      <c r="S364" s="63"/>
      <c r="T364" s="63"/>
      <c r="U364" s="63"/>
      <c r="V364" s="63"/>
      <c r="W364" s="63"/>
    </row>
    <row r="365" customFormat="false" ht="15" hidden="false" customHeight="false" outlineLevel="0" collapsed="false">
      <c r="B365" s="66"/>
      <c r="C365" s="67"/>
      <c r="D365" s="67"/>
      <c r="E365" s="67"/>
      <c r="F365" s="67"/>
      <c r="G365" s="67"/>
      <c r="H365" s="67"/>
      <c r="I365" s="67"/>
      <c r="J365" s="67"/>
      <c r="K365" s="4"/>
      <c r="L365" s="67"/>
      <c r="M365" s="68"/>
      <c r="Q365" s="14"/>
      <c r="R365" s="59"/>
      <c r="S365" s="59"/>
      <c r="T365" s="14"/>
      <c r="U365" s="14"/>
      <c r="V365" s="14"/>
      <c r="W365" s="14"/>
    </row>
    <row r="366" customFormat="false" ht="15" hidden="false" customHeight="false" outlineLevel="0" collapsed="false">
      <c r="Q366" s="69"/>
      <c r="R366" s="69"/>
      <c r="S366" s="69"/>
      <c r="T366" s="69"/>
      <c r="U366" s="69"/>
      <c r="V366" s="69"/>
      <c r="W366" s="69"/>
    </row>
    <row r="367" customFormat="false" ht="15" hidden="false" customHeight="true" outlineLevel="0" collapsed="false">
      <c r="B367" s="70" t="s">
        <v>374</v>
      </c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Q367" s="69"/>
      <c r="R367" s="69"/>
      <c r="S367" s="69"/>
      <c r="T367" s="69"/>
      <c r="U367" s="69"/>
      <c r="V367" s="69"/>
      <c r="W367" s="69"/>
    </row>
    <row r="368" customFormat="false" ht="15" hidden="false" customHeight="false" outlineLevel="0" collapsed="false"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Q368" s="69"/>
      <c r="R368" s="69"/>
      <c r="S368" s="69"/>
      <c r="T368" s="69"/>
      <c r="U368" s="69"/>
      <c r="V368" s="69"/>
      <c r="W368" s="69"/>
    </row>
    <row r="369" customFormat="false" ht="15" hidden="false" customHeight="false" outlineLevel="0" collapsed="false">
      <c r="Q369" s="69"/>
      <c r="R369" s="69"/>
      <c r="S369" s="69"/>
      <c r="T369" s="69"/>
      <c r="U369" s="69"/>
      <c r="V369" s="69"/>
      <c r="W369" s="69"/>
    </row>
    <row r="370" customFormat="false" ht="15" hidden="false" customHeight="false" outlineLevel="0" collapsed="false">
      <c r="Q370" s="69"/>
      <c r="R370" s="69"/>
      <c r="S370" s="69"/>
      <c r="T370" s="69"/>
      <c r="U370" s="69"/>
      <c r="V370" s="69"/>
      <c r="W370" s="69"/>
    </row>
    <row r="371" customFormat="false" ht="15" hidden="false" customHeight="false" outlineLevel="0" collapsed="false">
      <c r="Q371" s="69"/>
      <c r="R371" s="69"/>
      <c r="S371" s="69"/>
      <c r="T371" s="69"/>
      <c r="U371" s="69"/>
      <c r="V371" s="69"/>
      <c r="W371" s="69"/>
    </row>
    <row r="372" customFormat="false" ht="15" hidden="false" customHeight="false" outlineLevel="0" collapsed="false">
      <c r="Q372" s="69"/>
      <c r="R372" s="69"/>
      <c r="S372" s="69"/>
      <c r="T372" s="69"/>
      <c r="U372" s="69"/>
      <c r="V372" s="69"/>
      <c r="W372" s="69"/>
    </row>
    <row r="373" customFormat="false" ht="15" hidden="false" customHeight="false" outlineLevel="0" collapsed="false">
      <c r="Q373" s="69"/>
      <c r="R373" s="69"/>
      <c r="S373" s="69"/>
      <c r="T373" s="69"/>
      <c r="U373" s="69"/>
      <c r="V373" s="69"/>
      <c r="W373" s="69"/>
    </row>
    <row r="374" customFormat="false" ht="15" hidden="false" customHeight="false" outlineLevel="0" collapsed="false">
      <c r="Q374" s="69"/>
      <c r="R374" s="69"/>
      <c r="S374" s="69"/>
      <c r="T374" s="69"/>
      <c r="U374" s="69"/>
      <c r="V374" s="69"/>
      <c r="W374" s="69"/>
    </row>
    <row r="375" customFormat="false" ht="15" hidden="false" customHeight="false" outlineLevel="0" collapsed="false">
      <c r="Q375" s="69"/>
      <c r="R375" s="69"/>
      <c r="S375" s="69"/>
      <c r="T375" s="69"/>
      <c r="U375" s="69"/>
      <c r="V375" s="69"/>
      <c r="W375" s="69"/>
    </row>
    <row r="376" customFormat="false" ht="15" hidden="false" customHeight="false" outlineLevel="0" collapsed="false">
      <c r="Q376" s="69"/>
      <c r="R376" s="69"/>
      <c r="S376" s="69"/>
      <c r="T376" s="69"/>
      <c r="U376" s="69"/>
      <c r="V376" s="69"/>
      <c r="W376" s="69"/>
    </row>
    <row r="377" customFormat="false" ht="15" hidden="false" customHeight="false" outlineLevel="0" collapsed="false">
      <c r="Q377" s="69"/>
      <c r="R377" s="69"/>
      <c r="S377" s="69"/>
      <c r="T377" s="69"/>
      <c r="U377" s="69"/>
      <c r="V377" s="69"/>
      <c r="W377" s="69"/>
    </row>
  </sheetData>
  <mergeCells count="29">
    <mergeCell ref="Q2:W4"/>
    <mergeCell ref="C6:L6"/>
    <mergeCell ref="Q6:W6"/>
    <mergeCell ref="D8:I8"/>
    <mergeCell ref="D9:I9"/>
    <mergeCell ref="D10:I10"/>
    <mergeCell ref="C13:O13"/>
    <mergeCell ref="Q13:W13"/>
    <mergeCell ref="S14:S71"/>
    <mergeCell ref="C73:L73"/>
    <mergeCell ref="Q73:W73"/>
    <mergeCell ref="S74:S112"/>
    <mergeCell ref="S113:S191"/>
    <mergeCell ref="C193:L193"/>
    <mergeCell ref="Q193:W193"/>
    <mergeCell ref="S194:S357"/>
    <mergeCell ref="C359:I361"/>
    <mergeCell ref="J359:K359"/>
    <mergeCell ref="Q359:T361"/>
    <mergeCell ref="U359:V359"/>
    <mergeCell ref="J361:K361"/>
    <mergeCell ref="U361:V361"/>
    <mergeCell ref="C363:D363"/>
    <mergeCell ref="I363:L363"/>
    <mergeCell ref="Q363:W364"/>
    <mergeCell ref="C364:D364"/>
    <mergeCell ref="I364:L364"/>
    <mergeCell ref="Q366:W377"/>
    <mergeCell ref="B367:M368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demchuk_ig</cp:lastModifiedBy>
  <cp:lastPrinted>2023-05-26T09:59:13Z</cp:lastPrinted>
  <dcterms:modified xsi:type="dcterms:W3CDTF">2026-10-06T14:10:55Z</dcterms:modified>
  <cp:revision>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