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Toc69201443" localSheetId="0">Лист1!$A$5</definedName>
  </definedNames>
  <calcPr/>
</workbook>
</file>

<file path=xl/sharedStrings.xml><?xml version="1.0" encoding="utf-8"?>
<sst xmlns="http://schemas.openxmlformats.org/spreadsheetml/2006/main" count="35" uniqueCount="35">
  <si>
    <t xml:space="preserve">Приложение 2</t>
  </si>
  <si>
    <t xml:space="preserve">Сравнительная таблица предложений цен производителей и/или поставщиков услуг</t>
  </si>
  <si>
    <t xml:space="preserve">Наименование услуг</t>
  </si>
  <si>
    <t xml:space="preserve">Ед. изм-я</t>
  </si>
  <si>
    <t xml:space="preserve">Кол-во ед. услуг
в 2026г. </t>
  </si>
  <si>
    <t xml:space="preserve">ИП Сисяева Е.А. (цена по ТКП за 1 ед.) руб. без НДС</t>
  </si>
  <si>
    <t xml:space="preserve">Стоимость 
ИП Сисяева Е.А., руб. без НДС</t>
  </si>
  <si>
    <t xml:space="preserve">ИП Синев С.В. (цена по ТКП за 1 ед.) руб. без НДС</t>
  </si>
  <si>
    <t xml:space="preserve">Стоимость 
ИП Синев С.В., 
руб. без НДС</t>
  </si>
  <si>
    <t xml:space="preserve">
ООО "Мегатракс" (цена по ТКП за 1 ед.) руб. без НДС</t>
  </si>
  <si>
    <t xml:space="preserve">Стоимость ООО "Мегатракс",
руб. без НДС</t>
  </si>
  <si>
    <t xml:space="preserve">Минимальная цена/стоимость предложений, руб. без НДС в 2026г.</t>
  </si>
  <si>
    <t xml:space="preserve">Шиномонтажные работы легкового транспорта R15-R16</t>
  </si>
  <si>
    <t xml:space="preserve">Снятие/установка колеса</t>
  </si>
  <si>
    <t>шт</t>
  </si>
  <si>
    <t xml:space="preserve">Демонтаж/монтаж покрышки</t>
  </si>
  <si>
    <t xml:space="preserve">Балансировка </t>
  </si>
  <si>
    <t xml:space="preserve">Полный комплекс 4 колеса без ремонта</t>
  </si>
  <si>
    <t xml:space="preserve">Ремонт прокола жгутом</t>
  </si>
  <si>
    <t xml:space="preserve">Шиномонтажные работы легкового транспорта R17-R18</t>
  </si>
  <si>
    <t xml:space="preserve">Шиномонтажные работы легкового транспорта R19-R20</t>
  </si>
  <si>
    <t xml:space="preserve">Полный комплекс 4 колеса без ремонта </t>
  </si>
  <si>
    <t xml:space="preserve">Шиномонтажные работы грузового транспорта R15-R17,5</t>
  </si>
  <si>
    <t xml:space="preserve">Снятие/установка внутр.колеса</t>
  </si>
  <si>
    <t xml:space="preserve">Демонтаж бескамерных шин</t>
  </si>
  <si>
    <t xml:space="preserve">Монтаж бескамерных шин</t>
  </si>
  <si>
    <t xml:space="preserve">Демонтаж камерных шин</t>
  </si>
  <si>
    <t xml:space="preserve">Монтаж камерных шин</t>
  </si>
  <si>
    <t xml:space="preserve">Шиномонтажные работы грузового транспорта R19-R22,5</t>
  </si>
  <si>
    <t xml:space="preserve">Шиномонтажные работы спецтехники R25-R28</t>
  </si>
  <si>
    <t xml:space="preserve">Снятие колеса со ступицы</t>
  </si>
  <si>
    <t xml:space="preserve">Установка колеса на ступицу</t>
  </si>
  <si>
    <t>ИТОГО</t>
  </si>
  <si>
    <t xml:space="preserve">Начальник САТиСМ </t>
  </si>
  <si>
    <t xml:space="preserve">М.Н. Малышев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</si>
</sst>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0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sz val="14.000000"/>
      <color theme="1"/>
      <name val="Times New Roman"/>
    </font>
    <font>
      <b/>
      <sz val="14.000000"/>
      <color theme="1"/>
      <name val="Times New Roman"/>
    </font>
    <font>
      <b/>
      <sz val="13.000000"/>
      <color theme="1"/>
      <name val="Times New Roman"/>
    </font>
    <font>
      <b/>
      <sz val="10.000000"/>
      <color theme="1"/>
      <name val="Times New Roman"/>
    </font>
    <font>
      <sz val="10.000000"/>
      <color theme="1"/>
      <name val="Calibri"/>
      <scheme val="minor"/>
    </font>
    <font>
      <sz val="10.000000"/>
      <color theme="1"/>
      <name val="Times New Roman"/>
    </font>
    <font>
      <sz val="12.000000"/>
      <color theme="1"/>
      <name val="Times New Roman"/>
    </font>
    <font>
      <b/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/>
    <xf fontId="0" fillId="2" borderId="0" numFmtId="0" xfId="0" applyFill="1"/>
    <xf fontId="1" fillId="0" borderId="0" numFmtId="0" xfId="0" applyFont="1"/>
    <xf fontId="2" fillId="2" borderId="0" numFmtId="0" xfId="0" applyFont="1" applyFill="1" applyAlignment="1">
      <alignment horizontal="right"/>
    </xf>
    <xf fontId="3" fillId="2" borderId="0" numFmtId="0" xfId="0" applyFont="1" applyFill="1" applyAlignment="1">
      <alignment horizontal="right"/>
    </xf>
    <xf fontId="1" fillId="2" borderId="0" numFmtId="0" xfId="0" applyFont="1" applyFill="1"/>
    <xf fontId="4" fillId="0" borderId="0" numFmtId="0" xfId="0" applyFont="1" applyAlignment="1">
      <alignment horizontal="center" vertical="center"/>
    </xf>
    <xf fontId="2" fillId="0" borderId="0" numFmtId="0" xfId="0" applyFont="1" applyAlignment="1">
      <alignment horizontal="right" vertical="center"/>
    </xf>
    <xf fontId="5" fillId="2" borderId="1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6" fillId="0" borderId="0" numFmtId="0" xfId="0" applyFont="1"/>
    <xf fontId="7" fillId="2" borderId="1" numFmtId="0" xfId="0" applyFont="1" applyFill="1" applyBorder="1" applyAlignment="1">
      <alignment horizontal="center" vertical="center" wrapText="1"/>
    </xf>
    <xf fontId="7" fillId="2" borderId="1" numFmtId="160" xfId="0" applyNumberFormat="1" applyFont="1" applyFill="1" applyBorder="1" applyAlignment="1">
      <alignment vertical="center" wrapText="1"/>
    </xf>
    <xf fontId="7" fillId="2" borderId="1" numFmtId="160" xfId="0" applyNumberFormat="1" applyFont="1" applyFill="1" applyBorder="1" applyAlignment="1">
      <alignment horizontal="center" vertical="center" wrapText="1"/>
    </xf>
    <xf fontId="5" fillId="0" borderId="1" numFmtId="160" xfId="0" applyNumberFormat="1" applyFont="1" applyBorder="1" applyAlignment="1">
      <alignment vertical="center" wrapText="1"/>
    </xf>
    <xf fontId="5" fillId="2" borderId="1" numFmtId="160" xfId="0" applyNumberFormat="1" applyFont="1" applyFill="1" applyBorder="1" applyAlignment="1">
      <alignment vertical="center" wrapText="1"/>
    </xf>
    <xf fontId="5" fillId="2" borderId="1" numFmtId="160" xfId="0" applyNumberFormat="1" applyFont="1" applyFill="1" applyBorder="1" applyAlignment="1">
      <alignment horizontal="center" vertical="center" wrapText="1"/>
    </xf>
    <xf fontId="5" fillId="3" borderId="1" numFmtId="160" xfId="0" applyNumberFormat="1" applyFont="1" applyFill="1" applyBorder="1" applyAlignment="1">
      <alignment vertical="center" wrapText="1"/>
    </xf>
    <xf fontId="5" fillId="3" borderId="1" numFmtId="0" xfId="0" applyFont="1" applyFill="1" applyBorder="1" applyAlignment="1">
      <alignment horizontal="center" vertical="center" wrapText="1"/>
    </xf>
    <xf fontId="8" fillId="0" borderId="0" numFmtId="0" xfId="0" applyFont="1"/>
    <xf fontId="8" fillId="2" borderId="0" numFmtId="0" xfId="0" applyFont="1" applyFill="1" applyAlignment="1">
      <alignment horizontal="center" vertical="center" wrapText="1"/>
    </xf>
    <xf fontId="8" fillId="2" borderId="0" numFmtId="0" xfId="0" applyFont="1" applyFill="1"/>
    <xf fontId="9" fillId="0" borderId="0" numFmtId="0" xfId="0" applyFont="1"/>
    <xf fontId="0" fillId="0" borderId="0" numFmt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normal" topLeftCell="A5" zoomScale="90" workbookViewId="0">
      <selection activeCell="F45" activeCellId="0" sqref="F44:F45"/>
    </sheetView>
  </sheetViews>
  <sheetFormatPr defaultRowHeight="14.25"/>
  <cols>
    <col customWidth="1" min="1" max="1" width="28.7109375"/>
    <col customWidth="1" min="2" max="2" width="9.7109375"/>
    <col customWidth="1" min="3" max="3" width="14.140625"/>
    <col customWidth="1" min="4" max="4" width="16.5703125"/>
    <col customWidth="1" min="5" max="5" style="1" width="18"/>
    <col customWidth="1" min="6" max="6" style="1" width="17.7109375"/>
    <col customWidth="1" min="7" max="7" style="1" width="18.7109375"/>
    <col customWidth="1" min="8" max="8" style="1" width="18.140625"/>
    <col customWidth="1" min="9" max="9" style="1" width="15.7109375"/>
    <col customWidth="1" min="10" max="10" style="2" width="14.28515625"/>
    <col customWidth="1" min="11" max="11" width="14.28515625"/>
  </cols>
  <sheetData>
    <row r="2" ht="17.25">
      <c r="A2" s="3" t="s">
        <v>0</v>
      </c>
      <c r="B2" s="3"/>
      <c r="C2" s="3"/>
      <c r="D2" s="3"/>
      <c r="E2" s="3"/>
      <c r="F2" s="3"/>
      <c r="G2" s="3"/>
      <c r="H2" s="3"/>
      <c r="I2" s="3"/>
      <c r="J2" s="4"/>
    </row>
    <row r="3">
      <c r="A3" s="5"/>
    </row>
    <row r="5" ht="15.75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</row>
    <row r="6" ht="17.25">
      <c r="A6" s="7"/>
      <c r="B6" s="7"/>
      <c r="C6" s="7"/>
    </row>
    <row r="7" ht="111.75" customHeight="1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9" t="s">
        <v>11</v>
      </c>
    </row>
    <row r="8" s="10" customFormat="1" ht="12.75">
      <c r="A8" s="11">
        <v>1</v>
      </c>
      <c r="B8" s="11">
        <f>A8+1</f>
        <v>2</v>
      </c>
      <c r="C8" s="11">
        <f>B8+1</f>
        <v>3</v>
      </c>
      <c r="D8" s="11">
        <v>4</v>
      </c>
      <c r="E8" s="11">
        <v>5</v>
      </c>
      <c r="F8" s="11">
        <f>E8+1</f>
        <v>6</v>
      </c>
      <c r="G8" s="11">
        <v>7</v>
      </c>
      <c r="H8" s="11">
        <v>8</v>
      </c>
      <c r="I8" s="11">
        <v>9</v>
      </c>
      <c r="J8" s="9">
        <v>10</v>
      </c>
    </row>
    <row r="9" ht="24">
      <c r="A9" s="8" t="s">
        <v>12</v>
      </c>
      <c r="B9" s="11"/>
      <c r="C9" s="11"/>
      <c r="D9" s="12"/>
      <c r="E9" s="13">
        <f>C9*D9</f>
        <v>0</v>
      </c>
      <c r="F9" s="12"/>
      <c r="G9" s="12">
        <f>C9*F9</f>
        <v>0</v>
      </c>
      <c r="H9" s="12"/>
      <c r="I9" s="12">
        <f>C9*H9</f>
        <v>0</v>
      </c>
      <c r="J9" s="14">
        <f t="shared" ref="J9:J43" si="0">MIN(D9,F9,H9)</f>
        <v>0</v>
      </c>
    </row>
    <row r="10">
      <c r="A10" s="11" t="s">
        <v>13</v>
      </c>
      <c r="B10" s="11" t="s">
        <v>14</v>
      </c>
      <c r="C10" s="11">
        <v>31</v>
      </c>
      <c r="D10" s="15">
        <v>100</v>
      </c>
      <c r="E10" s="16">
        <f t="shared" ref="E10:E43" si="1">D10*C10</f>
        <v>3100</v>
      </c>
      <c r="F10" s="12">
        <v>157.5</v>
      </c>
      <c r="G10" s="12">
        <f t="shared" ref="G10:G43" si="2">C10*F10</f>
        <v>4882.5</v>
      </c>
      <c r="H10" s="15">
        <v>156</v>
      </c>
      <c r="I10" s="15">
        <f t="shared" ref="I10:I43" si="3">C10*H10</f>
        <v>4836</v>
      </c>
      <c r="J10" s="17">
        <f>MIN(D10,F10,H10)</f>
        <v>100</v>
      </c>
    </row>
    <row r="11">
      <c r="A11" s="11" t="s">
        <v>15</v>
      </c>
      <c r="B11" s="11" t="s">
        <v>14</v>
      </c>
      <c r="C11" s="11">
        <v>31</v>
      </c>
      <c r="D11" s="15">
        <v>200</v>
      </c>
      <c r="E11" s="16">
        <f t="shared" si="1"/>
        <v>6200</v>
      </c>
      <c r="F11" s="12">
        <v>262.5</v>
      </c>
      <c r="G11" s="12">
        <f t="shared" si="2"/>
        <v>8137.5</v>
      </c>
      <c r="H11" s="15">
        <v>260</v>
      </c>
      <c r="I11" s="15">
        <f t="shared" si="3"/>
        <v>8060</v>
      </c>
      <c r="J11" s="17">
        <f t="shared" si="0"/>
        <v>200</v>
      </c>
    </row>
    <row r="12">
      <c r="A12" s="11" t="s">
        <v>16</v>
      </c>
      <c r="B12" s="11" t="s">
        <v>14</v>
      </c>
      <c r="C12" s="11">
        <v>31</v>
      </c>
      <c r="D12" s="15">
        <v>300</v>
      </c>
      <c r="E12" s="16">
        <f t="shared" si="1"/>
        <v>9300</v>
      </c>
      <c r="F12" s="12">
        <v>367.5</v>
      </c>
      <c r="G12" s="12">
        <f t="shared" si="2"/>
        <v>11392.5</v>
      </c>
      <c r="H12" s="15">
        <v>364</v>
      </c>
      <c r="I12" s="15">
        <f t="shared" si="3"/>
        <v>11284</v>
      </c>
      <c r="J12" s="17">
        <f t="shared" si="0"/>
        <v>300</v>
      </c>
    </row>
    <row r="13" ht="24">
      <c r="A13" s="11" t="s">
        <v>17</v>
      </c>
      <c r="B13" s="11" t="s">
        <v>14</v>
      </c>
      <c r="C13" s="11">
        <v>31</v>
      </c>
      <c r="D13" s="15">
        <v>2400</v>
      </c>
      <c r="E13" s="16">
        <f t="shared" si="1"/>
        <v>74400</v>
      </c>
      <c r="F13" s="12">
        <v>3150</v>
      </c>
      <c r="G13" s="12">
        <f t="shared" si="2"/>
        <v>97650</v>
      </c>
      <c r="H13" s="15">
        <v>3120</v>
      </c>
      <c r="I13" s="15">
        <f t="shared" si="3"/>
        <v>96720</v>
      </c>
      <c r="J13" s="17">
        <f t="shared" si="0"/>
        <v>2400</v>
      </c>
    </row>
    <row r="14">
      <c r="A14" s="11" t="s">
        <v>18</v>
      </c>
      <c r="B14" s="11" t="s">
        <v>14</v>
      </c>
      <c r="C14" s="11">
        <v>31</v>
      </c>
      <c r="D14" s="15">
        <v>500</v>
      </c>
      <c r="E14" s="16">
        <f t="shared" si="1"/>
        <v>15500</v>
      </c>
      <c r="F14" s="12">
        <v>367.5</v>
      </c>
      <c r="G14" s="12">
        <f t="shared" si="2"/>
        <v>11392.5</v>
      </c>
      <c r="H14" s="15">
        <v>364</v>
      </c>
      <c r="I14" s="15">
        <f t="shared" si="3"/>
        <v>11284</v>
      </c>
      <c r="J14" s="17">
        <f t="shared" si="0"/>
        <v>364</v>
      </c>
    </row>
    <row r="15" ht="24">
      <c r="A15" s="8" t="s">
        <v>19</v>
      </c>
      <c r="B15" s="11"/>
      <c r="C15" s="11"/>
      <c r="D15" s="15"/>
      <c r="E15" s="16">
        <f t="shared" si="1"/>
        <v>0</v>
      </c>
      <c r="F15" s="12">
        <v>0</v>
      </c>
      <c r="G15" s="12">
        <f t="shared" si="2"/>
        <v>0</v>
      </c>
      <c r="H15" s="15">
        <v>0</v>
      </c>
      <c r="I15" s="15">
        <f t="shared" si="3"/>
        <v>0</v>
      </c>
      <c r="J15" s="17">
        <f t="shared" si="0"/>
        <v>0</v>
      </c>
    </row>
    <row r="16">
      <c r="A16" s="11" t="s">
        <v>13</v>
      </c>
      <c r="B16" s="11" t="s">
        <v>14</v>
      </c>
      <c r="C16" s="11">
        <v>2</v>
      </c>
      <c r="D16" s="15">
        <v>150</v>
      </c>
      <c r="E16" s="16">
        <f t="shared" si="1"/>
        <v>300</v>
      </c>
      <c r="F16" s="12">
        <v>262.5</v>
      </c>
      <c r="G16" s="12">
        <f t="shared" si="2"/>
        <v>525</v>
      </c>
      <c r="H16" s="15">
        <v>260</v>
      </c>
      <c r="I16" s="15">
        <f t="shared" si="3"/>
        <v>520</v>
      </c>
      <c r="J16" s="17">
        <f t="shared" si="0"/>
        <v>150</v>
      </c>
    </row>
    <row r="17">
      <c r="A17" s="11" t="s">
        <v>15</v>
      </c>
      <c r="B17" s="11" t="s">
        <v>14</v>
      </c>
      <c r="C17" s="11">
        <v>2</v>
      </c>
      <c r="D17" s="15">
        <v>250</v>
      </c>
      <c r="E17" s="16">
        <f t="shared" si="1"/>
        <v>500</v>
      </c>
      <c r="F17" s="12">
        <v>367.5</v>
      </c>
      <c r="G17" s="12">
        <f t="shared" si="2"/>
        <v>735</v>
      </c>
      <c r="H17" s="15">
        <v>364</v>
      </c>
      <c r="I17" s="15">
        <f t="shared" si="3"/>
        <v>728</v>
      </c>
      <c r="J17" s="17">
        <f t="shared" si="0"/>
        <v>250</v>
      </c>
    </row>
    <row r="18">
      <c r="A18" s="11" t="s">
        <v>16</v>
      </c>
      <c r="B18" s="11" t="s">
        <v>14</v>
      </c>
      <c r="C18" s="11">
        <v>2</v>
      </c>
      <c r="D18" s="15">
        <v>350</v>
      </c>
      <c r="E18" s="16">
        <f t="shared" si="1"/>
        <v>700</v>
      </c>
      <c r="F18" s="12">
        <v>472.5</v>
      </c>
      <c r="G18" s="12">
        <f t="shared" si="2"/>
        <v>945</v>
      </c>
      <c r="H18" s="15">
        <v>468</v>
      </c>
      <c r="I18" s="15">
        <f t="shared" si="3"/>
        <v>936</v>
      </c>
      <c r="J18" s="17">
        <f t="shared" si="0"/>
        <v>350</v>
      </c>
    </row>
    <row r="19" ht="24">
      <c r="A19" s="11" t="s">
        <v>17</v>
      </c>
      <c r="B19" s="11" t="s">
        <v>14</v>
      </c>
      <c r="C19" s="11">
        <v>2</v>
      </c>
      <c r="D19" s="15">
        <v>3000</v>
      </c>
      <c r="E19" s="16">
        <f t="shared" si="1"/>
        <v>6000</v>
      </c>
      <c r="F19" s="12">
        <v>4410</v>
      </c>
      <c r="G19" s="12">
        <f t="shared" si="2"/>
        <v>8820</v>
      </c>
      <c r="H19" s="15">
        <v>4368</v>
      </c>
      <c r="I19" s="15">
        <f t="shared" si="3"/>
        <v>8736</v>
      </c>
      <c r="J19" s="17">
        <f t="shared" si="0"/>
        <v>3000</v>
      </c>
    </row>
    <row r="20">
      <c r="A20" s="11" t="s">
        <v>18</v>
      </c>
      <c r="B20" s="11" t="s">
        <v>14</v>
      </c>
      <c r="C20" s="11">
        <v>2</v>
      </c>
      <c r="D20" s="15">
        <v>500</v>
      </c>
      <c r="E20" s="16">
        <f t="shared" si="1"/>
        <v>1000</v>
      </c>
      <c r="F20" s="12">
        <v>367.5</v>
      </c>
      <c r="G20" s="12">
        <f t="shared" si="2"/>
        <v>735</v>
      </c>
      <c r="H20" s="15">
        <v>364</v>
      </c>
      <c r="I20" s="15">
        <f t="shared" si="3"/>
        <v>728</v>
      </c>
      <c r="J20" s="17">
        <f t="shared" si="0"/>
        <v>364</v>
      </c>
    </row>
    <row r="21" ht="24">
      <c r="A21" s="8" t="s">
        <v>20</v>
      </c>
      <c r="B21" s="11"/>
      <c r="C21" s="11"/>
      <c r="D21" s="15"/>
      <c r="E21" s="16">
        <f t="shared" si="1"/>
        <v>0</v>
      </c>
      <c r="F21" s="12">
        <v>0</v>
      </c>
      <c r="G21" s="12">
        <f t="shared" si="2"/>
        <v>0</v>
      </c>
      <c r="H21" s="15">
        <v>0</v>
      </c>
      <c r="I21" s="15">
        <f t="shared" si="3"/>
        <v>0</v>
      </c>
      <c r="J21" s="17">
        <f t="shared" si="0"/>
        <v>0</v>
      </c>
    </row>
    <row r="22">
      <c r="A22" s="11" t="s">
        <v>13</v>
      </c>
      <c r="B22" s="11" t="s">
        <v>14</v>
      </c>
      <c r="C22" s="11">
        <v>2</v>
      </c>
      <c r="D22" s="15">
        <v>200</v>
      </c>
      <c r="E22" s="16">
        <f t="shared" si="1"/>
        <v>400</v>
      </c>
      <c r="F22" s="12">
        <v>262.5</v>
      </c>
      <c r="G22" s="12">
        <f t="shared" si="2"/>
        <v>525</v>
      </c>
      <c r="H22" s="15">
        <v>260</v>
      </c>
      <c r="I22" s="15">
        <f t="shared" si="3"/>
        <v>520</v>
      </c>
      <c r="J22" s="17">
        <f t="shared" si="0"/>
        <v>200</v>
      </c>
    </row>
    <row r="23">
      <c r="A23" s="11" t="s">
        <v>15</v>
      </c>
      <c r="B23" s="11" t="s">
        <v>14</v>
      </c>
      <c r="C23" s="11">
        <v>2</v>
      </c>
      <c r="D23" s="15">
        <v>400</v>
      </c>
      <c r="E23" s="16">
        <f t="shared" si="1"/>
        <v>800</v>
      </c>
      <c r="F23" s="12">
        <v>420</v>
      </c>
      <c r="G23" s="12">
        <f t="shared" si="2"/>
        <v>840</v>
      </c>
      <c r="H23" s="15">
        <v>416</v>
      </c>
      <c r="I23" s="15">
        <f t="shared" si="3"/>
        <v>832</v>
      </c>
      <c r="J23" s="17">
        <f t="shared" si="0"/>
        <v>400</v>
      </c>
    </row>
    <row r="24">
      <c r="A24" s="11" t="s">
        <v>16</v>
      </c>
      <c r="B24" s="11" t="s">
        <v>14</v>
      </c>
      <c r="C24" s="11">
        <v>2</v>
      </c>
      <c r="D24" s="15">
        <v>400</v>
      </c>
      <c r="E24" s="16">
        <f t="shared" si="1"/>
        <v>800</v>
      </c>
      <c r="F24" s="12">
        <v>525</v>
      </c>
      <c r="G24" s="12">
        <f t="shared" si="2"/>
        <v>1050</v>
      </c>
      <c r="H24" s="15">
        <v>520</v>
      </c>
      <c r="I24" s="15">
        <f t="shared" si="3"/>
        <v>1040</v>
      </c>
      <c r="J24" s="17">
        <f t="shared" si="0"/>
        <v>400</v>
      </c>
    </row>
    <row r="25" ht="24">
      <c r="A25" s="11" t="s">
        <v>21</v>
      </c>
      <c r="B25" s="11" t="s">
        <v>14</v>
      </c>
      <c r="C25" s="11">
        <v>2</v>
      </c>
      <c r="D25" s="15">
        <v>4000</v>
      </c>
      <c r="E25" s="16">
        <f t="shared" si="1"/>
        <v>8000</v>
      </c>
      <c r="F25" s="12">
        <v>4830</v>
      </c>
      <c r="G25" s="12">
        <f t="shared" si="2"/>
        <v>9660</v>
      </c>
      <c r="H25" s="15">
        <v>4784</v>
      </c>
      <c r="I25" s="15">
        <f t="shared" si="3"/>
        <v>9568</v>
      </c>
      <c r="J25" s="17">
        <f t="shared" si="0"/>
        <v>4000</v>
      </c>
    </row>
    <row r="26">
      <c r="A26" s="11" t="s">
        <v>18</v>
      </c>
      <c r="B26" s="11" t="s">
        <v>14</v>
      </c>
      <c r="C26" s="11">
        <v>2</v>
      </c>
      <c r="D26" s="15">
        <v>500</v>
      </c>
      <c r="E26" s="16">
        <f t="shared" si="1"/>
        <v>1000</v>
      </c>
      <c r="F26" s="12">
        <v>367.5</v>
      </c>
      <c r="G26" s="12">
        <f t="shared" si="2"/>
        <v>735</v>
      </c>
      <c r="H26" s="15">
        <v>364</v>
      </c>
      <c r="I26" s="15">
        <f t="shared" si="3"/>
        <v>728</v>
      </c>
      <c r="J26" s="17">
        <f t="shared" si="0"/>
        <v>364</v>
      </c>
    </row>
    <row r="27" ht="36">
      <c r="A27" s="8" t="s">
        <v>22</v>
      </c>
      <c r="B27" s="11"/>
      <c r="C27" s="11"/>
      <c r="D27" s="15"/>
      <c r="E27" s="16">
        <f t="shared" si="1"/>
        <v>0</v>
      </c>
      <c r="F27" s="12">
        <v>0</v>
      </c>
      <c r="G27" s="12">
        <f t="shared" si="2"/>
        <v>0</v>
      </c>
      <c r="H27" s="15">
        <v>0</v>
      </c>
      <c r="I27" s="15">
        <f t="shared" si="3"/>
        <v>0</v>
      </c>
      <c r="J27" s="17">
        <f t="shared" si="0"/>
        <v>0</v>
      </c>
    </row>
    <row r="28">
      <c r="A28" s="11" t="s">
        <v>23</v>
      </c>
      <c r="B28" s="11" t="s">
        <v>14</v>
      </c>
      <c r="C28" s="11">
        <v>44</v>
      </c>
      <c r="D28" s="15">
        <v>500</v>
      </c>
      <c r="E28" s="16">
        <f t="shared" si="1"/>
        <v>22000</v>
      </c>
      <c r="F28" s="12">
        <v>525</v>
      </c>
      <c r="G28" s="12">
        <f t="shared" si="2"/>
        <v>23100</v>
      </c>
      <c r="H28" s="15">
        <v>520</v>
      </c>
      <c r="I28" s="15">
        <f t="shared" si="3"/>
        <v>22880</v>
      </c>
      <c r="J28" s="17">
        <f t="shared" si="0"/>
        <v>500</v>
      </c>
    </row>
    <row r="29">
      <c r="A29" s="11" t="s">
        <v>24</v>
      </c>
      <c r="B29" s="11" t="s">
        <v>14</v>
      </c>
      <c r="C29" s="11">
        <v>30</v>
      </c>
      <c r="D29" s="15">
        <v>300</v>
      </c>
      <c r="E29" s="16">
        <f t="shared" si="1"/>
        <v>9000</v>
      </c>
      <c r="F29" s="12">
        <v>315</v>
      </c>
      <c r="G29" s="12">
        <f t="shared" si="2"/>
        <v>9450</v>
      </c>
      <c r="H29" s="15">
        <v>312</v>
      </c>
      <c r="I29" s="15">
        <f t="shared" si="3"/>
        <v>9360</v>
      </c>
      <c r="J29" s="17">
        <f t="shared" si="0"/>
        <v>300</v>
      </c>
    </row>
    <row r="30">
      <c r="A30" s="11" t="s">
        <v>25</v>
      </c>
      <c r="B30" s="11" t="s">
        <v>14</v>
      </c>
      <c r="C30" s="11">
        <v>30</v>
      </c>
      <c r="D30" s="15">
        <v>300</v>
      </c>
      <c r="E30" s="16">
        <f t="shared" si="1"/>
        <v>9000</v>
      </c>
      <c r="F30" s="12">
        <v>315</v>
      </c>
      <c r="G30" s="12">
        <f t="shared" si="2"/>
        <v>9450</v>
      </c>
      <c r="H30" s="15">
        <v>312</v>
      </c>
      <c r="I30" s="15">
        <f t="shared" si="3"/>
        <v>9360</v>
      </c>
      <c r="J30" s="17">
        <f t="shared" si="0"/>
        <v>300</v>
      </c>
    </row>
    <row r="31">
      <c r="A31" s="11" t="s">
        <v>26</v>
      </c>
      <c r="B31" s="11" t="s">
        <v>14</v>
      </c>
      <c r="C31" s="11">
        <v>22</v>
      </c>
      <c r="D31" s="15">
        <v>300</v>
      </c>
      <c r="E31" s="16">
        <f t="shared" si="1"/>
        <v>6600</v>
      </c>
      <c r="F31" s="12">
        <v>315</v>
      </c>
      <c r="G31" s="12">
        <f t="shared" si="2"/>
        <v>6930</v>
      </c>
      <c r="H31" s="15">
        <v>312</v>
      </c>
      <c r="I31" s="15">
        <f t="shared" si="3"/>
        <v>6864</v>
      </c>
      <c r="J31" s="17">
        <f t="shared" si="0"/>
        <v>300</v>
      </c>
    </row>
    <row r="32">
      <c r="A32" s="11" t="s">
        <v>27</v>
      </c>
      <c r="B32" s="11" t="s">
        <v>14</v>
      </c>
      <c r="C32" s="11">
        <v>22</v>
      </c>
      <c r="D32" s="15">
        <v>400</v>
      </c>
      <c r="E32" s="16">
        <f t="shared" si="1"/>
        <v>8800</v>
      </c>
      <c r="F32" s="12">
        <v>315</v>
      </c>
      <c r="G32" s="12">
        <f t="shared" si="2"/>
        <v>6930</v>
      </c>
      <c r="H32" s="15">
        <v>312</v>
      </c>
      <c r="I32" s="15">
        <f t="shared" si="3"/>
        <v>6864</v>
      </c>
      <c r="J32" s="17">
        <f t="shared" si="0"/>
        <v>312</v>
      </c>
    </row>
    <row r="33" ht="36">
      <c r="A33" s="8" t="s">
        <v>28</v>
      </c>
      <c r="B33" s="11"/>
      <c r="C33" s="11"/>
      <c r="D33" s="15"/>
      <c r="E33" s="16">
        <f t="shared" si="1"/>
        <v>0</v>
      </c>
      <c r="F33" s="12">
        <v>0</v>
      </c>
      <c r="G33" s="12">
        <f t="shared" si="2"/>
        <v>0</v>
      </c>
      <c r="H33" s="15">
        <v>0</v>
      </c>
      <c r="I33" s="15">
        <f t="shared" si="3"/>
        <v>0</v>
      </c>
      <c r="J33" s="17">
        <f t="shared" si="0"/>
        <v>0</v>
      </c>
    </row>
    <row r="34">
      <c r="A34" s="11" t="s">
        <v>23</v>
      </c>
      <c r="B34" s="11" t="s">
        <v>14</v>
      </c>
      <c r="C34" s="11">
        <v>70</v>
      </c>
      <c r="D34" s="15">
        <v>500</v>
      </c>
      <c r="E34" s="16">
        <f t="shared" si="1"/>
        <v>35000</v>
      </c>
      <c r="F34" s="12">
        <v>840</v>
      </c>
      <c r="G34" s="12">
        <f t="shared" si="2"/>
        <v>58800</v>
      </c>
      <c r="H34" s="15">
        <v>832</v>
      </c>
      <c r="I34" s="15">
        <f t="shared" si="3"/>
        <v>58240</v>
      </c>
      <c r="J34" s="17">
        <f t="shared" si="0"/>
        <v>500</v>
      </c>
    </row>
    <row r="35">
      <c r="A35" s="11" t="s">
        <v>24</v>
      </c>
      <c r="B35" s="11" t="s">
        <v>14</v>
      </c>
      <c r="C35" s="11">
        <v>33</v>
      </c>
      <c r="D35" s="15">
        <v>300</v>
      </c>
      <c r="E35" s="16">
        <f t="shared" si="1"/>
        <v>9900</v>
      </c>
      <c r="F35" s="12">
        <v>315</v>
      </c>
      <c r="G35" s="12">
        <f t="shared" si="2"/>
        <v>10395</v>
      </c>
      <c r="H35" s="15">
        <v>312</v>
      </c>
      <c r="I35" s="15">
        <f t="shared" si="3"/>
        <v>10296</v>
      </c>
      <c r="J35" s="17">
        <f t="shared" si="0"/>
        <v>300</v>
      </c>
    </row>
    <row r="36">
      <c r="A36" s="11" t="s">
        <v>25</v>
      </c>
      <c r="B36" s="11" t="s">
        <v>14</v>
      </c>
      <c r="C36" s="11">
        <v>33</v>
      </c>
      <c r="D36" s="15">
        <v>300</v>
      </c>
      <c r="E36" s="16">
        <f t="shared" si="1"/>
        <v>9900</v>
      </c>
      <c r="F36" s="12">
        <v>315</v>
      </c>
      <c r="G36" s="12">
        <f t="shared" si="2"/>
        <v>10395</v>
      </c>
      <c r="H36" s="15">
        <v>312</v>
      </c>
      <c r="I36" s="15">
        <f t="shared" si="3"/>
        <v>10296</v>
      </c>
      <c r="J36" s="17">
        <f t="shared" si="0"/>
        <v>300</v>
      </c>
    </row>
    <row r="37">
      <c r="A37" s="11" t="s">
        <v>26</v>
      </c>
      <c r="B37" s="11" t="s">
        <v>14</v>
      </c>
      <c r="C37" s="11">
        <v>37</v>
      </c>
      <c r="D37" s="15">
        <v>1200</v>
      </c>
      <c r="E37" s="16">
        <f t="shared" si="1"/>
        <v>44400</v>
      </c>
      <c r="F37" s="12">
        <v>1260</v>
      </c>
      <c r="G37" s="12">
        <f t="shared" si="2"/>
        <v>46620</v>
      </c>
      <c r="H37" s="15">
        <v>1248</v>
      </c>
      <c r="I37" s="15">
        <f t="shared" si="3"/>
        <v>46176</v>
      </c>
      <c r="J37" s="17">
        <f t="shared" si="0"/>
        <v>1200</v>
      </c>
    </row>
    <row r="38">
      <c r="A38" s="11" t="s">
        <v>27</v>
      </c>
      <c r="B38" s="11" t="s">
        <v>14</v>
      </c>
      <c r="C38" s="11">
        <v>37</v>
      </c>
      <c r="D38" s="15">
        <v>1200</v>
      </c>
      <c r="E38" s="16">
        <f t="shared" si="1"/>
        <v>44400</v>
      </c>
      <c r="F38" s="12">
        <v>1260</v>
      </c>
      <c r="G38" s="12">
        <f t="shared" si="2"/>
        <v>46620</v>
      </c>
      <c r="H38" s="15">
        <v>1248</v>
      </c>
      <c r="I38" s="15">
        <f t="shared" si="3"/>
        <v>46176</v>
      </c>
      <c r="J38" s="17">
        <f t="shared" si="0"/>
        <v>1200</v>
      </c>
    </row>
    <row r="39" ht="24">
      <c r="A39" s="8" t="s">
        <v>29</v>
      </c>
      <c r="B39" s="11"/>
      <c r="C39" s="11"/>
      <c r="D39" s="15"/>
      <c r="E39" s="16">
        <f t="shared" si="1"/>
        <v>0</v>
      </c>
      <c r="F39" s="12">
        <v>0</v>
      </c>
      <c r="G39" s="12">
        <f t="shared" si="2"/>
        <v>0</v>
      </c>
      <c r="H39" s="15">
        <v>0</v>
      </c>
      <c r="I39" s="15">
        <f t="shared" si="3"/>
        <v>0</v>
      </c>
      <c r="J39" s="17">
        <f t="shared" si="0"/>
        <v>0</v>
      </c>
    </row>
    <row r="40">
      <c r="A40" s="11" t="s">
        <v>30</v>
      </c>
      <c r="B40" s="11" t="s">
        <v>14</v>
      </c>
      <c r="C40" s="11">
        <v>8</v>
      </c>
      <c r="D40" s="15">
        <v>250</v>
      </c>
      <c r="E40" s="16">
        <f t="shared" si="1"/>
        <v>2000</v>
      </c>
      <c r="F40" s="12">
        <v>262.5</v>
      </c>
      <c r="G40" s="12">
        <f t="shared" si="2"/>
        <v>2100</v>
      </c>
      <c r="H40" s="15">
        <v>260</v>
      </c>
      <c r="I40" s="15">
        <f t="shared" si="3"/>
        <v>2080</v>
      </c>
      <c r="J40" s="17">
        <f t="shared" si="0"/>
        <v>250</v>
      </c>
    </row>
    <row r="41">
      <c r="A41" s="11" t="s">
        <v>31</v>
      </c>
      <c r="B41" s="11" t="s">
        <v>14</v>
      </c>
      <c r="C41" s="11">
        <v>8</v>
      </c>
      <c r="D41" s="15">
        <v>250</v>
      </c>
      <c r="E41" s="16">
        <f t="shared" si="1"/>
        <v>2000</v>
      </c>
      <c r="F41" s="12">
        <v>262.5</v>
      </c>
      <c r="G41" s="12">
        <f t="shared" si="2"/>
        <v>2100</v>
      </c>
      <c r="H41" s="15">
        <v>260</v>
      </c>
      <c r="I41" s="15">
        <f t="shared" si="3"/>
        <v>2080</v>
      </c>
      <c r="J41" s="17">
        <f t="shared" si="0"/>
        <v>250</v>
      </c>
    </row>
    <row r="42">
      <c r="A42" s="11" t="s">
        <v>24</v>
      </c>
      <c r="B42" s="11" t="s">
        <v>14</v>
      </c>
      <c r="C42" s="11">
        <v>8</v>
      </c>
      <c r="D42" s="15">
        <v>1200</v>
      </c>
      <c r="E42" s="16">
        <f t="shared" si="1"/>
        <v>9600</v>
      </c>
      <c r="F42" s="12">
        <v>1260</v>
      </c>
      <c r="G42" s="12">
        <f t="shared" si="2"/>
        <v>10080</v>
      </c>
      <c r="H42" s="15">
        <v>1248</v>
      </c>
      <c r="I42" s="15">
        <f t="shared" si="3"/>
        <v>9984</v>
      </c>
      <c r="J42" s="17">
        <f t="shared" si="0"/>
        <v>1200</v>
      </c>
    </row>
    <row r="43">
      <c r="A43" s="11" t="s">
        <v>25</v>
      </c>
      <c r="B43" s="11" t="s">
        <v>14</v>
      </c>
      <c r="C43" s="11">
        <v>8</v>
      </c>
      <c r="D43" s="15">
        <v>1200</v>
      </c>
      <c r="E43" s="16">
        <f t="shared" si="1"/>
        <v>9600</v>
      </c>
      <c r="F43" s="12">
        <v>1260</v>
      </c>
      <c r="G43" s="12">
        <f t="shared" si="2"/>
        <v>10080</v>
      </c>
      <c r="H43" s="15">
        <v>1248</v>
      </c>
      <c r="I43" s="15">
        <f t="shared" si="3"/>
        <v>9984</v>
      </c>
      <c r="J43" s="17">
        <f t="shared" si="0"/>
        <v>1200</v>
      </c>
    </row>
    <row r="44" s="2" customFormat="1">
      <c r="A44" s="18" t="s">
        <v>32</v>
      </c>
      <c r="B44" s="9"/>
      <c r="C44" s="9"/>
      <c r="D44" s="14"/>
      <c r="E44" s="15">
        <f>SUM(E9:E43)</f>
        <v>350200</v>
      </c>
      <c r="F44" s="15"/>
      <c r="G44" s="15">
        <f>SUM(G9:G43)</f>
        <v>411075</v>
      </c>
      <c r="H44" s="15"/>
      <c r="I44" s="15">
        <f>SUM(I9:I43)</f>
        <v>407160</v>
      </c>
      <c r="J44" s="17">
        <f>MIN(E44,G44,I44)</f>
        <v>350200</v>
      </c>
    </row>
    <row r="46" s="19" customFormat="1" ht="15">
      <c r="A46" s="20" t="s">
        <v>33</v>
      </c>
      <c r="E46" s="19" t="s">
        <v>34</v>
      </c>
      <c r="F46" s="21"/>
      <c r="G46" s="21"/>
      <c r="H46" s="21"/>
      <c r="I46" s="21"/>
      <c r="J46" s="22"/>
    </row>
    <row r="47">
      <c r="A47" s="23"/>
    </row>
  </sheetData>
  <mergeCells count="2">
    <mergeCell ref="A2:J2"/>
    <mergeCell ref="A5:J5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0" fitToWidth="1" fitToHeight="1" pageOrder="downThenOver" orientation="landscape" usePrinterDefaults="1" blackAndWhite="0" draft="0" cellComments="none" useFirstPageNumber="0" errors="displayed" horizontalDpi="6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Вейцман Вадим Владимирович</dc:creator>
  <cp:lastModifiedBy>kuprashevichaa</cp:lastModifiedBy>
  <cp:revision>6</cp:revision>
  <dcterms:created xsi:type="dcterms:W3CDTF">2023-03-30T17:40:55Z</dcterms:created>
  <dcterms:modified xsi:type="dcterms:W3CDTF">2026-10-06T08:26:17Z</dcterms:modified>
</cp:coreProperties>
</file>