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  <sheet name="Справочники" sheetId="2" state="hidden" r:id="rId4"/>
  </sheets>
  <definedNames>
    <definedName function="false" hidden="false" localSheetId="0" name="_xlnm.Print_Area" vbProcedure="false">'Комм. предл. (Структура НМЦ)'!$A$1:$AD$84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<sst xmlns="http://schemas.openxmlformats.org/spreadsheetml/2006/main" count="476" uniqueCount="97">
  <si>
    <t xml:space="preserve">Приложение 1 к Техническим требованиям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</si>
  <si>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</si>
  <si>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</si>
  <si>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</si>
  <si>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</si>
  <si>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</si>
  <si>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</si>
  <si>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</si>
  <si>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Применение законодательства
о национальном режиме (ст. 3.1-4 Закона 223-ФЗ, ПП 1875)</t>
  </si>
  <si>
    <t xml:space="preserve">Ед. изм.</t>
  </si>
  <si>
    <t xml:space="preserve">Закупаемое
количество</t>
  </si>
  <si>
    <t xml:space="preserve">Страна происхождения предлагаемого товара /
страна регистрации лица выполняющего работу, оказывающего услугу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</si>
  <si>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
номер реестровой записи
</t>
    </r>
    <r>
      <rPr>
        <sz val="12"/>
        <color rgb="FF767171"/>
        <rFont val="Times New Roman"/>
        <family val="1"/>
        <charset val="1"/>
      </rPr>
      <t xml:space="preserve">(</t>
    </r>
    <r>
      <rPr>
        <i val="true"/>
        <sz val="12"/>
        <color rgb="FF767171"/>
        <rFont val="Times New Roman"/>
        <family val="1"/>
        <charset val="1"/>
      </rPr>
      <t xml:space="preserve">указывается обязательно при "запрете или ограничении", а также при "минимальной обязательной доле закупок товаров российского происхождения")</t>
    </r>
  </si>
  <si>
    <t xml:space="preserve">Производитель продукции</t>
  </si>
  <si>
    <t xml:space="preserve">Применение понижающего коэффициента
(да / нет)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</si>
  <si>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</si>
  <si>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</si>
  <si>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r>
      <rPr>
        <b val="true"/>
        <sz val="12"/>
        <color rgb="FF000000"/>
        <rFont val="Times New Roman"/>
        <family val="1"/>
        <charset val="1"/>
      </rPr>
      <t xml:space="preserve">Предлагаемая цена одной единицы продукции
(в т.ч. с учетом понижающего коэффициента: 
</t>
    </r>
    <r>
      <rPr>
        <b val="true"/>
        <sz val="12"/>
        <color rgb="FF0070C0"/>
        <rFont val="Times New Roman"/>
        <family val="1"/>
        <charset val="204"/>
      </rPr>
      <t xml:space="preserve">P = Nед × K</t>
    </r>
    <r>
      <rPr>
        <b val="true"/>
        <sz val="12"/>
        <color rgb="FF000000"/>
        <rFont val="Times New Roman"/>
        <family val="1"/>
        <charset val="1"/>
      </rPr>
      <t xml:space="preserve">),
руб. без НДС
</t>
    </r>
    <r>
      <rPr>
        <b val="true"/>
        <sz val="12"/>
        <color rgb="FF0070C0"/>
        <rFont val="Times New Roman"/>
        <family val="1"/>
        <charset val="204"/>
      </rPr>
      <t xml:space="preserve"> </t>
    </r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</si>
  <si>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</si>
  <si>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</si>
  <si>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
о национальном режиме (ст. 3.1-4 Закона 223-ФЗ, ПП 1875)</t>
  </si>
  <si>
    <t xml:space="preserve">Код ОКПД 2
закупаемой продукции
(товара, работы, услуги)</t>
  </si>
  <si>
    <r>
      <rPr>
        <b val="true"/>
        <sz val="12"/>
        <color rgb="FF000000"/>
        <rFont val="Times New Roman"/>
        <family val="1"/>
        <charset val="1"/>
      </rPr>
      <t xml:space="preserve">Сведения, которые должны быть представлены Участником
в Коммерческом предложении
для подтверждения соответствия установленным требованиям в части применения законодательства
о национальном режиме 
</t>
    </r>
    <r>
      <rPr>
        <i val="true"/>
        <sz val="12"/>
        <color rgb="FF767171"/>
        <rFont val="Times New Roman"/>
        <family val="1"/>
        <charset val="1"/>
      </rPr>
      <t xml:space="preserve">(номера столбцов, которые должны быть заполнены в Коммерческом предложении)</t>
    </r>
  </si>
  <si>
    <t xml:space="preserve">Примечание*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</si>
  <si>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</si>
  <si>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</si>
  <si>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</si>
  <si>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Проведение технического обслуживания автомобиля NISSAN TERRANO 2018 (ТО-10)</t>
  </si>
  <si>
    <t xml:space="preserve">Национальный режим предоставляется</t>
  </si>
  <si>
    <t xml:space="preserve"> 45.20.11</t>
  </si>
  <si>
    <t xml:space="preserve">Усл. ед</t>
  </si>
  <si>
    <t xml:space="preserve">не применимо</t>
  </si>
  <si>
    <t xml:space="preserve"> -</t>
  </si>
  <si>
    <t xml:space="preserve">да</t>
  </si>
  <si>
    <t xml:space="preserve">Проведение технического обслуживания автомобиля NISSAN TERRANO 2018 (ТО-20)</t>
  </si>
  <si>
    <t xml:space="preserve">Проведение технического обслуживания автомобиля NISSAN TERRANO 2018 (ТО-30)</t>
  </si>
  <si>
    <t xml:space="preserve">Проведение технического обслуживания автомобиля RENAULT DUSTER 2020 (ТО-10)</t>
  </si>
  <si>
    <t xml:space="preserve">Проведение технического обслуживания автомобиля RENAULT DUSTER 2020 (ТО-20)</t>
  </si>
  <si>
    <t xml:space="preserve">Проведение технического обслуживания автомобиля RENAULT DUSTER 2020 (ТО-30)</t>
  </si>
  <si>
    <t xml:space="preserve">Проведение технического обслуживания автомобиля RENAULT DUSTER 2020 (ТО-40)</t>
  </si>
  <si>
    <t xml:space="preserve">Проведение технического обслуживания автомобиля RENAULT DUSTER 2020 (ТО-50)</t>
  </si>
  <si>
    <t xml:space="preserve">Проведение технического обслуживания автомобиля Peugeot 39023A 2020 (ТО-10)</t>
  </si>
  <si>
    <t xml:space="preserve">Проведение технического обслуживания автомобиля Peugeot 39023A 2020 (ТО-20)</t>
  </si>
  <si>
    <t xml:space="preserve">Проведение технического обслуживания автомобиля Peugeot 39023A 2020 (ТО-30)</t>
  </si>
  <si>
    <t xml:space="preserve">Проведение технического обслуживания автомобиля Peugeot 39023A 2020 (ТО-40)</t>
  </si>
  <si>
    <t xml:space="preserve">Проведение технического обслуживания автомобиля Peugeot 39023A 2020 (ТО-50)</t>
  </si>
  <si>
    <t xml:space="preserve">Проведение технического обслуживания автомобиля TOYOTA LAND CRUISER (ТО-10)</t>
  </si>
  <si>
    <t xml:space="preserve">Проведение технического обслуживания автомобиля TOYOTA LAND CRUISER (ТО-20)</t>
  </si>
  <si>
    <t xml:space="preserve">Проведение технического обслуживания автомобиля TOYOTA LAND CRUISER (ТО-30)</t>
  </si>
  <si>
    <t xml:space="preserve">Проведение технического обслуживания автомобиля TOYOTA Fortuner (ТО-10)</t>
  </si>
  <si>
    <t xml:space="preserve">Проведение технического обслуживания автомобиля TOYOTA Fortuner (ТО-20)</t>
  </si>
  <si>
    <t xml:space="preserve">Проведение технического обслуживания автомобиля УАЗ-390995-04 2020 (ТО-10)</t>
  </si>
  <si>
    <t xml:space="preserve">Проведение технического обслуживания автомобиля УАЗ-390995-04 2020 (ТО-20)</t>
  </si>
  <si>
    <t xml:space="preserve">Проведение технического обслуживания автомобиля УАЗ-390995-04 2020 (ТО-30)</t>
  </si>
  <si>
    <t xml:space="preserve">Проведение технического обслуживания автомобиля UAZ PATRIOT 2013 (ТО-10)</t>
  </si>
  <si>
    <t xml:space="preserve">Проведение технического обслуживания автомобиля UAZ PATRIOT 2013 (ТО-20)</t>
  </si>
  <si>
    <t xml:space="preserve">Проведение технического обслуживания автомобиля UAZ PATRIOT 2013 (ТО-30)</t>
  </si>
  <si>
    <t xml:space="preserve">Проведение технического обслуживания автомобиля UAZ PATRIOT 2013 (ТО-40)</t>
  </si>
  <si>
    <t xml:space="preserve">Проведение технического обслуживания автомобиля UAZ PATRIOT 2013 (ТО-50)</t>
  </si>
  <si>
    <t xml:space="preserve">Проведение технического обслуживания автомобиля UAZ PATRIOT 2016 (ТО-10)</t>
  </si>
  <si>
    <t xml:space="preserve">Проведение технического обслуживания автомобиля UAZ PATRIOT 2016 (ТО-20)</t>
  </si>
  <si>
    <t xml:space="preserve">Проведение технического обслуживания автомобиля UAZ PATRIOT 2016 (ТО-30</t>
  </si>
  <si>
    <t xml:space="preserve">Проведение технического обслуживания автомобиля УАЗ-390995 2016 (ТО-30)</t>
  </si>
  <si>
    <t xml:space="preserve">Проведение технического обслуживания автомобиля УАЗ-390995 2016 (ТО-40)</t>
  </si>
  <si>
    <t xml:space="preserve">Проведение технического обслуживания автомобиля УАЗ-390995 2020 (ТО-20)</t>
  </si>
  <si>
    <t xml:space="preserve">Проведение технического обслуживания автомобиля УАЗ-390995 2020 (ТО-30)</t>
  </si>
  <si>
    <t xml:space="preserve">Услуги по проведению технического ремонта транспортных в городе Хабаровске для нужд Владивостокского представительства -Слесарно механические работы</t>
  </si>
  <si>
    <t xml:space="preserve">Нормо-час</t>
  </si>
  <si>
    <t xml:space="preserve">Услуги по проведению технического ремонта транспортных в городе Хабаровске для нужд Владивостокского представительства — монтажно — демонтажные работы.</t>
  </si>
  <si>
    <t xml:space="preserve">Услуги по проведению технического ремонта транспортных в городе Хабаровске для нужд Владивостокского представительства -Электромонтажные работы</t>
  </si>
  <si>
    <t xml:space="preserve">Услуги по проведению технического ремонта транспортных в городе Хабаровске для нужд Владивостокского представительства -Шиномонтажные работы</t>
  </si>
  <si>
    <t xml:space="preserve">Услуги по проведению технического ремонта транспортных в городе Хабаровске для нужд Владивостокского представительства -Арматурные работы</t>
  </si>
  <si>
    <t xml:space="preserve">Услуги по проведению технического ремонта транспортных в городе Хабаровске для нужд Владивостокского представительства -Кузовные и малярные работы</t>
  </si>
  <si>
    <t xml:space="preserve">Услуги по проведению технического ремонта транспортных в городе Хабаровске для нужд Владивостокского представительства - Диагностические работы</t>
  </si>
  <si>
    <t xml:space="preserve">Услуги по проведению технического ремонта транспортных в городе Хабаровске для нужд Владивостокского представительства - Работы по мойке кузова</t>
  </si>
  <si>
    <t xml:space="preserve">Услуги по проведению технического ремонта транспортных в городе Хабаровске для нужд Владивостокского представительства - Работы по химчистке салона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</si>
  <si>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</si>
  <si>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Максимальная (предельная) цена Договора (равняется НМЦ, без НДС):</t>
  </si>
  <si>
    <t xml:space="preserve">Итого без НДС :</t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</si>
  <si>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</si>
  <si>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</si>
  <si>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</si>
  <si>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</si>
  <si>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* Если в столбце 8 в отношении закупаемой продукции (с применяемой защитной мерой "Ограничение") указано "Товар отсутствует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должен указать наименование страны происхождения предлагаемого товара (без указания номера реестровой записи),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столбцы 6 и 7 Коммерческого предложения).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</si>
  <si>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</si>
  <si>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</si>
  <si>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</si>
  <si>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</si>
  <si>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 в том числе ячейки в столбцах 6 и 7 (в соответствии с требованиями столбца 7 Структуры НМЦ), 8, 13,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Если Участником предлагается эквивалентная продукция, то в этом случае ее наименование в столбце 2 может быть скорректировано.
Страна происхождения предлагаемого товара / страна регистрации лица выполняющего работу, оказывающего услугу заполняется в соответствии с общероссийским классификатором стран мира.
В столбце 7 при необходимости указывается наименование соответствующего реестра (Реестр российской промышленной продукции; Реестр промышленных товаров государств – членов Евразийского экономического союза, за исключением Российской Федерации; Единый реестр российских программ для электронных вычислительных машин и баз данных; Единый реестр программ для электронных вычислительных машин и баз данных из государств – членов Евразийского экономического союза, за исключением Российской Федерации) и номер реестровой записи.
</t>
    </r>
    <r>
      <rPr>
        <i val="true"/>
        <u val="single"/>
        <sz val="12"/>
        <color rgb="FF000000"/>
        <rFont val="Times New Roman"/>
        <family val="1"/>
        <charset val="204"/>
      </rPr>
      <t xml:space="preserve">Примечание</t>
    </r>
    <r>
      <rPr>
        <i val="true"/>
        <sz val="12"/>
        <color rgb="FF000000"/>
        <rFont val="Times New Roman"/>
        <family val="1"/>
        <charset val="1"/>
      </rPr>
      <t xml:space="preserve">: если в столбце 8 Структуры НМЦ указано "Товар не в реестре" – это означает, что закупаемый товар с характеристиками, соответствующими потребностям Заказчика, отсутствует в реестре российской промышленной продукции. При заполнении формы Коммерческого предложения в отношении такого товара Участник указывает в столбце 6 наименование страны происхождения предлагаемого товара (без заполнения соответствующей ячейки столбца 7), за исключением случая, если Участником предлагается к поставке товар, который по состоянию на момент подачи заявки на участие в закупке включен в реестр российской промышленной продукции (необходимо заполнить соответствующим образом ячейки столбцов 6 и 7).
Указываемый Участником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color rgb="FF000000"/>
        <rFont val="Times New Roman"/>
        <family val="1"/>
        <charset val="1"/>
      </rPr>
      <t xml:space="preserve"> должен быть в диапазоне более 0,00 и до 1,00 (1,00 - означает, что Участник не снижает НМЦ позиции).
Заказчик по ряду позиций в Структуре НМЦ может отметить позиции (значение "нет" в соответствующей ячейки столбца "Применение понижающего коэффициента"),
к которой не применяется понижающий коэффициент </t>
    </r>
    <r>
      <rPr>
        <i val="true"/>
        <sz val="12"/>
        <color rgb="FF4472C4"/>
        <rFont val="Times New Roman"/>
        <family val="1"/>
        <charset val="1"/>
      </rPr>
      <t xml:space="preserve">(К)</t>
    </r>
    <r>
      <rPr>
        <i val="true"/>
        <sz val="12"/>
        <rFont val="Times New Roman"/>
        <family val="1"/>
        <charset val="1"/>
      </rPr>
      <t xml:space="preserve"> (как пример: если цена на оборудование неизменна)</t>
    </r>
    <r>
      <rPr>
        <i val="true"/>
        <sz val="12"/>
        <color rgb="FF000000"/>
        <rFont val="Times New Roman"/>
        <family val="1"/>
        <charset val="1"/>
      </rPr>
      <t xml:space="preserve">.
В столбце 12 при необходимости указать коррективную ставку НДС в процентах]
</t>
    </r>
    <r>
      <rPr>
        <b val="true"/>
        <i val="true"/>
        <u val="single"/>
        <sz val="14"/>
        <color rgb="FF000000"/>
        <rFont val="Times New Roman"/>
        <family val="1"/>
        <charset val="204"/>
      </rPr>
      <t xml:space="preserve">ВНИМАНИЕ:</t>
    </r>
    <r>
      <rPr>
        <i val="true"/>
        <u val="single"/>
        <sz val="14"/>
        <color rgb="FF000000"/>
        <rFont val="Times New Roman"/>
        <family val="1"/>
        <charset val="204"/>
      </rPr>
      <t xml:space="preserve"> указание Участником в Коммерческом предложении кодов ОКПД 2 не требуется. Предлагаемая к поставке продукция должна соответствовать кодам ОКПД 2, указанным в столбце 4 Структуры НМЦ (данные коды будут перенесены в заключаемый по результатам закупки договор).
</t>
    </r>
    <r>
      <rPr>
        <b val="true"/>
        <i val="true"/>
        <sz val="12"/>
        <color rgb="FFFF0000"/>
        <rFont val="Times New Roman"/>
        <family val="1"/>
        <charset val="1"/>
      </rPr>
      <t xml:space="preserve">В структурированном поле на ЭТП Участник обязан указать максимальную (предельную) цену Договора, так как по результатам настоящей процедуры Договор будет заключаться с предельной стоимостью 2 226 235,08 руб. без учета НДС. </t>
    </r>
  </si>
  <si>
    <t xml:space="preserve">Национальный режим не предоставляется – запрет</t>
  </si>
  <si>
    <t xml:space="preserve">Национальный режим не предоставляется – ограничение</t>
  </si>
  <si>
    <t xml:space="preserve">Национальный режим не предоставляется – преимущество</t>
  </si>
  <si>
    <t xml:space="preserve">Национальный режим не предоставляется – минимальная обязательная доля</t>
  </si>
  <si>
    <t xml:space="preserve">столбцы 6, 7</t>
  </si>
  <si>
    <t xml:space="preserve">столбец 6, столбец 7 (при наличии информации)</t>
  </si>
  <si>
    <t xml:space="preserve">Требования к подтверждающим документам установлены в Технических требованиях</t>
  </si>
  <si>
    <t xml:space="preserve">Товар отсутствует в реестре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</si>
</sst>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General"/>
    <numFmt numFmtId="166" formatCode="#,##0"/>
    <numFmt numFmtId="167" formatCode="#,##0.00"/>
    <numFmt numFmtId="168" formatCode="#,##0.00000"/>
    <numFmt numFmtId="169" formatCode="@"/>
    <numFmt numFmtId="170" formatCode="#,##0.0000000"/>
    <numFmt numFmtId="171" formatCode="0%"/>
  </numFmts>
  <fonts count="26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2"/>
      <color rgb="FF767171"/>
      <name val="Times New Roman"/>
      <family val="1"/>
      <charset val="1"/>
    </font>
    <font>
      <i val="true"/>
      <sz val="12"/>
      <color rgb="FF767171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b val="true"/>
      <sz val="12"/>
      <color rgb="FF0070C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204"/>
    </font>
    <font>
      <b val="true"/>
      <i val="true"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 val="true"/>
      <sz val="12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  <font>
      <i val="true"/>
      <u val="single"/>
      <sz val="12"/>
      <color rgb="FF000000"/>
      <name val="Times New Roman"/>
      <family val="1"/>
      <charset val="204"/>
    </font>
    <font>
      <i val="true"/>
      <sz val="12"/>
      <color rgb="FF4472C4"/>
      <name val="Times New Roman"/>
      <family val="1"/>
      <charset val="1"/>
    </font>
    <font>
      <i val="true"/>
      <sz val="12"/>
      <name val="Times New Roman"/>
      <family val="1"/>
      <charset val="1"/>
    </font>
    <font>
      <b val="true"/>
      <i val="true"/>
      <u val="single"/>
      <sz val="14"/>
      <color rgb="FF000000"/>
      <name val="Times New Roman"/>
      <family val="1"/>
      <charset val="204"/>
    </font>
    <font>
      <i val="true"/>
      <u val="single"/>
      <sz val="14"/>
      <color rgb="FF000000"/>
      <name val="Times New Roman"/>
      <family val="1"/>
      <charset val="204"/>
    </font>
    <font>
      <b val="true"/>
      <i val="true"/>
      <sz val="12"/>
      <color rgb="FFFF0000"/>
      <name val="Times New Roman"/>
      <family val="1"/>
      <charset val="1"/>
    </font>
    <font>
      <sz val="12"/>
      <color rgb="FFD9D9D9"/>
      <name val="Times New Roman"/>
      <family val="1"/>
      <charset val="1"/>
    </font>
    <font>
      <sz val="12"/>
      <color rgb="FF808080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6">
    <fill>
      <patternFill patternType="none"/>
    </fill>
    <fill>
      <patternFill patternType="gray125"/>
    </fill>
    <fill>
      <patternFill patternType="solid">
        <fgColor rgb="FFE2F0D9"/>
        <bgColor rgb="FFFBE5D6"/>
      </patternFill>
    </fill>
    <fill>
      <patternFill patternType="solid">
        <fgColor rgb="FFFBE5D6"/>
        <bgColor rgb="FFE2F0D9"/>
      </patternFill>
    </fill>
    <fill>
      <patternFill patternType="solid">
        <fgColor rgb="FFFFFFFF"/>
        <bgColor rgb="FFE2F0D9"/>
      </patternFill>
    </fill>
    <fill>
      <patternFill patternType="solid">
        <fgColor rgb="FFD0CECE"/>
        <bgColor rgb="FFD9D9D9"/>
      </patternFill>
    </fill>
  </fills>
  <borders count="2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 diagonalUp="false" diagonalDown="false">
      <left style="thin">
        <color rgb="FF7F7F7F"/>
      </left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A6A6A6"/>
      </right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/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/>
      <diagonal/>
    </border>
    <border diagonalUp="false" diagonalDown="false">
      <left style="thin">
        <color rgb="FFA6A6A6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medium">
        <color rgb="FF7F7F7F"/>
      </bottom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5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2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1" fillId="0" borderId="9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2" fillId="0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12" fillId="3" borderId="9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5" fontId="4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8" fontId="4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3" fillId="0" borderId="1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3" fillId="0" borderId="9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13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13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3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3" fillId="3" borderId="9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4" fillId="0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3" fillId="0" borderId="1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4" fillId="4" borderId="1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3" fillId="4" borderId="1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70" fontId="6" fillId="2" borderId="9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4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14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6" fillId="0" borderId="9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1" fontId="6" fillId="2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6" fillId="0" borderId="16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1" fontId="6" fillId="0" borderId="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0" borderId="7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4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5" fillId="0" borderId="2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1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0" borderId="2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2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5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D0CECE"/>
      <rgbColor rgb="FF808080"/>
      <rgbColor rgb="FF9999FF"/>
      <rgbColor rgb="FF993366"/>
      <rgbColor rgb="FFFBE5D6"/>
      <rgbColor rgb="FFCCFFFF"/>
      <rgbColor rgb="FF660066"/>
      <rgbColor rgb="FFFF8080"/>
      <rgbColor rgb="FF0070C0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767171"/>
      <rgbColor rgb="FFA6A6A6"/>
      <rgbColor rgb="FF002060"/>
      <rgbColor rgb="FF70AD47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F90"/>
  <sheetViews>
    <sheetView showFormulas="false" showGridLines="false" showRowColHeaders="true" showZeros="true" rightToLeft="false" tabSelected="true" showOutlineSymbols="true" defaultGridColor="true" view="pageBreakPreview" topLeftCell="A1" colorId="64" zoomScale="65" zoomScaleNormal="25" zoomScalePageLayoutView="65" workbookViewId="0">
      <selection pane="topLeft" activeCell="B65" activeCellId="0" sqref="B65"/>
    </sheetView>
  </sheetViews>
  <sheetFormatPr defaultColWidth="18.5703125" defaultRowHeight="15.75" zeroHeight="false" outlineLevelRow="0" outlineLevelCol="0"/>
  <cols>
    <col collapsed="false" customWidth="true" hidden="false" outlineLevel="0" max="2" min="1" style="1" width="4.57"/>
    <col collapsed="false" customWidth="true" hidden="false" outlineLevel="0" max="3" min="3" style="1" width="6.57"/>
    <col collapsed="false" customWidth="true" hidden="false" outlineLevel="0" max="4" min="4" style="1" width="52.71"/>
    <col collapsed="false" customWidth="true" hidden="false" outlineLevel="0" max="5" min="5" style="1" width="23.57"/>
    <col collapsed="false" customWidth="true" hidden="false" outlineLevel="0" max="6" min="6" style="1" width="10.57"/>
    <col collapsed="false" customWidth="true" hidden="false" outlineLevel="0" max="7" min="7" style="1" width="13.14"/>
    <col collapsed="false" customWidth="true" hidden="false" outlineLevel="0" max="8" min="8" style="1" width="24.28"/>
    <col collapsed="false" customWidth="true" hidden="false" outlineLevel="0" max="9" min="9" style="1" width="23.57"/>
    <col collapsed="false" customWidth="true" hidden="false" outlineLevel="0" max="10" min="10" style="1" width="16.29"/>
    <col collapsed="false" customWidth="true" hidden="false" outlineLevel="0" max="11" min="11" style="1" width="14.86"/>
    <col collapsed="false" customWidth="true" hidden="false" outlineLevel="0" max="12" min="12" style="1" width="15.43"/>
    <col collapsed="false" customWidth="true" hidden="false" outlineLevel="0" max="13" min="13" style="1" width="16.86"/>
    <col collapsed="false" customWidth="false" hidden="false" outlineLevel="0" max="15" min="14" style="1" width="18.57"/>
    <col collapsed="false" customWidth="true" hidden="false" outlineLevel="0" max="19" min="16" style="1" width="4.57"/>
    <col collapsed="false" customWidth="true" hidden="false" outlineLevel="0" max="20" min="20" style="1" width="6.57"/>
    <col collapsed="false" customWidth="true" hidden="false" outlineLevel="0" max="21" min="21" style="1" width="57.14"/>
    <col collapsed="false" customWidth="true" hidden="false" outlineLevel="0" max="22" min="22" style="1" width="21.28"/>
    <col collapsed="false" customWidth="true" hidden="false" outlineLevel="0" max="23" min="23" style="1" width="14.28"/>
    <col collapsed="false" customWidth="true" hidden="false" outlineLevel="0" max="24" min="24" style="1" width="8.57"/>
    <col collapsed="false" customWidth="true" hidden="false" outlineLevel="0" max="25" min="25" style="1" width="13.43"/>
    <col collapsed="false" customWidth="true" hidden="false" outlineLevel="0" max="26" min="26" style="1" width="29"/>
    <col collapsed="false" customWidth="true" hidden="false" outlineLevel="0" max="27" min="27" style="1" width="14"/>
    <col collapsed="false" customWidth="false" hidden="false" outlineLevel="0" max="28" min="28" style="1" width="18.57"/>
    <col collapsed="false" customWidth="true" hidden="false" outlineLevel="0" max="29" min="29" style="1" width="16.57"/>
    <col collapsed="false" customWidth="false" hidden="false" outlineLevel="0" max="30" min="30" style="1" width="18.57"/>
    <col collapsed="false" customWidth="true" hidden="false" outlineLevel="0" max="32" min="31" style="1" width="4.57"/>
    <col collapsed="false" customWidth="false" hidden="false" outlineLevel="0" max="16384" min="33" style="1" width="18.57"/>
  </cols>
  <sheetData>
    <row r="1" customFormat="false" ht="34.5" hidden="false" customHeight="tru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customFormat="false" ht="15.75" hidden="false" customHeight="false" outlineLevel="0" collapsed="false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15" hidden="false" customHeight="fals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T3" s="7"/>
      <c r="U3" s="7"/>
      <c r="V3" s="7"/>
      <c r="W3" s="7"/>
      <c r="X3" s="7"/>
      <c r="Y3" s="7"/>
      <c r="Z3" s="7"/>
      <c r="AA3" s="7"/>
      <c r="AB3" s="7"/>
      <c r="AC3" s="7"/>
      <c r="AD3" s="7"/>
    </row>
    <row r="4" customFormat="false" ht="15.75" hidden="false" customHeight="true" outlineLevel="0" collapsed="false">
      <c r="B4" s="8"/>
      <c r="C4" s="9" t="s">
        <v>0</v>
      </c>
      <c r="D4" s="9"/>
      <c r="E4" s="9"/>
      <c r="F4" s="9"/>
      <c r="G4" s="9"/>
      <c r="H4" s="9"/>
      <c r="I4" s="9"/>
      <c r="P4" s="10"/>
      <c r="T4" s="7"/>
      <c r="U4" s="7"/>
      <c r="V4" s="7"/>
      <c r="W4" s="7"/>
      <c r="X4" s="7"/>
      <c r="Y4" s="7"/>
      <c r="Z4" s="7"/>
      <c r="AA4" s="7"/>
      <c r="AB4" s="7"/>
      <c r="AC4" s="7"/>
      <c r="AD4" s="7"/>
    </row>
    <row r="5" customFormat="false" ht="24" hidden="false" customHeight="true" outlineLevel="0" collapsed="false">
      <c r="B5" s="8"/>
      <c r="P5" s="10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customFormat="false" ht="15.75" hidden="false" customHeight="false" outlineLevel="0" collapsed="false">
      <c r="B6" s="8"/>
      <c r="C6" s="12" t="s">
        <v>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0"/>
      <c r="T6" s="13" t="s">
        <v>2</v>
      </c>
      <c r="U6" s="13"/>
      <c r="V6" s="13"/>
      <c r="W6" s="13"/>
      <c r="X6" s="13"/>
      <c r="Y6" s="13"/>
      <c r="Z6" s="13"/>
      <c r="AA6" s="13"/>
      <c r="AB6" s="13"/>
      <c r="AC6" s="13"/>
      <c r="AD6" s="13"/>
    </row>
    <row r="7" customFormat="false" ht="24" hidden="false" customHeight="true" outlineLevel="0" collapsed="false">
      <c r="B7" s="8"/>
      <c r="P7" s="10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customFormat="false" ht="24" hidden="false" customHeight="true" outlineLevel="0" collapsed="false">
      <c r="B8" s="8"/>
      <c r="C8" s="14" t="s">
        <v>3</v>
      </c>
      <c r="D8" s="14"/>
      <c r="H8" s="15"/>
      <c r="I8" s="15"/>
      <c r="J8" s="15"/>
      <c r="K8" s="15"/>
      <c r="L8" s="15"/>
      <c r="M8" s="11"/>
      <c r="P8" s="10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customFormat="false" ht="24" hidden="false" customHeight="true" outlineLevel="0" collapsed="false">
      <c r="B9" s="8"/>
      <c r="C9" s="14" t="s">
        <v>4</v>
      </c>
      <c r="D9" s="14"/>
      <c r="H9" s="16"/>
      <c r="I9" s="16"/>
      <c r="J9" s="16"/>
      <c r="K9" s="16"/>
      <c r="L9" s="16"/>
      <c r="M9" s="11"/>
      <c r="P9" s="10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customFormat="false" ht="24" hidden="false" customHeight="true" outlineLevel="0" collapsed="false">
      <c r="B10" s="8"/>
      <c r="C10" s="14" t="s">
        <v>5</v>
      </c>
      <c r="D10" s="14"/>
      <c r="H10" s="16"/>
      <c r="I10" s="16"/>
      <c r="J10" s="16"/>
      <c r="K10" s="16"/>
      <c r="L10" s="16"/>
      <c r="M10" s="11"/>
      <c r="P10" s="10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customFormat="false" ht="15.75" hidden="false" customHeight="false" outlineLevel="0" collapsed="false">
      <c r="B11" s="8"/>
      <c r="P11" s="10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customFormat="false" ht="148.5" hidden="false" customHeight="true" outlineLevel="0" collapsed="false">
      <c r="B12" s="8"/>
      <c r="C12" s="17" t="s">
        <v>6</v>
      </c>
      <c r="D12" s="17" t="s">
        <v>7</v>
      </c>
      <c r="E12" s="17" t="s">
        <v>8</v>
      </c>
      <c r="F12" s="17" t="s">
        <v>9</v>
      </c>
      <c r="G12" s="18" t="s">
        <v>10</v>
      </c>
      <c r="H12" s="17" t="s">
        <v>11</v>
      </c>
      <c r="I12" s="17" t="s">
        <v>12</v>
      </c>
      <c r="J12" s="17" t="s">
        <v>13</v>
      </c>
      <c r="K12" s="17" t="s">
        <v>14</v>
      </c>
      <c r="L12" s="17" t="s">
        <v>15</v>
      </c>
      <c r="M12" s="17" t="s">
        <v>16</v>
      </c>
      <c r="N12" s="17" t="s">
        <v>17</v>
      </c>
      <c r="O12" s="17" t="s">
        <v>18</v>
      </c>
      <c r="P12" s="10"/>
      <c r="T12" s="17" t="s">
        <v>6</v>
      </c>
      <c r="U12" s="17" t="s">
        <v>19</v>
      </c>
      <c r="V12" s="17" t="s">
        <v>20</v>
      </c>
      <c r="W12" s="18" t="s">
        <v>21</v>
      </c>
      <c r="X12" s="17" t="s">
        <v>9</v>
      </c>
      <c r="Y12" s="18" t="s">
        <v>10</v>
      </c>
      <c r="Z12" s="19" t="s">
        <v>22</v>
      </c>
      <c r="AA12" s="19" t="s">
        <v>23</v>
      </c>
      <c r="AB12" s="17" t="s">
        <v>14</v>
      </c>
      <c r="AC12" s="17" t="s">
        <v>24</v>
      </c>
      <c r="AD12" s="17" t="s">
        <v>25</v>
      </c>
    </row>
    <row r="13" customFormat="false" ht="18.75" hidden="false" customHeight="true" outlineLevel="0" collapsed="false">
      <c r="B13" s="8"/>
      <c r="C13" s="20" t="n">
        <v>1</v>
      </c>
      <c r="D13" s="20" t="n">
        <v>2</v>
      </c>
      <c r="E13" s="20" t="n">
        <v>3</v>
      </c>
      <c r="F13" s="20" t="n">
        <v>4</v>
      </c>
      <c r="G13" s="20" t="n">
        <v>5</v>
      </c>
      <c r="H13" s="20" t="n">
        <v>6</v>
      </c>
      <c r="I13" s="20" t="n">
        <v>7</v>
      </c>
      <c r="J13" s="20" t="n">
        <v>8</v>
      </c>
      <c r="K13" s="20" t="n">
        <v>9</v>
      </c>
      <c r="L13" s="20" t="n">
        <v>10</v>
      </c>
      <c r="M13" s="20" t="n">
        <v>11</v>
      </c>
      <c r="N13" s="20" t="n">
        <v>12</v>
      </c>
      <c r="O13" s="20" t="n">
        <v>13</v>
      </c>
      <c r="P13" s="10"/>
      <c r="T13" s="21" t="n">
        <v>1</v>
      </c>
      <c r="U13" s="21" t="n">
        <v>2</v>
      </c>
      <c r="V13" s="21" t="n">
        <v>3</v>
      </c>
      <c r="W13" s="21" t="n">
        <v>4</v>
      </c>
      <c r="X13" s="21" t="n">
        <v>5</v>
      </c>
      <c r="Y13" s="21" t="n">
        <v>6</v>
      </c>
      <c r="Z13" s="22" t="n">
        <v>7</v>
      </c>
      <c r="AA13" s="22" t="n">
        <v>8</v>
      </c>
      <c r="AB13" s="21" t="n">
        <v>9</v>
      </c>
      <c r="AC13" s="21" t="n">
        <v>10</v>
      </c>
      <c r="AD13" s="21" t="n">
        <v>11</v>
      </c>
    </row>
    <row r="14" customFormat="false" ht="40.5" hidden="false" customHeight="true" outlineLevel="0" collapsed="false">
      <c r="B14" s="8"/>
      <c r="C14" s="23" t="n">
        <f aca="false">T14</f>
        <v>1</v>
      </c>
      <c r="D14" s="24" t="str">
        <f aca="false">U14</f>
        <v>Проведение технического обслуживания автомобиля NISSAN TERRANO 2018 (ТО-10)</v>
      </c>
      <c r="E14" s="24" t="str">
        <f aca="false">V14</f>
        <v>Национальный режим предоставляется</v>
      </c>
      <c r="F14" s="23" t="str">
        <f aca="false">X14</f>
        <v>Усл. ед</v>
      </c>
      <c r="G14" s="25" t="n">
        <f aca="false">Y14</f>
        <v>1</v>
      </c>
      <c r="H14" s="26" t="s">
        <v>26</v>
      </c>
      <c r="I14" s="26" t="s">
        <v>26</v>
      </c>
      <c r="J14" s="26" t="s">
        <v>26</v>
      </c>
      <c r="K14" s="23" t="str">
        <f aca="false">AB14</f>
        <v>да</v>
      </c>
      <c r="L14" s="27" t="n">
        <f aca="false">AC14</f>
        <v>18156.3333333333</v>
      </c>
      <c r="M14" s="28" t="n">
        <f aca="false">IF(K14="да",$O$56,1)</f>
        <v>1</v>
      </c>
      <c r="N14" s="27" t="n">
        <f aca="false">L14*M14</f>
        <v>18156.3333333333</v>
      </c>
      <c r="O14" s="27" t="n">
        <f aca="false">N14*G14</f>
        <v>18156.3333333333</v>
      </c>
      <c r="P14" s="10"/>
      <c r="T14" s="23" t="n">
        <v>1</v>
      </c>
      <c r="U14" s="29" t="s">
        <v>27</v>
      </c>
      <c r="V14" s="30" t="s">
        <v>28</v>
      </c>
      <c r="W14" s="31" t="s">
        <v>29</v>
      </c>
      <c r="X14" s="32" t="s">
        <v>30</v>
      </c>
      <c r="Y14" s="33" t="n">
        <v>1</v>
      </c>
      <c r="Z14" s="34" t="s">
        <v>31</v>
      </c>
      <c r="AA14" s="35" t="s">
        <v>32</v>
      </c>
      <c r="AB14" s="36" t="s">
        <v>33</v>
      </c>
      <c r="AC14" s="37" t="n">
        <v>18156.3333333333</v>
      </c>
      <c r="AD14" s="38" t="n">
        <f aca="false">AC14*Y14</f>
        <v>18156.3333333333</v>
      </c>
    </row>
    <row r="15" customFormat="false" ht="34.5" hidden="false" customHeight="true" outlineLevel="0" collapsed="false">
      <c r="B15" s="8"/>
      <c r="C15" s="23" t="n">
        <f aca="false">T15</f>
        <v>2</v>
      </c>
      <c r="D15" s="24" t="str">
        <f aca="false">U15</f>
        <v>Проведение технического обслуживания автомобиля NISSAN TERRANO 2018 (ТО-20)</v>
      </c>
      <c r="E15" s="24" t="str">
        <f aca="false">V15</f>
        <v>Национальный режим предоставляется</v>
      </c>
      <c r="F15" s="23" t="str">
        <f aca="false">X15</f>
        <v>Усл. ед</v>
      </c>
      <c r="G15" s="25" t="n">
        <f aca="false">Y15</f>
        <v>1</v>
      </c>
      <c r="H15" s="26" t="s">
        <v>26</v>
      </c>
      <c r="I15" s="26" t="s">
        <v>26</v>
      </c>
      <c r="J15" s="26" t="s">
        <v>26</v>
      </c>
      <c r="K15" s="23" t="str">
        <f aca="false">AB15</f>
        <v>да</v>
      </c>
      <c r="L15" s="27" t="n">
        <f aca="false">AC15</f>
        <v>22351.6666666667</v>
      </c>
      <c r="M15" s="28" t="n">
        <f aca="false">IF(K15="да",$O$56,1)</f>
        <v>1</v>
      </c>
      <c r="N15" s="27" t="n">
        <f aca="false">L15*M15</f>
        <v>22351.6666666667</v>
      </c>
      <c r="O15" s="27" t="n">
        <f aca="false">N15*G15</f>
        <v>22351.6666666667</v>
      </c>
      <c r="P15" s="10"/>
      <c r="T15" s="23" t="n">
        <v>2</v>
      </c>
      <c r="U15" s="39" t="s">
        <v>34</v>
      </c>
      <c r="V15" s="30" t="s">
        <v>28</v>
      </c>
      <c r="W15" s="31" t="s">
        <v>29</v>
      </c>
      <c r="X15" s="32" t="s">
        <v>30</v>
      </c>
      <c r="Y15" s="33" t="n">
        <v>1</v>
      </c>
      <c r="Z15" s="34" t="s">
        <v>31</v>
      </c>
      <c r="AA15" s="35" t="s">
        <v>32</v>
      </c>
      <c r="AB15" s="36" t="s">
        <v>33</v>
      </c>
      <c r="AC15" s="37" t="n">
        <v>22351.6666666667</v>
      </c>
      <c r="AD15" s="38" t="n">
        <f aca="false">AC15*Y15</f>
        <v>22351.6666666667</v>
      </c>
    </row>
    <row r="16" customFormat="false" ht="28.5" hidden="false" customHeight="true" outlineLevel="0" collapsed="false">
      <c r="B16" s="8"/>
      <c r="C16" s="23" t="n">
        <f aca="false">T16</f>
        <v>3</v>
      </c>
      <c r="D16" s="24" t="str">
        <f aca="false">U16</f>
        <v>Проведение технического обслуживания автомобиля NISSAN TERRANO 2018 (ТО-30)</v>
      </c>
      <c r="E16" s="24" t="str">
        <f aca="false">V16</f>
        <v>Национальный режим предоставляется</v>
      </c>
      <c r="F16" s="23" t="str">
        <f aca="false">X16</f>
        <v>Усл. ед</v>
      </c>
      <c r="G16" s="25" t="n">
        <f aca="false">Y16</f>
        <v>1</v>
      </c>
      <c r="H16" s="26" t="s">
        <v>26</v>
      </c>
      <c r="I16" s="26" t="s">
        <v>26</v>
      </c>
      <c r="J16" s="26" t="s">
        <v>26</v>
      </c>
      <c r="K16" s="23" t="str">
        <f aca="false">AB16</f>
        <v>да</v>
      </c>
      <c r="L16" s="27" t="n">
        <f aca="false">AC16</f>
        <v>42018.3333333333</v>
      </c>
      <c r="M16" s="28" t="n">
        <f aca="false">IF(K16="да",$O$56,1)</f>
        <v>1</v>
      </c>
      <c r="N16" s="27" t="n">
        <f aca="false">L16*M16</f>
        <v>42018.3333333333</v>
      </c>
      <c r="O16" s="27" t="n">
        <f aca="false">N16*G16</f>
        <v>42018.3333333333</v>
      </c>
      <c r="P16" s="10"/>
      <c r="T16" s="23" t="n">
        <v>3</v>
      </c>
      <c r="U16" s="39" t="s">
        <v>35</v>
      </c>
      <c r="V16" s="30" t="s">
        <v>28</v>
      </c>
      <c r="W16" s="31" t="s">
        <v>29</v>
      </c>
      <c r="X16" s="32" t="s">
        <v>30</v>
      </c>
      <c r="Y16" s="33" t="n">
        <v>1</v>
      </c>
      <c r="Z16" s="34" t="s">
        <v>31</v>
      </c>
      <c r="AA16" s="35" t="s">
        <v>32</v>
      </c>
      <c r="AB16" s="36" t="s">
        <v>33</v>
      </c>
      <c r="AC16" s="37" t="n">
        <v>42018.3333333333</v>
      </c>
      <c r="AD16" s="38" t="n">
        <f aca="false">AC16*Y16</f>
        <v>42018.3333333333</v>
      </c>
    </row>
    <row r="17" customFormat="false" ht="30.75" hidden="false" customHeight="true" outlineLevel="0" collapsed="false">
      <c r="B17" s="8"/>
      <c r="C17" s="23" t="n">
        <f aca="false">T17</f>
        <v>4</v>
      </c>
      <c r="D17" s="24" t="str">
        <f aca="false">U17</f>
        <v>Проведение технического обслуживания автомобиля RENAULT DUSTER 2020 (ТО-10)</v>
      </c>
      <c r="E17" s="24" t="str">
        <f aca="false">V17</f>
        <v>Национальный режим предоставляется</v>
      </c>
      <c r="F17" s="23" t="str">
        <f aca="false">X17</f>
        <v>Усл. ед</v>
      </c>
      <c r="G17" s="25" t="n">
        <f aca="false">Y17</f>
        <v>1</v>
      </c>
      <c r="H17" s="26" t="s">
        <v>26</v>
      </c>
      <c r="I17" s="26" t="s">
        <v>26</v>
      </c>
      <c r="J17" s="26" t="s">
        <v>26</v>
      </c>
      <c r="K17" s="23" t="str">
        <f aca="false">AB17</f>
        <v>да</v>
      </c>
      <c r="L17" s="27" t="n">
        <f aca="false">AC17</f>
        <v>18928.3333333333</v>
      </c>
      <c r="M17" s="28" t="n">
        <f aca="false">IF(K17="да",$O$56,1)</f>
        <v>1</v>
      </c>
      <c r="N17" s="27" t="n">
        <f aca="false">L17*M17</f>
        <v>18928.3333333333</v>
      </c>
      <c r="O17" s="27" t="n">
        <f aca="false">N17*G17</f>
        <v>18928.3333333333</v>
      </c>
      <c r="P17" s="10"/>
      <c r="T17" s="23" t="n">
        <v>4</v>
      </c>
      <c r="U17" s="39" t="s">
        <v>36</v>
      </c>
      <c r="V17" s="30" t="s">
        <v>28</v>
      </c>
      <c r="W17" s="31" t="s">
        <v>29</v>
      </c>
      <c r="X17" s="32" t="s">
        <v>30</v>
      </c>
      <c r="Y17" s="33" t="n">
        <v>1</v>
      </c>
      <c r="Z17" s="34" t="s">
        <v>31</v>
      </c>
      <c r="AA17" s="35" t="s">
        <v>32</v>
      </c>
      <c r="AB17" s="36" t="s">
        <v>33</v>
      </c>
      <c r="AC17" s="37" t="n">
        <v>18928.3333333333</v>
      </c>
      <c r="AD17" s="38" t="n">
        <f aca="false">AC17*Y17</f>
        <v>18928.3333333333</v>
      </c>
    </row>
    <row r="18" customFormat="false" ht="47.25" hidden="false" customHeight="false" outlineLevel="0" collapsed="false">
      <c r="B18" s="8"/>
      <c r="C18" s="23" t="n">
        <f aca="false">T18</f>
        <v>5</v>
      </c>
      <c r="D18" s="24" t="str">
        <f aca="false">U18</f>
        <v>Проведение технического обслуживания автомобиля RENAULT DUSTER 2020 (ТО-20)</v>
      </c>
      <c r="E18" s="24" t="str">
        <f aca="false">V18</f>
        <v>Национальный режим предоставляется</v>
      </c>
      <c r="F18" s="23" t="str">
        <f aca="false">X18</f>
        <v>Усл. ед</v>
      </c>
      <c r="G18" s="25" t="n">
        <f aca="false">Y18</f>
        <v>1</v>
      </c>
      <c r="H18" s="26" t="s">
        <v>26</v>
      </c>
      <c r="I18" s="26" t="s">
        <v>26</v>
      </c>
      <c r="J18" s="26" t="s">
        <v>26</v>
      </c>
      <c r="K18" s="23" t="str">
        <f aca="false">AB18</f>
        <v>да</v>
      </c>
      <c r="L18" s="27" t="n">
        <f aca="false">AC18</f>
        <v>33168.3333333333</v>
      </c>
      <c r="M18" s="28" t="n">
        <f aca="false">IF(K18="да",$O$56,1)</f>
        <v>1</v>
      </c>
      <c r="N18" s="27" t="n">
        <f aca="false">L18*M18</f>
        <v>33168.3333333333</v>
      </c>
      <c r="O18" s="27" t="n">
        <f aca="false">N18*G18</f>
        <v>33168.3333333333</v>
      </c>
      <c r="P18" s="10"/>
      <c r="T18" s="23" t="n">
        <v>5</v>
      </c>
      <c r="U18" s="39" t="s">
        <v>37</v>
      </c>
      <c r="V18" s="30" t="s">
        <v>28</v>
      </c>
      <c r="W18" s="31" t="s">
        <v>29</v>
      </c>
      <c r="X18" s="32" t="s">
        <v>30</v>
      </c>
      <c r="Y18" s="33" t="n">
        <v>1</v>
      </c>
      <c r="Z18" s="35" t="s">
        <v>31</v>
      </c>
      <c r="AA18" s="35" t="s">
        <v>32</v>
      </c>
      <c r="AB18" s="36" t="s">
        <v>33</v>
      </c>
      <c r="AC18" s="37" t="n">
        <v>33168.3333333333</v>
      </c>
      <c r="AD18" s="38" t="n">
        <f aca="false">AC18*Y18</f>
        <v>33168.3333333333</v>
      </c>
    </row>
    <row r="19" customFormat="false" ht="30.75" hidden="false" customHeight="true" outlineLevel="0" collapsed="false">
      <c r="B19" s="8"/>
      <c r="C19" s="23" t="n">
        <f aca="false">T19</f>
        <v>6</v>
      </c>
      <c r="D19" s="24" t="str">
        <f aca="false">U19</f>
        <v>Проведение технического обслуживания автомобиля RENAULT DUSTER 2020 (ТО-30)</v>
      </c>
      <c r="E19" s="24" t="str">
        <f aca="false">V19</f>
        <v>Национальный режим предоставляется</v>
      </c>
      <c r="F19" s="23" t="str">
        <f aca="false">X19</f>
        <v>Усл. ед</v>
      </c>
      <c r="G19" s="25" t="n">
        <f aca="false">Y19</f>
        <v>1</v>
      </c>
      <c r="H19" s="26" t="s">
        <v>26</v>
      </c>
      <c r="I19" s="26" t="s">
        <v>26</v>
      </c>
      <c r="J19" s="26" t="s">
        <v>26</v>
      </c>
      <c r="K19" s="23" t="str">
        <f aca="false">AB19</f>
        <v>да</v>
      </c>
      <c r="L19" s="27" t="n">
        <f aca="false">AC19</f>
        <v>47918.3333333333</v>
      </c>
      <c r="M19" s="28" t="n">
        <f aca="false">IF(K19="да",$O$56,1)</f>
        <v>1</v>
      </c>
      <c r="N19" s="27" t="n">
        <f aca="false">L19*M19</f>
        <v>47918.3333333333</v>
      </c>
      <c r="O19" s="27" t="n">
        <f aca="false">N19*G19</f>
        <v>47918.3333333333</v>
      </c>
      <c r="P19" s="10"/>
      <c r="T19" s="23" t="n">
        <v>6</v>
      </c>
      <c r="U19" s="39" t="s">
        <v>38</v>
      </c>
      <c r="V19" s="30" t="s">
        <v>28</v>
      </c>
      <c r="W19" s="31" t="s">
        <v>29</v>
      </c>
      <c r="X19" s="32" t="s">
        <v>30</v>
      </c>
      <c r="Y19" s="33" t="n">
        <v>1</v>
      </c>
      <c r="Z19" s="34" t="s">
        <v>31</v>
      </c>
      <c r="AA19" s="35" t="s">
        <v>32</v>
      </c>
      <c r="AB19" s="36" t="s">
        <v>33</v>
      </c>
      <c r="AC19" s="37" t="n">
        <v>47918.3333333333</v>
      </c>
      <c r="AD19" s="38" t="n">
        <f aca="false">AC19*Y19</f>
        <v>47918.3333333333</v>
      </c>
    </row>
    <row r="20" customFormat="false" ht="33.75" hidden="false" customHeight="true" outlineLevel="0" collapsed="false">
      <c r="B20" s="8"/>
      <c r="C20" s="23" t="n">
        <f aca="false">T20</f>
        <v>7</v>
      </c>
      <c r="D20" s="24" t="str">
        <f aca="false">U20</f>
        <v>Проведение технического обслуживания автомобиля RENAULT DUSTER 2020 (ТО-40)</v>
      </c>
      <c r="E20" s="24" t="str">
        <f aca="false">V20</f>
        <v>Национальный режим предоставляется</v>
      </c>
      <c r="F20" s="23" t="str">
        <f aca="false">X20</f>
        <v>Усл. ед</v>
      </c>
      <c r="G20" s="25" t="n">
        <f aca="false">Y20</f>
        <v>1</v>
      </c>
      <c r="H20" s="26" t="s">
        <v>26</v>
      </c>
      <c r="I20" s="26" t="s">
        <v>26</v>
      </c>
      <c r="J20" s="26" t="s">
        <v>26</v>
      </c>
      <c r="K20" s="23" t="str">
        <f aca="false">AB20</f>
        <v>да</v>
      </c>
      <c r="L20" s="27" t="n">
        <f aca="false">AC20</f>
        <v>58735</v>
      </c>
      <c r="M20" s="28" t="n">
        <f aca="false">IF(K20="да",$O$56,1)</f>
        <v>1</v>
      </c>
      <c r="N20" s="27" t="n">
        <f aca="false">L20*M20</f>
        <v>58735</v>
      </c>
      <c r="O20" s="27" t="n">
        <f aca="false">N20*G20</f>
        <v>58735</v>
      </c>
      <c r="P20" s="10"/>
      <c r="T20" s="23" t="n">
        <v>7</v>
      </c>
      <c r="U20" s="39" t="s">
        <v>39</v>
      </c>
      <c r="V20" s="30" t="s">
        <v>28</v>
      </c>
      <c r="W20" s="31" t="s">
        <v>29</v>
      </c>
      <c r="X20" s="32" t="s">
        <v>30</v>
      </c>
      <c r="Y20" s="33" t="n">
        <v>1</v>
      </c>
      <c r="Z20" s="34" t="s">
        <v>31</v>
      </c>
      <c r="AA20" s="35" t="s">
        <v>32</v>
      </c>
      <c r="AB20" s="36" t="s">
        <v>33</v>
      </c>
      <c r="AC20" s="37" t="n">
        <v>58735</v>
      </c>
      <c r="AD20" s="38" t="n">
        <f aca="false">AC20*Y20</f>
        <v>58735</v>
      </c>
    </row>
    <row r="21" customFormat="false" ht="28.5" hidden="false" customHeight="true" outlineLevel="0" collapsed="false">
      <c r="B21" s="8"/>
      <c r="C21" s="23" t="n">
        <f aca="false">T21</f>
        <v>8</v>
      </c>
      <c r="D21" s="24" t="str">
        <f aca="false">U21</f>
        <v>Проведение технического обслуживания автомобиля RENAULT DUSTER 2020 (ТО-50)</v>
      </c>
      <c r="E21" s="24" t="str">
        <f aca="false">V21</f>
        <v>Национальный режим предоставляется</v>
      </c>
      <c r="F21" s="23" t="str">
        <f aca="false">X21</f>
        <v>Усл. ед</v>
      </c>
      <c r="G21" s="25" t="n">
        <f aca="false">Y21</f>
        <v>1</v>
      </c>
      <c r="H21" s="26" t="s">
        <v>26</v>
      </c>
      <c r="I21" s="26" t="s">
        <v>26</v>
      </c>
      <c r="J21" s="26" t="s">
        <v>26</v>
      </c>
      <c r="K21" s="23" t="str">
        <f aca="false">AB21</f>
        <v>да</v>
      </c>
      <c r="L21" s="27" t="n">
        <f aca="false">AC21</f>
        <v>74468.3333333333</v>
      </c>
      <c r="M21" s="28" t="n">
        <f aca="false">IF(K21="да",$O$56,1)</f>
        <v>1</v>
      </c>
      <c r="N21" s="27" t="n">
        <f aca="false">L21*M21</f>
        <v>74468.3333333333</v>
      </c>
      <c r="O21" s="27" t="n">
        <f aca="false">N21*G21</f>
        <v>74468.3333333333</v>
      </c>
      <c r="P21" s="10"/>
      <c r="T21" s="23" t="n">
        <v>8</v>
      </c>
      <c r="U21" s="39" t="s">
        <v>40</v>
      </c>
      <c r="V21" s="30" t="s">
        <v>28</v>
      </c>
      <c r="W21" s="31" t="s">
        <v>29</v>
      </c>
      <c r="X21" s="32" t="s">
        <v>30</v>
      </c>
      <c r="Y21" s="33" t="n">
        <v>1</v>
      </c>
      <c r="Z21" s="34" t="s">
        <v>31</v>
      </c>
      <c r="AA21" s="35" t="s">
        <v>32</v>
      </c>
      <c r="AB21" s="36" t="s">
        <v>33</v>
      </c>
      <c r="AC21" s="40" t="n">
        <v>74468.3333333333</v>
      </c>
      <c r="AD21" s="38" t="n">
        <f aca="false">AC21*Y21</f>
        <v>74468.3333333333</v>
      </c>
    </row>
    <row r="22" customFormat="false" ht="30.75" hidden="false" customHeight="true" outlineLevel="0" collapsed="false">
      <c r="B22" s="8"/>
      <c r="C22" s="23" t="n">
        <f aca="false">T22</f>
        <v>9</v>
      </c>
      <c r="D22" s="24" t="str">
        <f aca="false">U22</f>
        <v>Проведение технического обслуживания автомобиля Peugeot 39023A 2020 (ТО-10)</v>
      </c>
      <c r="E22" s="24" t="str">
        <f aca="false">V22</f>
        <v>Национальный режим предоставляется</v>
      </c>
      <c r="F22" s="23" t="str">
        <f aca="false">X22</f>
        <v>Усл. ед</v>
      </c>
      <c r="G22" s="25" t="n">
        <f aca="false">Y22</f>
        <v>2</v>
      </c>
      <c r="H22" s="26" t="s">
        <v>26</v>
      </c>
      <c r="I22" s="26" t="s">
        <v>26</v>
      </c>
      <c r="J22" s="26" t="s">
        <v>26</v>
      </c>
      <c r="K22" s="23" t="str">
        <f aca="false">AB22</f>
        <v>да</v>
      </c>
      <c r="L22" s="27" t="n">
        <f aca="false">AC22</f>
        <v>25773.6666666667</v>
      </c>
      <c r="M22" s="28" t="n">
        <f aca="false">IF(K22="да",$O$56,1)</f>
        <v>1</v>
      </c>
      <c r="N22" s="27" t="n">
        <f aca="false">L22*M22</f>
        <v>25773.6666666667</v>
      </c>
      <c r="O22" s="27" t="n">
        <f aca="false">N22*G22</f>
        <v>51547.3333333333</v>
      </c>
      <c r="P22" s="10"/>
      <c r="T22" s="23" t="n">
        <v>9</v>
      </c>
      <c r="U22" s="39" t="s">
        <v>41</v>
      </c>
      <c r="V22" s="30" t="s">
        <v>28</v>
      </c>
      <c r="W22" s="31" t="s">
        <v>29</v>
      </c>
      <c r="X22" s="32" t="s">
        <v>30</v>
      </c>
      <c r="Y22" s="33" t="n">
        <v>2</v>
      </c>
      <c r="Z22" s="34" t="s">
        <v>31</v>
      </c>
      <c r="AA22" s="35" t="s">
        <v>32</v>
      </c>
      <c r="AB22" s="36" t="s">
        <v>33</v>
      </c>
      <c r="AC22" s="37" t="n">
        <v>25773.6666666667</v>
      </c>
      <c r="AD22" s="38" t="n">
        <f aca="false">AC22*Y22</f>
        <v>51547.3333333333</v>
      </c>
    </row>
    <row r="23" customFormat="false" ht="30.75" hidden="false" customHeight="true" outlineLevel="0" collapsed="false">
      <c r="B23" s="8"/>
      <c r="C23" s="23" t="n">
        <f aca="false">T23</f>
        <v>10</v>
      </c>
      <c r="D23" s="24" t="str">
        <f aca="false">U23</f>
        <v>Проведение технического обслуживания автомобиля Peugeot 39023A 2020 (ТО-20)</v>
      </c>
      <c r="E23" s="24" t="str">
        <f aca="false">V23</f>
        <v>Национальный режим предоставляется</v>
      </c>
      <c r="F23" s="23" t="str">
        <f aca="false">X23</f>
        <v>Усл. ед</v>
      </c>
      <c r="G23" s="25" t="n">
        <f aca="false">Y23</f>
        <v>2</v>
      </c>
      <c r="H23" s="26" t="s">
        <v>26</v>
      </c>
      <c r="I23" s="26" t="s">
        <v>26</v>
      </c>
      <c r="J23" s="26" t="s">
        <v>26</v>
      </c>
      <c r="K23" s="23" t="str">
        <f aca="false">AB23</f>
        <v>да</v>
      </c>
      <c r="L23" s="27" t="n">
        <f aca="false">AC23</f>
        <v>35135</v>
      </c>
      <c r="M23" s="28" t="n">
        <f aca="false">IF(K23="да",$O$56,1)</f>
        <v>1</v>
      </c>
      <c r="N23" s="27" t="n">
        <f aca="false">L23*M23</f>
        <v>35135</v>
      </c>
      <c r="O23" s="27" t="n">
        <f aca="false">N23*G23</f>
        <v>70270</v>
      </c>
      <c r="P23" s="10"/>
      <c r="T23" s="23" t="n">
        <v>10</v>
      </c>
      <c r="U23" s="41" t="s">
        <v>42</v>
      </c>
      <c r="V23" s="30" t="s">
        <v>28</v>
      </c>
      <c r="W23" s="31" t="s">
        <v>29</v>
      </c>
      <c r="X23" s="32" t="s">
        <v>30</v>
      </c>
      <c r="Y23" s="33" t="n">
        <v>2</v>
      </c>
      <c r="Z23" s="34" t="s">
        <v>31</v>
      </c>
      <c r="AA23" s="35" t="s">
        <v>32</v>
      </c>
      <c r="AB23" s="36" t="s">
        <v>33</v>
      </c>
      <c r="AC23" s="37" t="n">
        <v>35135</v>
      </c>
      <c r="AD23" s="38" t="n">
        <f aca="false">AC23*Y23</f>
        <v>70270</v>
      </c>
    </row>
    <row r="24" customFormat="false" ht="29.25" hidden="false" customHeight="true" outlineLevel="0" collapsed="false">
      <c r="B24" s="8"/>
      <c r="C24" s="23" t="n">
        <v>11</v>
      </c>
      <c r="D24" s="24" t="str">
        <f aca="false">U24</f>
        <v>Проведение технического обслуживания автомобиля Peugeot 39023A 2020 (ТО-30)</v>
      </c>
      <c r="E24" s="24" t="str">
        <f aca="false">V24</f>
        <v>Национальный режим предоставляется</v>
      </c>
      <c r="F24" s="23" t="str">
        <f aca="false">X24</f>
        <v>Усл. ед</v>
      </c>
      <c r="G24" s="25" t="n">
        <f aca="false">Y24</f>
        <v>2</v>
      </c>
      <c r="H24" s="26" t="s">
        <v>26</v>
      </c>
      <c r="I24" s="26" t="s">
        <v>26</v>
      </c>
      <c r="J24" s="26" t="s">
        <v>26</v>
      </c>
      <c r="K24" s="23" t="str">
        <f aca="false">AB24</f>
        <v>да</v>
      </c>
      <c r="L24" s="27" t="n">
        <f aca="false">AC24</f>
        <v>51851.6666666667</v>
      </c>
      <c r="M24" s="28" t="n">
        <f aca="false">IF(K24="да",$O$56,1)</f>
        <v>1</v>
      </c>
      <c r="N24" s="27" t="n">
        <f aca="false">L24*M24</f>
        <v>51851.6666666667</v>
      </c>
      <c r="O24" s="27" t="n">
        <f aca="false">N24*G24</f>
        <v>103703.333333333</v>
      </c>
      <c r="P24" s="10"/>
      <c r="T24" s="23" t="n">
        <v>11</v>
      </c>
      <c r="U24" s="41" t="s">
        <v>43</v>
      </c>
      <c r="V24" s="30" t="s">
        <v>28</v>
      </c>
      <c r="W24" s="31" t="s">
        <v>29</v>
      </c>
      <c r="X24" s="32" t="s">
        <v>30</v>
      </c>
      <c r="Y24" s="33" t="n">
        <v>2</v>
      </c>
      <c r="Z24" s="34" t="s">
        <v>31</v>
      </c>
      <c r="AA24" s="35" t="s">
        <v>32</v>
      </c>
      <c r="AB24" s="36" t="s">
        <v>33</v>
      </c>
      <c r="AC24" s="37" t="n">
        <v>51851.6666666667</v>
      </c>
      <c r="AD24" s="38" t="n">
        <f aca="false">AC24*Y24</f>
        <v>103703.333333333</v>
      </c>
    </row>
    <row r="25" s="42" customFormat="true" ht="48.75" hidden="false" customHeight="true" outlineLevel="0" collapsed="false">
      <c r="A25" s="1"/>
      <c r="B25" s="8"/>
      <c r="C25" s="23" t="n">
        <v>12</v>
      </c>
      <c r="D25" s="24" t="str">
        <f aca="false">U25</f>
        <v>Проведение технического обслуживания автомобиля Peugeot 39023A 2020 (ТО-40)</v>
      </c>
      <c r="E25" s="24" t="str">
        <f aca="false">V25</f>
        <v>Национальный режим предоставляется</v>
      </c>
      <c r="F25" s="23" t="str">
        <f aca="false">X25</f>
        <v>Усл. ед</v>
      </c>
      <c r="G25" s="25" t="n">
        <f aca="false">Y25</f>
        <v>1</v>
      </c>
      <c r="H25" s="26" t="s">
        <v>26</v>
      </c>
      <c r="I25" s="26" t="s">
        <v>26</v>
      </c>
      <c r="J25" s="26" t="s">
        <v>26</v>
      </c>
      <c r="K25" s="23" t="str">
        <f aca="false">AB25</f>
        <v>да</v>
      </c>
      <c r="L25" s="27" t="n">
        <f aca="false">AC25</f>
        <v>67585</v>
      </c>
      <c r="M25" s="28" t="n">
        <f aca="false">IF(K25="да",$O$56,1)</f>
        <v>1</v>
      </c>
      <c r="N25" s="27" t="n">
        <f aca="false">L25*M25</f>
        <v>67585</v>
      </c>
      <c r="O25" s="27" t="n">
        <f aca="false">N25*G25</f>
        <v>67585</v>
      </c>
      <c r="P25" s="10"/>
      <c r="Q25" s="1"/>
      <c r="R25" s="1"/>
      <c r="S25" s="1"/>
      <c r="T25" s="23" t="n">
        <v>12</v>
      </c>
      <c r="U25" s="39" t="s">
        <v>44</v>
      </c>
      <c r="V25" s="30" t="s">
        <v>28</v>
      </c>
      <c r="W25" s="31" t="s">
        <v>29</v>
      </c>
      <c r="X25" s="32" t="s">
        <v>30</v>
      </c>
      <c r="Y25" s="33" t="n">
        <v>1</v>
      </c>
      <c r="Z25" s="34" t="s">
        <v>31</v>
      </c>
      <c r="AA25" s="35" t="s">
        <v>32</v>
      </c>
      <c r="AB25" s="36" t="s">
        <v>33</v>
      </c>
      <c r="AC25" s="37" t="n">
        <v>67585</v>
      </c>
      <c r="AD25" s="38" t="n">
        <f aca="false">AC25*Y25</f>
        <v>67585</v>
      </c>
      <c r="AE25" s="1"/>
      <c r="AF25" s="1"/>
    </row>
    <row r="26" s="42" customFormat="true" ht="30.75" hidden="false" customHeight="true" outlineLevel="0" collapsed="false">
      <c r="A26" s="1"/>
      <c r="B26" s="8"/>
      <c r="C26" s="23" t="n">
        <v>13</v>
      </c>
      <c r="D26" s="24" t="str">
        <f aca="false">U26</f>
        <v>Проведение технического обслуживания автомобиля Peugeot 39023A 2020 (ТО-50)</v>
      </c>
      <c r="E26" s="24" t="str">
        <f aca="false">V26</f>
        <v>Национальный режим предоставляется</v>
      </c>
      <c r="F26" s="23" t="str">
        <f aca="false">X26</f>
        <v>Усл. ед</v>
      </c>
      <c r="G26" s="25" t="n">
        <f aca="false">Y26</f>
        <v>1</v>
      </c>
      <c r="H26" s="26" t="s">
        <v>26</v>
      </c>
      <c r="I26" s="26" t="s">
        <v>26</v>
      </c>
      <c r="J26" s="26" t="s">
        <v>26</v>
      </c>
      <c r="K26" s="23" t="str">
        <f aca="false">AB26</f>
        <v>да</v>
      </c>
      <c r="L26" s="27" t="n">
        <f aca="false">AC26</f>
        <v>79385</v>
      </c>
      <c r="M26" s="28" t="n">
        <f aca="false">IF(K26="да",$O$56,1)</f>
        <v>1</v>
      </c>
      <c r="N26" s="27" t="n">
        <f aca="false">L26*M26</f>
        <v>79385</v>
      </c>
      <c r="O26" s="27" t="n">
        <f aca="false">N26*G26</f>
        <v>79385</v>
      </c>
      <c r="P26" s="10"/>
      <c r="Q26" s="1"/>
      <c r="R26" s="1"/>
      <c r="S26" s="1"/>
      <c r="T26" s="23" t="n">
        <v>13</v>
      </c>
      <c r="U26" s="39" t="s">
        <v>45</v>
      </c>
      <c r="V26" s="30" t="s">
        <v>28</v>
      </c>
      <c r="W26" s="31" t="s">
        <v>29</v>
      </c>
      <c r="X26" s="32" t="s">
        <v>30</v>
      </c>
      <c r="Y26" s="33" t="n">
        <v>1</v>
      </c>
      <c r="Z26" s="34" t="s">
        <v>31</v>
      </c>
      <c r="AA26" s="35" t="s">
        <v>32</v>
      </c>
      <c r="AB26" s="36" t="s">
        <v>33</v>
      </c>
      <c r="AC26" s="37" t="n">
        <v>79385</v>
      </c>
      <c r="AD26" s="38" t="n">
        <f aca="false">AC26*Y26</f>
        <v>79385</v>
      </c>
      <c r="AE26" s="1"/>
      <c r="AF26" s="1"/>
    </row>
    <row r="27" customFormat="false" ht="33" hidden="false" customHeight="true" outlineLevel="0" collapsed="false">
      <c r="B27" s="8"/>
      <c r="C27" s="23" t="n">
        <v>14</v>
      </c>
      <c r="D27" s="24" t="str">
        <f aca="false">U27</f>
        <v>Проведение технического обслуживания автомобиля TOYOTA LAND CRUISER (ТО-10)</v>
      </c>
      <c r="E27" s="24" t="str">
        <f aca="false">V27</f>
        <v>Национальный режим предоставляется</v>
      </c>
      <c r="F27" s="23" t="str">
        <f aca="false">X27</f>
        <v>Усл. ед</v>
      </c>
      <c r="G27" s="25" t="n">
        <f aca="false">Y27</f>
        <v>1</v>
      </c>
      <c r="H27" s="26" t="s">
        <v>26</v>
      </c>
      <c r="I27" s="26" t="s">
        <v>26</v>
      </c>
      <c r="J27" s="26" t="s">
        <v>26</v>
      </c>
      <c r="K27" s="23" t="str">
        <f aca="false">AB27</f>
        <v>да</v>
      </c>
      <c r="L27" s="27" t="n">
        <f aca="false">AC27</f>
        <v>23807</v>
      </c>
      <c r="M27" s="28" t="n">
        <f aca="false">IF(K27="да",$O$56,1)</f>
        <v>1</v>
      </c>
      <c r="N27" s="27" t="n">
        <f aca="false">L27*M27</f>
        <v>23807</v>
      </c>
      <c r="O27" s="27" t="n">
        <f aca="false">N27*G27</f>
        <v>23807</v>
      </c>
      <c r="P27" s="10"/>
      <c r="T27" s="23" t="n">
        <v>14</v>
      </c>
      <c r="U27" s="39" t="s">
        <v>46</v>
      </c>
      <c r="V27" s="30" t="s">
        <v>28</v>
      </c>
      <c r="W27" s="31" t="s">
        <v>29</v>
      </c>
      <c r="X27" s="32" t="s">
        <v>30</v>
      </c>
      <c r="Y27" s="33" t="n">
        <v>1</v>
      </c>
      <c r="Z27" s="34" t="s">
        <v>31</v>
      </c>
      <c r="AA27" s="35" t="s">
        <v>32</v>
      </c>
      <c r="AB27" s="36" t="s">
        <v>33</v>
      </c>
      <c r="AC27" s="37" t="n">
        <v>23807</v>
      </c>
      <c r="AD27" s="38" t="n">
        <f aca="false">AC27*Y27</f>
        <v>23807</v>
      </c>
    </row>
    <row r="28" customFormat="false" ht="41.25" hidden="false" customHeight="true" outlineLevel="0" collapsed="false">
      <c r="B28" s="8"/>
      <c r="C28" s="23" t="n">
        <v>15</v>
      </c>
      <c r="D28" s="24" t="str">
        <f aca="false">U28</f>
        <v>Проведение технического обслуживания автомобиля TOYOTA LAND CRUISER (ТО-20)</v>
      </c>
      <c r="E28" s="24" t="str">
        <f aca="false">V28</f>
        <v>Национальный режим предоставляется</v>
      </c>
      <c r="F28" s="23" t="str">
        <f aca="false">X28</f>
        <v>Усл. ед</v>
      </c>
      <c r="G28" s="25" t="n">
        <f aca="false">Y28</f>
        <v>1</v>
      </c>
      <c r="H28" s="26" t="s">
        <v>26</v>
      </c>
      <c r="I28" s="26" t="s">
        <v>26</v>
      </c>
      <c r="J28" s="26" t="s">
        <v>26</v>
      </c>
      <c r="K28" s="23" t="str">
        <f aca="false">AB28</f>
        <v>да</v>
      </c>
      <c r="L28" s="27" t="n">
        <f aca="false">AC28</f>
        <v>32185</v>
      </c>
      <c r="M28" s="28" t="n">
        <f aca="false">IF(K28="да",$O$56,1)</f>
        <v>1</v>
      </c>
      <c r="N28" s="27" t="n">
        <f aca="false">L28*M28</f>
        <v>32185</v>
      </c>
      <c r="O28" s="27" t="n">
        <f aca="false">N28*G28</f>
        <v>32185</v>
      </c>
      <c r="P28" s="10"/>
      <c r="T28" s="23" t="n">
        <v>15</v>
      </c>
      <c r="U28" s="39" t="s">
        <v>47</v>
      </c>
      <c r="V28" s="30" t="s">
        <v>28</v>
      </c>
      <c r="W28" s="31" t="s">
        <v>29</v>
      </c>
      <c r="X28" s="32" t="s">
        <v>30</v>
      </c>
      <c r="Y28" s="33" t="n">
        <v>1</v>
      </c>
      <c r="Z28" s="34" t="s">
        <v>31</v>
      </c>
      <c r="AA28" s="35" t="s">
        <v>32</v>
      </c>
      <c r="AB28" s="36" t="s">
        <v>33</v>
      </c>
      <c r="AC28" s="37" t="n">
        <v>32185</v>
      </c>
      <c r="AD28" s="38" t="n">
        <f aca="false">AC28*Y28</f>
        <v>32185</v>
      </c>
    </row>
    <row r="29" customFormat="false" ht="33" hidden="false" customHeight="true" outlineLevel="0" collapsed="false">
      <c r="B29" s="8"/>
      <c r="C29" s="23" t="n">
        <v>16</v>
      </c>
      <c r="D29" s="24" t="str">
        <f aca="false">U29</f>
        <v>Проведение технического обслуживания автомобиля TOYOTA LAND CRUISER (ТО-30)</v>
      </c>
      <c r="E29" s="24" t="str">
        <f aca="false">V29</f>
        <v>Национальный режим предоставляется</v>
      </c>
      <c r="F29" s="23" t="str">
        <f aca="false">X29</f>
        <v>Усл. ед</v>
      </c>
      <c r="G29" s="25" t="n">
        <f aca="false">Y29</f>
        <v>1</v>
      </c>
      <c r="H29" s="26" t="s">
        <v>26</v>
      </c>
      <c r="I29" s="26" t="s">
        <v>26</v>
      </c>
      <c r="J29" s="26" t="s">
        <v>26</v>
      </c>
      <c r="K29" s="23" t="str">
        <f aca="false">AB29</f>
        <v>да</v>
      </c>
      <c r="L29" s="27" t="n">
        <f aca="false">AC29</f>
        <v>48901.6666666667</v>
      </c>
      <c r="M29" s="28" t="n">
        <f aca="false">IF(K29="да",$O$56,1)</f>
        <v>1</v>
      </c>
      <c r="N29" s="27" t="n">
        <f aca="false">L29*M29</f>
        <v>48901.6666666667</v>
      </c>
      <c r="O29" s="27" t="n">
        <f aca="false">N29*G29</f>
        <v>48901.6666666667</v>
      </c>
      <c r="P29" s="10"/>
      <c r="T29" s="23" t="n">
        <v>16</v>
      </c>
      <c r="U29" s="39" t="s">
        <v>48</v>
      </c>
      <c r="V29" s="30" t="s">
        <v>28</v>
      </c>
      <c r="W29" s="31" t="s">
        <v>29</v>
      </c>
      <c r="X29" s="32" t="s">
        <v>30</v>
      </c>
      <c r="Y29" s="33" t="n">
        <v>1</v>
      </c>
      <c r="Z29" s="34" t="s">
        <v>31</v>
      </c>
      <c r="AA29" s="35" t="s">
        <v>32</v>
      </c>
      <c r="AB29" s="36" t="s">
        <v>33</v>
      </c>
      <c r="AC29" s="37" t="n">
        <v>48901.6666666667</v>
      </c>
      <c r="AD29" s="38" t="n">
        <f aca="false">AC29*Y29</f>
        <v>48901.6666666667</v>
      </c>
    </row>
    <row r="30" customFormat="false" ht="29.25" hidden="false" customHeight="true" outlineLevel="0" collapsed="false">
      <c r="B30" s="8"/>
      <c r="C30" s="23" t="n">
        <v>17</v>
      </c>
      <c r="D30" s="24" t="str">
        <f aca="false">U30</f>
        <v>Проведение технического обслуживания автомобиля TOYOTA Fortuner (ТО-10)</v>
      </c>
      <c r="E30" s="24" t="str">
        <f aca="false">V30</f>
        <v>Национальный режим предоставляется</v>
      </c>
      <c r="F30" s="23" t="str">
        <f aca="false">X30</f>
        <v>Усл. ед</v>
      </c>
      <c r="G30" s="25" t="n">
        <f aca="false">Y30</f>
        <v>1</v>
      </c>
      <c r="H30" s="26" t="s">
        <v>26</v>
      </c>
      <c r="I30" s="26" t="s">
        <v>26</v>
      </c>
      <c r="J30" s="26" t="s">
        <v>26</v>
      </c>
      <c r="K30" s="23" t="str">
        <f aca="false">AB30</f>
        <v>да</v>
      </c>
      <c r="L30" s="27" t="n">
        <f aca="false">AC30</f>
        <v>23807</v>
      </c>
      <c r="M30" s="28" t="n">
        <f aca="false">IF(K30="да",$O$56,1)</f>
        <v>1</v>
      </c>
      <c r="N30" s="27" t="n">
        <f aca="false">L30*M30</f>
        <v>23807</v>
      </c>
      <c r="O30" s="27" t="n">
        <f aca="false">N30*G30</f>
        <v>23807</v>
      </c>
      <c r="P30" s="10"/>
      <c r="T30" s="23" t="n">
        <v>17</v>
      </c>
      <c r="U30" s="39" t="s">
        <v>49</v>
      </c>
      <c r="V30" s="30" t="s">
        <v>28</v>
      </c>
      <c r="W30" s="31" t="s">
        <v>29</v>
      </c>
      <c r="X30" s="32" t="s">
        <v>30</v>
      </c>
      <c r="Y30" s="33" t="n">
        <v>1</v>
      </c>
      <c r="Z30" s="34" t="s">
        <v>31</v>
      </c>
      <c r="AA30" s="35" t="s">
        <v>32</v>
      </c>
      <c r="AB30" s="36" t="s">
        <v>33</v>
      </c>
      <c r="AC30" s="37" t="n">
        <v>23807</v>
      </c>
      <c r="AD30" s="38" t="n">
        <f aca="false">AC30*Y30</f>
        <v>23807</v>
      </c>
    </row>
    <row r="31" customFormat="false" ht="33.75" hidden="false" customHeight="true" outlineLevel="0" collapsed="false">
      <c r="B31" s="8"/>
      <c r="C31" s="23" t="n">
        <v>18</v>
      </c>
      <c r="D31" s="24" t="str">
        <f aca="false">U31</f>
        <v>Проведение технического обслуживания автомобиля TOYOTA Fortuner (ТО-20)</v>
      </c>
      <c r="E31" s="24" t="str">
        <f aca="false">V31</f>
        <v>Национальный режим предоставляется</v>
      </c>
      <c r="F31" s="23" t="str">
        <f aca="false">X31</f>
        <v>Усл. ед</v>
      </c>
      <c r="G31" s="25" t="n">
        <f aca="false">Y31</f>
        <v>1</v>
      </c>
      <c r="H31" s="26" t="s">
        <v>26</v>
      </c>
      <c r="I31" s="26" t="s">
        <v>26</v>
      </c>
      <c r="J31" s="26" t="s">
        <v>26</v>
      </c>
      <c r="K31" s="23" t="str">
        <f aca="false">AB31</f>
        <v>да</v>
      </c>
      <c r="L31" s="27" t="n">
        <f aca="false">AC31</f>
        <v>32185</v>
      </c>
      <c r="M31" s="28" t="n">
        <f aca="false">IF(K31="да",$O$56,1)</f>
        <v>1</v>
      </c>
      <c r="N31" s="27" t="n">
        <f aca="false">L31*M31</f>
        <v>32185</v>
      </c>
      <c r="O31" s="27" t="n">
        <f aca="false">N31*G31</f>
        <v>32185</v>
      </c>
      <c r="P31" s="10"/>
      <c r="T31" s="23" t="n">
        <v>18</v>
      </c>
      <c r="U31" s="39" t="s">
        <v>50</v>
      </c>
      <c r="V31" s="30" t="s">
        <v>28</v>
      </c>
      <c r="W31" s="31" t="s">
        <v>29</v>
      </c>
      <c r="X31" s="32" t="s">
        <v>30</v>
      </c>
      <c r="Y31" s="33" t="n">
        <v>1</v>
      </c>
      <c r="Z31" s="34" t="s">
        <v>31</v>
      </c>
      <c r="AA31" s="35" t="s">
        <v>32</v>
      </c>
      <c r="AB31" s="36" t="s">
        <v>33</v>
      </c>
      <c r="AC31" s="37" t="n">
        <v>32185</v>
      </c>
      <c r="AD31" s="38" t="n">
        <f aca="false">AC31*Y31</f>
        <v>32185</v>
      </c>
    </row>
    <row r="32" customFormat="false" ht="33" hidden="false" customHeight="true" outlineLevel="0" collapsed="false">
      <c r="B32" s="8"/>
      <c r="C32" s="23" t="n">
        <v>19</v>
      </c>
      <c r="D32" s="24" t="str">
        <f aca="false">U32</f>
        <v>Проведение технического обслуживания автомобиля УАЗ-390995-04 2020 (ТО-10)</v>
      </c>
      <c r="E32" s="24" t="str">
        <f aca="false">V32</f>
        <v>Национальный режим предоставляется</v>
      </c>
      <c r="F32" s="23" t="str">
        <f aca="false">X32</f>
        <v>Усл. ед</v>
      </c>
      <c r="G32" s="25" t="n">
        <f aca="false">Y32</f>
        <v>1</v>
      </c>
      <c r="H32" s="26" t="s">
        <v>26</v>
      </c>
      <c r="I32" s="26" t="s">
        <v>26</v>
      </c>
      <c r="J32" s="26" t="s">
        <v>26</v>
      </c>
      <c r="K32" s="23" t="str">
        <f aca="false">AB32</f>
        <v>да</v>
      </c>
      <c r="L32" s="27" t="n">
        <f aca="false">AC32</f>
        <v>18156.3333333333</v>
      </c>
      <c r="M32" s="28" t="n">
        <f aca="false">IF(K32="да",$O$56,1)</f>
        <v>1</v>
      </c>
      <c r="N32" s="27" t="n">
        <f aca="false">L32*M32</f>
        <v>18156.3333333333</v>
      </c>
      <c r="O32" s="27" t="n">
        <f aca="false">N32*G32</f>
        <v>18156.3333333333</v>
      </c>
      <c r="P32" s="10"/>
      <c r="T32" s="23" t="n">
        <v>19</v>
      </c>
      <c r="U32" s="39" t="s">
        <v>51</v>
      </c>
      <c r="V32" s="30" t="s">
        <v>28</v>
      </c>
      <c r="W32" s="31" t="s">
        <v>29</v>
      </c>
      <c r="X32" s="32" t="s">
        <v>30</v>
      </c>
      <c r="Y32" s="33" t="n">
        <v>1</v>
      </c>
      <c r="Z32" s="34" t="s">
        <v>31</v>
      </c>
      <c r="AA32" s="35" t="s">
        <v>32</v>
      </c>
      <c r="AB32" s="36" t="s">
        <v>33</v>
      </c>
      <c r="AC32" s="37" t="n">
        <v>18156.3333333333</v>
      </c>
      <c r="AD32" s="38" t="n">
        <f aca="false">AC32*Y32</f>
        <v>18156.3333333333</v>
      </c>
    </row>
    <row r="33" customFormat="false" ht="29.25" hidden="false" customHeight="true" outlineLevel="0" collapsed="false">
      <c r="B33" s="8"/>
      <c r="C33" s="23" t="n">
        <v>20</v>
      </c>
      <c r="D33" s="24" t="str">
        <f aca="false">U33</f>
        <v>Проведение технического обслуживания автомобиля УАЗ-390995-04 2020 (ТО-20)</v>
      </c>
      <c r="E33" s="24" t="str">
        <f aca="false">V33</f>
        <v>Национальный режим предоставляется</v>
      </c>
      <c r="F33" s="23" t="str">
        <f aca="false">X33</f>
        <v>Усл. ед</v>
      </c>
      <c r="G33" s="25" t="n">
        <f aca="false">Y33</f>
        <v>1</v>
      </c>
      <c r="H33" s="26" t="s">
        <v>26</v>
      </c>
      <c r="I33" s="26" t="s">
        <v>26</v>
      </c>
      <c r="J33" s="26" t="s">
        <v>26</v>
      </c>
      <c r="K33" s="23" t="str">
        <f aca="false">AB33</f>
        <v>да</v>
      </c>
      <c r="L33" s="27" t="n">
        <f aca="false">AC33</f>
        <v>22351.6666666667</v>
      </c>
      <c r="M33" s="28" t="n">
        <f aca="false">IF(K33="да",$O$56,1)</f>
        <v>1</v>
      </c>
      <c r="N33" s="27" t="n">
        <f aca="false">L33*M33</f>
        <v>22351.6666666667</v>
      </c>
      <c r="O33" s="27" t="n">
        <f aca="false">N33*G33</f>
        <v>22351.6666666667</v>
      </c>
      <c r="P33" s="10"/>
      <c r="T33" s="23" t="n">
        <v>20</v>
      </c>
      <c r="U33" s="39" t="s">
        <v>52</v>
      </c>
      <c r="V33" s="30" t="s">
        <v>28</v>
      </c>
      <c r="W33" s="31" t="s">
        <v>29</v>
      </c>
      <c r="X33" s="32" t="s">
        <v>30</v>
      </c>
      <c r="Y33" s="33" t="n">
        <v>1</v>
      </c>
      <c r="Z33" s="34" t="s">
        <v>31</v>
      </c>
      <c r="AA33" s="35" t="s">
        <v>32</v>
      </c>
      <c r="AB33" s="36" t="s">
        <v>33</v>
      </c>
      <c r="AC33" s="37" t="n">
        <v>22351.6666666667</v>
      </c>
      <c r="AD33" s="38" t="n">
        <f aca="false">AC33*Y33</f>
        <v>22351.6666666667</v>
      </c>
    </row>
    <row r="34" customFormat="false" ht="28.5" hidden="false" customHeight="true" outlineLevel="0" collapsed="false">
      <c r="B34" s="8"/>
      <c r="C34" s="23" t="n">
        <v>21</v>
      </c>
      <c r="D34" s="24" t="str">
        <f aca="false">U34</f>
        <v>Проведение технического обслуживания автомобиля УАЗ-390995-04 2020 (ТО-30)</v>
      </c>
      <c r="E34" s="24" t="str">
        <f aca="false">V34</f>
        <v>Национальный режим предоставляется</v>
      </c>
      <c r="F34" s="23" t="str">
        <f aca="false">X34</f>
        <v>Усл. ед</v>
      </c>
      <c r="G34" s="25" t="n">
        <f aca="false">Y34</f>
        <v>1</v>
      </c>
      <c r="H34" s="26" t="s">
        <v>26</v>
      </c>
      <c r="I34" s="26" t="s">
        <v>26</v>
      </c>
      <c r="J34" s="26" t="s">
        <v>26</v>
      </c>
      <c r="K34" s="23" t="str">
        <f aca="false">AB34</f>
        <v>да</v>
      </c>
      <c r="L34" s="27" t="n">
        <f aca="false">AC34</f>
        <v>42018.3333333333</v>
      </c>
      <c r="M34" s="28" t="n">
        <f aca="false">IF(K34="да",$O$56,1)</f>
        <v>1</v>
      </c>
      <c r="N34" s="27" t="n">
        <f aca="false">L34*M34</f>
        <v>42018.3333333333</v>
      </c>
      <c r="O34" s="27" t="n">
        <f aca="false">N34*G34</f>
        <v>42018.3333333333</v>
      </c>
      <c r="P34" s="10"/>
      <c r="T34" s="23" t="n">
        <v>21</v>
      </c>
      <c r="U34" s="39" t="s">
        <v>53</v>
      </c>
      <c r="V34" s="30" t="s">
        <v>28</v>
      </c>
      <c r="W34" s="31" t="s">
        <v>29</v>
      </c>
      <c r="X34" s="32" t="s">
        <v>30</v>
      </c>
      <c r="Y34" s="33" t="n">
        <v>1</v>
      </c>
      <c r="Z34" s="34" t="s">
        <v>31</v>
      </c>
      <c r="AA34" s="35" t="s">
        <v>32</v>
      </c>
      <c r="AB34" s="36" t="s">
        <v>33</v>
      </c>
      <c r="AC34" s="37" t="n">
        <v>42018.3333333333</v>
      </c>
      <c r="AD34" s="38" t="n">
        <f aca="false">AC34*Y34</f>
        <v>42018.3333333333</v>
      </c>
    </row>
    <row r="35" customFormat="false" ht="27.75" hidden="false" customHeight="true" outlineLevel="0" collapsed="false">
      <c r="B35" s="8"/>
      <c r="C35" s="23" t="n">
        <v>22</v>
      </c>
      <c r="D35" s="24" t="str">
        <f aca="false">U35</f>
        <v>Проведение технического обслуживания автомобиля UAZ PATRIOT 2013 (ТО-10)</v>
      </c>
      <c r="E35" s="24" t="str">
        <f aca="false">V35</f>
        <v>Национальный режим предоставляется</v>
      </c>
      <c r="F35" s="23" t="str">
        <f aca="false">X35</f>
        <v>Усл. ед</v>
      </c>
      <c r="G35" s="25" t="n">
        <f aca="false">Y35</f>
        <v>1</v>
      </c>
      <c r="H35" s="26" t="s">
        <v>26</v>
      </c>
      <c r="I35" s="26" t="s">
        <v>26</v>
      </c>
      <c r="J35" s="26" t="s">
        <v>26</v>
      </c>
      <c r="K35" s="23" t="str">
        <f aca="false">AB35</f>
        <v>да</v>
      </c>
      <c r="L35" s="27" t="n">
        <f aca="false">AC35</f>
        <v>18156.3333333333</v>
      </c>
      <c r="M35" s="28" t="n">
        <f aca="false">IF(K35="да",$O$56,1)</f>
        <v>1</v>
      </c>
      <c r="N35" s="27" t="n">
        <f aca="false">L35*M35</f>
        <v>18156.3333333333</v>
      </c>
      <c r="O35" s="27" t="n">
        <f aca="false">N35*G35</f>
        <v>18156.3333333333</v>
      </c>
      <c r="P35" s="10"/>
      <c r="T35" s="23" t="n">
        <v>22</v>
      </c>
      <c r="U35" s="41" t="s">
        <v>54</v>
      </c>
      <c r="V35" s="30" t="s">
        <v>28</v>
      </c>
      <c r="W35" s="31" t="s">
        <v>29</v>
      </c>
      <c r="X35" s="32" t="s">
        <v>30</v>
      </c>
      <c r="Y35" s="33" t="n">
        <v>1</v>
      </c>
      <c r="Z35" s="34" t="s">
        <v>31</v>
      </c>
      <c r="AA35" s="35" t="s">
        <v>32</v>
      </c>
      <c r="AB35" s="36" t="s">
        <v>33</v>
      </c>
      <c r="AC35" s="37" t="n">
        <v>18156.3333333333</v>
      </c>
      <c r="AD35" s="38" t="n">
        <f aca="false">AC35*Y35</f>
        <v>18156.3333333333</v>
      </c>
    </row>
    <row r="36" customFormat="false" ht="31.5" hidden="false" customHeight="true" outlineLevel="0" collapsed="false">
      <c r="B36" s="8"/>
      <c r="C36" s="23" t="n">
        <v>23</v>
      </c>
      <c r="D36" s="24" t="str">
        <f aca="false">U36</f>
        <v>Проведение технического обслуживания автомобиля UAZ PATRIOT 2013 (ТО-20)</v>
      </c>
      <c r="E36" s="24" t="str">
        <f aca="false">V36</f>
        <v>Национальный режим предоставляется</v>
      </c>
      <c r="F36" s="23" t="str">
        <f aca="false">X36</f>
        <v>Усл. ед</v>
      </c>
      <c r="G36" s="25" t="n">
        <f aca="false">Y36</f>
        <v>1</v>
      </c>
      <c r="H36" s="26" t="s">
        <v>26</v>
      </c>
      <c r="I36" s="26" t="s">
        <v>26</v>
      </c>
      <c r="J36" s="26" t="s">
        <v>26</v>
      </c>
      <c r="K36" s="23" t="str">
        <f aca="false">AB36</f>
        <v>да</v>
      </c>
      <c r="L36" s="27" t="n">
        <f aca="false">AC36</f>
        <v>22351.6666666667</v>
      </c>
      <c r="M36" s="28" t="n">
        <f aca="false">IF(K36="да",$O$56,1)</f>
        <v>1</v>
      </c>
      <c r="N36" s="27" t="n">
        <f aca="false">L36*M36</f>
        <v>22351.6666666667</v>
      </c>
      <c r="O36" s="27" t="n">
        <f aca="false">N36*G36</f>
        <v>22351.6666666667</v>
      </c>
      <c r="P36" s="10"/>
      <c r="T36" s="23" t="n">
        <v>23</v>
      </c>
      <c r="U36" s="39" t="s">
        <v>55</v>
      </c>
      <c r="V36" s="30" t="s">
        <v>28</v>
      </c>
      <c r="W36" s="31" t="s">
        <v>29</v>
      </c>
      <c r="X36" s="32" t="s">
        <v>30</v>
      </c>
      <c r="Y36" s="33" t="n">
        <v>1</v>
      </c>
      <c r="Z36" s="34" t="s">
        <v>31</v>
      </c>
      <c r="AA36" s="35" t="s">
        <v>32</v>
      </c>
      <c r="AB36" s="36" t="s">
        <v>33</v>
      </c>
      <c r="AC36" s="37" t="n">
        <v>22351.6666666667</v>
      </c>
      <c r="AD36" s="38" t="n">
        <f aca="false">AC36*Y36</f>
        <v>22351.6666666667</v>
      </c>
    </row>
    <row r="37" customFormat="false" ht="30.75" hidden="false" customHeight="true" outlineLevel="0" collapsed="false">
      <c r="B37" s="8"/>
      <c r="C37" s="23" t="n">
        <v>24</v>
      </c>
      <c r="D37" s="24" t="str">
        <f aca="false">U37</f>
        <v>Проведение технического обслуживания автомобиля UAZ PATRIOT 2013 (ТО-30)</v>
      </c>
      <c r="E37" s="24" t="str">
        <f aca="false">V37</f>
        <v>Национальный режим предоставляется</v>
      </c>
      <c r="F37" s="23" t="str">
        <f aca="false">X37</f>
        <v>Усл. ед</v>
      </c>
      <c r="G37" s="25" t="n">
        <f aca="false">Y37</f>
        <v>1</v>
      </c>
      <c r="H37" s="26" t="s">
        <v>26</v>
      </c>
      <c r="I37" s="26" t="s">
        <v>26</v>
      </c>
      <c r="J37" s="26" t="s">
        <v>26</v>
      </c>
      <c r="K37" s="23" t="str">
        <f aca="false">AB37</f>
        <v>да</v>
      </c>
      <c r="L37" s="27" t="n">
        <f aca="false">AC37</f>
        <v>42018.3333333333</v>
      </c>
      <c r="M37" s="28" t="n">
        <f aca="false">IF(K37="да",$O$56,1)</f>
        <v>1</v>
      </c>
      <c r="N37" s="27" t="n">
        <f aca="false">L37*M37</f>
        <v>42018.3333333333</v>
      </c>
      <c r="O37" s="27" t="n">
        <f aca="false">N37*G37</f>
        <v>42018.3333333333</v>
      </c>
      <c r="P37" s="10"/>
      <c r="T37" s="23" t="n">
        <v>24</v>
      </c>
      <c r="U37" s="39" t="s">
        <v>56</v>
      </c>
      <c r="V37" s="30" t="s">
        <v>28</v>
      </c>
      <c r="W37" s="31" t="s">
        <v>29</v>
      </c>
      <c r="X37" s="32" t="s">
        <v>30</v>
      </c>
      <c r="Y37" s="33" t="n">
        <v>1</v>
      </c>
      <c r="Z37" s="34" t="s">
        <v>31</v>
      </c>
      <c r="AA37" s="35" t="s">
        <v>32</v>
      </c>
      <c r="AB37" s="36" t="s">
        <v>33</v>
      </c>
      <c r="AC37" s="37" t="n">
        <v>42018.3333333333</v>
      </c>
      <c r="AD37" s="38" t="n">
        <f aca="false">AC37*Y37</f>
        <v>42018.3333333333</v>
      </c>
    </row>
    <row r="38" customFormat="false" ht="29.25" hidden="false" customHeight="true" outlineLevel="0" collapsed="false">
      <c r="B38" s="8"/>
      <c r="C38" s="23" t="n">
        <v>25</v>
      </c>
      <c r="D38" s="24" t="str">
        <f aca="false">U38</f>
        <v>Проведение технического обслуживания автомобиля UAZ PATRIOT 2013 (ТО-40)</v>
      </c>
      <c r="E38" s="24" t="str">
        <f aca="false">V38</f>
        <v>Национальный режим предоставляется</v>
      </c>
      <c r="F38" s="23" t="str">
        <f aca="false">X38</f>
        <v>Усл. ед</v>
      </c>
      <c r="G38" s="25" t="n">
        <f aca="false">Y38</f>
        <v>1</v>
      </c>
      <c r="H38" s="26" t="s">
        <v>26</v>
      </c>
      <c r="I38" s="26" t="s">
        <v>26</v>
      </c>
      <c r="J38" s="26" t="s">
        <v>26</v>
      </c>
      <c r="K38" s="23" t="str">
        <f aca="false">AB38</f>
        <v>да</v>
      </c>
      <c r="L38" s="27" t="n">
        <f aca="false">AC38</f>
        <v>56768.3333333333</v>
      </c>
      <c r="M38" s="28" t="n">
        <f aca="false">IF(K38="да",$O$56,1)</f>
        <v>1</v>
      </c>
      <c r="N38" s="27" t="n">
        <f aca="false">L38*M38</f>
        <v>56768.3333333333</v>
      </c>
      <c r="O38" s="27" t="n">
        <f aca="false">N38*G38</f>
        <v>56768.3333333333</v>
      </c>
      <c r="P38" s="10"/>
      <c r="T38" s="23" t="n">
        <v>25</v>
      </c>
      <c r="U38" s="39" t="s">
        <v>57</v>
      </c>
      <c r="V38" s="30" t="s">
        <v>28</v>
      </c>
      <c r="W38" s="31" t="s">
        <v>29</v>
      </c>
      <c r="X38" s="32" t="s">
        <v>30</v>
      </c>
      <c r="Y38" s="33" t="n">
        <v>1</v>
      </c>
      <c r="Z38" s="34" t="s">
        <v>31</v>
      </c>
      <c r="AA38" s="35" t="s">
        <v>32</v>
      </c>
      <c r="AB38" s="36" t="s">
        <v>33</v>
      </c>
      <c r="AC38" s="37" t="n">
        <v>56768.3333333333</v>
      </c>
      <c r="AD38" s="38" t="n">
        <f aca="false">AC38*Y38</f>
        <v>56768.3333333333</v>
      </c>
    </row>
    <row r="39" customFormat="false" ht="24" hidden="false" customHeight="true" outlineLevel="0" collapsed="false">
      <c r="B39" s="8"/>
      <c r="C39" s="23" t="n">
        <v>26</v>
      </c>
      <c r="D39" s="24" t="str">
        <f aca="false">U39</f>
        <v>Проведение технического обслуживания автомобиля UAZ PATRIOT 2013 (ТО-50)</v>
      </c>
      <c r="E39" s="24" t="str">
        <f aca="false">V39</f>
        <v>Национальный режим предоставляется</v>
      </c>
      <c r="F39" s="23" t="str">
        <f aca="false">X39</f>
        <v>Усл. ед</v>
      </c>
      <c r="G39" s="25" t="n">
        <f aca="false">Y39</f>
        <v>1</v>
      </c>
      <c r="H39" s="26" t="s">
        <v>26</v>
      </c>
      <c r="I39" s="26" t="s">
        <v>26</v>
      </c>
      <c r="J39" s="26" t="s">
        <v>26</v>
      </c>
      <c r="K39" s="23" t="str">
        <f aca="false">AB39</f>
        <v>да</v>
      </c>
      <c r="L39" s="27" t="n">
        <f aca="false">AC39</f>
        <v>63268.3333333333</v>
      </c>
      <c r="M39" s="28" t="n">
        <f aca="false">IF(K39="да",$O$56,1)</f>
        <v>1</v>
      </c>
      <c r="N39" s="27" t="n">
        <f aca="false">L39*M39</f>
        <v>63268.3333333333</v>
      </c>
      <c r="O39" s="27" t="n">
        <f aca="false">N39*G39</f>
        <v>63268.3333333333</v>
      </c>
      <c r="P39" s="10"/>
      <c r="T39" s="23" t="n">
        <v>26</v>
      </c>
      <c r="U39" s="39" t="s">
        <v>58</v>
      </c>
      <c r="V39" s="30" t="s">
        <v>28</v>
      </c>
      <c r="W39" s="31" t="s">
        <v>29</v>
      </c>
      <c r="X39" s="32" t="s">
        <v>30</v>
      </c>
      <c r="Y39" s="33" t="n">
        <v>1</v>
      </c>
      <c r="Z39" s="34" t="s">
        <v>31</v>
      </c>
      <c r="AA39" s="35" t="s">
        <v>32</v>
      </c>
      <c r="AB39" s="36" t="s">
        <v>33</v>
      </c>
      <c r="AC39" s="37" t="n">
        <v>63268.3333333333</v>
      </c>
      <c r="AD39" s="38" t="n">
        <f aca="false">AC39*Y39</f>
        <v>63268.3333333333</v>
      </c>
    </row>
    <row r="40" customFormat="false" ht="28.5" hidden="false" customHeight="true" outlineLevel="0" collapsed="false">
      <c r="B40" s="8"/>
      <c r="C40" s="23" t="n">
        <v>27</v>
      </c>
      <c r="D40" s="24" t="str">
        <f aca="false">U40</f>
        <v>Проведение технического обслуживания автомобиля UAZ PATRIOT 2016 (ТО-10)</v>
      </c>
      <c r="E40" s="24" t="str">
        <f aca="false">V40</f>
        <v>Национальный режим предоставляется</v>
      </c>
      <c r="F40" s="23" t="str">
        <f aca="false">X40</f>
        <v>Усл. ед</v>
      </c>
      <c r="G40" s="25" t="n">
        <f aca="false">Y40</f>
        <v>1</v>
      </c>
      <c r="H40" s="26" t="s">
        <v>26</v>
      </c>
      <c r="I40" s="26" t="s">
        <v>26</v>
      </c>
      <c r="J40" s="26" t="s">
        <v>26</v>
      </c>
      <c r="K40" s="23" t="str">
        <f aca="false">AB40</f>
        <v>да</v>
      </c>
      <c r="L40" s="27" t="n">
        <f aca="false">AC40</f>
        <v>18156.3333333333</v>
      </c>
      <c r="M40" s="28" t="n">
        <f aca="false">IF(K40="да",$O$56,1)</f>
        <v>1</v>
      </c>
      <c r="N40" s="27" t="n">
        <f aca="false">L40*M40</f>
        <v>18156.3333333333</v>
      </c>
      <c r="O40" s="27" t="n">
        <f aca="false">N40*G40</f>
        <v>18156.3333333333</v>
      </c>
      <c r="P40" s="10"/>
      <c r="T40" s="23" t="n">
        <v>27</v>
      </c>
      <c r="U40" s="39" t="s">
        <v>59</v>
      </c>
      <c r="V40" s="30" t="s">
        <v>28</v>
      </c>
      <c r="W40" s="31" t="s">
        <v>29</v>
      </c>
      <c r="X40" s="32" t="s">
        <v>30</v>
      </c>
      <c r="Y40" s="33" t="n">
        <v>1</v>
      </c>
      <c r="Z40" s="34" t="s">
        <v>31</v>
      </c>
      <c r="AA40" s="35" t="s">
        <v>32</v>
      </c>
      <c r="AB40" s="36" t="s">
        <v>33</v>
      </c>
      <c r="AC40" s="37" t="n">
        <v>18156.3333333333</v>
      </c>
      <c r="AD40" s="38" t="n">
        <f aca="false">AC40*Y40</f>
        <v>18156.3333333333</v>
      </c>
    </row>
    <row r="41" customFormat="false" ht="33.75" hidden="false" customHeight="true" outlineLevel="0" collapsed="false">
      <c r="B41" s="8"/>
      <c r="C41" s="23" t="n">
        <v>28</v>
      </c>
      <c r="D41" s="24" t="str">
        <f aca="false">U41</f>
        <v>Проведение технического обслуживания автомобиля UAZ PATRIOT 2016 (ТО-20)</v>
      </c>
      <c r="E41" s="24" t="str">
        <f aca="false">V41</f>
        <v>Национальный режим предоставляется</v>
      </c>
      <c r="F41" s="23" t="str">
        <f aca="false">X41</f>
        <v>Усл. ед</v>
      </c>
      <c r="G41" s="25" t="n">
        <f aca="false">Y41</f>
        <v>1</v>
      </c>
      <c r="H41" s="26" t="s">
        <v>26</v>
      </c>
      <c r="I41" s="26" t="s">
        <v>26</v>
      </c>
      <c r="J41" s="26" t="s">
        <v>26</v>
      </c>
      <c r="K41" s="23" t="str">
        <f aca="false">AB41</f>
        <v>да</v>
      </c>
      <c r="L41" s="27" t="n">
        <f aca="false">AC41</f>
        <v>22351.6666666667</v>
      </c>
      <c r="M41" s="28" t="n">
        <f aca="false">IF(K41="да",$O$56,1)</f>
        <v>1</v>
      </c>
      <c r="N41" s="27" t="n">
        <f aca="false">L41*M41</f>
        <v>22351.6666666667</v>
      </c>
      <c r="O41" s="27" t="n">
        <f aca="false">N41*G41</f>
        <v>22351.6666666667</v>
      </c>
      <c r="P41" s="10"/>
      <c r="T41" s="23" t="n">
        <v>28</v>
      </c>
      <c r="U41" s="39" t="s">
        <v>60</v>
      </c>
      <c r="V41" s="30" t="s">
        <v>28</v>
      </c>
      <c r="W41" s="31" t="s">
        <v>29</v>
      </c>
      <c r="X41" s="32" t="s">
        <v>30</v>
      </c>
      <c r="Y41" s="33" t="n">
        <v>1</v>
      </c>
      <c r="Z41" s="34" t="s">
        <v>31</v>
      </c>
      <c r="AA41" s="35" t="s">
        <v>32</v>
      </c>
      <c r="AB41" s="36" t="s">
        <v>33</v>
      </c>
      <c r="AC41" s="37" t="n">
        <v>22351.6666666667</v>
      </c>
      <c r="AD41" s="38" t="n">
        <f aca="false">AC41*Y41</f>
        <v>22351.6666666667</v>
      </c>
    </row>
    <row r="42" customFormat="false" ht="29.25" hidden="false" customHeight="true" outlineLevel="0" collapsed="false">
      <c r="B42" s="8"/>
      <c r="C42" s="23" t="n">
        <v>29</v>
      </c>
      <c r="D42" s="24" t="str">
        <f aca="false">U42</f>
        <v>Проведение технического обслуживания автомобиля UAZ PATRIOT 2016 (ТО-30</v>
      </c>
      <c r="E42" s="24" t="str">
        <f aca="false">V42</f>
        <v>Национальный режим предоставляется</v>
      </c>
      <c r="F42" s="23" t="str">
        <f aca="false">X42</f>
        <v>Усл. ед</v>
      </c>
      <c r="G42" s="25" t="n">
        <f aca="false">Y42</f>
        <v>1</v>
      </c>
      <c r="H42" s="26" t="s">
        <v>26</v>
      </c>
      <c r="I42" s="26" t="s">
        <v>26</v>
      </c>
      <c r="J42" s="26" t="s">
        <v>26</v>
      </c>
      <c r="K42" s="23" t="str">
        <f aca="false">AB42</f>
        <v>да</v>
      </c>
      <c r="L42" s="27" t="n">
        <f aca="false">AC42</f>
        <v>42018.3333333333</v>
      </c>
      <c r="M42" s="28" t="n">
        <f aca="false">IF(K42="да",$O$56,1)</f>
        <v>1</v>
      </c>
      <c r="N42" s="27" t="n">
        <f aca="false">L42*M42</f>
        <v>42018.3333333333</v>
      </c>
      <c r="O42" s="27" t="n">
        <f aca="false">N42*G42</f>
        <v>42018.3333333333</v>
      </c>
      <c r="P42" s="10"/>
      <c r="T42" s="23" t="n">
        <v>29</v>
      </c>
      <c r="U42" s="39" t="s">
        <v>61</v>
      </c>
      <c r="V42" s="30" t="s">
        <v>28</v>
      </c>
      <c r="W42" s="31" t="s">
        <v>29</v>
      </c>
      <c r="X42" s="32" t="s">
        <v>30</v>
      </c>
      <c r="Y42" s="33" t="n">
        <v>1</v>
      </c>
      <c r="Z42" s="34" t="s">
        <v>31</v>
      </c>
      <c r="AA42" s="35" t="s">
        <v>32</v>
      </c>
      <c r="AB42" s="36" t="s">
        <v>33</v>
      </c>
      <c r="AC42" s="37" t="n">
        <v>42018.3333333333</v>
      </c>
      <c r="AD42" s="38" t="n">
        <f aca="false">AC42*Y42</f>
        <v>42018.3333333333</v>
      </c>
    </row>
    <row r="43" customFormat="false" ht="31.5" hidden="false" customHeight="true" outlineLevel="0" collapsed="false">
      <c r="B43" s="8"/>
      <c r="C43" s="23" t="n">
        <v>30</v>
      </c>
      <c r="D43" s="24" t="str">
        <f aca="false">U43</f>
        <v>Проведение технического обслуживания автомобиля УАЗ-390995 2016 (ТО-30)</v>
      </c>
      <c r="E43" s="24" t="str">
        <f aca="false">V43</f>
        <v>Национальный режим предоставляется</v>
      </c>
      <c r="F43" s="23" t="str">
        <f aca="false">X43</f>
        <v>Усл. ед</v>
      </c>
      <c r="G43" s="25" t="n">
        <f aca="false">Y43</f>
        <v>1</v>
      </c>
      <c r="H43" s="26" t="s">
        <v>26</v>
      </c>
      <c r="I43" s="26" t="s">
        <v>26</v>
      </c>
      <c r="J43" s="26" t="s">
        <v>26</v>
      </c>
      <c r="K43" s="23" t="str">
        <f aca="false">AB43</f>
        <v>да</v>
      </c>
      <c r="L43" s="27" t="n">
        <f aca="false">AC43</f>
        <v>42018.3333333333</v>
      </c>
      <c r="M43" s="28" t="n">
        <f aca="false">IF(K43="да",$O$56,1)</f>
        <v>1</v>
      </c>
      <c r="N43" s="27" t="n">
        <f aca="false">L43*M43</f>
        <v>42018.3333333333</v>
      </c>
      <c r="O43" s="27" t="n">
        <f aca="false">N43*G43</f>
        <v>42018.3333333333</v>
      </c>
      <c r="P43" s="10"/>
      <c r="T43" s="23" t="n">
        <v>30</v>
      </c>
      <c r="U43" s="39" t="s">
        <v>62</v>
      </c>
      <c r="V43" s="30" t="s">
        <v>28</v>
      </c>
      <c r="W43" s="31" t="s">
        <v>29</v>
      </c>
      <c r="X43" s="32" t="s">
        <v>30</v>
      </c>
      <c r="Y43" s="33" t="n">
        <v>1</v>
      </c>
      <c r="Z43" s="34" t="s">
        <v>31</v>
      </c>
      <c r="AA43" s="35" t="s">
        <v>32</v>
      </c>
      <c r="AB43" s="36" t="s">
        <v>33</v>
      </c>
      <c r="AC43" s="37" t="n">
        <v>42018.3333333333</v>
      </c>
      <c r="AD43" s="38" t="n">
        <f aca="false">AC43*Y43</f>
        <v>42018.3333333333</v>
      </c>
    </row>
    <row r="44" customFormat="false" ht="27.75" hidden="false" customHeight="true" outlineLevel="0" collapsed="false">
      <c r="B44" s="8"/>
      <c r="C44" s="23" t="n">
        <v>31</v>
      </c>
      <c r="D44" s="24" t="str">
        <f aca="false">U44</f>
        <v>Проведение технического обслуживания автомобиля УАЗ-390995 2016 (ТО-40)</v>
      </c>
      <c r="E44" s="24" t="str">
        <f aca="false">V44</f>
        <v>Национальный режим предоставляется</v>
      </c>
      <c r="F44" s="23" t="str">
        <f aca="false">X44</f>
        <v>Усл. ед</v>
      </c>
      <c r="G44" s="25" t="n">
        <f aca="false">Y44</f>
        <v>1</v>
      </c>
      <c r="H44" s="26" t="s">
        <v>26</v>
      </c>
      <c r="I44" s="26" t="s">
        <v>26</v>
      </c>
      <c r="J44" s="26" t="s">
        <v>26</v>
      </c>
      <c r="K44" s="23" t="str">
        <f aca="false">AB44</f>
        <v>да</v>
      </c>
      <c r="L44" s="27" t="n">
        <f aca="false">AC44</f>
        <v>56768.3333333333</v>
      </c>
      <c r="M44" s="28" t="n">
        <f aca="false">IF(K44="да",$O$56,1)</f>
        <v>1</v>
      </c>
      <c r="N44" s="27" t="n">
        <f aca="false">L44*M44</f>
        <v>56768.3333333333</v>
      </c>
      <c r="O44" s="27" t="n">
        <f aca="false">N44*G44</f>
        <v>56768.3333333333</v>
      </c>
      <c r="P44" s="10"/>
      <c r="T44" s="23" t="n">
        <v>31</v>
      </c>
      <c r="U44" s="39" t="s">
        <v>63</v>
      </c>
      <c r="V44" s="30" t="s">
        <v>28</v>
      </c>
      <c r="W44" s="31" t="s">
        <v>29</v>
      </c>
      <c r="X44" s="32" t="s">
        <v>30</v>
      </c>
      <c r="Y44" s="33" t="n">
        <v>1</v>
      </c>
      <c r="Z44" s="34" t="s">
        <v>31</v>
      </c>
      <c r="AA44" s="35" t="s">
        <v>32</v>
      </c>
      <c r="AB44" s="36" t="s">
        <v>33</v>
      </c>
      <c r="AC44" s="37" t="n">
        <v>56768.3333333333</v>
      </c>
      <c r="AD44" s="38" t="n">
        <f aca="false">AC44*Y44</f>
        <v>56768.3333333333</v>
      </c>
    </row>
    <row r="45" customFormat="false" ht="30.75" hidden="false" customHeight="true" outlineLevel="0" collapsed="false">
      <c r="B45" s="8"/>
      <c r="C45" s="23" t="n">
        <v>32</v>
      </c>
      <c r="D45" s="24" t="str">
        <f aca="false">U45</f>
        <v>Проведение технического обслуживания автомобиля УАЗ-390995 2020 (ТО-20)</v>
      </c>
      <c r="E45" s="24" t="str">
        <f aca="false">V45</f>
        <v>Национальный режим предоставляется</v>
      </c>
      <c r="F45" s="23" t="str">
        <f aca="false">X45</f>
        <v>Усл. ед</v>
      </c>
      <c r="G45" s="25" t="n">
        <f aca="false">Y45</f>
        <v>1</v>
      </c>
      <c r="H45" s="26" t="s">
        <v>26</v>
      </c>
      <c r="I45" s="26" t="s">
        <v>26</v>
      </c>
      <c r="J45" s="26" t="s">
        <v>26</v>
      </c>
      <c r="K45" s="23" t="str">
        <f aca="false">AB45</f>
        <v>да</v>
      </c>
      <c r="L45" s="27" t="n">
        <f aca="false">AC45</f>
        <v>28685</v>
      </c>
      <c r="M45" s="28" t="n">
        <f aca="false">IF(K45="да",$O$56,1)</f>
        <v>1</v>
      </c>
      <c r="N45" s="27" t="n">
        <f aca="false">L45*M45</f>
        <v>28685</v>
      </c>
      <c r="O45" s="27" t="n">
        <f aca="false">N45*G45</f>
        <v>28685</v>
      </c>
      <c r="P45" s="10"/>
      <c r="T45" s="23" t="n">
        <v>32</v>
      </c>
      <c r="U45" s="39" t="s">
        <v>64</v>
      </c>
      <c r="V45" s="30" t="s">
        <v>28</v>
      </c>
      <c r="W45" s="31" t="s">
        <v>29</v>
      </c>
      <c r="X45" s="32" t="s">
        <v>30</v>
      </c>
      <c r="Y45" s="33" t="n">
        <v>1</v>
      </c>
      <c r="Z45" s="34" t="s">
        <v>31</v>
      </c>
      <c r="AA45" s="35" t="s">
        <v>32</v>
      </c>
      <c r="AB45" s="36" t="s">
        <v>33</v>
      </c>
      <c r="AC45" s="37" t="n">
        <v>28685</v>
      </c>
      <c r="AD45" s="38" t="n">
        <f aca="false">AC45*Y45</f>
        <v>28685</v>
      </c>
    </row>
    <row r="46" customFormat="false" ht="27.75" hidden="false" customHeight="true" outlineLevel="0" collapsed="false">
      <c r="B46" s="8"/>
      <c r="C46" s="23" t="n">
        <v>33</v>
      </c>
      <c r="D46" s="24" t="str">
        <f aca="false">U46</f>
        <v>Проведение технического обслуживания автомобиля УАЗ-390995 2020 (ТО-30)</v>
      </c>
      <c r="E46" s="24" t="str">
        <f aca="false">V46</f>
        <v>Национальный режим предоставляется</v>
      </c>
      <c r="F46" s="23" t="str">
        <f aca="false">X46</f>
        <v>Усл. ед</v>
      </c>
      <c r="G46" s="25" t="n">
        <f aca="false">Y46</f>
        <v>1</v>
      </c>
      <c r="H46" s="26" t="s">
        <v>26</v>
      </c>
      <c r="I46" s="26" t="s">
        <v>26</v>
      </c>
      <c r="J46" s="26" t="s">
        <v>26</v>
      </c>
      <c r="K46" s="23" t="str">
        <f aca="false">AB46</f>
        <v>да</v>
      </c>
      <c r="L46" s="27" t="n">
        <f aca="false">AC46</f>
        <v>46768.3333333333</v>
      </c>
      <c r="M46" s="28" t="n">
        <f aca="false">IF(K46="да",$O$56,1)</f>
        <v>1</v>
      </c>
      <c r="N46" s="27" t="n">
        <f aca="false">L46*M46</f>
        <v>46768.3333333333</v>
      </c>
      <c r="O46" s="27" t="n">
        <f aca="false">N46*G46</f>
        <v>46768.3333333333</v>
      </c>
      <c r="P46" s="10"/>
      <c r="T46" s="23" t="n">
        <v>33</v>
      </c>
      <c r="U46" s="39" t="s">
        <v>65</v>
      </c>
      <c r="V46" s="30" t="s">
        <v>28</v>
      </c>
      <c r="W46" s="31" t="s">
        <v>29</v>
      </c>
      <c r="X46" s="32" t="s">
        <v>30</v>
      </c>
      <c r="Y46" s="33" t="n">
        <v>1</v>
      </c>
      <c r="Z46" s="34" t="s">
        <v>31</v>
      </c>
      <c r="AA46" s="35" t="s">
        <v>32</v>
      </c>
      <c r="AB46" s="36" t="s">
        <v>33</v>
      </c>
      <c r="AC46" s="37" t="n">
        <v>46768.3333333333</v>
      </c>
      <c r="AD46" s="38" t="n">
        <f aca="false">AC46*Y46</f>
        <v>46768.3333333333</v>
      </c>
    </row>
    <row r="47" customFormat="false" ht="50.25" hidden="false" customHeight="true" outlineLevel="0" collapsed="false">
      <c r="B47" s="8"/>
      <c r="C47" s="23" t="n">
        <v>34</v>
      </c>
      <c r="D47" s="24" t="str">
        <f aca="false">U47</f>
        <v>Услуги по проведению технического ремонта транспортных в городе Хабаровске для нужд Владивостокского представительства -Слесарно механические работы</v>
      </c>
      <c r="E47" s="24" t="str">
        <f aca="false">V47</f>
        <v>Национальный режим предоставляется</v>
      </c>
      <c r="F47" s="23" t="str">
        <f aca="false">X47</f>
        <v>Нормо-час</v>
      </c>
      <c r="G47" s="25" t="n">
        <f aca="false">Y47</f>
        <v>57.186739</v>
      </c>
      <c r="H47" s="26" t="s">
        <v>26</v>
      </c>
      <c r="I47" s="26" t="s">
        <v>26</v>
      </c>
      <c r="J47" s="26" t="s">
        <v>26</v>
      </c>
      <c r="K47" s="23" t="str">
        <f aca="false">AB47</f>
        <v>да</v>
      </c>
      <c r="L47" s="27" t="n">
        <f aca="false">AC47</f>
        <v>2633.33333333333</v>
      </c>
      <c r="M47" s="28" t="n">
        <f aca="false">IF(K47="да",$O$56,1)</f>
        <v>1</v>
      </c>
      <c r="N47" s="27" t="n">
        <f aca="false">L47*M47</f>
        <v>2633.33333333333</v>
      </c>
      <c r="O47" s="27" t="n">
        <f aca="false">N47*G47</f>
        <v>150591.746033333</v>
      </c>
      <c r="P47" s="10"/>
      <c r="T47" s="23" t="n">
        <v>34</v>
      </c>
      <c r="U47" s="39" t="s">
        <v>66</v>
      </c>
      <c r="V47" s="30" t="s">
        <v>28</v>
      </c>
      <c r="W47" s="31" t="s">
        <v>29</v>
      </c>
      <c r="X47" s="43" t="s">
        <v>67</v>
      </c>
      <c r="Y47" s="33" t="n">
        <v>57.186739</v>
      </c>
      <c r="Z47" s="34" t="s">
        <v>31</v>
      </c>
      <c r="AA47" s="35" t="s">
        <v>32</v>
      </c>
      <c r="AB47" s="36" t="s">
        <v>33</v>
      </c>
      <c r="AC47" s="37" t="n">
        <v>2633.33333333333</v>
      </c>
      <c r="AD47" s="38" t="n">
        <f aca="false">AC47*Y47</f>
        <v>150591.746033333</v>
      </c>
    </row>
    <row r="48" customFormat="false" ht="50.25" hidden="false" customHeight="true" outlineLevel="0" collapsed="false">
      <c r="B48" s="8"/>
      <c r="C48" s="23" t="n">
        <v>35</v>
      </c>
      <c r="D48" s="24" t="str">
        <f aca="false">U48</f>
        <v>Услуги по проведению технического ремонта транспортных в городе Хабаровске для нужд Владивостокского представительства — монтажно — демонтажные работы.</v>
      </c>
      <c r="E48" s="24" t="str">
        <f aca="false">V48</f>
        <v>Национальный режим предоставляется</v>
      </c>
      <c r="F48" s="23" t="str">
        <f aca="false">X48</f>
        <v>Нормо-час</v>
      </c>
      <c r="G48" s="25" t="n">
        <f aca="false">Y48</f>
        <v>55</v>
      </c>
      <c r="H48" s="26" t="s">
        <v>26</v>
      </c>
      <c r="I48" s="26" t="s">
        <v>26</v>
      </c>
      <c r="J48" s="26" t="s">
        <v>26</v>
      </c>
      <c r="K48" s="23" t="str">
        <f aca="false">AB48</f>
        <v>да</v>
      </c>
      <c r="L48" s="27" t="n">
        <f aca="false">AC48</f>
        <v>2633.33333333333</v>
      </c>
      <c r="M48" s="28" t="n">
        <f aca="false">IF(K48="да",$O$56,1)</f>
        <v>1</v>
      </c>
      <c r="N48" s="27" t="n">
        <f aca="false">L48*M48</f>
        <v>2633.33333333333</v>
      </c>
      <c r="O48" s="27" t="n">
        <f aca="false">N48*G48</f>
        <v>144833.333333333</v>
      </c>
      <c r="P48" s="10"/>
      <c r="T48" s="23" t="n">
        <v>35</v>
      </c>
      <c r="U48" s="39" t="s">
        <v>68</v>
      </c>
      <c r="V48" s="30" t="s">
        <v>28</v>
      </c>
      <c r="W48" s="31" t="s">
        <v>29</v>
      </c>
      <c r="X48" s="43" t="s">
        <v>67</v>
      </c>
      <c r="Y48" s="33" t="n">
        <v>55</v>
      </c>
      <c r="Z48" s="34" t="s">
        <v>31</v>
      </c>
      <c r="AA48" s="35" t="s">
        <v>32</v>
      </c>
      <c r="AB48" s="36" t="s">
        <v>33</v>
      </c>
      <c r="AC48" s="37" t="n">
        <v>2633.33333333333</v>
      </c>
      <c r="AD48" s="38" t="n">
        <f aca="false">AC48*Y48</f>
        <v>144833.333333333</v>
      </c>
    </row>
    <row r="49" customFormat="false" ht="54.75" hidden="false" customHeight="true" outlineLevel="0" collapsed="false">
      <c r="B49" s="8"/>
      <c r="C49" s="23" t="n">
        <v>36</v>
      </c>
      <c r="D49" s="24" t="str">
        <f aca="false">U49</f>
        <v>Услуги по проведению технического ремонта транспортных в городе Хабаровске для нужд Владивостокского представительства -Электромонтажные работы</v>
      </c>
      <c r="E49" s="24" t="str">
        <f aca="false">V49</f>
        <v>Национальный режим предоставляется</v>
      </c>
      <c r="F49" s="23" t="str">
        <f aca="false">X49</f>
        <v>Нормо-час</v>
      </c>
      <c r="G49" s="25" t="n">
        <f aca="false">Y49</f>
        <v>45</v>
      </c>
      <c r="H49" s="26" t="s">
        <v>26</v>
      </c>
      <c r="I49" s="26" t="s">
        <v>26</v>
      </c>
      <c r="J49" s="26" t="s">
        <v>26</v>
      </c>
      <c r="K49" s="23" t="str">
        <f aca="false">AB49</f>
        <v>да</v>
      </c>
      <c r="L49" s="27" t="n">
        <f aca="false">AC49</f>
        <v>2633.33333333333</v>
      </c>
      <c r="M49" s="28" t="n">
        <f aca="false">IF(K49="да",$O$56,1)</f>
        <v>1</v>
      </c>
      <c r="N49" s="27" t="n">
        <f aca="false">L49*M49</f>
        <v>2633.33333333333</v>
      </c>
      <c r="O49" s="27" t="n">
        <f aca="false">N49*G49</f>
        <v>118500</v>
      </c>
      <c r="P49" s="10"/>
      <c r="T49" s="23" t="n">
        <v>36</v>
      </c>
      <c r="U49" s="39" t="s">
        <v>69</v>
      </c>
      <c r="V49" s="30" t="s">
        <v>28</v>
      </c>
      <c r="W49" s="31" t="s">
        <v>29</v>
      </c>
      <c r="X49" s="43" t="s">
        <v>67</v>
      </c>
      <c r="Y49" s="33" t="n">
        <v>45</v>
      </c>
      <c r="Z49" s="34" t="s">
        <v>31</v>
      </c>
      <c r="AA49" s="35" t="s">
        <v>32</v>
      </c>
      <c r="AB49" s="36" t="s">
        <v>33</v>
      </c>
      <c r="AC49" s="37" t="n">
        <v>2633.33333333333</v>
      </c>
      <c r="AD49" s="38" t="n">
        <f aca="false">AC49*Y49</f>
        <v>118500</v>
      </c>
    </row>
    <row r="50" customFormat="false" ht="55.5" hidden="false" customHeight="true" outlineLevel="0" collapsed="false">
      <c r="B50" s="8"/>
      <c r="C50" s="23" t="n">
        <v>37</v>
      </c>
      <c r="D50" s="24" t="str">
        <f aca="false">U50</f>
        <v>Услуги по проведению технического ремонта транспортных в городе Хабаровске для нужд Владивостокского представительства -Шиномонтажные работы</v>
      </c>
      <c r="E50" s="24" t="str">
        <f aca="false">V50</f>
        <v>Национальный режим предоставляется</v>
      </c>
      <c r="F50" s="23" t="str">
        <f aca="false">X50</f>
        <v>Нормо-час</v>
      </c>
      <c r="G50" s="25" t="n">
        <f aca="false">Y50</f>
        <v>25</v>
      </c>
      <c r="H50" s="26" t="s">
        <v>26</v>
      </c>
      <c r="I50" s="26" t="s">
        <v>26</v>
      </c>
      <c r="J50" s="26" t="s">
        <v>26</v>
      </c>
      <c r="K50" s="23" t="str">
        <f aca="false">AB50</f>
        <v>да</v>
      </c>
      <c r="L50" s="27" t="n">
        <f aca="false">AC50</f>
        <v>2633.33333333333</v>
      </c>
      <c r="M50" s="28" t="n">
        <f aca="false">IF(K50="да",$O$56,1)</f>
        <v>1</v>
      </c>
      <c r="N50" s="27" t="n">
        <f aca="false">L50*M50</f>
        <v>2633.33333333333</v>
      </c>
      <c r="O50" s="27" t="n">
        <f aca="false">N50*G50</f>
        <v>65833.3333333333</v>
      </c>
      <c r="P50" s="10"/>
      <c r="T50" s="23" t="n">
        <v>37</v>
      </c>
      <c r="U50" s="39" t="s">
        <v>70</v>
      </c>
      <c r="V50" s="30" t="s">
        <v>28</v>
      </c>
      <c r="W50" s="31" t="s">
        <v>29</v>
      </c>
      <c r="X50" s="43" t="s">
        <v>67</v>
      </c>
      <c r="Y50" s="33" t="n">
        <v>25</v>
      </c>
      <c r="Z50" s="34" t="s">
        <v>31</v>
      </c>
      <c r="AA50" s="35" t="s">
        <v>32</v>
      </c>
      <c r="AB50" s="36" t="s">
        <v>33</v>
      </c>
      <c r="AC50" s="37" t="n">
        <v>2633.33333333333</v>
      </c>
      <c r="AD50" s="38" t="n">
        <f aca="false">AC50*Y50</f>
        <v>65833.3333333333</v>
      </c>
    </row>
    <row r="51" customFormat="false" ht="56.25" hidden="false" customHeight="true" outlineLevel="0" collapsed="false">
      <c r="B51" s="8"/>
      <c r="C51" s="23" t="n">
        <v>38</v>
      </c>
      <c r="D51" s="24" t="str">
        <f aca="false">U51</f>
        <v>Услуги по проведению технического ремонта транспортных в городе Хабаровске для нужд Владивостокского представительства -Арматурные работы</v>
      </c>
      <c r="E51" s="24" t="str">
        <f aca="false">V51</f>
        <v>Национальный режим предоставляется</v>
      </c>
      <c r="F51" s="23" t="str">
        <f aca="false">X51</f>
        <v>Нормо-час</v>
      </c>
      <c r="G51" s="25" t="n">
        <f aca="false">Y51</f>
        <v>45</v>
      </c>
      <c r="H51" s="26" t="s">
        <v>26</v>
      </c>
      <c r="I51" s="26" t="s">
        <v>26</v>
      </c>
      <c r="J51" s="26" t="s">
        <v>26</v>
      </c>
      <c r="K51" s="23" t="str">
        <f aca="false">AB51</f>
        <v>да</v>
      </c>
      <c r="L51" s="27" t="n">
        <f aca="false">AC51</f>
        <v>2633.33333333333</v>
      </c>
      <c r="M51" s="28" t="n">
        <f aca="false">IF(K51="да",$O$56,1)</f>
        <v>1</v>
      </c>
      <c r="N51" s="27" t="n">
        <f aca="false">L51*M51</f>
        <v>2633.33333333333</v>
      </c>
      <c r="O51" s="27" t="n">
        <f aca="false">N51*G51</f>
        <v>118500</v>
      </c>
      <c r="P51" s="10"/>
      <c r="T51" s="23" t="n">
        <v>38</v>
      </c>
      <c r="U51" s="39" t="s">
        <v>71</v>
      </c>
      <c r="V51" s="30" t="s">
        <v>28</v>
      </c>
      <c r="W51" s="31" t="s">
        <v>29</v>
      </c>
      <c r="X51" s="43" t="s">
        <v>67</v>
      </c>
      <c r="Y51" s="33" t="n">
        <v>45</v>
      </c>
      <c r="Z51" s="34" t="s">
        <v>31</v>
      </c>
      <c r="AA51" s="35" t="s">
        <v>32</v>
      </c>
      <c r="AB51" s="36" t="s">
        <v>33</v>
      </c>
      <c r="AC51" s="37" t="n">
        <v>2633.33333333333</v>
      </c>
      <c r="AD51" s="38" t="n">
        <f aca="false">AC51*Y51</f>
        <v>118500</v>
      </c>
    </row>
    <row r="52" customFormat="false" ht="48.75" hidden="false" customHeight="true" outlineLevel="0" collapsed="false">
      <c r="B52" s="8"/>
      <c r="C52" s="23" t="n">
        <v>39</v>
      </c>
      <c r="D52" s="24" t="str">
        <f aca="false">U52</f>
        <v>Услуги по проведению технического ремонта транспортных в городе Хабаровске для нужд Владивостокского представительства -Кузовные и малярные работы</v>
      </c>
      <c r="E52" s="24" t="str">
        <f aca="false">V52</f>
        <v>Национальный режим предоставляется</v>
      </c>
      <c r="F52" s="23" t="str">
        <f aca="false">X52</f>
        <v>Нормо-час</v>
      </c>
      <c r="G52" s="25" t="n">
        <f aca="false">Y52</f>
        <v>25</v>
      </c>
      <c r="H52" s="26" t="s">
        <v>26</v>
      </c>
      <c r="I52" s="26" t="s">
        <v>26</v>
      </c>
      <c r="J52" s="26" t="s">
        <v>26</v>
      </c>
      <c r="K52" s="23" t="str">
        <f aca="false">AB52</f>
        <v>да</v>
      </c>
      <c r="L52" s="27" t="n">
        <f aca="false">AC52</f>
        <v>2633.33333333333</v>
      </c>
      <c r="M52" s="28" t="n">
        <f aca="false">IF(K52="да",$O$56,1)</f>
        <v>1</v>
      </c>
      <c r="N52" s="27" t="n">
        <f aca="false">L52*M52</f>
        <v>2633.33333333333</v>
      </c>
      <c r="O52" s="27" t="n">
        <f aca="false">N52*G52</f>
        <v>65833.3333333333</v>
      </c>
      <c r="P52" s="10"/>
      <c r="T52" s="23" t="n">
        <v>39</v>
      </c>
      <c r="U52" s="39" t="s">
        <v>72</v>
      </c>
      <c r="V52" s="30" t="s">
        <v>28</v>
      </c>
      <c r="W52" s="31" t="s">
        <v>29</v>
      </c>
      <c r="X52" s="43" t="s">
        <v>67</v>
      </c>
      <c r="Y52" s="33" t="n">
        <v>25</v>
      </c>
      <c r="Z52" s="34" t="s">
        <v>31</v>
      </c>
      <c r="AA52" s="35" t="s">
        <v>32</v>
      </c>
      <c r="AB52" s="36" t="s">
        <v>33</v>
      </c>
      <c r="AC52" s="37" t="n">
        <v>2633.33333333333</v>
      </c>
      <c r="AD52" s="38" t="n">
        <f aca="false">AC52*Y52</f>
        <v>65833.3333333333</v>
      </c>
    </row>
    <row r="53" customFormat="false" ht="46.5" hidden="false" customHeight="true" outlineLevel="0" collapsed="false">
      <c r="B53" s="8"/>
      <c r="C53" s="23" t="n">
        <v>40</v>
      </c>
      <c r="D53" s="24" t="str">
        <f aca="false">U53</f>
        <v>Услуги по проведению технического ремонта транспортных в городе Хабаровске для нужд Владивостокского представительства - Диагностические работы</v>
      </c>
      <c r="E53" s="24" t="str">
        <f aca="false">V53</f>
        <v>Национальный режим предоставляется</v>
      </c>
      <c r="F53" s="23" t="str">
        <f aca="false">X53</f>
        <v>Нормо-час</v>
      </c>
      <c r="G53" s="25" t="n">
        <f aca="false">Y53</f>
        <v>25</v>
      </c>
      <c r="H53" s="26" t="s">
        <v>26</v>
      </c>
      <c r="I53" s="26" t="s">
        <v>26</v>
      </c>
      <c r="J53" s="26" t="s">
        <v>26</v>
      </c>
      <c r="K53" s="23" t="str">
        <f aca="false">AB53</f>
        <v>да</v>
      </c>
      <c r="L53" s="27" t="n">
        <f aca="false">AC53</f>
        <v>2633.33333333333</v>
      </c>
      <c r="M53" s="28" t="n">
        <f aca="false">IF(K53="да",$O$56,1)</f>
        <v>1</v>
      </c>
      <c r="N53" s="27" t="n">
        <f aca="false">L53*M53</f>
        <v>2633.33333333333</v>
      </c>
      <c r="O53" s="27" t="n">
        <f aca="false">N53*G53</f>
        <v>65833.3333333333</v>
      </c>
      <c r="P53" s="10"/>
      <c r="T53" s="23" t="n">
        <v>40</v>
      </c>
      <c r="U53" s="39" t="s">
        <v>73</v>
      </c>
      <c r="V53" s="30" t="s">
        <v>28</v>
      </c>
      <c r="W53" s="31" t="s">
        <v>29</v>
      </c>
      <c r="X53" s="43" t="s">
        <v>67</v>
      </c>
      <c r="Y53" s="33" t="n">
        <v>25</v>
      </c>
      <c r="Z53" s="34" t="s">
        <v>31</v>
      </c>
      <c r="AA53" s="35" t="s">
        <v>32</v>
      </c>
      <c r="AB53" s="36" t="s">
        <v>33</v>
      </c>
      <c r="AC53" s="37" t="n">
        <v>2633.33333333333</v>
      </c>
      <c r="AD53" s="38" t="n">
        <f aca="false">AC53*Y53</f>
        <v>65833.3333333333</v>
      </c>
    </row>
    <row r="54" customFormat="false" ht="43.5" hidden="false" customHeight="true" outlineLevel="0" collapsed="false">
      <c r="B54" s="8"/>
      <c r="C54" s="23" t="n">
        <v>41</v>
      </c>
      <c r="D54" s="24" t="str">
        <f aca="false">U54</f>
        <v>Услуги по проведению технического ремонта транспортных в городе Хабаровске для нужд Владивостокского представительства - Работы по мойке кузова</v>
      </c>
      <c r="E54" s="24" t="str">
        <f aca="false">V54</f>
        <v>Национальный режим предоставляется</v>
      </c>
      <c r="F54" s="23" t="str">
        <f aca="false">X54</f>
        <v>Нормо-час</v>
      </c>
      <c r="G54" s="25" t="n">
        <f aca="false">Y54</f>
        <v>20</v>
      </c>
      <c r="H54" s="26" t="s">
        <v>26</v>
      </c>
      <c r="I54" s="26" t="s">
        <v>26</v>
      </c>
      <c r="J54" s="26" t="s">
        <v>26</v>
      </c>
      <c r="K54" s="23" t="str">
        <f aca="false">AB54</f>
        <v>да</v>
      </c>
      <c r="L54" s="27" t="n">
        <f aca="false">AC54</f>
        <v>2633.33333333333</v>
      </c>
      <c r="M54" s="28" t="n">
        <f aca="false">IF(K54="да",$O$56,1)</f>
        <v>1</v>
      </c>
      <c r="N54" s="27" t="n">
        <f aca="false">L54*M54</f>
        <v>2633.33333333333</v>
      </c>
      <c r="O54" s="27" t="n">
        <f aca="false">N54*G54</f>
        <v>52666.6666666667</v>
      </c>
      <c r="P54" s="10"/>
      <c r="T54" s="23" t="n">
        <v>41</v>
      </c>
      <c r="U54" s="39" t="s">
        <v>74</v>
      </c>
      <c r="V54" s="30" t="s">
        <v>28</v>
      </c>
      <c r="W54" s="31" t="s">
        <v>29</v>
      </c>
      <c r="X54" s="43" t="s">
        <v>67</v>
      </c>
      <c r="Y54" s="33" t="n">
        <v>20</v>
      </c>
      <c r="Z54" s="34" t="s">
        <v>31</v>
      </c>
      <c r="AA54" s="35" t="s">
        <v>32</v>
      </c>
      <c r="AB54" s="36" t="s">
        <v>33</v>
      </c>
      <c r="AC54" s="37" t="n">
        <v>2633.33333333333</v>
      </c>
      <c r="AD54" s="38" t="n">
        <f aca="false">AC54*Y54</f>
        <v>52666.6666666667</v>
      </c>
    </row>
    <row r="55" customFormat="false" ht="58.5" hidden="false" customHeight="true" outlineLevel="0" collapsed="false">
      <c r="B55" s="8"/>
      <c r="C55" s="23" t="n">
        <v>42</v>
      </c>
      <c r="D55" s="24" t="str">
        <f aca="false">U55</f>
        <v>Услуги по проведению технического ремонта транспортных в городе Хабаровске для нужд Владивостокского представительства - Работы по химчистке салона</v>
      </c>
      <c r="E55" s="24" t="str">
        <f aca="false">V55</f>
        <v>Национальный режим предоставляется</v>
      </c>
      <c r="F55" s="23" t="str">
        <f aca="false">X55</f>
        <v>Нормо-час</v>
      </c>
      <c r="G55" s="25" t="n">
        <f aca="false">Y55</f>
        <v>20</v>
      </c>
      <c r="H55" s="26" t="s">
        <v>26</v>
      </c>
      <c r="I55" s="26" t="s">
        <v>26</v>
      </c>
      <c r="J55" s="26" t="s">
        <v>26</v>
      </c>
      <c r="K55" s="23" t="str">
        <f aca="false">AB55</f>
        <v>да</v>
      </c>
      <c r="L55" s="27" t="n">
        <f aca="false">AC55</f>
        <v>2633.33333333333</v>
      </c>
      <c r="M55" s="28" t="n">
        <f aca="false">IF(K55="да",$O$56,1)</f>
        <v>1</v>
      </c>
      <c r="N55" s="27" t="n">
        <f aca="false">L55*M55</f>
        <v>2633.33333333333</v>
      </c>
      <c r="O55" s="27" t="n">
        <f aca="false">N55*G55</f>
        <v>52666.6666666667</v>
      </c>
      <c r="P55" s="10"/>
      <c r="T55" s="23" t="n">
        <v>42</v>
      </c>
      <c r="U55" s="39" t="s">
        <v>75</v>
      </c>
      <c r="V55" s="30" t="s">
        <v>28</v>
      </c>
      <c r="W55" s="31" t="s">
        <v>29</v>
      </c>
      <c r="X55" s="43" t="s">
        <v>67</v>
      </c>
      <c r="Y55" s="33" t="n">
        <v>20</v>
      </c>
      <c r="Z55" s="34" t="s">
        <v>31</v>
      </c>
      <c r="AA55" s="35" t="s">
        <v>32</v>
      </c>
      <c r="AB55" s="36" t="s">
        <v>33</v>
      </c>
      <c r="AC55" s="40" t="n">
        <v>2633.33333333333</v>
      </c>
      <c r="AD55" s="38" t="n">
        <f aca="false">AC55*Y55</f>
        <v>52666.6666666667</v>
      </c>
    </row>
    <row r="56" customFormat="false" ht="24" hidden="false" customHeight="true" outlineLevel="0" collapsed="false">
      <c r="B56" s="8"/>
      <c r="C56" s="44" t="s">
        <v>76</v>
      </c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5" t="n">
        <v>1</v>
      </c>
      <c r="P56" s="10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</row>
    <row r="57" customFormat="false" ht="24" hidden="false" customHeight="true" outlineLevel="0" collapsed="false">
      <c r="B57" s="8"/>
      <c r="C57" s="47" t="s">
        <v>77</v>
      </c>
      <c r="D57" s="47"/>
      <c r="E57" s="47"/>
      <c r="F57" s="47"/>
      <c r="G57" s="47"/>
      <c r="H57" s="47"/>
      <c r="I57" s="47"/>
      <c r="J57" s="47"/>
      <c r="K57" s="47"/>
      <c r="L57" s="47"/>
      <c r="M57" s="48" t="s">
        <v>78</v>
      </c>
      <c r="N57" s="48"/>
      <c r="O57" s="49" t="n">
        <v>2226235.08</v>
      </c>
      <c r="P57" s="10"/>
      <c r="T57" s="47" t="s">
        <v>79</v>
      </c>
      <c r="U57" s="47"/>
      <c r="V57" s="47"/>
      <c r="W57" s="47"/>
      <c r="X57" s="47"/>
      <c r="Y57" s="47"/>
      <c r="Z57" s="47"/>
      <c r="AA57" s="50"/>
      <c r="AB57" s="51" t="s">
        <v>80</v>
      </c>
      <c r="AC57" s="51"/>
      <c r="AD57" s="52" t="n">
        <v>2226235.07936667</v>
      </c>
    </row>
    <row r="58" customFormat="false" ht="24" hidden="false" customHeight="true" outlineLevel="0" collapsed="false">
      <c r="B58" s="8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53" t="s">
        <v>81</v>
      </c>
      <c r="N58" s="54" t="n">
        <f aca="false">AC58</f>
        <v>0.22</v>
      </c>
      <c r="O58" s="55" t="n">
        <f aca="false">N58*O57</f>
        <v>489771.7176</v>
      </c>
      <c r="P58" s="10"/>
      <c r="T58" s="47"/>
      <c r="U58" s="47"/>
      <c r="V58" s="47"/>
      <c r="W58" s="47"/>
      <c r="X58" s="47"/>
      <c r="Y58" s="47"/>
      <c r="Z58" s="47"/>
      <c r="AA58" s="56"/>
      <c r="AB58" s="46" t="s">
        <v>81</v>
      </c>
      <c r="AC58" s="57" t="n">
        <v>0.22</v>
      </c>
      <c r="AD58" s="52" t="n">
        <v>489771.717460667</v>
      </c>
    </row>
    <row r="59" customFormat="false" ht="24" hidden="false" customHeight="true" outlineLevel="0" collapsed="false">
      <c r="B59" s="8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 t="s">
        <v>82</v>
      </c>
      <c r="N59" s="48"/>
      <c r="O59" s="55" t="n">
        <f aca="false">SUM(O57:O58)</f>
        <v>2716006.7976</v>
      </c>
      <c r="P59" s="10"/>
      <c r="T59" s="47"/>
      <c r="U59" s="47"/>
      <c r="V59" s="47"/>
      <c r="W59" s="47"/>
      <c r="X59" s="47"/>
      <c r="Y59" s="47"/>
      <c r="Z59" s="47"/>
      <c r="AA59" s="58"/>
      <c r="AB59" s="59" t="s">
        <v>82</v>
      </c>
      <c r="AC59" s="59"/>
      <c r="AD59" s="52" t="n">
        <v>2716006.79682733</v>
      </c>
    </row>
    <row r="60" customFormat="false" ht="88.5" hidden="false" customHeight="true" outlineLevel="0" collapsed="false">
      <c r="B60" s="8"/>
      <c r="P60" s="10"/>
      <c r="T60" s="60" t="s">
        <v>83</v>
      </c>
      <c r="U60" s="60"/>
      <c r="V60" s="60"/>
      <c r="W60" s="60"/>
      <c r="X60" s="60"/>
      <c r="Y60" s="60"/>
      <c r="Z60" s="60"/>
      <c r="AA60" s="60"/>
      <c r="AB60" s="60"/>
      <c r="AC60" s="60"/>
      <c r="AD60" s="60"/>
    </row>
    <row r="61" customFormat="false" ht="15.75" hidden="false" customHeight="true" outlineLevel="0" collapsed="false">
      <c r="B61" s="8"/>
      <c r="C61" s="61"/>
      <c r="D61" s="61"/>
      <c r="E61" s="61"/>
      <c r="F61" s="62"/>
      <c r="G61" s="62"/>
      <c r="H61" s="61"/>
      <c r="I61" s="63"/>
      <c r="J61" s="64"/>
      <c r="K61" s="63"/>
      <c r="M61" s="62"/>
      <c r="N61" s="62"/>
      <c r="O61" s="62"/>
      <c r="P61" s="10"/>
      <c r="T61" s="60"/>
      <c r="U61" s="60"/>
      <c r="V61" s="60"/>
      <c r="W61" s="60"/>
      <c r="X61" s="60"/>
      <c r="Y61" s="60"/>
      <c r="Z61" s="60"/>
      <c r="AA61" s="60"/>
      <c r="AB61" s="60"/>
      <c r="AC61" s="60"/>
      <c r="AD61" s="60"/>
    </row>
    <row r="62" customFormat="false" ht="15.75" hidden="false" customHeight="false" outlineLevel="0" collapsed="false">
      <c r="B62" s="8"/>
      <c r="C62" s="65" t="s">
        <v>84</v>
      </c>
      <c r="D62" s="65"/>
      <c r="E62" s="65"/>
      <c r="F62" s="66"/>
      <c r="G62" s="66"/>
      <c r="H62" s="67" t="s">
        <v>85</v>
      </c>
      <c r="I62" s="63" t="s">
        <v>86</v>
      </c>
      <c r="J62" s="68" t="s">
        <v>87</v>
      </c>
      <c r="M62" s="66"/>
      <c r="N62" s="66"/>
      <c r="O62" s="66"/>
      <c r="P62" s="10"/>
      <c r="T62" s="69"/>
      <c r="U62" s="69"/>
      <c r="V62" s="69"/>
      <c r="W62" s="69"/>
      <c r="X62" s="69"/>
      <c r="Y62" s="69"/>
      <c r="Z62" s="69"/>
      <c r="AA62" s="69"/>
      <c r="AB62" s="69"/>
      <c r="AC62" s="69"/>
      <c r="AD62" s="69"/>
    </row>
    <row r="63" customFormat="false" ht="16.5" hidden="false" customHeight="true" outlineLevel="0" collapsed="false">
      <c r="B63" s="70"/>
      <c r="C63" s="65"/>
      <c r="D63" s="65"/>
      <c r="E63" s="65"/>
      <c r="F63" s="71"/>
      <c r="I63" s="71"/>
      <c r="J63" s="71"/>
      <c r="K63" s="71"/>
      <c r="L63" s="71"/>
      <c r="M63" s="71"/>
      <c r="N63" s="71"/>
      <c r="O63" s="71"/>
      <c r="P63" s="72"/>
      <c r="T63" s="69"/>
      <c r="U63" s="69"/>
      <c r="V63" s="69"/>
      <c r="W63" s="69"/>
      <c r="X63" s="69"/>
      <c r="Y63" s="69"/>
      <c r="Z63" s="69"/>
      <c r="AA63" s="69"/>
      <c r="AB63" s="69"/>
      <c r="AC63" s="69"/>
      <c r="AD63" s="69"/>
    </row>
    <row r="64" customFormat="false" ht="15.75" hidden="false" customHeight="true" outlineLevel="0" collapsed="false"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</row>
    <row r="65" customFormat="false" ht="15.75" hidden="false" customHeight="true" outlineLevel="0" collapsed="false">
      <c r="B65" s="73" t="s">
        <v>88</v>
      </c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T65" s="69"/>
      <c r="U65" s="69"/>
      <c r="V65" s="69"/>
      <c r="W65" s="69"/>
      <c r="X65" s="69"/>
      <c r="Y65" s="69"/>
      <c r="Z65" s="69"/>
      <c r="AA65" s="69"/>
      <c r="AB65" s="69"/>
      <c r="AC65" s="69"/>
      <c r="AD65" s="69"/>
    </row>
    <row r="66" customFormat="false" ht="15.75" hidden="false" customHeight="false" outlineLevel="0" collapsed="false"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T66" s="69"/>
      <c r="U66" s="69"/>
      <c r="V66" s="69"/>
      <c r="W66" s="69"/>
      <c r="X66" s="69"/>
      <c r="Y66" s="69"/>
      <c r="Z66" s="69"/>
      <c r="AA66" s="69"/>
      <c r="AB66" s="69"/>
      <c r="AC66" s="69"/>
      <c r="AD66" s="69"/>
    </row>
    <row r="67" customFormat="false" ht="15.75" hidden="false" customHeight="false" outlineLevel="0" collapsed="false"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73"/>
      <c r="T67" s="69"/>
      <c r="U67" s="69"/>
      <c r="V67" s="69"/>
      <c r="W67" s="69"/>
      <c r="X67" s="69"/>
      <c r="Y67" s="69"/>
      <c r="Z67" s="69"/>
      <c r="AA67" s="69"/>
      <c r="AB67" s="69"/>
      <c r="AC67" s="69"/>
      <c r="AD67" s="69"/>
    </row>
    <row r="68" customFormat="false" ht="15.75" hidden="false" customHeight="false" outlineLevel="0" collapsed="false"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73"/>
      <c r="T68" s="69"/>
      <c r="U68" s="69"/>
      <c r="V68" s="69"/>
      <c r="W68" s="69"/>
      <c r="X68" s="69"/>
      <c r="Y68" s="69"/>
      <c r="Z68" s="69"/>
      <c r="AA68" s="69"/>
      <c r="AB68" s="69"/>
      <c r="AC68" s="69"/>
      <c r="AD68" s="69"/>
    </row>
    <row r="69" customFormat="false" ht="15.75" hidden="false" customHeight="false" outlineLevel="0" collapsed="false"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73"/>
      <c r="T69" s="69"/>
      <c r="U69" s="69"/>
      <c r="V69" s="69"/>
      <c r="W69" s="69"/>
      <c r="X69" s="69"/>
      <c r="Y69" s="69"/>
      <c r="Z69" s="69"/>
      <c r="AA69" s="69"/>
      <c r="AB69" s="69"/>
      <c r="AC69" s="69"/>
      <c r="AD69" s="69"/>
    </row>
    <row r="70" customFormat="false" ht="15.75" hidden="false" customHeight="false" outlineLevel="0" collapsed="false"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T70" s="69"/>
      <c r="U70" s="69"/>
      <c r="V70" s="69"/>
      <c r="W70" s="69"/>
      <c r="X70" s="69"/>
      <c r="Y70" s="69"/>
      <c r="Z70" s="69"/>
      <c r="AA70" s="69"/>
      <c r="AB70" s="69"/>
      <c r="AC70" s="69"/>
      <c r="AD70" s="69"/>
    </row>
    <row r="71" customFormat="false" ht="15.75" hidden="false" customHeight="false" outlineLevel="0" collapsed="false"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73"/>
      <c r="T71" s="69"/>
      <c r="U71" s="69"/>
      <c r="V71" s="69"/>
      <c r="W71" s="69"/>
      <c r="X71" s="69"/>
      <c r="Y71" s="69"/>
      <c r="Z71" s="69"/>
      <c r="AA71" s="69"/>
      <c r="AB71" s="69"/>
      <c r="AC71" s="69"/>
      <c r="AD71" s="69"/>
    </row>
    <row r="72" customFormat="false" ht="15.75" hidden="false" customHeight="false" outlineLevel="0" collapsed="false"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73"/>
      <c r="T72" s="69"/>
      <c r="U72" s="69"/>
      <c r="V72" s="69"/>
      <c r="W72" s="69"/>
      <c r="X72" s="69"/>
      <c r="Y72" s="69"/>
      <c r="Z72" s="69"/>
      <c r="AA72" s="69"/>
      <c r="AB72" s="69"/>
      <c r="AC72" s="69"/>
      <c r="AD72" s="69"/>
    </row>
    <row r="73" customFormat="false" ht="15.75" hidden="false" customHeight="false" outlineLevel="0" collapsed="false"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73"/>
      <c r="T73" s="69"/>
      <c r="U73" s="69"/>
      <c r="V73" s="69"/>
      <c r="W73" s="69"/>
      <c r="X73" s="69"/>
      <c r="Y73" s="69"/>
      <c r="Z73" s="69"/>
      <c r="AA73" s="69"/>
      <c r="AB73" s="69"/>
      <c r="AC73" s="69"/>
      <c r="AD73" s="69"/>
    </row>
    <row r="74" customFormat="false" ht="15.75" hidden="false" customHeight="false" outlineLevel="0" collapsed="false"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73"/>
      <c r="T74" s="69"/>
      <c r="U74" s="69"/>
      <c r="V74" s="69"/>
      <c r="W74" s="69"/>
      <c r="X74" s="69"/>
      <c r="Y74" s="69"/>
      <c r="Z74" s="69"/>
      <c r="AA74" s="69"/>
      <c r="AB74" s="69"/>
      <c r="AC74" s="69"/>
      <c r="AD74" s="69"/>
    </row>
    <row r="75" customFormat="false" ht="22.5" hidden="false" customHeight="true" outlineLevel="0" collapsed="false"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73"/>
      <c r="T75" s="69"/>
      <c r="U75" s="69"/>
      <c r="V75" s="69"/>
      <c r="W75" s="69"/>
      <c r="X75" s="69"/>
      <c r="Y75" s="69"/>
      <c r="Z75" s="69"/>
      <c r="AA75" s="69"/>
      <c r="AB75" s="69"/>
      <c r="AC75" s="69"/>
      <c r="AD75" s="69"/>
    </row>
    <row r="76" customFormat="false" ht="15.75" hidden="false" customHeight="false" outlineLevel="0" collapsed="false"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T76" s="69"/>
      <c r="U76" s="69"/>
      <c r="V76" s="69"/>
      <c r="W76" s="69"/>
      <c r="X76" s="69"/>
      <c r="Y76" s="69"/>
      <c r="Z76" s="69"/>
      <c r="AA76" s="69"/>
      <c r="AB76" s="69"/>
      <c r="AC76" s="69"/>
      <c r="AD76" s="69"/>
    </row>
    <row r="77" customFormat="false" ht="15.75" hidden="false" customHeight="false" outlineLevel="0" collapsed="false"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T77" s="69"/>
      <c r="U77" s="69"/>
      <c r="V77" s="69"/>
      <c r="W77" s="69"/>
      <c r="X77" s="69"/>
      <c r="Y77" s="69"/>
      <c r="Z77" s="69"/>
      <c r="AA77" s="69"/>
      <c r="AB77" s="69"/>
      <c r="AC77" s="69"/>
      <c r="AD77" s="69"/>
    </row>
    <row r="78" customFormat="false" ht="15.75" hidden="false" customHeight="false" outlineLevel="0" collapsed="false">
      <c r="B78" s="73"/>
      <c r="C78" s="73"/>
      <c r="D78" s="73"/>
      <c r="E78" s="73"/>
      <c r="F78" s="73"/>
      <c r="G78" s="73"/>
      <c r="H78" s="73"/>
      <c r="I78" s="73"/>
      <c r="J78" s="73"/>
      <c r="K78" s="73"/>
      <c r="L78" s="73"/>
      <c r="M78" s="73"/>
      <c r="N78" s="73"/>
      <c r="O78" s="73"/>
      <c r="P78" s="73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</row>
    <row r="79" customFormat="false" ht="88.5" hidden="false" customHeight="true" outlineLevel="0" collapsed="false">
      <c r="B79" s="73"/>
      <c r="C79" s="73"/>
      <c r="D79" s="73"/>
      <c r="E79" s="73"/>
      <c r="F79" s="73"/>
      <c r="G79" s="73"/>
      <c r="H79" s="73"/>
      <c r="I79" s="73"/>
      <c r="J79" s="73"/>
      <c r="K79" s="73"/>
      <c r="L79" s="73"/>
      <c r="M79" s="73"/>
      <c r="N79" s="73"/>
      <c r="O79" s="73"/>
      <c r="P79" s="73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</row>
    <row r="80" customFormat="false" ht="15.75" hidden="false" customHeight="false" outlineLevel="0" collapsed="false">
      <c r="H80" s="71"/>
      <c r="I80" s="71"/>
      <c r="T80" s="69"/>
      <c r="U80" s="69"/>
      <c r="V80" s="69"/>
      <c r="W80" s="69"/>
      <c r="X80" s="69"/>
      <c r="Y80" s="69"/>
      <c r="Z80" s="69"/>
      <c r="AA80" s="69"/>
      <c r="AB80" s="69"/>
      <c r="AC80" s="69"/>
      <c r="AD80" s="69"/>
    </row>
    <row r="81" customFormat="false" ht="15.75" hidden="false" customHeight="false" outlineLevel="0" collapsed="false">
      <c r="T81" s="69"/>
      <c r="U81" s="69"/>
      <c r="V81" s="69"/>
      <c r="W81" s="69"/>
      <c r="X81" s="69"/>
      <c r="Y81" s="69"/>
      <c r="Z81" s="69"/>
      <c r="AA81" s="69"/>
      <c r="AB81" s="69"/>
      <c r="AC81" s="69"/>
      <c r="AD81" s="69"/>
    </row>
    <row r="82" customFormat="false" ht="15.75" hidden="false" customHeight="false" outlineLevel="0" collapsed="false">
      <c r="T82" s="69"/>
      <c r="U82" s="69"/>
      <c r="V82" s="69"/>
      <c r="W82" s="69"/>
      <c r="X82" s="69"/>
      <c r="Y82" s="69"/>
      <c r="Z82" s="69"/>
      <c r="AA82" s="69"/>
      <c r="AB82" s="69"/>
      <c r="AC82" s="69"/>
      <c r="AD82" s="69"/>
    </row>
    <row r="83" customFormat="false" ht="15.75" hidden="false" customHeight="false" outlineLevel="0" collapsed="false">
      <c r="T83" s="69"/>
      <c r="U83" s="69"/>
      <c r="V83" s="69"/>
      <c r="W83" s="69"/>
      <c r="X83" s="69"/>
      <c r="Y83" s="69"/>
      <c r="Z83" s="69"/>
      <c r="AA83" s="69"/>
      <c r="AB83" s="69"/>
      <c r="AC83" s="69"/>
      <c r="AD83" s="69"/>
    </row>
    <row r="84" customFormat="false" ht="107.25" hidden="false" customHeight="true" outlineLevel="0" collapsed="false">
      <c r="T84" s="69"/>
      <c r="U84" s="69"/>
      <c r="V84" s="69"/>
      <c r="W84" s="69"/>
      <c r="X84" s="69"/>
      <c r="Y84" s="69"/>
      <c r="Z84" s="69"/>
      <c r="AA84" s="69"/>
      <c r="AB84" s="69"/>
      <c r="AC84" s="69"/>
      <c r="AD84" s="69"/>
    </row>
    <row r="85" customFormat="false" ht="51" hidden="false" customHeight="true" outlineLevel="0" collapsed="false">
      <c r="U85" s="74"/>
      <c r="W85" s="74"/>
      <c r="X85" s="74"/>
      <c r="Y85" s="74"/>
    </row>
    <row r="86" customFormat="false" ht="15.75" hidden="false" customHeight="false" outlineLevel="0" collapsed="false">
      <c r="U86" s="74"/>
      <c r="X86" s="74"/>
      <c r="Y86" s="74"/>
    </row>
    <row r="87" customFormat="false" ht="15.75" hidden="false" customHeight="false" outlineLevel="0" collapsed="false">
      <c r="U87" s="74"/>
      <c r="X87" s="74"/>
      <c r="Y87" s="74"/>
    </row>
    <row r="88" customFormat="false" ht="15.75" hidden="false" customHeight="false" outlineLevel="0" collapsed="false">
      <c r="U88" s="74"/>
      <c r="X88" s="74"/>
      <c r="Y88" s="74"/>
    </row>
    <row r="89" customFormat="false" ht="15.75" hidden="false" customHeight="false" outlineLevel="0" collapsed="false">
      <c r="U89" s="74"/>
      <c r="X89" s="74"/>
      <c r="Y89" s="74"/>
    </row>
    <row r="90" customFormat="false" ht="15.75" hidden="false" customHeight="false" outlineLevel="0" collapsed="false">
      <c r="U90" s="74"/>
      <c r="X90" s="74"/>
      <c r="Y90" s="74"/>
    </row>
  </sheetData>
  <mergeCells count="22">
    <mergeCell ref="B1:AD1"/>
    <mergeCell ref="T3:AD4"/>
    <mergeCell ref="C6:O6"/>
    <mergeCell ref="T6:AD6"/>
    <mergeCell ref="C8:D8"/>
    <mergeCell ref="H8:L8"/>
    <mergeCell ref="C9:D9"/>
    <mergeCell ref="H9:L9"/>
    <mergeCell ref="C10:D10"/>
    <mergeCell ref="H10:L10"/>
    <mergeCell ref="C56:N56"/>
    <mergeCell ref="T56:AD56"/>
    <mergeCell ref="C57:L59"/>
    <mergeCell ref="M57:N57"/>
    <mergeCell ref="T57:Z59"/>
    <mergeCell ref="AB57:AC57"/>
    <mergeCell ref="M59:N59"/>
    <mergeCell ref="AB59:AC59"/>
    <mergeCell ref="T60:AD61"/>
    <mergeCell ref="C61:E61"/>
    <mergeCell ref="C62:E63"/>
    <mergeCell ref="B65:P79"/>
  </mergeCells>
  <dataValidations count="5">
    <dataValidation allowBlank="true" errorStyle="stop" operator="between" showDropDown="false" showErrorMessage="true" showInputMessage="true" sqref="O56" type="decimal">
      <formula1>0</formula1>
      <formula2>1</formula2>
    </dataValidation>
    <dataValidation allowBlank="true" errorStyle="stop" operator="between" showDropDown="false" showErrorMessage="true" showInputMessage="true" sqref="AB14:AB55" type="list">
      <formula1>"да,нет"</formula1>
      <formula2>0</formula2>
    </dataValidation>
    <dataValidation allowBlank="true" errorStyle="stop" operator="between" showDropDown="false" showErrorMessage="true" showInputMessage="true" sqref="V14:V55" type="list">
      <formula1>Справочники!$A$2:$A$6</formula1>
      <formula2>0</formula2>
    </dataValidation>
    <dataValidation allowBlank="true" errorStyle="stop" operator="between" showDropDown="false" showErrorMessage="true" showInputMessage="true" sqref="Z14:Z55" type="list">
      <formula1>Справочники!$A$9:$A$11</formula1>
      <formula2>0</formula2>
    </dataValidation>
    <dataValidation allowBlank="true" errorStyle="stop" operator="between" showDropDown="false" showErrorMessage="true" showInputMessage="true" sqref="AA14:AA55" type="list">
      <formula1>Справочники!$A$14:$A$16</formula1>
      <formula2>0</formula2>
    </dataValidation>
  </dataValidation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B16"/>
  <sheetViews>
    <sheetView showFormulas="false" showGridLines="true" showRowColHeaders="true" showZeros="true" rightToLeft="false" tabSelected="false" showOutlineSymbols="true" defaultGridColor="true" view="pageBreakPreview" topLeftCell="A1" colorId="64" zoomScale="65" zoomScaleNormal="100" zoomScalePageLayoutView="65" workbookViewId="0">
      <selection pane="topLeft" activeCell="C15" activeCellId="0" sqref="C15"/>
    </sheetView>
  </sheetViews>
  <sheetFormatPr defaultColWidth="8.5703125" defaultRowHeight="12.75" zeroHeight="false" outlineLevelRow="0" outlineLevelCol="0"/>
  <cols>
    <col collapsed="false" customWidth="true" hidden="false" outlineLevel="0" max="1" min="1" style="42" width="23.57"/>
  </cols>
  <sheetData>
    <row r="2" customFormat="false" ht="15.75" hidden="false" customHeight="false" outlineLevel="0" collapsed="false">
      <c r="A2" s="75" t="s">
        <v>28</v>
      </c>
      <c r="B2" s="75"/>
    </row>
    <row r="3" customFormat="false" ht="15.75" hidden="false" customHeight="false" outlineLevel="0" collapsed="false">
      <c r="A3" s="76" t="s">
        <v>89</v>
      </c>
      <c r="B3" s="75"/>
    </row>
    <row r="4" customFormat="false" ht="15.75" hidden="false" customHeight="false" outlineLevel="0" collapsed="false">
      <c r="A4" s="76" t="s">
        <v>90</v>
      </c>
      <c r="B4" s="75"/>
    </row>
    <row r="5" customFormat="false" ht="15.75" hidden="false" customHeight="false" outlineLevel="0" collapsed="false">
      <c r="A5" s="76" t="s">
        <v>91</v>
      </c>
      <c r="B5" s="75"/>
    </row>
    <row r="6" customFormat="false" ht="15.75" hidden="false" customHeight="false" outlineLevel="0" collapsed="false">
      <c r="A6" s="75" t="s">
        <v>92</v>
      </c>
      <c r="B6" s="75"/>
    </row>
    <row r="9" customFormat="false" ht="15.75" hidden="false" customHeight="false" outlineLevel="0" collapsed="false">
      <c r="A9" s="1" t="s">
        <v>93</v>
      </c>
    </row>
    <row r="10" customFormat="false" ht="32.25" hidden="false" customHeight="true" outlineLevel="0" collapsed="false">
      <c r="A10" s="77" t="s">
        <v>94</v>
      </c>
    </row>
    <row r="11" customFormat="false" ht="15.75" hidden="false" customHeight="false" outlineLevel="0" collapsed="false">
      <c r="A11" s="1" t="s">
        <v>31</v>
      </c>
    </row>
    <row r="14" customFormat="false" ht="12.75" hidden="false" customHeight="false" outlineLevel="0" collapsed="false">
      <c r="A14" s="78" t="s">
        <v>95</v>
      </c>
    </row>
    <row r="15" customFormat="false" ht="25.5" hidden="false" customHeight="false" outlineLevel="0" collapsed="false">
      <c r="A15" s="79" t="s">
        <v>96</v>
      </c>
    </row>
    <row r="16" customFormat="false" ht="12.75" hidden="false" customHeight="false" outlineLevel="0" collapsed="false">
      <c r="A16" s="78" t="s">
        <v>32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175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zaguzovays@corp.gidroogk.com</cp:lastModifiedBy>
  <cp:lastPrinted>2023-06-06T05:29:13Z</cp:lastPrinted>
  <dcterms:modified xsi:type="dcterms:W3CDTF">2026-10-15T10:06:40Z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