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НМЦ'!$A$1:$Z$74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<sst xmlns="http://schemas.openxmlformats.org/spreadsheetml/2006/main" count="345" uniqueCount="81">
  <si>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</si>
  <si>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</si>
  <si>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</si>
  <si>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</si>
  <si>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</si>
  <si>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</si>
  <si>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</si>
  <si>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</si>
  <si>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</si>
  <si>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</si>
  <si>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</si>
  <si>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</si>
  <si>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</si>
  <si>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</si>
  <si>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</si>
  <si>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</si>
  <si>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</si>
  <si>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</si>
  <si>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</si>
  <si>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</si>
  <si>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</si>
  <si>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</si>
  <si>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</si>
  <si>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</si>
  <si>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1.1 Филиал АО «ДРСК» «Амурские ЭС» Адрес склада: 675004, Амурская область, г. Благовещенск, ул. Театральная, 179</t>
  </si>
  <si>
    <t xml:space="preserve">…</t>
  </si>
  <si>
    <t xml:space="preserve">Лестница диэлектрическая ЛСП-1.5Т 5 ступеней стеклопластиковая</t>
  </si>
  <si>
    <t xml:space="preserve">Национальный режим не предоставляется – преимущество</t>
  </si>
  <si>
    <t xml:space="preserve">23.14.12.190</t>
  </si>
  <si>
    <t xml:space="preserve">шт</t>
  </si>
  <si>
    <t xml:space="preserve">не применимо</t>
  </si>
  <si>
    <t xml:space="preserve"> -</t>
  </si>
  <si>
    <t xml:space="preserve">Лестница диэлектрическая ЛСПО-3.5 10 ступеней стеклопластиковая</t>
  </si>
  <si>
    <t xml:space="preserve">Лестница приставная диэлектрическая ЛСП-3.0 8 ступеней стеклопластиковая</t>
  </si>
  <si>
    <t xml:space="preserve">Лестница приставная ЛСП-3.0Т 11 ступеней стеклопластиковая</t>
  </si>
  <si>
    <t xml:space="preserve">Лестница приставная СП-3.5Т стеклопластиковая</t>
  </si>
  <si>
    <t xml:space="preserve">Лестница шарнирная 4х5 ступени алюминиевая (4 секц. (4х5) 20 ступ.)</t>
  </si>
  <si>
    <t xml:space="preserve">Лестница-стремянка 10 ступеней стальная 2.9м</t>
  </si>
  <si>
    <t xml:space="preserve">Лестница-трансформер диэлектрическая ЛСПТС-5-2 18 ступеней стеклопластиковая</t>
  </si>
  <si>
    <t xml:space="preserve">Подмость ССС-0.6П-Ф40П</t>
  </si>
  <si>
    <t xml:space="preserve">Стремянка 5 ступеней стальная</t>
  </si>
  <si>
    <t xml:space="preserve">Стремянка односторонняя АСП 07 7 ступеней алюминиевая</t>
  </si>
  <si>
    <t xml:space="preserve">Стремянка СБ-3 3 ступени алюминиевая</t>
  </si>
  <si>
    <t xml:space="preserve">1.2. Филиал АО «ДРСК» «Приморские электрические сети» Адрес склада: 690080, Приморский край, г. Владивосток, ул. Командорская, 13-а</t>
  </si>
  <si>
    <t xml:space="preserve">Лестница диэлектрическая ЛСПО-3.5-ТНИ 10 ступеней стеклопластиковая</t>
  </si>
  <si>
    <t xml:space="preserve">Лестница ЛСПД-3.0 Диэлектрик 8 ступеней</t>
  </si>
  <si>
    <t xml:space="preserve">Лестница монтажная составная ЛС 2 Н (350-800) нижнее звено 2м</t>
  </si>
  <si>
    <t xml:space="preserve">Лестница приставная ЛСПО-5-2-ЕАМ-300 стеклопластиковая</t>
  </si>
  <si>
    <t xml:space="preserve">Лестница трехсекционная 3х14 ступеней алюминиевая</t>
  </si>
  <si>
    <t xml:space="preserve">Лестница-стремянка 7 ступеней алюминиевая</t>
  </si>
  <si>
    <t xml:space="preserve">Лестница-стремянка 4 ступени алюминиевая 1.5м с органайзером</t>
  </si>
  <si>
    <t xml:space="preserve">Лестница-стремянка диэлектрическая ССС-3.2-Ф55П 7 ступеней</t>
  </si>
  <si>
    <t xml:space="preserve">Лестница-трансформер диэлектрическая ЛСП-2х2.0 ТС 10 ступеней стеклопластиковая</t>
  </si>
  <si>
    <t xml:space="preserve">Подмость ССС-0.6П Луч</t>
  </si>
  <si>
    <t xml:space="preserve">1.3. Филиал АО «ДРСК» «Хабаровские электрические сети» СП ЦЭС Адрес склада: 680009, Хабаровский край, г. Хабаровск, ул. Промышленная, 13</t>
  </si>
  <si>
    <t xml:space="preserve">шт.</t>
  </si>
  <si>
    <t xml:space="preserve">Лестница приставная раздвижная диэлектрическая ЛСПР-6 2х9 ступеней фиберглассовая 6м</t>
  </si>
  <si>
    <t xml:space="preserve">Лестница трехсекционная АЛ 3х17 П80 алюминиевая</t>
  </si>
  <si>
    <t xml:space="preserve">Лестница-трансформер универсальная B44 Elkop 42 ступени сталь</t>
  </si>
  <si>
    <t xml:space="preserve">Подмость-стремянка приставная раздвижная диэлектрическая стеклопластиковая 0.4х0.6м</t>
  </si>
  <si>
    <t xml:space="preserve">1.4.  Филиал АО «ДРСК» «Южно-Якутские ЭС» Адрес склада: 678900, г. Алдан, ул. Тарабукина, 60А.</t>
  </si>
  <si>
    <t xml:space="preserve">Лестница приставная ЛСП-4.1 11 ступеней стеклопластиковая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</si>
  <si>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</si>
  <si>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</si>
  <si>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</si>
  <si>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</si>
  <si>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</si>
  <si>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</si>
  <si>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</si>
  <si>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</si>
  <si>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</si>
  <si>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</si>
  <si>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</si>
  <si>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предоставляется</t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</si>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</sst>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"/>
    <numFmt numFmtId="167" formatCode="@"/>
    <numFmt numFmtId="168" formatCode="#,##0.00"/>
    <numFmt numFmtId="169" formatCode="0%"/>
  </numFmts>
  <fonts count="21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E2F0D9"/>
        <bgColor rgb="FFFBE5D6"/>
      </patternFill>
    </fill>
    <fill>
      <patternFill patternType="solid">
        <fgColor rgb="FFFFFFFF"/>
        <bgColor rgb="FFE2F0D9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4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0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4" fillId="0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4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0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5" fillId="0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5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1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2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18"/>
  <sheetViews>
    <sheetView showFormulas="false" showGridLines="false" showRowColHeaders="true" showZeros="true" rightToLeft="false" tabSelected="true" showOutlineSymbols="true" defaultGridColor="true" view="pageBreakPreview" topLeftCell="P1" colorId="64" zoomScale="110" zoomScaleNormal="70" zoomScalePageLayoutView="110" workbookViewId="0">
      <selection pane="topLeft" activeCell="U43" activeCellId="0" sqref="U43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35.34"/>
    <col collapsed="false" customWidth="true" hidden="false" outlineLevel="0" max="5" min="5" style="1" width="33"/>
    <col collapsed="false" customWidth="true" hidden="false" outlineLevel="0" max="7" min="6" style="1" width="14.63"/>
    <col collapsed="false" customWidth="true" hidden="false" outlineLevel="0" max="8" min="8" style="1" width="27.86"/>
    <col collapsed="false" customWidth="true" hidden="false" outlineLevel="0" max="9" min="9" style="1" width="31.37"/>
    <col collapsed="false" customWidth="true" hidden="false" outlineLevel="0" max="10" min="10" style="1" width="15.85"/>
    <col collapsed="false" customWidth="false" hidden="false" outlineLevel="0" max="13" min="11" style="1" width="18.62"/>
    <col collapsed="false" customWidth="true" hidden="false" outlineLevel="0" max="16" min="14" style="1" width="4.63"/>
    <col collapsed="false" customWidth="true" hidden="false" outlineLevel="0" max="17" min="17" style="1" width="6.62"/>
    <col collapsed="false" customWidth="true" hidden="false" outlineLevel="0" max="18" min="18" style="1" width="42.94"/>
    <col collapsed="false" customWidth="true" hidden="false" outlineLevel="0" max="19" min="19" style="1" width="29.77"/>
    <col collapsed="false" customWidth="true" hidden="false" outlineLevel="0" max="20" min="20" style="1" width="21.44"/>
    <col collapsed="false" customWidth="true" hidden="false" outlineLevel="0" max="22" min="21" style="1" width="12.66"/>
    <col collapsed="false" customWidth="true" hidden="false" outlineLevel="0" max="23" min="23" style="1" width="39.25"/>
    <col collapsed="false" customWidth="true" hidden="false" outlineLevel="0" max="24" min="24" style="1" width="19.35"/>
    <col collapsed="false" customWidth="true" hidden="false" outlineLevel="0" max="26" min="25" style="1" width="20.63"/>
    <col collapsed="false" customWidth="false" hidden="false" outlineLevel="0" max="16384" min="27" style="1" width="18.62"/>
  </cols>
  <sheetData>
    <row r="1" s="5" customFormat="true" ht="47.25" hidden="false" customHeight="true" outlineLevel="0" collapsed="fals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15.75" hidden="false" customHeight="true" outlineLevel="0" collapsed="false">
      <c r="B2" s="6"/>
      <c r="C2" s="7" t="s">
        <v>0</v>
      </c>
      <c r="D2" s="7"/>
      <c r="E2" s="7"/>
      <c r="F2" s="7"/>
      <c r="G2" s="7"/>
      <c r="H2" s="7"/>
      <c r="N2" s="8"/>
    </row>
    <row r="3" customFormat="false" ht="15.75" hidden="false" customHeight="true" outlineLevel="0" collapsed="false">
      <c r="B3" s="6"/>
      <c r="C3" s="9" t="s">
        <v>1</v>
      </c>
      <c r="D3" s="9"/>
      <c r="E3" s="9"/>
      <c r="F3" s="7"/>
      <c r="G3" s="7"/>
      <c r="H3" s="7"/>
      <c r="N3" s="8"/>
    </row>
    <row r="4" customFormat="false" ht="24" hidden="false" customHeight="true" outlineLevel="0" collapsed="false">
      <c r="B4" s="6"/>
      <c r="F4" s="7"/>
      <c r="G4" s="7"/>
      <c r="H4" s="7"/>
      <c r="N4" s="8"/>
      <c r="Q4" s="10"/>
      <c r="R4" s="10"/>
    </row>
    <row r="5" customFormat="false" ht="15" hidden="false" customHeight="false" outlineLevel="0" collapsed="false">
      <c r="B5" s="6"/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8"/>
      <c r="Q5" s="11" t="s">
        <v>3</v>
      </c>
      <c r="R5" s="11"/>
      <c r="S5" s="11"/>
      <c r="T5" s="11"/>
      <c r="U5" s="11"/>
      <c r="V5" s="11"/>
      <c r="W5" s="11"/>
      <c r="X5" s="11"/>
      <c r="Y5" s="11"/>
      <c r="Z5" s="11"/>
    </row>
    <row r="6" customFormat="false" ht="24" hidden="false" customHeight="true" outlineLevel="0" collapsed="false">
      <c r="B6" s="6"/>
      <c r="N6" s="8"/>
    </row>
    <row r="7" customFormat="false" ht="24" hidden="false" customHeight="true" outlineLevel="0" collapsed="false">
      <c r="B7" s="6"/>
      <c r="C7" s="12" t="s">
        <v>4</v>
      </c>
      <c r="D7" s="12"/>
      <c r="F7" s="13"/>
      <c r="G7" s="13"/>
      <c r="N7" s="8"/>
    </row>
    <row r="8" customFormat="false" ht="24" hidden="false" customHeight="true" outlineLevel="0" collapsed="false">
      <c r="B8" s="6"/>
      <c r="C8" s="12" t="s">
        <v>5</v>
      </c>
      <c r="D8" s="12"/>
      <c r="F8" s="14"/>
      <c r="G8" s="14"/>
      <c r="N8" s="8"/>
    </row>
    <row r="9" customFormat="false" ht="24" hidden="false" customHeight="true" outlineLevel="0" collapsed="false">
      <c r="B9" s="6"/>
      <c r="C9" s="12" t="s">
        <v>6</v>
      </c>
      <c r="D9" s="12"/>
      <c r="F9" s="14"/>
      <c r="G9" s="14"/>
      <c r="N9" s="8"/>
    </row>
    <row r="10" customFormat="false" ht="15" hidden="false" customHeight="false" outlineLevel="0" collapsed="false">
      <c r="B10" s="6"/>
      <c r="N10" s="8"/>
    </row>
    <row r="11" customFormat="false" ht="124.4" hidden="false" customHeight="false" outlineLevel="0" collapsed="false">
      <c r="B11" s="6"/>
      <c r="C11" s="15" t="s">
        <v>7</v>
      </c>
      <c r="D11" s="15" t="s">
        <v>8</v>
      </c>
      <c r="E11" s="15" t="s">
        <v>9</v>
      </c>
      <c r="F11" s="15" t="s">
        <v>10</v>
      </c>
      <c r="G11" s="15" t="s">
        <v>11</v>
      </c>
      <c r="H11" s="15" t="s">
        <v>12</v>
      </c>
      <c r="I11" s="15" t="s">
        <v>13</v>
      </c>
      <c r="J11" s="15" t="s">
        <v>14</v>
      </c>
      <c r="K11" s="15" t="s">
        <v>15</v>
      </c>
      <c r="L11" s="15" t="s">
        <v>16</v>
      </c>
      <c r="M11" s="15" t="s">
        <v>17</v>
      </c>
      <c r="N11" s="8"/>
      <c r="Q11" s="16" t="s">
        <v>7</v>
      </c>
      <c r="R11" s="16" t="s">
        <v>18</v>
      </c>
      <c r="S11" s="16" t="s">
        <v>19</v>
      </c>
      <c r="T11" s="16" t="s">
        <v>20</v>
      </c>
      <c r="U11" s="16" t="s">
        <v>10</v>
      </c>
      <c r="V11" s="16" t="s">
        <v>11</v>
      </c>
      <c r="W11" s="17" t="s">
        <v>21</v>
      </c>
      <c r="X11" s="17" t="s">
        <v>22</v>
      </c>
      <c r="Y11" s="16" t="s">
        <v>15</v>
      </c>
      <c r="Z11" s="16" t="s">
        <v>23</v>
      </c>
    </row>
    <row r="12" customFormat="false" ht="15.5" hidden="false" customHeight="false" outlineLevel="0" collapsed="false">
      <c r="B12" s="6"/>
      <c r="C12" s="18" t="n">
        <v>1</v>
      </c>
      <c r="D12" s="18" t="n">
        <v>2</v>
      </c>
      <c r="E12" s="18" t="n">
        <v>3</v>
      </c>
      <c r="F12" s="19" t="n">
        <v>4</v>
      </c>
      <c r="G12" s="18" t="n">
        <v>5</v>
      </c>
      <c r="H12" s="18" t="n">
        <v>6</v>
      </c>
      <c r="I12" s="18" t="n">
        <v>7</v>
      </c>
      <c r="J12" s="19" t="n">
        <v>8</v>
      </c>
      <c r="K12" s="18" t="n">
        <v>9</v>
      </c>
      <c r="L12" s="18" t="n">
        <v>10</v>
      </c>
      <c r="M12" s="18" t="n">
        <v>11</v>
      </c>
      <c r="N12" s="8"/>
      <c r="Q12" s="20" t="n">
        <v>1</v>
      </c>
      <c r="R12" s="20" t="n">
        <v>2</v>
      </c>
      <c r="S12" s="20" t="n">
        <v>3</v>
      </c>
      <c r="T12" s="20" t="n">
        <v>4</v>
      </c>
      <c r="U12" s="20" t="n">
        <v>5</v>
      </c>
      <c r="V12" s="20" t="n">
        <v>6</v>
      </c>
      <c r="W12" s="21" t="n">
        <v>7</v>
      </c>
      <c r="X12" s="21" t="n">
        <v>8</v>
      </c>
      <c r="Y12" s="20" t="n">
        <v>9</v>
      </c>
      <c r="Z12" s="20" t="n">
        <v>10</v>
      </c>
    </row>
    <row r="13" customFormat="false" ht="15.5" hidden="false" customHeight="false" outlineLevel="0" collapsed="false">
      <c r="B13" s="6"/>
      <c r="C13" s="15" t="str">
        <f aca="false">Q13</f>
        <v>1.1 Филиал АО «ДРСК» «Амурские ЭС» Адрес склада: 675004, Амурская область, г. Благовещенск, ул. Театральная, 179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8"/>
      <c r="Q13" s="22" t="s">
        <v>24</v>
      </c>
      <c r="R13" s="22"/>
      <c r="S13" s="22"/>
      <c r="T13" s="22"/>
      <c r="U13" s="22"/>
      <c r="V13" s="22"/>
      <c r="W13" s="22"/>
      <c r="X13" s="22"/>
      <c r="Y13" s="22"/>
      <c r="Z13" s="22"/>
    </row>
    <row r="14" s="41" customFormat="true" ht="27.35" hidden="false" customHeight="false" outlineLevel="0" collapsed="false">
      <c r="A14" s="23"/>
      <c r="B14" s="24"/>
      <c r="C14" s="25" t="n">
        <f aca="false">Q14</f>
        <v>1</v>
      </c>
      <c r="D14" s="26" t="str">
        <f aca="false">R14</f>
        <v>Лестница диэлектрическая ЛСП-1.5Т 5 ступеней стеклопластиковая</v>
      </c>
      <c r="E14" s="27" t="str">
        <f aca="false">S14</f>
        <v>Национальный режим не предоставляется – преимущество</v>
      </c>
      <c r="F14" s="25" t="str">
        <f aca="false">U14</f>
        <v>шт</v>
      </c>
      <c r="G14" s="28" t="n">
        <f aca="false">V14</f>
        <v>1</v>
      </c>
      <c r="H14" s="29" t="s">
        <v>25</v>
      </c>
      <c r="I14" s="30" t="s">
        <v>25</v>
      </c>
      <c r="J14" s="31"/>
      <c r="K14" s="32" t="n">
        <f aca="false">Y14</f>
        <v>0</v>
      </c>
      <c r="L14" s="33" t="n">
        <v>0</v>
      </c>
      <c r="M14" s="34" t="n">
        <f aca="false">G14*L14</f>
        <v>0</v>
      </c>
      <c r="N14" s="35"/>
      <c r="O14" s="23"/>
      <c r="P14" s="23"/>
      <c r="Q14" s="25" t="n">
        <v>1</v>
      </c>
      <c r="R14" s="36" t="s">
        <v>26</v>
      </c>
      <c r="S14" s="37" t="s">
        <v>27</v>
      </c>
      <c r="T14" s="30" t="s">
        <v>28</v>
      </c>
      <c r="U14" s="25" t="s">
        <v>29</v>
      </c>
      <c r="V14" s="38" t="n">
        <v>1</v>
      </c>
      <c r="W14" s="39" t="s">
        <v>30</v>
      </c>
      <c r="X14" s="39" t="s">
        <v>31</v>
      </c>
      <c r="Y14" s="40"/>
      <c r="Z14" s="34" t="n">
        <f aca="false">V14*Y14</f>
        <v>0</v>
      </c>
      <c r="AA14" s="23"/>
    </row>
    <row r="15" s="41" customFormat="true" ht="27.35" hidden="false" customHeight="false" outlineLevel="0" collapsed="false">
      <c r="A15" s="23"/>
      <c r="B15" s="24"/>
      <c r="C15" s="25" t="n">
        <f aca="false">Q15</f>
        <v>2</v>
      </c>
      <c r="D15" s="26" t="str">
        <f aca="false">R15</f>
        <v>Лестница диэлектрическая ЛСПО-3.5 10 ступеней стеклопластиковая</v>
      </c>
      <c r="E15" s="27" t="str">
        <f aca="false">S15</f>
        <v>Национальный режим не предоставляется – преимущество</v>
      </c>
      <c r="F15" s="25" t="str">
        <f aca="false">U15</f>
        <v>шт</v>
      </c>
      <c r="G15" s="28" t="n">
        <f aca="false">V15</f>
        <v>1</v>
      </c>
      <c r="H15" s="29" t="s">
        <v>25</v>
      </c>
      <c r="I15" s="30" t="s">
        <v>25</v>
      </c>
      <c r="J15" s="31"/>
      <c r="K15" s="32" t="n">
        <f aca="false">Y15</f>
        <v>0</v>
      </c>
      <c r="L15" s="33" t="n">
        <v>0</v>
      </c>
      <c r="M15" s="34" t="n">
        <f aca="false">G15*L15</f>
        <v>0</v>
      </c>
      <c r="N15" s="35"/>
      <c r="O15" s="23"/>
      <c r="P15" s="23"/>
      <c r="Q15" s="25" t="n">
        <f aca="false">Q14+1</f>
        <v>2</v>
      </c>
      <c r="R15" s="36" t="s">
        <v>32</v>
      </c>
      <c r="S15" s="37" t="s">
        <v>27</v>
      </c>
      <c r="T15" s="30" t="s">
        <v>28</v>
      </c>
      <c r="U15" s="25" t="s">
        <v>29</v>
      </c>
      <c r="V15" s="38" t="n">
        <v>1</v>
      </c>
      <c r="W15" s="39" t="s">
        <v>30</v>
      </c>
      <c r="X15" s="39" t="s">
        <v>31</v>
      </c>
      <c r="Y15" s="40"/>
      <c r="Z15" s="34" t="n">
        <f aca="false">V15*Y15</f>
        <v>0</v>
      </c>
      <c r="AA15" s="23"/>
    </row>
    <row r="16" s="41" customFormat="true" ht="27.35" hidden="false" customHeight="false" outlineLevel="0" collapsed="false">
      <c r="A16" s="23"/>
      <c r="B16" s="24"/>
      <c r="C16" s="25" t="n">
        <f aca="false">Q16</f>
        <v>3</v>
      </c>
      <c r="D16" s="26" t="str">
        <f aca="false">R16</f>
        <v>Лестница приставная диэлектрическая ЛСП-3.0 8 ступеней стеклопластиковая</v>
      </c>
      <c r="E16" s="27" t="str">
        <f aca="false">S16</f>
        <v>Национальный режим не предоставляется – преимущество</v>
      </c>
      <c r="F16" s="25" t="str">
        <f aca="false">U16</f>
        <v>шт</v>
      </c>
      <c r="G16" s="28" t="n">
        <f aca="false">V16</f>
        <v>5</v>
      </c>
      <c r="H16" s="29" t="s">
        <v>25</v>
      </c>
      <c r="I16" s="30" t="s">
        <v>25</v>
      </c>
      <c r="J16" s="31"/>
      <c r="K16" s="32" t="n">
        <f aca="false">Y16</f>
        <v>0</v>
      </c>
      <c r="L16" s="33" t="n">
        <v>0</v>
      </c>
      <c r="M16" s="34" t="n">
        <f aca="false">G16*L16</f>
        <v>0</v>
      </c>
      <c r="N16" s="35"/>
      <c r="O16" s="23"/>
      <c r="P16" s="23"/>
      <c r="Q16" s="25" t="n">
        <f aca="false">Q15+1</f>
        <v>3</v>
      </c>
      <c r="R16" s="36" t="s">
        <v>33</v>
      </c>
      <c r="S16" s="37" t="s">
        <v>27</v>
      </c>
      <c r="T16" s="30" t="s">
        <v>28</v>
      </c>
      <c r="U16" s="25" t="s">
        <v>29</v>
      </c>
      <c r="V16" s="38" t="n">
        <v>5</v>
      </c>
      <c r="W16" s="39" t="s">
        <v>30</v>
      </c>
      <c r="X16" s="39" t="s">
        <v>31</v>
      </c>
      <c r="Y16" s="40"/>
      <c r="Z16" s="34" t="n">
        <f aca="false">V16*Y16</f>
        <v>0</v>
      </c>
      <c r="AA16" s="23"/>
    </row>
    <row r="17" s="41" customFormat="true" ht="27.35" hidden="false" customHeight="false" outlineLevel="0" collapsed="false">
      <c r="A17" s="23"/>
      <c r="B17" s="24"/>
      <c r="C17" s="25" t="n">
        <f aca="false">Q17</f>
        <v>4</v>
      </c>
      <c r="D17" s="26" t="str">
        <f aca="false">R17</f>
        <v>Лестница приставная ЛСП-3.0Т 11 ступеней стеклопластиковая</v>
      </c>
      <c r="E17" s="27" t="str">
        <f aca="false">S17</f>
        <v>Национальный режим не предоставляется – преимущество</v>
      </c>
      <c r="F17" s="25" t="str">
        <f aca="false">U17</f>
        <v>шт</v>
      </c>
      <c r="G17" s="28" t="n">
        <f aca="false">V17</f>
        <v>1</v>
      </c>
      <c r="H17" s="29" t="s">
        <v>25</v>
      </c>
      <c r="I17" s="30" t="s">
        <v>25</v>
      </c>
      <c r="J17" s="31"/>
      <c r="K17" s="32" t="n">
        <f aca="false">Y17</f>
        <v>0</v>
      </c>
      <c r="L17" s="33" t="n">
        <v>0</v>
      </c>
      <c r="M17" s="34" t="n">
        <f aca="false">G17*L17</f>
        <v>0</v>
      </c>
      <c r="N17" s="35"/>
      <c r="O17" s="23"/>
      <c r="P17" s="23"/>
      <c r="Q17" s="25" t="n">
        <f aca="false">Q16+1</f>
        <v>4</v>
      </c>
      <c r="R17" s="36" t="s">
        <v>34</v>
      </c>
      <c r="S17" s="37" t="s">
        <v>27</v>
      </c>
      <c r="T17" s="30" t="s">
        <v>28</v>
      </c>
      <c r="U17" s="25" t="s">
        <v>29</v>
      </c>
      <c r="V17" s="38" t="n">
        <v>1</v>
      </c>
      <c r="W17" s="39" t="s">
        <v>30</v>
      </c>
      <c r="X17" s="39" t="s">
        <v>31</v>
      </c>
      <c r="Y17" s="40"/>
      <c r="Z17" s="34" t="n">
        <f aca="false">V17*Y17</f>
        <v>0</v>
      </c>
      <c r="AA17" s="23"/>
    </row>
    <row r="18" s="41" customFormat="true" ht="27.35" hidden="false" customHeight="false" outlineLevel="0" collapsed="false">
      <c r="A18" s="23"/>
      <c r="B18" s="24"/>
      <c r="C18" s="25" t="n">
        <f aca="false">Q18</f>
        <v>5</v>
      </c>
      <c r="D18" s="26" t="str">
        <f aca="false">R18</f>
        <v>Лестница приставная СП-3.5Т стеклопластиковая</v>
      </c>
      <c r="E18" s="27" t="str">
        <f aca="false">S18</f>
        <v>Национальный режим не предоставляется – преимущество</v>
      </c>
      <c r="F18" s="25" t="str">
        <f aca="false">U18</f>
        <v>шт</v>
      </c>
      <c r="G18" s="28" t="n">
        <f aca="false">V18</f>
        <v>1</v>
      </c>
      <c r="H18" s="29" t="s">
        <v>25</v>
      </c>
      <c r="I18" s="30" t="s">
        <v>25</v>
      </c>
      <c r="J18" s="31"/>
      <c r="K18" s="32" t="n">
        <f aca="false">Y18</f>
        <v>0</v>
      </c>
      <c r="L18" s="33" t="n">
        <v>0</v>
      </c>
      <c r="M18" s="34" t="n">
        <f aca="false">G18*L18</f>
        <v>0</v>
      </c>
      <c r="N18" s="35"/>
      <c r="O18" s="23"/>
      <c r="P18" s="23"/>
      <c r="Q18" s="25" t="n">
        <f aca="false">Q17+1</f>
        <v>5</v>
      </c>
      <c r="R18" s="36" t="s">
        <v>35</v>
      </c>
      <c r="S18" s="37" t="s">
        <v>27</v>
      </c>
      <c r="T18" s="30" t="s">
        <v>28</v>
      </c>
      <c r="U18" s="25" t="s">
        <v>29</v>
      </c>
      <c r="V18" s="38" t="n">
        <v>1</v>
      </c>
      <c r="W18" s="39" t="s">
        <v>30</v>
      </c>
      <c r="X18" s="39" t="s">
        <v>31</v>
      </c>
      <c r="Y18" s="40"/>
      <c r="Z18" s="34" t="n">
        <f aca="false">V18*Y18</f>
        <v>0</v>
      </c>
      <c r="AA18" s="23"/>
    </row>
    <row r="19" s="41" customFormat="true" ht="27.35" hidden="false" customHeight="false" outlineLevel="0" collapsed="false">
      <c r="A19" s="23"/>
      <c r="B19" s="24"/>
      <c r="C19" s="25" t="n">
        <f aca="false">Q19</f>
        <v>6</v>
      </c>
      <c r="D19" s="26" t="str">
        <f aca="false">R19</f>
        <v>Лестница шарнирная 4х5 ступени алюминиевая (4 секц. (4х5) 20 ступ.)</v>
      </c>
      <c r="E19" s="27" t="str">
        <f aca="false">S19</f>
        <v>Национальный режим не предоставляется – преимущество</v>
      </c>
      <c r="F19" s="25" t="str">
        <f aca="false">U19</f>
        <v>шт</v>
      </c>
      <c r="G19" s="28" t="n">
        <f aca="false">V19</f>
        <v>1</v>
      </c>
      <c r="H19" s="29" t="s">
        <v>25</v>
      </c>
      <c r="I19" s="30" t="s">
        <v>25</v>
      </c>
      <c r="J19" s="31"/>
      <c r="K19" s="32" t="n">
        <f aca="false">Y19</f>
        <v>0</v>
      </c>
      <c r="L19" s="33" t="n">
        <v>0</v>
      </c>
      <c r="M19" s="34" t="n">
        <f aca="false">G19*L19</f>
        <v>0</v>
      </c>
      <c r="N19" s="35"/>
      <c r="O19" s="23"/>
      <c r="P19" s="23"/>
      <c r="Q19" s="25" t="n">
        <f aca="false">Q18+1</f>
        <v>6</v>
      </c>
      <c r="R19" s="36" t="s">
        <v>36</v>
      </c>
      <c r="S19" s="37" t="s">
        <v>27</v>
      </c>
      <c r="T19" s="30" t="s">
        <v>28</v>
      </c>
      <c r="U19" s="25" t="s">
        <v>29</v>
      </c>
      <c r="V19" s="38" t="n">
        <v>1</v>
      </c>
      <c r="W19" s="39" t="s">
        <v>30</v>
      </c>
      <c r="X19" s="39" t="s">
        <v>31</v>
      </c>
      <c r="Y19" s="40"/>
      <c r="Z19" s="34" t="n">
        <f aca="false">V19*Y19</f>
        <v>0</v>
      </c>
      <c r="AA19" s="23"/>
    </row>
    <row r="20" s="41" customFormat="true" ht="27.35" hidden="false" customHeight="false" outlineLevel="0" collapsed="false">
      <c r="A20" s="23"/>
      <c r="B20" s="24"/>
      <c r="C20" s="25" t="n">
        <f aca="false">Q20</f>
        <v>7</v>
      </c>
      <c r="D20" s="26" t="str">
        <f aca="false">R20</f>
        <v>Лестница-стремянка 10 ступеней стальная 2.9м</v>
      </c>
      <c r="E20" s="27" t="str">
        <f aca="false">S20</f>
        <v>Национальный режим не предоставляется – преимущество</v>
      </c>
      <c r="F20" s="25" t="str">
        <f aca="false">U20</f>
        <v>шт</v>
      </c>
      <c r="G20" s="28" t="n">
        <f aca="false">V20</f>
        <v>1</v>
      </c>
      <c r="H20" s="29" t="s">
        <v>25</v>
      </c>
      <c r="I20" s="30" t="s">
        <v>25</v>
      </c>
      <c r="J20" s="31"/>
      <c r="K20" s="32" t="n">
        <f aca="false">Y20</f>
        <v>0</v>
      </c>
      <c r="L20" s="33" t="n">
        <v>0</v>
      </c>
      <c r="M20" s="34" t="n">
        <f aca="false">G20*L20</f>
        <v>0</v>
      </c>
      <c r="N20" s="35"/>
      <c r="O20" s="23"/>
      <c r="P20" s="23"/>
      <c r="Q20" s="25" t="n">
        <f aca="false">Q19+1</f>
        <v>7</v>
      </c>
      <c r="R20" s="42" t="s">
        <v>37</v>
      </c>
      <c r="S20" s="37" t="s">
        <v>27</v>
      </c>
      <c r="T20" s="30" t="s">
        <v>28</v>
      </c>
      <c r="U20" s="25" t="s">
        <v>29</v>
      </c>
      <c r="V20" s="38" t="n">
        <v>1</v>
      </c>
      <c r="W20" s="39" t="s">
        <v>30</v>
      </c>
      <c r="X20" s="39" t="s">
        <v>31</v>
      </c>
      <c r="Y20" s="40"/>
      <c r="Z20" s="34" t="n">
        <f aca="false">V20*Y20</f>
        <v>0</v>
      </c>
      <c r="AA20" s="23"/>
    </row>
    <row r="21" s="41" customFormat="true" ht="40.3" hidden="false" customHeight="false" outlineLevel="0" collapsed="false">
      <c r="A21" s="23"/>
      <c r="B21" s="24"/>
      <c r="C21" s="25" t="n">
        <f aca="false">Q21</f>
        <v>8</v>
      </c>
      <c r="D21" s="26" t="str">
        <f aca="false">R21</f>
        <v>Лестница-трансформер диэлектрическая ЛСПТС-5-2 18 ступеней стеклопластиковая</v>
      </c>
      <c r="E21" s="27" t="str">
        <f aca="false">S21</f>
        <v>Национальный режим не предоставляется – преимущество</v>
      </c>
      <c r="F21" s="25" t="str">
        <f aca="false">U21</f>
        <v>шт</v>
      </c>
      <c r="G21" s="28" t="n">
        <f aca="false">V21</f>
        <v>1</v>
      </c>
      <c r="H21" s="29" t="s">
        <v>25</v>
      </c>
      <c r="I21" s="30" t="s">
        <v>25</v>
      </c>
      <c r="J21" s="31"/>
      <c r="K21" s="32" t="n">
        <f aca="false">Y21</f>
        <v>0</v>
      </c>
      <c r="L21" s="33" t="n">
        <v>0</v>
      </c>
      <c r="M21" s="34" t="n">
        <f aca="false">G21*L21</f>
        <v>0</v>
      </c>
      <c r="N21" s="35"/>
      <c r="O21" s="23"/>
      <c r="P21" s="23"/>
      <c r="Q21" s="25" t="n">
        <f aca="false">Q20+1</f>
        <v>8</v>
      </c>
      <c r="R21" s="36" t="s">
        <v>38</v>
      </c>
      <c r="S21" s="37" t="s">
        <v>27</v>
      </c>
      <c r="T21" s="30" t="s">
        <v>28</v>
      </c>
      <c r="U21" s="25" t="s">
        <v>29</v>
      </c>
      <c r="V21" s="38" t="n">
        <v>1</v>
      </c>
      <c r="W21" s="39" t="s">
        <v>30</v>
      </c>
      <c r="X21" s="39" t="s">
        <v>31</v>
      </c>
      <c r="Y21" s="40"/>
      <c r="Z21" s="34" t="n">
        <f aca="false">V21*Y21</f>
        <v>0</v>
      </c>
      <c r="AA21" s="23"/>
    </row>
    <row r="22" s="41" customFormat="true" ht="27.35" hidden="false" customHeight="false" outlineLevel="0" collapsed="false">
      <c r="A22" s="23"/>
      <c r="B22" s="24"/>
      <c r="C22" s="25" t="n">
        <f aca="false">Q22</f>
        <v>9</v>
      </c>
      <c r="D22" s="26" t="str">
        <f aca="false">R22</f>
        <v>Подмость ССС-0.6П-Ф40П</v>
      </c>
      <c r="E22" s="27" t="str">
        <f aca="false">S22</f>
        <v>Национальный режим не предоставляется – преимущество</v>
      </c>
      <c r="F22" s="25" t="str">
        <f aca="false">U22</f>
        <v>шт</v>
      </c>
      <c r="G22" s="28" t="n">
        <f aca="false">V22</f>
        <v>1</v>
      </c>
      <c r="H22" s="29" t="s">
        <v>25</v>
      </c>
      <c r="I22" s="30" t="s">
        <v>25</v>
      </c>
      <c r="J22" s="31"/>
      <c r="K22" s="32" t="n">
        <f aca="false">Y22</f>
        <v>0</v>
      </c>
      <c r="L22" s="33" t="n">
        <v>0</v>
      </c>
      <c r="M22" s="34" t="n">
        <f aca="false">G22*L22</f>
        <v>0</v>
      </c>
      <c r="N22" s="35"/>
      <c r="O22" s="23"/>
      <c r="P22" s="23"/>
      <c r="Q22" s="25" t="n">
        <f aca="false">Q21+1</f>
        <v>9</v>
      </c>
      <c r="R22" s="36" t="s">
        <v>39</v>
      </c>
      <c r="S22" s="37" t="s">
        <v>27</v>
      </c>
      <c r="T22" s="30" t="s">
        <v>28</v>
      </c>
      <c r="U22" s="25" t="s">
        <v>29</v>
      </c>
      <c r="V22" s="38" t="n">
        <v>1</v>
      </c>
      <c r="W22" s="39" t="s">
        <v>30</v>
      </c>
      <c r="X22" s="39" t="s">
        <v>31</v>
      </c>
      <c r="Y22" s="40"/>
      <c r="Z22" s="34" t="n">
        <f aca="false">V22*Y22</f>
        <v>0</v>
      </c>
      <c r="AA22" s="23"/>
    </row>
    <row r="23" s="43" customFormat="true" ht="27.35" hidden="false" customHeight="false" outlineLevel="0" collapsed="false">
      <c r="A23" s="23"/>
      <c r="B23" s="24"/>
      <c r="C23" s="25" t="n">
        <f aca="false">Q23</f>
        <v>10</v>
      </c>
      <c r="D23" s="26" t="str">
        <f aca="false">R23</f>
        <v>Стремянка 5 ступеней стальная</v>
      </c>
      <c r="E23" s="27" t="str">
        <f aca="false">S23</f>
        <v>Национальный режим не предоставляется – преимущество</v>
      </c>
      <c r="F23" s="25" t="str">
        <f aca="false">U23</f>
        <v>шт</v>
      </c>
      <c r="G23" s="28" t="n">
        <f aca="false">V23</f>
        <v>1</v>
      </c>
      <c r="H23" s="29" t="s">
        <v>25</v>
      </c>
      <c r="I23" s="30" t="s">
        <v>25</v>
      </c>
      <c r="J23" s="31"/>
      <c r="K23" s="32" t="n">
        <f aca="false">Y23</f>
        <v>0</v>
      </c>
      <c r="L23" s="33" t="n">
        <v>0</v>
      </c>
      <c r="M23" s="34" t="n">
        <f aca="false">G23*L23</f>
        <v>0</v>
      </c>
      <c r="N23" s="35"/>
      <c r="O23" s="23"/>
      <c r="P23" s="23"/>
      <c r="Q23" s="25" t="n">
        <f aca="false">Q22+1</f>
        <v>10</v>
      </c>
      <c r="R23" s="36" t="s">
        <v>40</v>
      </c>
      <c r="S23" s="37" t="s">
        <v>27</v>
      </c>
      <c r="T23" s="30" t="s">
        <v>28</v>
      </c>
      <c r="U23" s="25" t="s">
        <v>29</v>
      </c>
      <c r="V23" s="38" t="n">
        <v>1</v>
      </c>
      <c r="W23" s="39" t="s">
        <v>30</v>
      </c>
      <c r="X23" s="39" t="s">
        <v>31</v>
      </c>
      <c r="Y23" s="40"/>
      <c r="Z23" s="34" t="n">
        <f aca="false">V23*Y23</f>
        <v>0</v>
      </c>
      <c r="AA23" s="23"/>
    </row>
    <row r="24" s="43" customFormat="true" ht="27.35" hidden="false" customHeight="false" outlineLevel="0" collapsed="false">
      <c r="A24" s="23"/>
      <c r="B24" s="24"/>
      <c r="C24" s="25" t="n">
        <f aca="false">Q24</f>
        <v>11</v>
      </c>
      <c r="D24" s="26" t="str">
        <f aca="false">R24</f>
        <v>Стремянка односторонняя АСП 07 7 ступеней алюминиевая</v>
      </c>
      <c r="E24" s="27" t="str">
        <f aca="false">S24</f>
        <v>Национальный режим не предоставляется – преимущество</v>
      </c>
      <c r="F24" s="25" t="str">
        <f aca="false">U24</f>
        <v>шт</v>
      </c>
      <c r="G24" s="28" t="n">
        <f aca="false">V24</f>
        <v>3</v>
      </c>
      <c r="H24" s="29" t="s">
        <v>25</v>
      </c>
      <c r="I24" s="30" t="s">
        <v>25</v>
      </c>
      <c r="J24" s="31"/>
      <c r="K24" s="32" t="n">
        <f aca="false">Y24</f>
        <v>0</v>
      </c>
      <c r="L24" s="33" t="n">
        <v>0</v>
      </c>
      <c r="M24" s="34" t="n">
        <f aca="false">G24*L24</f>
        <v>0</v>
      </c>
      <c r="N24" s="35"/>
      <c r="O24" s="23"/>
      <c r="P24" s="23"/>
      <c r="Q24" s="25" t="n">
        <f aca="false">Q23+1</f>
        <v>11</v>
      </c>
      <c r="R24" s="36" t="s">
        <v>41</v>
      </c>
      <c r="S24" s="37" t="s">
        <v>27</v>
      </c>
      <c r="T24" s="30" t="s">
        <v>28</v>
      </c>
      <c r="U24" s="25" t="s">
        <v>29</v>
      </c>
      <c r="V24" s="38" t="n">
        <v>3</v>
      </c>
      <c r="W24" s="39" t="s">
        <v>30</v>
      </c>
      <c r="X24" s="39" t="s">
        <v>31</v>
      </c>
      <c r="Y24" s="40"/>
      <c r="Z24" s="34" t="n">
        <f aca="false">V24*Y24</f>
        <v>0</v>
      </c>
      <c r="AA24" s="23"/>
    </row>
    <row r="25" s="43" customFormat="true" ht="27.35" hidden="false" customHeight="false" outlineLevel="0" collapsed="false">
      <c r="A25" s="23"/>
      <c r="B25" s="24"/>
      <c r="C25" s="25" t="n">
        <f aca="false">Q25</f>
        <v>12</v>
      </c>
      <c r="D25" s="26" t="str">
        <f aca="false">R25</f>
        <v>Стремянка СБ-3 3 ступени алюминиевая</v>
      </c>
      <c r="E25" s="27" t="str">
        <f aca="false">S25</f>
        <v>Национальный режим не предоставляется – преимущество</v>
      </c>
      <c r="F25" s="25" t="str">
        <f aca="false">U25</f>
        <v>шт</v>
      </c>
      <c r="G25" s="28" t="n">
        <f aca="false">V25</f>
        <v>1</v>
      </c>
      <c r="H25" s="29" t="s">
        <v>25</v>
      </c>
      <c r="I25" s="30" t="s">
        <v>25</v>
      </c>
      <c r="J25" s="31"/>
      <c r="K25" s="32" t="n">
        <f aca="false">Y25</f>
        <v>0</v>
      </c>
      <c r="L25" s="33" t="n">
        <v>0</v>
      </c>
      <c r="M25" s="34" t="n">
        <f aca="false">G25*L25</f>
        <v>0</v>
      </c>
      <c r="N25" s="35"/>
      <c r="O25" s="23"/>
      <c r="P25" s="23"/>
      <c r="Q25" s="25" t="n">
        <f aca="false">Q24+1</f>
        <v>12</v>
      </c>
      <c r="R25" s="36" t="s">
        <v>42</v>
      </c>
      <c r="S25" s="37" t="s">
        <v>27</v>
      </c>
      <c r="T25" s="30" t="s">
        <v>28</v>
      </c>
      <c r="U25" s="25" t="s">
        <v>29</v>
      </c>
      <c r="V25" s="38" t="n">
        <v>1</v>
      </c>
      <c r="W25" s="39" t="s">
        <v>30</v>
      </c>
      <c r="X25" s="39" t="s">
        <v>31</v>
      </c>
      <c r="Y25" s="40"/>
      <c r="Z25" s="34" t="n">
        <f aca="false">V25*Y25</f>
        <v>0</v>
      </c>
      <c r="AA25" s="23"/>
    </row>
    <row r="26" s="43" customFormat="true" ht="15" hidden="false" customHeight="false" outlineLevel="0" collapsed="false">
      <c r="A26" s="23"/>
      <c r="B26" s="24"/>
      <c r="C26" s="15" t="str">
        <f aca="false">Q26</f>
        <v>1.2. Филиал АО «ДРСК» «Приморские электрические сети» Адрес склада: 690080, Приморский край, г. Владивосток, ул. Командорская, 13-а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35"/>
      <c r="O26" s="23"/>
      <c r="P26" s="23"/>
      <c r="Q26" s="22" t="s">
        <v>43</v>
      </c>
      <c r="R26" s="22"/>
      <c r="S26" s="22"/>
      <c r="T26" s="22"/>
      <c r="U26" s="22"/>
      <c r="V26" s="22"/>
      <c r="W26" s="22"/>
      <c r="X26" s="22"/>
      <c r="Y26" s="22"/>
      <c r="Z26" s="22"/>
      <c r="AA26" s="23"/>
    </row>
    <row r="27" s="43" customFormat="true" ht="27.35" hidden="false" customHeight="false" outlineLevel="0" collapsed="false">
      <c r="A27" s="23"/>
      <c r="B27" s="24"/>
      <c r="C27" s="25" t="n">
        <f aca="false">Q27</f>
        <v>13</v>
      </c>
      <c r="D27" s="26" t="str">
        <f aca="false">R27</f>
        <v>Лестница диэлектрическая ЛСПО-3.5-ТНИ 10 ступеней стеклопластиковая</v>
      </c>
      <c r="E27" s="27" t="str">
        <f aca="false">S27</f>
        <v>Национальный режим не предоставляется – преимущество</v>
      </c>
      <c r="F27" s="25" t="str">
        <f aca="false">U27</f>
        <v>шт</v>
      </c>
      <c r="G27" s="28" t="n">
        <f aca="false">V27</f>
        <v>1</v>
      </c>
      <c r="H27" s="29" t="s">
        <v>25</v>
      </c>
      <c r="I27" s="30" t="s">
        <v>25</v>
      </c>
      <c r="J27" s="31"/>
      <c r="K27" s="32" t="n">
        <f aca="false">Y27</f>
        <v>0</v>
      </c>
      <c r="L27" s="33" t="n">
        <v>0</v>
      </c>
      <c r="M27" s="34" t="n">
        <f aca="false">G27*L27</f>
        <v>0</v>
      </c>
      <c r="N27" s="35"/>
      <c r="O27" s="23"/>
      <c r="P27" s="23"/>
      <c r="Q27" s="25" t="n">
        <f aca="false">Q25+1</f>
        <v>13</v>
      </c>
      <c r="R27" s="36" t="s">
        <v>44</v>
      </c>
      <c r="S27" s="37" t="s">
        <v>27</v>
      </c>
      <c r="T27" s="30" t="s">
        <v>28</v>
      </c>
      <c r="U27" s="25" t="s">
        <v>29</v>
      </c>
      <c r="V27" s="38" t="n">
        <v>1</v>
      </c>
      <c r="W27" s="39" t="s">
        <v>30</v>
      </c>
      <c r="X27" s="39" t="s">
        <v>31</v>
      </c>
      <c r="Y27" s="40"/>
      <c r="Z27" s="34" t="n">
        <f aca="false">V27*Y27</f>
        <v>0</v>
      </c>
      <c r="AA27" s="23"/>
    </row>
    <row r="28" s="43" customFormat="true" ht="27.35" hidden="false" customHeight="false" outlineLevel="0" collapsed="false">
      <c r="A28" s="23"/>
      <c r="B28" s="24"/>
      <c r="C28" s="25" t="n">
        <f aca="false">Q28</f>
        <v>14</v>
      </c>
      <c r="D28" s="26" t="str">
        <f aca="false">R28</f>
        <v>Лестница ЛСПД-3.0 Диэлектрик 8 ступеней</v>
      </c>
      <c r="E28" s="27" t="str">
        <f aca="false">S28</f>
        <v>Национальный режим не предоставляется – преимущество</v>
      </c>
      <c r="F28" s="25" t="str">
        <f aca="false">U28</f>
        <v>шт</v>
      </c>
      <c r="G28" s="28" t="n">
        <f aca="false">V28</f>
        <v>2</v>
      </c>
      <c r="H28" s="29" t="s">
        <v>25</v>
      </c>
      <c r="I28" s="30" t="s">
        <v>25</v>
      </c>
      <c r="J28" s="31"/>
      <c r="K28" s="32" t="n">
        <f aca="false">Y28</f>
        <v>0</v>
      </c>
      <c r="L28" s="33" t="n">
        <v>0</v>
      </c>
      <c r="M28" s="34" t="n">
        <f aca="false">G28*L28</f>
        <v>0</v>
      </c>
      <c r="N28" s="35"/>
      <c r="O28" s="23"/>
      <c r="P28" s="23"/>
      <c r="Q28" s="25" t="n">
        <f aca="false">Q27+1</f>
        <v>14</v>
      </c>
      <c r="R28" s="36" t="s">
        <v>45</v>
      </c>
      <c r="S28" s="37" t="s">
        <v>27</v>
      </c>
      <c r="T28" s="30" t="s">
        <v>28</v>
      </c>
      <c r="U28" s="25" t="s">
        <v>29</v>
      </c>
      <c r="V28" s="38" t="n">
        <v>2</v>
      </c>
      <c r="W28" s="39" t="s">
        <v>30</v>
      </c>
      <c r="X28" s="39" t="s">
        <v>31</v>
      </c>
      <c r="Y28" s="40"/>
      <c r="Z28" s="34" t="n">
        <f aca="false">V28*Y28</f>
        <v>0</v>
      </c>
      <c r="AA28" s="23"/>
    </row>
    <row r="29" s="43" customFormat="true" ht="27.35" hidden="false" customHeight="false" outlineLevel="0" collapsed="false">
      <c r="A29" s="23"/>
      <c r="B29" s="24"/>
      <c r="C29" s="25" t="n">
        <f aca="false">Q29</f>
        <v>15</v>
      </c>
      <c r="D29" s="26" t="str">
        <f aca="false">R29</f>
        <v>Лестница монтажная составная ЛС 2 Н (350-800) нижнее звено 2м</v>
      </c>
      <c r="E29" s="27" t="str">
        <f aca="false">S29</f>
        <v>Национальный режим не предоставляется – преимущество</v>
      </c>
      <c r="F29" s="25" t="str">
        <f aca="false">U29</f>
        <v>шт</v>
      </c>
      <c r="G29" s="28" t="n">
        <f aca="false">V29</f>
        <v>1</v>
      </c>
      <c r="H29" s="29" t="s">
        <v>25</v>
      </c>
      <c r="I29" s="30" t="s">
        <v>25</v>
      </c>
      <c r="J29" s="31"/>
      <c r="K29" s="32" t="n">
        <f aca="false">Y29</f>
        <v>0</v>
      </c>
      <c r="L29" s="33" t="n">
        <v>0</v>
      </c>
      <c r="M29" s="34" t="n">
        <f aca="false">G29*L29</f>
        <v>0</v>
      </c>
      <c r="N29" s="35"/>
      <c r="O29" s="23"/>
      <c r="P29" s="23"/>
      <c r="Q29" s="25" t="n">
        <f aca="false">Q28+1</f>
        <v>15</v>
      </c>
      <c r="R29" s="36" t="s">
        <v>46</v>
      </c>
      <c r="S29" s="37" t="s">
        <v>27</v>
      </c>
      <c r="T29" s="30" t="s">
        <v>28</v>
      </c>
      <c r="U29" s="25" t="s">
        <v>29</v>
      </c>
      <c r="V29" s="38" t="n">
        <v>1</v>
      </c>
      <c r="W29" s="39" t="s">
        <v>30</v>
      </c>
      <c r="X29" s="39" t="s">
        <v>31</v>
      </c>
      <c r="Y29" s="40"/>
      <c r="Z29" s="34" t="n">
        <f aca="false">V29*Y29</f>
        <v>0</v>
      </c>
      <c r="AA29" s="23"/>
    </row>
    <row r="30" s="43" customFormat="true" ht="27.35" hidden="false" customHeight="false" outlineLevel="0" collapsed="false">
      <c r="A30" s="23"/>
      <c r="B30" s="24"/>
      <c r="C30" s="25" t="n">
        <f aca="false">Q30</f>
        <v>16</v>
      </c>
      <c r="D30" s="26" t="str">
        <f aca="false">R30</f>
        <v>Лестница приставная ЛСП-3.0Т 11 ступеней стеклопластиковая</v>
      </c>
      <c r="E30" s="27" t="str">
        <f aca="false">S30</f>
        <v>Национальный режим не предоставляется – преимущество</v>
      </c>
      <c r="F30" s="25" t="str">
        <f aca="false">U30</f>
        <v>шт</v>
      </c>
      <c r="G30" s="28" t="n">
        <f aca="false">V30</f>
        <v>1</v>
      </c>
      <c r="H30" s="29" t="s">
        <v>25</v>
      </c>
      <c r="I30" s="30" t="s">
        <v>25</v>
      </c>
      <c r="J30" s="31"/>
      <c r="K30" s="32" t="n">
        <f aca="false">Y30</f>
        <v>0</v>
      </c>
      <c r="L30" s="33" t="n">
        <v>0</v>
      </c>
      <c r="M30" s="34" t="n">
        <f aca="false">G30*L30</f>
        <v>0</v>
      </c>
      <c r="N30" s="35"/>
      <c r="O30" s="23"/>
      <c r="P30" s="23"/>
      <c r="Q30" s="25" t="n">
        <f aca="false">Q29+1</f>
        <v>16</v>
      </c>
      <c r="R30" s="36" t="s">
        <v>34</v>
      </c>
      <c r="S30" s="37" t="s">
        <v>27</v>
      </c>
      <c r="T30" s="30" t="s">
        <v>28</v>
      </c>
      <c r="U30" s="25" t="s">
        <v>29</v>
      </c>
      <c r="V30" s="38" t="n">
        <v>1</v>
      </c>
      <c r="W30" s="39" t="s">
        <v>30</v>
      </c>
      <c r="X30" s="39" t="s">
        <v>31</v>
      </c>
      <c r="Y30" s="40"/>
      <c r="Z30" s="34" t="n">
        <f aca="false">V30*Y30</f>
        <v>0</v>
      </c>
      <c r="AA30" s="23"/>
    </row>
    <row r="31" s="43" customFormat="true" ht="27.35" hidden="false" customHeight="false" outlineLevel="0" collapsed="false">
      <c r="A31" s="23"/>
      <c r="B31" s="24"/>
      <c r="C31" s="25" t="n">
        <f aca="false">Q31</f>
        <v>17</v>
      </c>
      <c r="D31" s="26" t="str">
        <f aca="false">R31</f>
        <v>Лестница приставная ЛСПО-5-2-ЕАМ-300 стеклопластиковая</v>
      </c>
      <c r="E31" s="27" t="str">
        <f aca="false">S31</f>
        <v>Национальный режим не предоставляется – преимущество</v>
      </c>
      <c r="F31" s="25" t="str">
        <f aca="false">U31</f>
        <v>шт</v>
      </c>
      <c r="G31" s="28" t="n">
        <f aca="false">V31</f>
        <v>1</v>
      </c>
      <c r="H31" s="29" t="s">
        <v>25</v>
      </c>
      <c r="I31" s="30" t="s">
        <v>25</v>
      </c>
      <c r="J31" s="31"/>
      <c r="K31" s="32" t="n">
        <f aca="false">Y31</f>
        <v>0</v>
      </c>
      <c r="L31" s="33" t="n">
        <v>0</v>
      </c>
      <c r="M31" s="34" t="n">
        <f aca="false">G31*L31</f>
        <v>0</v>
      </c>
      <c r="N31" s="35"/>
      <c r="O31" s="23"/>
      <c r="P31" s="23"/>
      <c r="Q31" s="25" t="n">
        <f aca="false">Q30+1</f>
        <v>17</v>
      </c>
      <c r="R31" s="36" t="s">
        <v>47</v>
      </c>
      <c r="S31" s="37" t="s">
        <v>27</v>
      </c>
      <c r="T31" s="30" t="s">
        <v>28</v>
      </c>
      <c r="U31" s="25" t="s">
        <v>29</v>
      </c>
      <c r="V31" s="38" t="n">
        <v>1</v>
      </c>
      <c r="W31" s="39" t="s">
        <v>30</v>
      </c>
      <c r="X31" s="39" t="s">
        <v>31</v>
      </c>
      <c r="Y31" s="40"/>
      <c r="Z31" s="34" t="n">
        <f aca="false">V31*Y31</f>
        <v>0</v>
      </c>
      <c r="AA31" s="23"/>
    </row>
    <row r="32" s="43" customFormat="true" ht="27.35" hidden="false" customHeight="false" outlineLevel="0" collapsed="false">
      <c r="A32" s="23"/>
      <c r="B32" s="24"/>
      <c r="C32" s="25" t="n">
        <f aca="false">Q32</f>
        <v>18</v>
      </c>
      <c r="D32" s="26" t="str">
        <f aca="false">R32</f>
        <v>Лестница трехсекционная 3х14 ступеней алюминиевая</v>
      </c>
      <c r="E32" s="27" t="str">
        <f aca="false">S32</f>
        <v>Национальный режим не предоставляется – преимущество</v>
      </c>
      <c r="F32" s="25" t="str">
        <f aca="false">U32</f>
        <v>шт</v>
      </c>
      <c r="G32" s="28" t="n">
        <f aca="false">V32</f>
        <v>2</v>
      </c>
      <c r="H32" s="29" t="s">
        <v>25</v>
      </c>
      <c r="I32" s="30" t="s">
        <v>25</v>
      </c>
      <c r="J32" s="31"/>
      <c r="K32" s="32" t="n">
        <f aca="false">Y32</f>
        <v>0</v>
      </c>
      <c r="L32" s="33" t="n">
        <v>0</v>
      </c>
      <c r="M32" s="34" t="n">
        <f aca="false">G32*L32</f>
        <v>0</v>
      </c>
      <c r="N32" s="35"/>
      <c r="O32" s="23"/>
      <c r="P32" s="23"/>
      <c r="Q32" s="25" t="n">
        <f aca="false">Q31+1</f>
        <v>18</v>
      </c>
      <c r="R32" s="36" t="s">
        <v>48</v>
      </c>
      <c r="S32" s="37" t="s">
        <v>27</v>
      </c>
      <c r="T32" s="30" t="s">
        <v>28</v>
      </c>
      <c r="U32" s="25" t="s">
        <v>29</v>
      </c>
      <c r="V32" s="38" t="n">
        <v>2</v>
      </c>
      <c r="W32" s="39" t="s">
        <v>30</v>
      </c>
      <c r="X32" s="39" t="s">
        <v>31</v>
      </c>
      <c r="Y32" s="40"/>
      <c r="Z32" s="34" t="n">
        <f aca="false">V32*Y32</f>
        <v>0</v>
      </c>
      <c r="AA32" s="23"/>
    </row>
    <row r="33" s="43" customFormat="true" ht="27.35" hidden="false" customHeight="false" outlineLevel="0" collapsed="false">
      <c r="A33" s="23"/>
      <c r="B33" s="24"/>
      <c r="C33" s="25" t="n">
        <f aca="false">Q33</f>
        <v>19</v>
      </c>
      <c r="D33" s="26" t="str">
        <f aca="false">R33</f>
        <v>Лестница-стремянка 7 ступеней алюминиевая</v>
      </c>
      <c r="E33" s="27" t="str">
        <f aca="false">S33</f>
        <v>Национальный режим не предоставляется – преимущество</v>
      </c>
      <c r="F33" s="25" t="str">
        <f aca="false">U33</f>
        <v>шт</v>
      </c>
      <c r="G33" s="28" t="n">
        <f aca="false">V33</f>
        <v>1</v>
      </c>
      <c r="H33" s="29" t="s">
        <v>25</v>
      </c>
      <c r="I33" s="30" t="s">
        <v>25</v>
      </c>
      <c r="J33" s="31"/>
      <c r="K33" s="32" t="n">
        <f aca="false">Y33</f>
        <v>0</v>
      </c>
      <c r="L33" s="33" t="n">
        <v>0</v>
      </c>
      <c r="M33" s="34" t="n">
        <f aca="false">G33*L33</f>
        <v>0</v>
      </c>
      <c r="N33" s="35"/>
      <c r="O33" s="23"/>
      <c r="P33" s="23"/>
      <c r="Q33" s="25" t="n">
        <f aca="false">Q32+1</f>
        <v>19</v>
      </c>
      <c r="R33" s="42" t="s">
        <v>49</v>
      </c>
      <c r="S33" s="37" t="s">
        <v>27</v>
      </c>
      <c r="T33" s="30" t="s">
        <v>28</v>
      </c>
      <c r="U33" s="25" t="s">
        <v>29</v>
      </c>
      <c r="V33" s="38" t="n">
        <v>1</v>
      </c>
      <c r="W33" s="39" t="s">
        <v>30</v>
      </c>
      <c r="X33" s="39" t="s">
        <v>31</v>
      </c>
      <c r="Y33" s="40"/>
      <c r="Z33" s="34" t="n">
        <f aca="false">V33*Y33</f>
        <v>0</v>
      </c>
      <c r="AA33" s="23"/>
    </row>
    <row r="34" s="41" customFormat="true" ht="27.35" hidden="false" customHeight="false" outlineLevel="0" collapsed="false">
      <c r="A34" s="23"/>
      <c r="B34" s="24"/>
      <c r="C34" s="25" t="n">
        <f aca="false">Q34</f>
        <v>20</v>
      </c>
      <c r="D34" s="26" t="str">
        <f aca="false">R34</f>
        <v>Лестница-стремянка 4 ступени алюминиевая 1.5м с органайзером</v>
      </c>
      <c r="E34" s="27" t="str">
        <f aca="false">S34</f>
        <v>Национальный режим не предоставляется – преимущество</v>
      </c>
      <c r="F34" s="25" t="str">
        <f aca="false">U34</f>
        <v>шт</v>
      </c>
      <c r="G34" s="28" t="n">
        <f aca="false">V34</f>
        <v>2</v>
      </c>
      <c r="H34" s="29" t="s">
        <v>25</v>
      </c>
      <c r="I34" s="30" t="s">
        <v>25</v>
      </c>
      <c r="J34" s="31"/>
      <c r="K34" s="32" t="n">
        <f aca="false">Y34</f>
        <v>0</v>
      </c>
      <c r="L34" s="33" t="n">
        <v>0</v>
      </c>
      <c r="M34" s="34" t="n">
        <f aca="false">G34*L34</f>
        <v>0</v>
      </c>
      <c r="N34" s="35"/>
      <c r="O34" s="23"/>
      <c r="P34" s="23"/>
      <c r="Q34" s="25" t="n">
        <f aca="false">Q33+1</f>
        <v>20</v>
      </c>
      <c r="R34" s="36" t="s">
        <v>50</v>
      </c>
      <c r="S34" s="37" t="s">
        <v>27</v>
      </c>
      <c r="T34" s="30" t="s">
        <v>28</v>
      </c>
      <c r="U34" s="25" t="s">
        <v>29</v>
      </c>
      <c r="V34" s="38" t="n">
        <v>2</v>
      </c>
      <c r="W34" s="39" t="s">
        <v>30</v>
      </c>
      <c r="X34" s="39" t="s">
        <v>31</v>
      </c>
      <c r="Y34" s="40"/>
      <c r="Z34" s="34" t="n">
        <f aca="false">V34*Y34</f>
        <v>0</v>
      </c>
      <c r="AA34" s="23"/>
    </row>
    <row r="35" s="41" customFormat="true" ht="27.35" hidden="false" customHeight="false" outlineLevel="0" collapsed="false">
      <c r="A35" s="23"/>
      <c r="B35" s="24"/>
      <c r="C35" s="25" t="n">
        <f aca="false">Q35</f>
        <v>21</v>
      </c>
      <c r="D35" s="26" t="str">
        <f aca="false">R35</f>
        <v>Лестница-стремянка диэлектрическая ССС-3.2-Ф55П 7 ступеней</v>
      </c>
      <c r="E35" s="27" t="str">
        <f aca="false">S35</f>
        <v>Национальный режим не предоставляется – преимущество</v>
      </c>
      <c r="F35" s="25" t="str">
        <f aca="false">U35</f>
        <v>шт</v>
      </c>
      <c r="G35" s="28" t="n">
        <f aca="false">V35</f>
        <v>3</v>
      </c>
      <c r="H35" s="29" t="s">
        <v>25</v>
      </c>
      <c r="I35" s="30" t="s">
        <v>25</v>
      </c>
      <c r="J35" s="31"/>
      <c r="K35" s="32" t="n">
        <f aca="false">Y35</f>
        <v>0</v>
      </c>
      <c r="L35" s="33" t="n">
        <v>0</v>
      </c>
      <c r="M35" s="34" t="n">
        <f aca="false">G35*L35</f>
        <v>0</v>
      </c>
      <c r="N35" s="35"/>
      <c r="O35" s="23"/>
      <c r="P35" s="23"/>
      <c r="Q35" s="25" t="n">
        <f aca="false">Q34+1</f>
        <v>21</v>
      </c>
      <c r="R35" s="36" t="s">
        <v>51</v>
      </c>
      <c r="S35" s="37" t="s">
        <v>27</v>
      </c>
      <c r="T35" s="30" t="s">
        <v>28</v>
      </c>
      <c r="U35" s="25" t="s">
        <v>29</v>
      </c>
      <c r="V35" s="38" t="n">
        <v>3</v>
      </c>
      <c r="W35" s="39" t="s">
        <v>30</v>
      </c>
      <c r="X35" s="39" t="s">
        <v>31</v>
      </c>
      <c r="Y35" s="40"/>
      <c r="Z35" s="34" t="n">
        <f aca="false">V35*Y35</f>
        <v>0</v>
      </c>
      <c r="AA35" s="23"/>
    </row>
    <row r="36" s="41" customFormat="true" ht="40.45" hidden="false" customHeight="false" outlineLevel="0" collapsed="false">
      <c r="A36" s="23"/>
      <c r="B36" s="24"/>
      <c r="C36" s="25" t="n">
        <f aca="false">Q36</f>
        <v>22</v>
      </c>
      <c r="D36" s="26" t="str">
        <f aca="false">R36</f>
        <v>Лестница-трансформер диэлектрическая ЛСП-2х2.0 ТС 10 ступеней стеклопластиковая</v>
      </c>
      <c r="E36" s="27" t="str">
        <f aca="false">S36</f>
        <v>Национальный режим не предоставляется – преимущество</v>
      </c>
      <c r="F36" s="25" t="str">
        <f aca="false">U36</f>
        <v>шт</v>
      </c>
      <c r="G36" s="28" t="n">
        <f aca="false">V36</f>
        <v>1</v>
      </c>
      <c r="H36" s="29" t="s">
        <v>25</v>
      </c>
      <c r="I36" s="30" t="s">
        <v>25</v>
      </c>
      <c r="J36" s="31"/>
      <c r="K36" s="32" t="n">
        <f aca="false">Y36</f>
        <v>0</v>
      </c>
      <c r="L36" s="33" t="n">
        <v>0</v>
      </c>
      <c r="M36" s="34" t="n">
        <f aca="false">G36*L36</f>
        <v>0</v>
      </c>
      <c r="N36" s="35"/>
      <c r="O36" s="23"/>
      <c r="P36" s="23"/>
      <c r="Q36" s="25" t="n">
        <f aca="false">Q35+1</f>
        <v>22</v>
      </c>
      <c r="R36" s="36" t="s">
        <v>52</v>
      </c>
      <c r="S36" s="37" t="s">
        <v>27</v>
      </c>
      <c r="T36" s="30" t="s">
        <v>28</v>
      </c>
      <c r="U36" s="25" t="s">
        <v>29</v>
      </c>
      <c r="V36" s="38" t="n">
        <v>1</v>
      </c>
      <c r="W36" s="39" t="s">
        <v>30</v>
      </c>
      <c r="X36" s="39" t="s">
        <v>31</v>
      </c>
      <c r="Y36" s="40"/>
      <c r="Z36" s="34" t="n">
        <f aca="false">V36*Y36</f>
        <v>0</v>
      </c>
      <c r="AA36" s="23"/>
    </row>
    <row r="37" s="41" customFormat="true" ht="27.35" hidden="false" customHeight="false" outlineLevel="0" collapsed="false">
      <c r="A37" s="23"/>
      <c r="B37" s="24"/>
      <c r="C37" s="25" t="n">
        <f aca="false">Q37</f>
        <v>23</v>
      </c>
      <c r="D37" s="26" t="str">
        <f aca="false">R37</f>
        <v>Подмость ССС-0.6П Луч</v>
      </c>
      <c r="E37" s="27" t="str">
        <f aca="false">S37</f>
        <v>Национальный режим не предоставляется – преимущество</v>
      </c>
      <c r="F37" s="25" t="str">
        <f aca="false">U37</f>
        <v>шт</v>
      </c>
      <c r="G37" s="28" t="n">
        <f aca="false">V37</f>
        <v>2</v>
      </c>
      <c r="H37" s="29" t="s">
        <v>25</v>
      </c>
      <c r="I37" s="30" t="s">
        <v>25</v>
      </c>
      <c r="J37" s="31"/>
      <c r="K37" s="32" t="n">
        <f aca="false">Y37</f>
        <v>0</v>
      </c>
      <c r="L37" s="33" t="n">
        <v>0</v>
      </c>
      <c r="M37" s="34" t="n">
        <f aca="false">G37*L37</f>
        <v>0</v>
      </c>
      <c r="N37" s="35"/>
      <c r="O37" s="23"/>
      <c r="P37" s="23"/>
      <c r="Q37" s="25" t="n">
        <f aca="false">Q36+1</f>
        <v>23</v>
      </c>
      <c r="R37" s="36" t="s">
        <v>53</v>
      </c>
      <c r="S37" s="37" t="s">
        <v>27</v>
      </c>
      <c r="T37" s="30" t="s">
        <v>28</v>
      </c>
      <c r="U37" s="25" t="s">
        <v>29</v>
      </c>
      <c r="V37" s="38" t="n">
        <v>2</v>
      </c>
      <c r="W37" s="39" t="s">
        <v>30</v>
      </c>
      <c r="X37" s="39" t="s">
        <v>31</v>
      </c>
      <c r="Y37" s="40"/>
      <c r="Z37" s="34" t="n">
        <f aca="false">V37*Y37</f>
        <v>0</v>
      </c>
      <c r="AA37" s="23"/>
    </row>
    <row r="38" s="41" customFormat="true" ht="27.35" hidden="false" customHeight="false" outlineLevel="0" collapsed="false">
      <c r="A38" s="23"/>
      <c r="B38" s="24"/>
      <c r="C38" s="25" t="n">
        <f aca="false">Q38</f>
        <v>24</v>
      </c>
      <c r="D38" s="26" t="str">
        <f aca="false">R38</f>
        <v>Стремянка односторонняя АСП 07 7 ступеней алюминиевая</v>
      </c>
      <c r="E38" s="27" t="str">
        <f aca="false">S38</f>
        <v>Национальный режим не предоставляется – преимущество</v>
      </c>
      <c r="F38" s="25" t="str">
        <f aca="false">U38</f>
        <v>шт</v>
      </c>
      <c r="G38" s="28" t="n">
        <f aca="false">V38</f>
        <v>1</v>
      </c>
      <c r="H38" s="29" t="s">
        <v>25</v>
      </c>
      <c r="I38" s="30" t="s">
        <v>25</v>
      </c>
      <c r="J38" s="31"/>
      <c r="K38" s="32" t="n">
        <f aca="false">Y38</f>
        <v>0</v>
      </c>
      <c r="L38" s="33" t="n">
        <v>0</v>
      </c>
      <c r="M38" s="34" t="n">
        <f aca="false">G38*L38</f>
        <v>0</v>
      </c>
      <c r="N38" s="35"/>
      <c r="O38" s="23"/>
      <c r="P38" s="23"/>
      <c r="Q38" s="25" t="n">
        <f aca="false">Q37+1</f>
        <v>24</v>
      </c>
      <c r="R38" s="36" t="s">
        <v>41</v>
      </c>
      <c r="S38" s="37" t="s">
        <v>27</v>
      </c>
      <c r="T38" s="30" t="s">
        <v>28</v>
      </c>
      <c r="U38" s="25" t="s">
        <v>29</v>
      </c>
      <c r="V38" s="38" t="n">
        <v>1</v>
      </c>
      <c r="W38" s="39" t="s">
        <v>30</v>
      </c>
      <c r="X38" s="39" t="s">
        <v>31</v>
      </c>
      <c r="Y38" s="40"/>
      <c r="Z38" s="34" t="n">
        <f aca="false">V38*Y38</f>
        <v>0</v>
      </c>
      <c r="AA38" s="23"/>
    </row>
    <row r="39" s="41" customFormat="true" ht="27.35" hidden="false" customHeight="false" outlineLevel="0" collapsed="false">
      <c r="A39" s="23"/>
      <c r="B39" s="24"/>
      <c r="C39" s="25" t="n">
        <f aca="false">Q39</f>
        <v>25</v>
      </c>
      <c r="D39" s="26" t="str">
        <f aca="false">R39</f>
        <v>Стремянка СБ-3 3 ступени алюминиевая</v>
      </c>
      <c r="E39" s="27" t="str">
        <f aca="false">S39</f>
        <v>Национальный режим не предоставляется – преимущество</v>
      </c>
      <c r="F39" s="25" t="str">
        <f aca="false">U39</f>
        <v>шт</v>
      </c>
      <c r="G39" s="28" t="n">
        <f aca="false">V39</f>
        <v>4</v>
      </c>
      <c r="H39" s="29" t="s">
        <v>25</v>
      </c>
      <c r="I39" s="30" t="s">
        <v>25</v>
      </c>
      <c r="J39" s="31"/>
      <c r="K39" s="32" t="n">
        <f aca="false">Y39</f>
        <v>0</v>
      </c>
      <c r="L39" s="33" t="n">
        <v>0</v>
      </c>
      <c r="M39" s="34" t="n">
        <f aca="false">G39*L39</f>
        <v>0</v>
      </c>
      <c r="N39" s="35"/>
      <c r="O39" s="23"/>
      <c r="P39" s="23"/>
      <c r="Q39" s="25" t="n">
        <f aca="false">Q38+1</f>
        <v>25</v>
      </c>
      <c r="R39" s="36" t="s">
        <v>42</v>
      </c>
      <c r="S39" s="37" t="s">
        <v>27</v>
      </c>
      <c r="T39" s="30" t="s">
        <v>28</v>
      </c>
      <c r="U39" s="25" t="s">
        <v>29</v>
      </c>
      <c r="V39" s="38" t="n">
        <v>4</v>
      </c>
      <c r="W39" s="39" t="s">
        <v>30</v>
      </c>
      <c r="X39" s="39" t="s">
        <v>31</v>
      </c>
      <c r="Y39" s="40"/>
      <c r="Z39" s="34" t="n">
        <f aca="false">V39*Y39</f>
        <v>0</v>
      </c>
      <c r="AA39" s="23"/>
    </row>
    <row r="40" s="41" customFormat="true" ht="15" hidden="false" customHeight="false" outlineLevel="0" collapsed="false">
      <c r="A40" s="23"/>
      <c r="B40" s="24"/>
      <c r="C40" s="15" t="str">
        <f aca="false">Q40</f>
        <v>1.3. Филиал АО «ДРСК» «Хабаровские электрические сети» СП ЦЭС Адрес склада: 680009, Хабаровский край, г. Хабаровск, ул. Промышленная, 13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35"/>
      <c r="O40" s="23"/>
      <c r="P40" s="23"/>
      <c r="Q40" s="22" t="s">
        <v>54</v>
      </c>
      <c r="R40" s="22"/>
      <c r="S40" s="22"/>
      <c r="T40" s="22"/>
      <c r="U40" s="22"/>
      <c r="V40" s="22"/>
      <c r="W40" s="22"/>
      <c r="X40" s="22"/>
      <c r="Y40" s="22"/>
      <c r="Z40" s="22"/>
      <c r="AA40" s="23"/>
    </row>
    <row r="41" s="41" customFormat="true" ht="27.35" hidden="false" customHeight="false" outlineLevel="0" collapsed="false">
      <c r="A41" s="23"/>
      <c r="B41" s="24"/>
      <c r="C41" s="25" t="n">
        <f aca="false">Q41</f>
        <v>26</v>
      </c>
      <c r="D41" s="26" t="str">
        <f aca="false">R41</f>
        <v>Лестница приставная ЛСПО-5-2-ЕАМ-300 стеклопластиковая</v>
      </c>
      <c r="E41" s="27" t="str">
        <f aca="false">S41</f>
        <v>Национальный режим не предоставляется – преимущество</v>
      </c>
      <c r="F41" s="25" t="str">
        <f aca="false">U41</f>
        <v>шт.</v>
      </c>
      <c r="G41" s="28" t="n">
        <f aca="false">V41</f>
        <v>1</v>
      </c>
      <c r="H41" s="29" t="s">
        <v>25</v>
      </c>
      <c r="I41" s="30" t="s">
        <v>25</v>
      </c>
      <c r="J41" s="31"/>
      <c r="K41" s="32" t="n">
        <f aca="false">Y41</f>
        <v>0</v>
      </c>
      <c r="L41" s="33" t="n">
        <v>0</v>
      </c>
      <c r="M41" s="34" t="n">
        <f aca="false">G41*L41</f>
        <v>0</v>
      </c>
      <c r="N41" s="35"/>
      <c r="O41" s="23"/>
      <c r="P41" s="23"/>
      <c r="Q41" s="25" t="n">
        <f aca="false">Q39+1</f>
        <v>26</v>
      </c>
      <c r="R41" s="36" t="s">
        <v>47</v>
      </c>
      <c r="S41" s="37" t="s">
        <v>27</v>
      </c>
      <c r="T41" s="30" t="s">
        <v>28</v>
      </c>
      <c r="U41" s="25" t="s">
        <v>55</v>
      </c>
      <c r="V41" s="38" t="n">
        <v>1</v>
      </c>
      <c r="W41" s="39" t="s">
        <v>30</v>
      </c>
      <c r="X41" s="39" t="s">
        <v>31</v>
      </c>
      <c r="Y41" s="34"/>
      <c r="Z41" s="34" t="n">
        <f aca="false">V41*Y41</f>
        <v>0</v>
      </c>
      <c r="AA41" s="23"/>
    </row>
    <row r="42" s="41" customFormat="true" ht="40.45" hidden="false" customHeight="false" outlineLevel="0" collapsed="false">
      <c r="A42" s="23"/>
      <c r="B42" s="24"/>
      <c r="C42" s="25" t="n">
        <f aca="false">Q42</f>
        <v>27</v>
      </c>
      <c r="D42" s="26" t="str">
        <f aca="false">R42</f>
        <v>Лестница приставная раздвижная диэлектрическая ЛСПР-6 2х9 ступеней фиберглассовая 6м</v>
      </c>
      <c r="E42" s="27" t="str">
        <f aca="false">S42</f>
        <v>Национальный режим не предоставляется – преимущество</v>
      </c>
      <c r="F42" s="25" t="str">
        <f aca="false">U42</f>
        <v>шт.</v>
      </c>
      <c r="G42" s="28" t="n">
        <f aca="false">V42</f>
        <v>1</v>
      </c>
      <c r="H42" s="29" t="s">
        <v>25</v>
      </c>
      <c r="I42" s="30" t="s">
        <v>25</v>
      </c>
      <c r="J42" s="31"/>
      <c r="K42" s="32" t="n">
        <f aca="false">Y42</f>
        <v>0</v>
      </c>
      <c r="L42" s="33" t="n">
        <v>0</v>
      </c>
      <c r="M42" s="34" t="n">
        <f aca="false">G42*L42</f>
        <v>0</v>
      </c>
      <c r="N42" s="35"/>
      <c r="O42" s="23"/>
      <c r="P42" s="23"/>
      <c r="Q42" s="25" t="n">
        <f aca="false">Q41+1</f>
        <v>27</v>
      </c>
      <c r="R42" s="36" t="s">
        <v>56</v>
      </c>
      <c r="S42" s="37" t="s">
        <v>27</v>
      </c>
      <c r="T42" s="30" t="s">
        <v>28</v>
      </c>
      <c r="U42" s="25" t="s">
        <v>55</v>
      </c>
      <c r="V42" s="38" t="n">
        <v>1</v>
      </c>
      <c r="W42" s="39" t="s">
        <v>30</v>
      </c>
      <c r="X42" s="39" t="s">
        <v>31</v>
      </c>
      <c r="Y42" s="34"/>
      <c r="Z42" s="34" t="n">
        <f aca="false">V42*Y42</f>
        <v>0</v>
      </c>
      <c r="AA42" s="23"/>
    </row>
    <row r="43" s="41" customFormat="true" ht="27.35" hidden="false" customHeight="false" outlineLevel="0" collapsed="false">
      <c r="A43" s="23"/>
      <c r="B43" s="24"/>
      <c r="C43" s="25" t="n">
        <f aca="false">Q43</f>
        <v>28</v>
      </c>
      <c r="D43" s="26" t="str">
        <f aca="false">R43</f>
        <v>Лестница трехсекционная АЛ 3х17 П80 алюминиевая</v>
      </c>
      <c r="E43" s="27" t="str">
        <f aca="false">S43</f>
        <v>Национальный режим не предоставляется – преимущество</v>
      </c>
      <c r="F43" s="25" t="str">
        <f aca="false">U43</f>
        <v>шт.</v>
      </c>
      <c r="G43" s="28" t="n">
        <f aca="false">V43</f>
        <v>1</v>
      </c>
      <c r="H43" s="29" t="s">
        <v>25</v>
      </c>
      <c r="I43" s="30" t="s">
        <v>25</v>
      </c>
      <c r="J43" s="31"/>
      <c r="K43" s="32" t="n">
        <f aca="false">Y43</f>
        <v>0</v>
      </c>
      <c r="L43" s="33" t="n">
        <v>0</v>
      </c>
      <c r="M43" s="34" t="n">
        <f aca="false">G43*L43</f>
        <v>0</v>
      </c>
      <c r="N43" s="35"/>
      <c r="O43" s="23"/>
      <c r="P43" s="23"/>
      <c r="Q43" s="25" t="n">
        <f aca="false">Q42+1</f>
        <v>28</v>
      </c>
      <c r="R43" s="36" t="s">
        <v>57</v>
      </c>
      <c r="S43" s="37" t="s">
        <v>27</v>
      </c>
      <c r="T43" s="30" t="s">
        <v>28</v>
      </c>
      <c r="U43" s="25" t="s">
        <v>55</v>
      </c>
      <c r="V43" s="38" t="n">
        <v>1</v>
      </c>
      <c r="W43" s="39" t="s">
        <v>30</v>
      </c>
      <c r="X43" s="39" t="s">
        <v>31</v>
      </c>
      <c r="Y43" s="34"/>
      <c r="Z43" s="34" t="n">
        <f aca="false">V43*Y43</f>
        <v>0</v>
      </c>
      <c r="AA43" s="23"/>
    </row>
    <row r="44" s="41" customFormat="true" ht="40.45" hidden="false" customHeight="false" outlineLevel="0" collapsed="false">
      <c r="A44" s="23"/>
      <c r="B44" s="24"/>
      <c r="C44" s="25" t="n">
        <f aca="false">Q44</f>
        <v>29</v>
      </c>
      <c r="D44" s="26" t="str">
        <f aca="false">R44</f>
        <v>Лестница-трансформер диэлектрическая ЛСПТС-5-2 18 ступеней стеклопластиковая</v>
      </c>
      <c r="E44" s="27" t="str">
        <f aca="false">S44</f>
        <v>Национальный режим не предоставляется – преимущество</v>
      </c>
      <c r="F44" s="25" t="str">
        <f aca="false">U44</f>
        <v>шт.</v>
      </c>
      <c r="G44" s="28" t="n">
        <f aca="false">V44</f>
        <v>1</v>
      </c>
      <c r="H44" s="29" t="s">
        <v>25</v>
      </c>
      <c r="I44" s="30" t="s">
        <v>25</v>
      </c>
      <c r="J44" s="31"/>
      <c r="K44" s="32" t="n">
        <f aca="false">Y44</f>
        <v>0</v>
      </c>
      <c r="L44" s="33" t="n">
        <v>0</v>
      </c>
      <c r="M44" s="34" t="n">
        <f aca="false">G44*L44</f>
        <v>0</v>
      </c>
      <c r="N44" s="35"/>
      <c r="O44" s="23"/>
      <c r="P44" s="23"/>
      <c r="Q44" s="25" t="n">
        <f aca="false">Q43+1</f>
        <v>29</v>
      </c>
      <c r="R44" s="36" t="s">
        <v>38</v>
      </c>
      <c r="S44" s="37" t="s">
        <v>27</v>
      </c>
      <c r="T44" s="30" t="s">
        <v>28</v>
      </c>
      <c r="U44" s="25" t="s">
        <v>55</v>
      </c>
      <c r="V44" s="38" t="n">
        <v>1</v>
      </c>
      <c r="W44" s="39" t="s">
        <v>30</v>
      </c>
      <c r="X44" s="39" t="s">
        <v>31</v>
      </c>
      <c r="Y44" s="34"/>
      <c r="Z44" s="34" t="n">
        <f aca="false">V44*Y44</f>
        <v>0</v>
      </c>
      <c r="AA44" s="23"/>
    </row>
    <row r="45" s="41" customFormat="true" ht="27.35" hidden="false" customHeight="false" outlineLevel="0" collapsed="false">
      <c r="A45" s="23"/>
      <c r="B45" s="24"/>
      <c r="C45" s="25" t="n">
        <f aca="false">Q45</f>
        <v>30</v>
      </c>
      <c r="D45" s="26" t="str">
        <f aca="false">R45</f>
        <v>Лестница-трансформер универсальная B44 Elkop 42 ступени сталь</v>
      </c>
      <c r="E45" s="27" t="str">
        <f aca="false">S45</f>
        <v>Национальный режим не предоставляется – преимущество</v>
      </c>
      <c r="F45" s="25" t="str">
        <f aca="false">U45</f>
        <v>шт.</v>
      </c>
      <c r="G45" s="28" t="n">
        <f aca="false">V45</f>
        <v>1</v>
      </c>
      <c r="H45" s="29" t="s">
        <v>25</v>
      </c>
      <c r="I45" s="30" t="s">
        <v>25</v>
      </c>
      <c r="J45" s="31"/>
      <c r="K45" s="32" t="n">
        <f aca="false">Y45</f>
        <v>0</v>
      </c>
      <c r="L45" s="33" t="n">
        <v>0</v>
      </c>
      <c r="M45" s="34" t="n">
        <f aca="false">G45*L45</f>
        <v>0</v>
      </c>
      <c r="N45" s="35"/>
      <c r="O45" s="23"/>
      <c r="P45" s="23"/>
      <c r="Q45" s="25" t="n">
        <f aca="false">Q44+1</f>
        <v>30</v>
      </c>
      <c r="R45" s="36" t="s">
        <v>58</v>
      </c>
      <c r="S45" s="37" t="s">
        <v>27</v>
      </c>
      <c r="T45" s="30" t="s">
        <v>28</v>
      </c>
      <c r="U45" s="25" t="s">
        <v>55</v>
      </c>
      <c r="V45" s="38" t="n">
        <v>1</v>
      </c>
      <c r="W45" s="39" t="s">
        <v>30</v>
      </c>
      <c r="X45" s="39" t="s">
        <v>31</v>
      </c>
      <c r="Y45" s="34"/>
      <c r="Z45" s="34" t="n">
        <f aca="false">V45*Y45</f>
        <v>0</v>
      </c>
      <c r="AA45" s="23"/>
    </row>
    <row r="46" s="41" customFormat="true" ht="40.45" hidden="false" customHeight="false" outlineLevel="0" collapsed="false">
      <c r="A46" s="23"/>
      <c r="B46" s="24"/>
      <c r="C46" s="25" t="n">
        <f aca="false">Q46</f>
        <v>31</v>
      </c>
      <c r="D46" s="26" t="str">
        <f aca="false">R46</f>
        <v>Подмость-стремянка приставная раздвижная диэлектрическая стеклопластиковая 0.4х0.6м</v>
      </c>
      <c r="E46" s="27" t="str">
        <f aca="false">S46</f>
        <v>Национальный режим не предоставляется – преимущество</v>
      </c>
      <c r="F46" s="25" t="str">
        <f aca="false">U46</f>
        <v>шт.</v>
      </c>
      <c r="G46" s="28" t="n">
        <f aca="false">V46</f>
        <v>2</v>
      </c>
      <c r="H46" s="29" t="s">
        <v>25</v>
      </c>
      <c r="I46" s="30" t="s">
        <v>25</v>
      </c>
      <c r="J46" s="31"/>
      <c r="K46" s="32" t="n">
        <f aca="false">Y46</f>
        <v>0</v>
      </c>
      <c r="L46" s="33" t="n">
        <v>0</v>
      </c>
      <c r="M46" s="34" t="n">
        <f aca="false">G46*L46</f>
        <v>0</v>
      </c>
      <c r="N46" s="35"/>
      <c r="O46" s="23"/>
      <c r="P46" s="23"/>
      <c r="Q46" s="25" t="n">
        <f aca="false">Q45+1</f>
        <v>31</v>
      </c>
      <c r="R46" s="36" t="s">
        <v>59</v>
      </c>
      <c r="S46" s="37" t="s">
        <v>27</v>
      </c>
      <c r="T46" s="30" t="s">
        <v>28</v>
      </c>
      <c r="U46" s="25" t="s">
        <v>55</v>
      </c>
      <c r="V46" s="38" t="n">
        <v>2</v>
      </c>
      <c r="W46" s="39" t="s">
        <v>30</v>
      </c>
      <c r="X46" s="39" t="s">
        <v>31</v>
      </c>
      <c r="Y46" s="34"/>
      <c r="Z46" s="34" t="n">
        <f aca="false">V46*Y46</f>
        <v>0</v>
      </c>
      <c r="AA46" s="23"/>
    </row>
    <row r="47" s="41" customFormat="true" ht="27.35" hidden="false" customHeight="false" outlineLevel="0" collapsed="false">
      <c r="A47" s="23"/>
      <c r="B47" s="24"/>
      <c r="C47" s="25" t="n">
        <f aca="false">Q47</f>
        <v>32</v>
      </c>
      <c r="D47" s="26" t="str">
        <f aca="false">R47</f>
        <v>Стремянка 5 ступеней стальная</v>
      </c>
      <c r="E47" s="27" t="str">
        <f aca="false">S47</f>
        <v>Национальный режим не предоставляется – преимущество</v>
      </c>
      <c r="F47" s="25" t="str">
        <f aca="false">U47</f>
        <v>шт.</v>
      </c>
      <c r="G47" s="28" t="n">
        <f aca="false">V47</f>
        <v>1</v>
      </c>
      <c r="H47" s="29" t="s">
        <v>25</v>
      </c>
      <c r="I47" s="30" t="s">
        <v>25</v>
      </c>
      <c r="J47" s="31"/>
      <c r="K47" s="32" t="n">
        <f aca="false">Y47</f>
        <v>0</v>
      </c>
      <c r="L47" s="33" t="n">
        <v>0</v>
      </c>
      <c r="M47" s="34" t="n">
        <f aca="false">G47*L47</f>
        <v>0</v>
      </c>
      <c r="N47" s="35"/>
      <c r="O47" s="23"/>
      <c r="P47" s="23"/>
      <c r="Q47" s="25" t="n">
        <f aca="false">Q46+1</f>
        <v>32</v>
      </c>
      <c r="R47" s="36" t="s">
        <v>40</v>
      </c>
      <c r="S47" s="37" t="s">
        <v>27</v>
      </c>
      <c r="T47" s="30" t="s">
        <v>28</v>
      </c>
      <c r="U47" s="25" t="s">
        <v>55</v>
      </c>
      <c r="V47" s="38" t="n">
        <v>1</v>
      </c>
      <c r="W47" s="39" t="s">
        <v>30</v>
      </c>
      <c r="X47" s="39" t="s">
        <v>31</v>
      </c>
      <c r="Y47" s="34"/>
      <c r="Z47" s="34" t="n">
        <f aca="false">V47*Y47</f>
        <v>0</v>
      </c>
      <c r="AA47" s="23"/>
    </row>
    <row r="48" s="41" customFormat="true" ht="27.35" hidden="false" customHeight="false" outlineLevel="0" collapsed="false">
      <c r="A48" s="23"/>
      <c r="B48" s="24"/>
      <c r="C48" s="25" t="n">
        <f aca="false">Q48</f>
        <v>33</v>
      </c>
      <c r="D48" s="26" t="str">
        <f aca="false">R48</f>
        <v>Стремянка СБ-3 3 ступени алюминиевая</v>
      </c>
      <c r="E48" s="27" t="str">
        <f aca="false">S48</f>
        <v>Национальный режим не предоставляется – преимущество</v>
      </c>
      <c r="F48" s="25" t="str">
        <f aca="false">U48</f>
        <v>шт.</v>
      </c>
      <c r="G48" s="28" t="n">
        <f aca="false">V48</f>
        <v>1</v>
      </c>
      <c r="H48" s="29" t="s">
        <v>25</v>
      </c>
      <c r="I48" s="30" t="s">
        <v>25</v>
      </c>
      <c r="J48" s="31"/>
      <c r="K48" s="32" t="n">
        <f aca="false">Y48</f>
        <v>0</v>
      </c>
      <c r="L48" s="33" t="n">
        <v>0</v>
      </c>
      <c r="M48" s="34" t="n">
        <f aca="false">G48*L48</f>
        <v>0</v>
      </c>
      <c r="N48" s="35"/>
      <c r="O48" s="23"/>
      <c r="P48" s="23"/>
      <c r="Q48" s="25" t="n">
        <f aca="false">Q47+1</f>
        <v>33</v>
      </c>
      <c r="R48" s="36" t="s">
        <v>42</v>
      </c>
      <c r="S48" s="37" t="s">
        <v>27</v>
      </c>
      <c r="T48" s="30" t="s">
        <v>28</v>
      </c>
      <c r="U48" s="25" t="s">
        <v>55</v>
      </c>
      <c r="V48" s="38" t="n">
        <v>1</v>
      </c>
      <c r="W48" s="39" t="s">
        <v>30</v>
      </c>
      <c r="X48" s="39" t="s">
        <v>31</v>
      </c>
      <c r="Y48" s="34"/>
      <c r="Z48" s="34" t="n">
        <f aca="false">V48*Y48</f>
        <v>0</v>
      </c>
      <c r="AA48" s="23"/>
    </row>
    <row r="49" s="41" customFormat="true" ht="15" hidden="false" customHeight="false" outlineLevel="0" collapsed="false">
      <c r="A49" s="23"/>
      <c r="B49" s="24"/>
      <c r="C49" s="15" t="str">
        <f aca="false">Q49</f>
        <v>1.4.  Филиал АО «ДРСК» «Южно-Якутские ЭС» Адрес склада: 678900, г. Алдан, ул. Тарабукина, 60А.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35"/>
      <c r="O49" s="23"/>
      <c r="P49" s="23"/>
      <c r="Q49" s="22" t="s">
        <v>60</v>
      </c>
      <c r="R49" s="22"/>
      <c r="S49" s="22"/>
      <c r="T49" s="22"/>
      <c r="U49" s="22"/>
      <c r="V49" s="22"/>
      <c r="W49" s="22"/>
      <c r="X49" s="22"/>
      <c r="Y49" s="22"/>
      <c r="Z49" s="22"/>
      <c r="AA49" s="23"/>
    </row>
    <row r="50" s="41" customFormat="true" ht="27.35" hidden="false" customHeight="false" outlineLevel="0" collapsed="false">
      <c r="A50" s="23"/>
      <c r="B50" s="24"/>
      <c r="C50" s="25" t="n">
        <f aca="false">Q50</f>
        <v>34</v>
      </c>
      <c r="D50" s="26" t="str">
        <f aca="false">R50</f>
        <v>Лестница диэлектрическая ЛСП-1.5Т 5 ступеней стеклопластиковая</v>
      </c>
      <c r="E50" s="27" t="str">
        <f aca="false">S50</f>
        <v>Национальный режим не предоставляется – преимущество</v>
      </c>
      <c r="F50" s="25" t="str">
        <f aca="false">U50</f>
        <v>шт.</v>
      </c>
      <c r="G50" s="28" t="n">
        <f aca="false">V50</f>
        <v>1</v>
      </c>
      <c r="H50" s="29" t="s">
        <v>25</v>
      </c>
      <c r="I50" s="30" t="s">
        <v>25</v>
      </c>
      <c r="J50" s="31"/>
      <c r="K50" s="32" t="n">
        <f aca="false">Y50</f>
        <v>0</v>
      </c>
      <c r="L50" s="33" t="n">
        <v>0</v>
      </c>
      <c r="M50" s="34" t="n">
        <f aca="false">G50*L50</f>
        <v>0</v>
      </c>
      <c r="N50" s="35"/>
      <c r="O50" s="23"/>
      <c r="P50" s="23"/>
      <c r="Q50" s="25" t="n">
        <f aca="false">Q48+1</f>
        <v>34</v>
      </c>
      <c r="R50" s="36" t="s">
        <v>26</v>
      </c>
      <c r="S50" s="37" t="s">
        <v>27</v>
      </c>
      <c r="T50" s="30" t="s">
        <v>28</v>
      </c>
      <c r="U50" s="25" t="s">
        <v>55</v>
      </c>
      <c r="V50" s="38" t="n">
        <v>1</v>
      </c>
      <c r="W50" s="39" t="s">
        <v>30</v>
      </c>
      <c r="X50" s="39" t="s">
        <v>31</v>
      </c>
      <c r="Y50" s="34"/>
      <c r="Z50" s="34" t="n">
        <f aca="false">V50*Y50</f>
        <v>0</v>
      </c>
      <c r="AA50" s="23"/>
    </row>
    <row r="51" s="41" customFormat="true" ht="27.35" hidden="false" customHeight="false" outlineLevel="0" collapsed="false">
      <c r="A51" s="23"/>
      <c r="B51" s="24"/>
      <c r="C51" s="25" t="n">
        <f aca="false">Q51</f>
        <v>35</v>
      </c>
      <c r="D51" s="26" t="str">
        <f aca="false">R51</f>
        <v>Лестница приставная ЛСП-3.0Т 11 ступеней стеклопластиковая</v>
      </c>
      <c r="E51" s="27" t="str">
        <f aca="false">S51</f>
        <v>Национальный режим не предоставляется – преимущество</v>
      </c>
      <c r="F51" s="25" t="str">
        <f aca="false">U51</f>
        <v>шт.</v>
      </c>
      <c r="G51" s="28" t="n">
        <f aca="false">V51</f>
        <v>1</v>
      </c>
      <c r="H51" s="29" t="s">
        <v>25</v>
      </c>
      <c r="I51" s="30" t="s">
        <v>25</v>
      </c>
      <c r="J51" s="31"/>
      <c r="K51" s="32" t="n">
        <f aca="false">Y51</f>
        <v>0</v>
      </c>
      <c r="L51" s="33" t="n">
        <v>0</v>
      </c>
      <c r="M51" s="34" t="n">
        <f aca="false">G51*L51</f>
        <v>0</v>
      </c>
      <c r="N51" s="35"/>
      <c r="O51" s="23"/>
      <c r="P51" s="23"/>
      <c r="Q51" s="25" t="n">
        <f aca="false">Q50+1</f>
        <v>35</v>
      </c>
      <c r="R51" s="36" t="s">
        <v>34</v>
      </c>
      <c r="S51" s="37" t="s">
        <v>27</v>
      </c>
      <c r="T51" s="30" t="s">
        <v>28</v>
      </c>
      <c r="U51" s="25" t="s">
        <v>55</v>
      </c>
      <c r="V51" s="38" t="n">
        <v>1</v>
      </c>
      <c r="W51" s="39" t="s">
        <v>30</v>
      </c>
      <c r="X51" s="39" t="s">
        <v>31</v>
      </c>
      <c r="Y51" s="34"/>
      <c r="Z51" s="34" t="n">
        <f aca="false">V51*Y51</f>
        <v>0</v>
      </c>
      <c r="AA51" s="23"/>
    </row>
    <row r="52" s="41" customFormat="true" ht="27.35" hidden="false" customHeight="false" outlineLevel="0" collapsed="false">
      <c r="A52" s="23"/>
      <c r="B52" s="24"/>
      <c r="C52" s="25" t="n">
        <f aca="false">Q52</f>
        <v>36</v>
      </c>
      <c r="D52" s="26" t="str">
        <f aca="false">R52</f>
        <v>Лестница приставная ЛСП-4.1 11 ступеней стеклопластиковая</v>
      </c>
      <c r="E52" s="27" t="str">
        <f aca="false">S52</f>
        <v>Национальный режим не предоставляется – преимущество</v>
      </c>
      <c r="F52" s="25" t="str">
        <f aca="false">U52</f>
        <v>шт.</v>
      </c>
      <c r="G52" s="28" t="n">
        <f aca="false">V52</f>
        <v>2</v>
      </c>
      <c r="H52" s="29" t="s">
        <v>25</v>
      </c>
      <c r="I52" s="30" t="s">
        <v>25</v>
      </c>
      <c r="J52" s="31"/>
      <c r="K52" s="32" t="n">
        <f aca="false">Y52</f>
        <v>0</v>
      </c>
      <c r="L52" s="33" t="n">
        <v>0</v>
      </c>
      <c r="M52" s="34" t="n">
        <f aca="false">G52*L52</f>
        <v>0</v>
      </c>
      <c r="N52" s="35"/>
      <c r="O52" s="23"/>
      <c r="P52" s="23"/>
      <c r="Q52" s="25" t="n">
        <f aca="false">Q51+1</f>
        <v>36</v>
      </c>
      <c r="R52" s="36" t="s">
        <v>61</v>
      </c>
      <c r="S52" s="37" t="s">
        <v>27</v>
      </c>
      <c r="T52" s="30" t="s">
        <v>28</v>
      </c>
      <c r="U52" s="25" t="s">
        <v>55</v>
      </c>
      <c r="V52" s="38" t="n">
        <v>2</v>
      </c>
      <c r="W52" s="39" t="s">
        <v>30</v>
      </c>
      <c r="X52" s="39" t="s">
        <v>31</v>
      </c>
      <c r="Y52" s="34"/>
      <c r="Z52" s="34" t="n">
        <f aca="false">V52*Y52</f>
        <v>0</v>
      </c>
      <c r="AA52" s="23"/>
    </row>
    <row r="53" s="41" customFormat="true" ht="24" hidden="false" customHeight="true" outlineLevel="0" collapsed="false">
      <c r="A53" s="1"/>
      <c r="B53" s="6"/>
      <c r="C53" s="44" t="s">
        <v>62</v>
      </c>
      <c r="D53" s="44"/>
      <c r="E53" s="44"/>
      <c r="F53" s="44"/>
      <c r="G53" s="44"/>
      <c r="H53" s="44"/>
      <c r="I53" s="44"/>
      <c r="J53" s="45" t="s">
        <v>63</v>
      </c>
      <c r="K53" s="45"/>
      <c r="L53" s="45"/>
      <c r="M53" s="46" t="n">
        <f aca="false">SUM(M14:M52)</f>
        <v>0</v>
      </c>
      <c r="N53" s="8"/>
      <c r="O53" s="1"/>
      <c r="P53" s="1"/>
      <c r="Q53" s="47" t="s">
        <v>64</v>
      </c>
      <c r="R53" s="47"/>
      <c r="S53" s="47"/>
      <c r="T53" s="47"/>
      <c r="U53" s="47"/>
      <c r="V53" s="47"/>
      <c r="W53" s="48" t="s">
        <v>63</v>
      </c>
      <c r="X53" s="48"/>
      <c r="Y53" s="49"/>
      <c r="Z53" s="50" t="n">
        <f aca="false">SUM(Z14:Z52)</f>
        <v>0</v>
      </c>
      <c r="AA53" s="1"/>
    </row>
    <row r="54" s="41" customFormat="true" ht="24" hidden="false" customHeight="true" outlineLevel="0" collapsed="false">
      <c r="A54" s="1"/>
      <c r="B54" s="6"/>
      <c r="C54" s="44"/>
      <c r="D54" s="44"/>
      <c r="E54" s="44"/>
      <c r="F54" s="44"/>
      <c r="G54" s="44"/>
      <c r="H54" s="44"/>
      <c r="I54" s="44"/>
      <c r="J54" s="45" t="s">
        <v>65</v>
      </c>
      <c r="K54" s="45"/>
      <c r="L54" s="51" t="n">
        <v>0.22</v>
      </c>
      <c r="M54" s="46" t="n">
        <f aca="false">L54*M53</f>
        <v>0</v>
      </c>
      <c r="N54" s="8"/>
      <c r="O54" s="1"/>
      <c r="P54" s="1"/>
      <c r="Q54" s="47"/>
      <c r="R54" s="47"/>
      <c r="S54" s="47"/>
      <c r="T54" s="47"/>
      <c r="U54" s="47"/>
      <c r="V54" s="47"/>
      <c r="W54" s="49" t="s">
        <v>65</v>
      </c>
      <c r="X54" s="49"/>
      <c r="Y54" s="52" t="n">
        <v>0.22</v>
      </c>
      <c r="Z54" s="50" t="n">
        <f aca="false">Y54*Z53</f>
        <v>0</v>
      </c>
      <c r="AA54" s="1"/>
    </row>
    <row r="55" s="41" customFormat="true" ht="24" hidden="false" customHeight="true" outlineLevel="0" collapsed="false">
      <c r="A55" s="1"/>
      <c r="B55" s="6"/>
      <c r="C55" s="44"/>
      <c r="D55" s="44"/>
      <c r="E55" s="44"/>
      <c r="F55" s="44"/>
      <c r="G55" s="44"/>
      <c r="H55" s="44"/>
      <c r="I55" s="44"/>
      <c r="J55" s="45" t="s">
        <v>66</v>
      </c>
      <c r="K55" s="45"/>
      <c r="L55" s="45"/>
      <c r="M55" s="46" t="n">
        <f aca="false">SUM(M53:M54)</f>
        <v>0</v>
      </c>
      <c r="N55" s="8"/>
      <c r="O55" s="1"/>
      <c r="P55" s="1"/>
      <c r="Q55" s="47"/>
      <c r="R55" s="47"/>
      <c r="S55" s="47"/>
      <c r="T55" s="47"/>
      <c r="U55" s="47"/>
      <c r="V55" s="47"/>
      <c r="W55" s="48" t="s">
        <v>66</v>
      </c>
      <c r="X55" s="48"/>
      <c r="Y55" s="49"/>
      <c r="Z55" s="50" t="n">
        <f aca="false">SUM(Z53:Z54)</f>
        <v>0</v>
      </c>
      <c r="AA55" s="1"/>
    </row>
    <row r="56" s="41" customFormat="true" ht="24" hidden="false" customHeight="true" outlineLevel="0" collapsed="false">
      <c r="A56" s="1"/>
      <c r="B56" s="6"/>
      <c r="C56" s="1"/>
      <c r="D56" s="1"/>
      <c r="E56" s="1"/>
      <c r="F56" s="1"/>
      <c r="G56" s="1"/>
      <c r="H56" s="1"/>
      <c r="I56" s="1"/>
      <c r="J56" s="10"/>
      <c r="K56" s="10"/>
      <c r="L56" s="1"/>
      <c r="M56" s="1"/>
      <c r="N56" s="8"/>
      <c r="O56" s="1"/>
      <c r="P56" s="1"/>
      <c r="Q56" s="53" t="s">
        <v>67</v>
      </c>
      <c r="R56" s="53"/>
      <c r="S56" s="53"/>
      <c r="T56" s="53"/>
      <c r="U56" s="53"/>
      <c r="V56" s="53"/>
      <c r="W56" s="53"/>
      <c r="X56" s="53"/>
      <c r="Y56" s="53"/>
      <c r="Z56" s="53"/>
      <c r="AA56" s="1"/>
    </row>
    <row r="57" s="41" customFormat="true" ht="15.75" hidden="false" customHeight="true" outlineLevel="0" collapsed="false">
      <c r="A57" s="1"/>
      <c r="B57" s="6"/>
      <c r="C57" s="13"/>
      <c r="D57" s="13"/>
      <c r="E57" s="13"/>
      <c r="F57" s="54"/>
      <c r="G57" s="55"/>
      <c r="H57" s="54"/>
      <c r="I57" s="55"/>
      <c r="J57" s="56"/>
      <c r="K57" s="56"/>
      <c r="L57" s="1"/>
      <c r="M57" s="1"/>
      <c r="N57" s="8"/>
      <c r="O57" s="1"/>
      <c r="P57" s="1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1"/>
    </row>
    <row r="58" s="41" customFormat="true" ht="15" hidden="false" customHeight="false" outlineLevel="0" collapsed="false">
      <c r="A58" s="1"/>
      <c r="B58" s="6"/>
      <c r="C58" s="57" t="s">
        <v>68</v>
      </c>
      <c r="D58" s="57"/>
      <c r="E58" s="57"/>
      <c r="F58" s="54"/>
      <c r="G58" s="58" t="s">
        <v>69</v>
      </c>
      <c r="H58" s="54" t="s">
        <v>70</v>
      </c>
      <c r="I58" s="57" t="s">
        <v>71</v>
      </c>
      <c r="J58" s="58"/>
      <c r="K58" s="58"/>
      <c r="L58" s="1"/>
      <c r="M58" s="1"/>
      <c r="N58" s="8"/>
      <c r="O58" s="1"/>
      <c r="P58" s="1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1"/>
    </row>
    <row r="59" s="43" customFormat="true" ht="16.5" hidden="false" customHeight="true" outlineLevel="0" collapsed="false">
      <c r="A59" s="1"/>
      <c r="B59" s="59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1"/>
      <c r="O59" s="1"/>
      <c r="P59" s="1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1"/>
    </row>
    <row r="60" s="43" customFormat="true" ht="15.7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1"/>
    </row>
    <row r="61" s="41" customFormat="true" ht="84.75" hidden="false" customHeight="true" outlineLevel="0" collapsed="false">
      <c r="A61" s="1"/>
      <c r="B61" s="63" t="s">
        <v>72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1"/>
      <c r="P61" s="1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1"/>
    </row>
    <row r="62" s="41" customFormat="true" ht="24.75" hidden="false" customHeight="true" outlineLevel="0" collapsed="false">
      <c r="A62" s="1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1"/>
      <c r="P62" s="1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1"/>
    </row>
    <row r="63" s="41" customFormat="true" ht="24.75" hidden="false" customHeight="true" outlineLevel="0" collapsed="false">
      <c r="A63" s="1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1"/>
      <c r="P63" s="1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4"/>
    </row>
    <row r="64" s="41" customFormat="true" ht="24.75" hidden="false" customHeight="true" outlineLevel="0" collapsed="false">
      <c r="A64" s="1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1"/>
      <c r="P64" s="1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4"/>
    </row>
    <row r="65" s="41" customFormat="true" ht="24.75" hidden="false" customHeight="true" outlineLevel="0" collapsed="false">
      <c r="A65" s="1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1"/>
      <c r="P65" s="1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4"/>
    </row>
    <row r="66" s="41" customFormat="true" ht="24.75" hidden="false" customHeight="true" outlineLevel="0" collapsed="false">
      <c r="A66" s="1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1"/>
      <c r="P66" s="1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4"/>
    </row>
    <row r="67" s="41" customFormat="true" ht="24.7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4"/>
    </row>
    <row r="68" s="41" customFormat="true" ht="24.7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4"/>
    </row>
    <row r="69" s="41" customFormat="true" ht="24.7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4"/>
    </row>
    <row r="70" s="41" customFormat="true" ht="24.7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4"/>
    </row>
    <row r="71" s="41" customFormat="true" ht="24.7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1"/>
    </row>
    <row r="72" s="41" customFormat="true" ht="24.75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1"/>
    </row>
    <row r="73" s="41" customFormat="true" ht="24.75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1"/>
    </row>
    <row r="74" s="41" customFormat="tru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="41" customFormat="tru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="41" customFormat="tru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="41" customFormat="tru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="41" customFormat="tru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="41" customFormat="tru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="41" customFormat="tru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="41" customFormat="tru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="41" customFormat="tru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="41" customFormat="tru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="41" customFormat="tru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="41" customFormat="tru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="41" customFormat="tru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="41" customFormat="tru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="41" customFormat="tru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="41" customFormat="tru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="41" customFormat="tru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="41" customFormat="tru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="41" customFormat="true" ht="1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="41" customFormat="true" ht="1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="41" customFormat="true" ht="1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="41" customFormat="true" ht="1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="41" customFormat="tru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="41" customFormat="true" ht="1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="41" customFormat="tru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="41" customFormat="true" ht="1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="41" customFormat="true" ht="1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="41" customFormat="true" ht="1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="41" customFormat="tru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="41" customFormat="tru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="41" customFormat="tru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="41" customFormat="tru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="43" customFormat="tru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="41" customFormat="tru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="41" customFormat="tru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="23" customFormat="tru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="23" customFormat="true" ht="15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="5" customFormat="true" ht="15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="5" customFormat="true" ht="15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="5" customFormat="true" ht="15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="5" customFormat="true" ht="15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="5" customFormat="true" ht="15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="5" customFormat="true" ht="15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="5" customFormat="true" ht="15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="5" customFormat="true" ht="15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</sheetData>
  <mergeCells count="25">
    <mergeCell ref="C5:M5"/>
    <mergeCell ref="Q5:Z5"/>
    <mergeCell ref="C7:D7"/>
    <mergeCell ref="F7:G7"/>
    <mergeCell ref="C8:D8"/>
    <mergeCell ref="F8:G8"/>
    <mergeCell ref="C9:D9"/>
    <mergeCell ref="F9:G9"/>
    <mergeCell ref="C13:M13"/>
    <mergeCell ref="Q13:Z13"/>
    <mergeCell ref="C26:M26"/>
    <mergeCell ref="Q26:Z26"/>
    <mergeCell ref="C40:M40"/>
    <mergeCell ref="Q40:Z40"/>
    <mergeCell ref="C49:M49"/>
    <mergeCell ref="Q49:Z49"/>
    <mergeCell ref="C53:I55"/>
    <mergeCell ref="J53:L53"/>
    <mergeCell ref="Q53:V55"/>
    <mergeCell ref="J54:K54"/>
    <mergeCell ref="J55:L55"/>
    <mergeCell ref="Q56:Z59"/>
    <mergeCell ref="C57:E57"/>
    <mergeCell ref="C58:E58"/>
    <mergeCell ref="B61:N66"/>
  </mergeCells>
  <dataValidations count="3">
    <dataValidation allowBlank="true" errorStyle="stop" operator="between" showDropDown="false" showErrorMessage="true" showInputMessage="true" sqref="S14:S25 S27:S39 S41:S48 S50:S52" type="list">
      <formula1>Справочники!$A$1:$A$5</formula1>
      <formula2>0</formula2>
    </dataValidation>
    <dataValidation allowBlank="true" errorStyle="stop" operator="between" showDropDown="false" showErrorMessage="true" showInputMessage="true" sqref="W14:W25 W27:W39 W41:W48 W50:W52" type="list">
      <formula1>Справочники!$A$7:$A$9</formula1>
      <formula2>0</formula2>
    </dataValidation>
    <dataValidation allowBlank="true" errorStyle="stop" operator="between" showDropDown="false" showErrorMessage="true" showInputMessage="true" sqref="X14:X25 X27:X39 X41:X48 X50:X52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110" zoomScaleNormal="100" zoomScalePageLayoutView="11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4" width="9"/>
  </cols>
  <sheetData>
    <row r="1" customFormat="false" ht="15.75" hidden="false" customHeight="false" outlineLevel="0" collapsed="false">
      <c r="A1" s="1" t="s">
        <v>73</v>
      </c>
    </row>
    <row r="2" customFormat="false" ht="15.75" hidden="false" customHeight="false" outlineLevel="0" collapsed="false">
      <c r="A2" s="1" t="s">
        <v>74</v>
      </c>
    </row>
    <row r="3" customFormat="false" ht="15.75" hidden="false" customHeight="false" outlineLevel="0" collapsed="false">
      <c r="A3" s="1" t="s">
        <v>75</v>
      </c>
    </row>
    <row r="4" customFormat="false" ht="15.75" hidden="false" customHeight="false" outlineLevel="0" collapsed="false">
      <c r="A4" s="1" t="s">
        <v>27</v>
      </c>
    </row>
    <row r="5" customFormat="false" ht="15.75" hidden="false" customHeight="false" outlineLevel="0" collapsed="false">
      <c r="A5" s="1" t="s">
        <v>76</v>
      </c>
    </row>
    <row r="7" customFormat="false" ht="15.75" hidden="false" customHeight="false" outlineLevel="0" collapsed="false">
      <c r="A7" s="1" t="s">
        <v>77</v>
      </c>
    </row>
    <row r="8" customFormat="false" ht="44.25" hidden="false" customHeight="true" outlineLevel="0" collapsed="false">
      <c r="A8" s="41" t="s">
        <v>78</v>
      </c>
    </row>
    <row r="9" customFormat="false" ht="15.75" hidden="false" customHeight="false" outlineLevel="0" collapsed="false">
      <c r="A9" s="1" t="s">
        <v>30</v>
      </c>
    </row>
    <row r="12" customFormat="false" ht="12.75" hidden="false" customHeight="false" outlineLevel="0" collapsed="false">
      <c r="A12" s="64" t="s">
        <v>79</v>
      </c>
    </row>
    <row r="13" customFormat="false" ht="12.75" hidden="false" customHeight="false" outlineLevel="0" collapsed="false">
      <c r="A13" s="64" t="s">
        <v>80</v>
      </c>
    </row>
    <row r="14" customFormat="false" ht="12.75" hidden="false" customHeight="false" outlineLevel="0" collapsed="false">
      <c r="A14" s="64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414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khan-en_rv</cp:lastModifiedBy>
  <cp:lastPrinted>2025-02-11T11:26:17Z</cp:lastPrinted>
  <dcterms:modified xsi:type="dcterms:W3CDTF">2026-10-26T09:46:34Z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