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media/image5.png" ContentType="image/png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definedNames>
    <definedName function="false" hidden="false" localSheetId="0" name="_xlnm._FilterDatabase" vbProcedure="false">Лист1!$E$6:$L$12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<sst xmlns="http://schemas.openxmlformats.org/spreadsheetml/2006/main" count="51" uniqueCount="48">
  <si>
    <t xml:space="preserve">Приложение №5 к извещению</t>
  </si>
  <si>
    <t xml:space="preserve">Обоснование начальной (максимальной) цены договора</t>
  </si>
  <si>
    <t xml:space="preserve">Поставка сахара и соли для филиала «Южная психиатрическая больница»</t>
  </si>
  <si>
    <t xml:space="preserve">Номер строки</t>
  </si>
  <si>
    <t xml:space="preserve">Наименование Товара, работы, услуги</t>
  </si>
  <si>
    <t xml:space="preserve">Основные характеристики закупаемого товара, работ, услуг</t>
  </si>
  <si>
    <t xml:space="preserve">Единица измерения</t>
  </si>
  <si>
    <t xml:space="preserve">Количество</t>
  </si>
  <si>
    <t xml:space="preserve">Цена за единицу товара, работы, услуги (рублей)</t>
  </si>
  <si>
    <t xml:space="preserve">Начальная (максимальная) цена по позиции (рублей) </t>
  </si>
  <si>
    <t xml:space="preserve">Начальная (максимальная) цена по позиции (рублей)</t>
  </si>
  <si>
    <t xml:space="preserve">Коэффициент вариации цен V (%)                    (не должен превышать 33%)</t>
  </si>
  <si>
    <t xml:space="preserve">источник № 1</t>
  </si>
  <si>
    <t xml:space="preserve">источник № 2</t>
  </si>
  <si>
    <t xml:space="preserve">источник № 3</t>
  </si>
  <si>
    <t xml:space="preserve">Контракт № 0362200013225000094 от 22.10.2025 г. Реестровый номер контракта в ЕИС №2663000221625000074    https://zakupki.gov.ru/epz/contract/contractCard/payment-info-and-target-of-order.html?reestrNumber=2663000221625000074&amp;contractInfoId=103414303</t>
  </si>
  <si>
    <t xml:space="preserve">Исх. Запрос цен в РИС № ЗКП-2026-013235 от 21.10.2026 г. Вх. Ответ на запрос цен в РИС Коммерческое предложение №201 от 22.10.2026г.</t>
  </si>
  <si>
    <t xml:space="preserve">Исх. Запрос цен в РИС № ЗКП-2026-013235 от 21.10.2026 г. Вх. Ответ на запрос цен в РИС Коммерческое предложение №70 от 22.10.2026г.</t>
  </si>
  <si>
    <t xml:space="preserve">Сахар </t>
  </si>
  <si>
    <t xml:space="preserve">В соответствии с описанием предмета закупки </t>
  </si>
  <si>
    <t xml:space="preserve">кг</t>
  </si>
  <si>
    <t xml:space="preserve">Соль пищевая</t>
  </si>
  <si>
    <t xml:space="preserve">Начальная (максимальная) цена контракта, рублей:</t>
  </si>
  <si>
    <t xml:space="preserve">1. Для определения начальной (максимальной) цены договора, цены единицы товара, работы, услуги  применен метод сопоставимых рыночных цен (анализ) рынка в соответствии с приложением № 2 к Типовому положению и произведен по формуле:</t>
  </si>
  <si>
    <t xml:space="preserve">Начальная (максимальная) цена договора методом сопоставимых рыночных цен (анализа рынка) определяется по формуле:</t>
  </si>
  <si>
    <t xml:space="preserve">где:</t>
  </si>
  <si>
    <t xml:space="preserve">НМЦДрын - начальная (максимальная) цена договора, определяемая методом сопоставимых рыночных цен (анализа рынка);</t>
  </si>
  <si>
    <t xml:space="preserve">v - количество (объем) закупаемого товара (работы, услуги);</t>
  </si>
  <si>
    <t xml:space="preserve">n - количество значений, используемых в расчете;</t>
  </si>
  <si>
    <t xml:space="preserve">i - номер источника ценовой информации;</t>
  </si>
  <si>
    <t xml:space="preserve">цi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</si>
  <si>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r>
      <rPr>
        <sz val="9"/>
        <color rgb="FF000000"/>
        <rFont val="Times New Roman"/>
        <family val="1"/>
        <charset val="1"/>
      </rPr>
      <t xml:space="preserve">2. При обосновании начальной (максимальной) цены договора,</t>
    </r>
    <r>
      <rPr>
        <sz val="11"/>
        <color rgb="FF000000"/>
        <rFont val="Liberation Serif;Times New Roman"/>
        <family val="1"/>
        <charset val="128"/>
      </rPr>
      <t xml:space="preserve"> цены единицы товара, работы, услуги</t>
    </r>
    <r>
      <rPr>
        <sz val="9"/>
        <color rgb="FF000000"/>
        <rFont val="Times New Roman"/>
        <family val="1"/>
        <charset val="1"/>
      </rPr>
      <t xml:space="preserve"> заказчиком использовалась информация о рыночных ценах: однород</t>
    </r>
    <r>
      <rPr>
        <sz val="11"/>
        <color rgb="FF000000"/>
        <rFont val="Liberation Serif;Times New Roman"/>
        <family val="1"/>
        <charset val="128"/>
      </rPr>
      <t xml:space="preserve">ного товара, работы, услуги, планируемого к закупке</t>
    </r>
    <r>
      <rPr>
        <sz val="9"/>
        <color rgb="FF000000"/>
        <rFont val="Times New Roman"/>
        <family val="1"/>
        <charset val="1"/>
      </rPr>
      <t xml:space="preserve">.</t>
    </r>
  </si>
  <si>
    <r>
      <rPr>
        <sz val="9"/>
        <color rgb="FF000000"/>
        <rFont val="Times New Roman"/>
        <family val="1"/>
        <charset val="1"/>
      </rPr>
      <t xml:space="preserve">3. С целью получения ценовой информации в отношении </t>
    </r>
    <r>
      <rPr>
        <sz val="11"/>
        <color rgb="FF000000"/>
        <rFont val="Liberation Serif;Times New Roman"/>
        <family val="1"/>
        <charset val="128"/>
      </rPr>
      <t xml:space="preserve">товара, работы, услуги</t>
    </r>
    <r>
      <rPr>
        <sz val="9"/>
        <color rgb="FF000000"/>
        <rFont val="Times New Roman"/>
        <family val="1"/>
        <charset val="1"/>
      </rPr>
      <t xml:space="preserve"> для определения начальной (максимальной) цены договора, </t>
    </r>
    <r>
      <rPr>
        <sz val="11"/>
        <color rgb="FF000000"/>
        <rFont val="Liberation Serif;Times New Roman"/>
        <family val="1"/>
        <charset val="128"/>
      </rPr>
      <t xml:space="preserve">цены единицы товара, работы, услуги</t>
    </r>
    <r>
      <rPr>
        <sz val="9"/>
        <color rgb="FF000000"/>
        <rFont val="Times New Roman"/>
        <family val="1"/>
        <charset val="1"/>
      </rPr>
      <t xml:space="preserve"> заказчик осуществил следующие процедуры: </t>
    </r>
  </si>
  <si>
    <t xml:space="preserve">1)</t>
  </si>
  <si>
    <t xml:space="preserve">Запрос о предоставлении ценовой информации в Региональной информационной системе</t>
  </si>
  <si>
    <t xml:space="preserve">2)</t>
  </si>
  <si>
    <t xml:space="preserve">Использована ценовая информации из реестра контрактов в ЕИС</t>
  </si>
  <si>
    <t xml:space="preserve">Работник заказчика:</t>
  </si>
  <si>
    <t xml:space="preserve">Экономист</t>
  </si>
  <si>
    <t xml:space="preserve"> </t>
  </si>
  <si>
    <t xml:space="preserve">                 Юровских О.Ю.</t>
  </si>
  <si>
    <t xml:space="preserve">(должность)</t>
  </si>
  <si>
    <t xml:space="preserve">                                 (подпись)                                         </t>
  </si>
  <si>
    <t xml:space="preserve"> (расшифровка)    </t>
  </si>
  <si>
    <t xml:space="preserve">23 октября 2026 г.</t>
  </si>
  <si>
    <t xml:space="preserve">    </t>
  </si>
  <si>
    <t xml:space="preserve">Ф.И.О. исполнителя/контактный телефон</t>
  </si>
  <si>
    <r>
      <rPr>
        <sz val="11"/>
        <color rgb="FF000000"/>
        <rFont val="Times New Roman"/>
        <family val="1"/>
        <charset val="128"/>
      </rPr>
      <t xml:space="preserve">Э</t>
    </r>
    <r>
      <rPr>
        <sz val="9"/>
        <color rgb="FF000000"/>
        <rFont val="Times New Roman"/>
        <family val="1"/>
        <charset val="1"/>
      </rPr>
      <t xml:space="preserve">кономист Юровских О.Ю., тел. (3439) 32-12-16, yurovskix_oy@sokpb.ru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</si>
</sst>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_-* #,##0.00\ _₽_-;\-* #,##0.00\ _₽_-;_-* \-??\ _₽_-;_-@_-"/>
    <numFmt numFmtId="168" formatCode="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b val="true"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 val="true"/>
      <sz val="9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u val="single"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Liberation Serif;Times New Roman"/>
      <family val="1"/>
      <charset val="128"/>
    </font>
    <font>
      <sz val="11"/>
      <color rgb="FF000000"/>
      <name val="Times New Roma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0" borderId="1" xfId="15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6" fillId="0" borderId="1" xfId="15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justify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9" fillId="0" borderId="0" xfId="2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447480</xdr:colOff>
      <xdr:row>14</xdr:row>
      <xdr:rowOff>144360</xdr:rowOff>
    </xdr:from>
    <xdr:to>
      <xdr:col>2</xdr:col>
      <xdr:colOff>588600</xdr:colOff>
      <xdr:row>15</xdr:row>
      <xdr:rowOff>438120</xdr:rowOff>
    </xdr:to>
    <xdr:pic>
      <xdr:nvPicPr>
        <xdr:cNvPr id="0" name="Изображение 2" descr=""/>
        <xdr:cNvPicPr/>
      </xdr:nvPicPr>
      <xdr:blipFill>
        <a:blip r:embed="rId1"/>
        <a:stretch/>
      </xdr:blipFill>
      <xdr:spPr>
        <a:xfrm>
          <a:off x="447480" y="4821480"/>
          <a:ext cx="1833120" cy="469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zakupki.gov.ru/epz/contract/contractCard/payment-info-and-target-of-order.html?reestrNumber=2663000221625000074&amp;contractInfoId=103414303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0" activeCellId="0" sqref="B30"/>
    </sheetView>
  </sheetViews>
  <sheetFormatPr defaultColWidth="8.9921875" defaultRowHeight="15" zeroHeight="false" outlineLevelRow="0" outlineLevelCol="0"/>
  <cols>
    <col collapsed="false" customWidth="true" hidden="false" outlineLevel="0" max="2" min="2" style="0" width="15"/>
    <col collapsed="false" customWidth="true" hidden="false" outlineLevel="0" max="3" min="3" style="0" width="9.29"/>
    <col collapsed="false" customWidth="true" hidden="false" outlineLevel="0" max="4" min="4" style="0" width="7.57"/>
    <col collapsed="false" customWidth="true" hidden="false" outlineLevel="0" max="7" min="7" style="0" width="18.2"/>
    <col collapsed="false" customWidth="true" hidden="false" outlineLevel="0" max="8" min="8" style="0" width="12.5"/>
    <col collapsed="false" customWidth="true" hidden="false" outlineLevel="0" max="9" min="9" style="0" width="14.43"/>
    <col collapsed="false" customWidth="true" hidden="false" outlineLevel="0" max="11" min="11" style="0" width="11.3"/>
    <col collapsed="false" customWidth="true" hidden="false" outlineLevel="0" max="15" min="15" style="0" width="7.8"/>
  </cols>
  <sheetData>
    <row r="1" customFormat="false" ht="13.8" hidden="false" customHeight="false" outlineLevel="0" collapsed="false">
      <c r="A1" s="1"/>
      <c r="B1" s="2"/>
      <c r="C1" s="2"/>
      <c r="D1" s="3"/>
      <c r="E1" s="3"/>
      <c r="F1" s="3"/>
      <c r="G1" s="3"/>
      <c r="H1" s="3"/>
      <c r="I1" s="4"/>
      <c r="J1" s="5"/>
      <c r="K1" s="6" t="s">
        <v>0</v>
      </c>
      <c r="L1" s="7"/>
    </row>
    <row r="2" customFormat="false" ht="13.8" hidden="false" customHeight="false" outlineLevel="0" collapsed="false">
      <c r="A2" s="1"/>
      <c r="B2" s="2"/>
      <c r="C2" s="2"/>
      <c r="D2" s="3"/>
      <c r="E2" s="3"/>
      <c r="F2" s="3"/>
      <c r="G2" s="3"/>
      <c r="H2" s="3"/>
      <c r="I2" s="4"/>
      <c r="J2" s="5"/>
      <c r="K2" s="6"/>
      <c r="L2" s="7"/>
    </row>
    <row r="3" customFormat="false" ht="15" hidden="false" customHeight="true" outlineLevel="0" collapsed="false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R3" s="9"/>
      <c r="V3" s="9"/>
    </row>
    <row r="4" customFormat="false" ht="13.8" hidden="false" customHeight="false" outlineLevel="0" collapsed="false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Q4" s="9"/>
      <c r="T4" s="9"/>
      <c r="V4" s="9"/>
    </row>
    <row r="5" customFormat="false" ht="13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11"/>
      <c r="J5" s="7"/>
      <c r="K5" s="7"/>
      <c r="L5" s="7"/>
      <c r="Q5" s="9"/>
      <c r="R5" s="9"/>
    </row>
    <row r="6" customFormat="false" ht="15" hidden="false" customHeight="true" outlineLevel="0" collapsed="false">
      <c r="A6" s="12" t="s">
        <v>3</v>
      </c>
      <c r="B6" s="12" t="s">
        <v>4</v>
      </c>
      <c r="C6" s="12" t="s">
        <v>5</v>
      </c>
      <c r="D6" s="12"/>
      <c r="E6" s="12" t="s">
        <v>6</v>
      </c>
      <c r="F6" s="12" t="s">
        <v>7</v>
      </c>
      <c r="G6" s="12" t="s">
        <v>8</v>
      </c>
      <c r="H6" s="12"/>
      <c r="I6" s="12"/>
      <c r="J6" s="12" t="s">
        <v>9</v>
      </c>
      <c r="K6" s="12" t="s">
        <v>10</v>
      </c>
      <c r="L6" s="12" t="s">
        <v>11</v>
      </c>
      <c r="R6" s="9"/>
      <c r="U6" s="9"/>
    </row>
    <row r="7" customFormat="false" ht="24" hidden="false" customHeight="false" outlineLevel="0" collapsed="false">
      <c r="A7" s="12"/>
      <c r="B7" s="12"/>
      <c r="C7" s="12"/>
      <c r="D7" s="12"/>
      <c r="E7" s="12"/>
      <c r="F7" s="12"/>
      <c r="G7" s="13" t="s">
        <v>12</v>
      </c>
      <c r="H7" s="13" t="s">
        <v>13</v>
      </c>
      <c r="I7" s="13" t="s">
        <v>14</v>
      </c>
      <c r="J7" s="12"/>
      <c r="K7" s="12"/>
      <c r="L7" s="12"/>
    </row>
    <row r="8" customFormat="false" ht="114.9" hidden="false" customHeight="true" outlineLevel="0" collapsed="false">
      <c r="A8" s="12"/>
      <c r="B8" s="12"/>
      <c r="C8" s="12"/>
      <c r="D8" s="12"/>
      <c r="E8" s="12"/>
      <c r="F8" s="12"/>
      <c r="G8" s="14" t="s">
        <v>15</v>
      </c>
      <c r="H8" s="14" t="s">
        <v>16</v>
      </c>
      <c r="I8" s="14" t="s">
        <v>17</v>
      </c>
      <c r="J8" s="12"/>
      <c r="K8" s="12"/>
      <c r="L8" s="12"/>
      <c r="O8" s="9"/>
      <c r="S8" s="9"/>
    </row>
    <row r="9" customFormat="false" ht="15" hidden="false" customHeight="false" outlineLevel="0" collapsed="false">
      <c r="A9" s="15" t="n">
        <v>1</v>
      </c>
      <c r="B9" s="15" t="n">
        <v>2</v>
      </c>
      <c r="C9" s="15" t="n">
        <v>3</v>
      </c>
      <c r="D9" s="15"/>
      <c r="E9" s="15" t="n">
        <v>4</v>
      </c>
      <c r="F9" s="15" t="n">
        <v>5</v>
      </c>
      <c r="G9" s="15" t="n">
        <v>6</v>
      </c>
      <c r="H9" s="15" t="n">
        <v>7</v>
      </c>
      <c r="I9" s="15" t="n">
        <v>8</v>
      </c>
      <c r="J9" s="16" t="n">
        <v>9</v>
      </c>
      <c r="K9" s="16" t="n">
        <v>12</v>
      </c>
      <c r="L9" s="17" t="n">
        <v>11</v>
      </c>
    </row>
    <row r="10" customFormat="false" ht="35.05" hidden="false" customHeight="true" outlineLevel="0" collapsed="false">
      <c r="A10" s="12" t="n">
        <v>1</v>
      </c>
      <c r="B10" s="18" t="s">
        <v>18</v>
      </c>
      <c r="C10" s="19" t="s">
        <v>19</v>
      </c>
      <c r="D10" s="19"/>
      <c r="E10" s="12" t="s">
        <v>20</v>
      </c>
      <c r="F10" s="12" t="n">
        <v>2030</v>
      </c>
      <c r="G10" s="20" t="n">
        <v>71.2</v>
      </c>
      <c r="H10" s="20" t="n">
        <v>75</v>
      </c>
      <c r="I10" s="20" t="n">
        <v>80</v>
      </c>
      <c r="J10" s="21" t="n">
        <f aca="false">ROUND(AVERAGE(G10:I10),2)</f>
        <v>75.4</v>
      </c>
      <c r="K10" s="22" t="n">
        <f aca="false">ROUND(F10*J10,2)</f>
        <v>153062</v>
      </c>
      <c r="L10" s="23" t="n">
        <f aca="false">(STDEV(G10:I10)/J10)*100</f>
        <v>5.8536011911708</v>
      </c>
    </row>
    <row r="11" customFormat="false" ht="35.05" hidden="false" customHeight="true" outlineLevel="0" collapsed="false">
      <c r="A11" s="12" t="n">
        <v>1</v>
      </c>
      <c r="B11" s="18" t="s">
        <v>21</v>
      </c>
      <c r="C11" s="19" t="s">
        <v>19</v>
      </c>
      <c r="D11" s="19"/>
      <c r="E11" s="12" t="s">
        <v>20</v>
      </c>
      <c r="F11" s="12" t="n">
        <v>250</v>
      </c>
      <c r="G11" s="20" t="n">
        <v>15</v>
      </c>
      <c r="H11" s="20" t="n">
        <v>15</v>
      </c>
      <c r="I11" s="20" t="n">
        <v>18</v>
      </c>
      <c r="J11" s="21" t="n">
        <f aca="false">ROUND(AVERAGE(G11:I11),2)</f>
        <v>16</v>
      </c>
      <c r="K11" s="22" t="n">
        <f aca="false">ROUND(F11*J11,2)</f>
        <v>4000</v>
      </c>
      <c r="L11" s="23" t="n">
        <f aca="false">(STDEV(G11:I11)/J11)*100</f>
        <v>10.8253175473055</v>
      </c>
    </row>
    <row r="12" customFormat="false" ht="15" hidden="false" customHeight="true" outlineLevel="0" collapsed="false">
      <c r="A12" s="24" t="s">
        <v>22</v>
      </c>
      <c r="B12" s="24"/>
      <c r="C12" s="24"/>
      <c r="D12" s="24"/>
      <c r="E12" s="24"/>
      <c r="F12" s="24"/>
      <c r="G12" s="24"/>
      <c r="H12" s="24"/>
      <c r="I12" s="24"/>
      <c r="J12" s="24"/>
      <c r="K12" s="25" t="n">
        <f aca="false">ROUND(SUM(K10:K11),2)</f>
        <v>157062</v>
      </c>
      <c r="L12" s="26"/>
    </row>
    <row r="13" customFormat="false" ht="29.1" hidden="false" customHeight="true" outlineLevel="0" collapsed="false">
      <c r="A13" s="27" t="s">
        <v>23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S13" s="9"/>
    </row>
    <row r="14" customFormat="false" ht="15" hidden="false" customHeight="true" outlineLevel="0" collapsed="false">
      <c r="A14" s="27" t="s">
        <v>24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customFormat="false" ht="13.8" hidden="false" customHeight="false" outlineLevel="0" collapsed="false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9"/>
      <c r="L15" s="29"/>
    </row>
    <row r="16" customFormat="false" ht="40.25" hidden="false" customHeight="true" outlineLevel="0" collapsed="false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9"/>
    </row>
    <row r="17" customFormat="false" ht="13.8" hidden="false" customHeight="false" outlineLevel="0" collapsed="false">
      <c r="A17" s="30" t="s">
        <v>25</v>
      </c>
      <c r="B17" s="28"/>
      <c r="C17" s="28"/>
      <c r="D17" s="28"/>
      <c r="E17" s="28"/>
      <c r="F17" s="28"/>
      <c r="G17" s="28"/>
      <c r="H17" s="28"/>
      <c r="I17" s="28"/>
      <c r="J17" s="29"/>
      <c r="K17" s="29"/>
      <c r="L17" s="29"/>
    </row>
    <row r="18" customFormat="false" ht="13.8" hidden="false" customHeight="true" outlineLevel="0" collapsed="false">
      <c r="A18" s="27" t="s">
        <v>26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customFormat="false" ht="13.8" hidden="false" customHeight="true" outlineLevel="0" collapsed="false">
      <c r="A19" s="27" t="s">
        <v>27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customFormat="false" ht="13.8" hidden="false" customHeight="true" outlineLevel="0" collapsed="false">
      <c r="A20" s="27" t="s">
        <v>28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customFormat="false" ht="14.15" hidden="false" customHeight="true" outlineLevel="0" collapsed="false">
      <c r="A21" s="27" t="s">
        <v>29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customFormat="false" ht="27.6" hidden="false" customHeight="true" outlineLevel="0" collapsed="false">
      <c r="A22" s="27" t="s">
        <v>30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customFormat="false" ht="28.35" hidden="false" customHeight="true" outlineLevel="0" collapsed="false">
      <c r="A23" s="27" t="s">
        <v>31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customFormat="false" ht="27.6" hidden="false" customHeight="true" outlineLevel="0" collapsed="false">
      <c r="A24" s="27" t="s">
        <v>32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customFormat="false" ht="15" hidden="false" customHeight="true" outlineLevel="0" collapsed="false">
      <c r="A25" s="31" t="s">
        <v>33</v>
      </c>
      <c r="B25" s="27" t="s">
        <v>34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customFormat="false" ht="13.8" hidden="false" customHeight="true" outlineLevel="0" collapsed="false">
      <c r="A26" s="32" t="s">
        <v>35</v>
      </c>
      <c r="B26" s="33" t="s">
        <v>36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customFormat="false" ht="13.8" hidden="false" customHeight="false" outlineLevel="0" collapsed="false">
      <c r="A27" s="34" t="s">
        <v>37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customFormat="false" ht="13.8" hidden="false" customHeight="false" outlineLevel="0" collapsed="false">
      <c r="A28" s="35" t="s">
        <v>38</v>
      </c>
      <c r="B28" s="9"/>
      <c r="C28" s="35" t="s">
        <v>39</v>
      </c>
      <c r="D28" s="35" t="s">
        <v>39</v>
      </c>
      <c r="E28" s="9"/>
      <c r="F28" s="35" t="s">
        <v>40</v>
      </c>
      <c r="G28" s="9"/>
      <c r="H28" s="36"/>
      <c r="I28" s="9"/>
      <c r="J28" s="9"/>
      <c r="K28" s="9"/>
      <c r="L28" s="9"/>
    </row>
    <row r="29" customFormat="false" ht="13.8" hidden="false" customHeight="false" outlineLevel="0" collapsed="false">
      <c r="A29" s="36" t="s">
        <v>41</v>
      </c>
      <c r="B29" s="36"/>
      <c r="C29" s="9"/>
      <c r="D29" s="9"/>
      <c r="E29" s="37" t="s">
        <v>42</v>
      </c>
      <c r="F29" s="9"/>
      <c r="G29" s="9" t="s">
        <v>43</v>
      </c>
      <c r="H29" s="9"/>
      <c r="I29" s="36"/>
      <c r="J29" s="9"/>
      <c r="K29" s="9"/>
      <c r="L29" s="9"/>
    </row>
    <row r="30" customFormat="false" ht="13.8" hidden="false" customHeight="false" outlineLevel="0" collapsed="false">
      <c r="A30" s="9"/>
      <c r="B30" s="9" t="s">
        <v>44</v>
      </c>
      <c r="C30" s="9"/>
      <c r="D30" s="9"/>
      <c r="E30" s="9"/>
      <c r="F30" s="9"/>
      <c r="G30" s="9"/>
      <c r="H30" s="9"/>
      <c r="I30" s="9"/>
      <c r="J30" s="36"/>
      <c r="K30" s="9"/>
      <c r="L30" s="9"/>
    </row>
    <row r="31" customFormat="false" ht="13.8" hidden="false" customHeight="false" outlineLevel="0" collapsed="false">
      <c r="A31" s="9" t="s">
        <v>45</v>
      </c>
      <c r="B31" s="9"/>
      <c r="C31" s="9"/>
      <c r="D31" s="9"/>
      <c r="E31" s="9"/>
      <c r="F31" s="9"/>
      <c r="G31" s="9"/>
      <c r="H31" s="9"/>
      <c r="I31" s="9"/>
      <c r="J31" s="36"/>
      <c r="K31" s="9"/>
      <c r="L31" s="9"/>
    </row>
    <row r="32" customFormat="false" ht="13.8" hidden="false" customHeight="false" outlineLevel="0" collapsed="false">
      <c r="A32" s="9" t="s">
        <v>46</v>
      </c>
      <c r="B32" s="9"/>
      <c r="C32" s="9"/>
      <c r="D32" s="9"/>
      <c r="E32" s="9"/>
      <c r="F32" s="9"/>
      <c r="G32" s="9"/>
      <c r="H32" s="9"/>
      <c r="I32" s="36"/>
      <c r="J32" s="9"/>
      <c r="K32" s="9"/>
      <c r="L32" s="9"/>
    </row>
    <row r="33" customFormat="false" ht="13.8" hidden="false" customHeight="false" outlineLevel="0" collapsed="false">
      <c r="A33" s="38" t="s">
        <v>47</v>
      </c>
      <c r="B33" s="9"/>
      <c r="C33" s="9"/>
      <c r="D33" s="9"/>
      <c r="E33" s="9"/>
      <c r="F33" s="36"/>
      <c r="G33" s="9"/>
      <c r="H33" s="9"/>
      <c r="I33" s="9"/>
      <c r="J33" s="9"/>
      <c r="K33" s="9"/>
      <c r="L33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8">
    <mergeCell ref="B1:C1"/>
    <mergeCell ref="A3:L3"/>
    <mergeCell ref="A4:L4"/>
    <mergeCell ref="A6:A8"/>
    <mergeCell ref="B6:B8"/>
    <mergeCell ref="C6:D8"/>
    <mergeCell ref="E6:E8"/>
    <mergeCell ref="F6:F8"/>
    <mergeCell ref="G6:I6"/>
    <mergeCell ref="J6:J8"/>
    <mergeCell ref="K6:K8"/>
    <mergeCell ref="L6:L8"/>
    <mergeCell ref="C9:D9"/>
    <mergeCell ref="C10:D10"/>
    <mergeCell ref="C11:D11"/>
    <mergeCell ref="A12:J12"/>
    <mergeCell ref="A13:L13"/>
    <mergeCell ref="A14:L14"/>
    <mergeCell ref="A18:L18"/>
    <mergeCell ref="A19:L19"/>
    <mergeCell ref="A20:L20"/>
    <mergeCell ref="A21:L21"/>
    <mergeCell ref="A22:L22"/>
    <mergeCell ref="A23:L23"/>
    <mergeCell ref="A24:L24"/>
    <mergeCell ref="B25:L25"/>
    <mergeCell ref="B26:L26"/>
    <mergeCell ref="A27:L27"/>
  </mergeCells>
  <hyperlinks>
    <hyperlink ref="G8" r:id="rId1" display="Контракт № 0362200013225000094 от 22.10.2025 г. Реестровый номер контракта в ЕИС №2663000221625000074    https://zakupki.gov.ru/epz/contract/contractCard/payment-info-and-target-of-order.html?reestrNumber=2663000221625000074&amp;contractInfoId=103414303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cp:lastPrinted>2026-02-12T13:34:36Z</cp:lastPrinted>
  <dcterms:modified xsi:type="dcterms:W3CDTF">2026-10-23T11:33:20Z</dcterms:modified>
  <cp:revision>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