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itriy.mihailov\Documents\Михайлов Д.А. 05.02.2024\для конкурса\Грунт Зоопарк\10.12.2024\"/>
    </mc:Choice>
  </mc:AlternateContent>
  <xr:revisionPtr revIDLastSave="0" documentId="13_ncr:1_{6BE65DE9-FB45-4EE2-B7CC-0D1A6C1A09C8}" xr6:coauthVersionLast="36" xr6:coauthVersionMax="36" xr10:uidLastSave="{00000000-0000-0000-0000-000000000000}"/>
  <bookViews>
    <workbookView xWindow="0" yWindow="0" windowWidth="28800" windowHeight="11775" xr2:uid="{3316C71D-65BB-4E54-867C-6BAADBECB7D8}"/>
  </bookViews>
  <sheets>
    <sheet name="прил.2" sheetId="1" r:id="rId1"/>
  </sheets>
  <definedNames>
    <definedName name="_xlnm.Print_Area" localSheetId="0">прил.2!$A$1:$H$27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E20" i="1"/>
  <c r="G17" i="1"/>
  <c r="E17" i="1"/>
  <c r="F17" i="1"/>
</calcChain>
</file>

<file path=xl/sharedStrings.xml><?xml version="1.0" encoding="utf-8"?>
<sst xmlns="http://schemas.openxmlformats.org/spreadsheetml/2006/main" count="103" uniqueCount="84">
  <si>
    <t>Приложение 2 к техническому заданию</t>
  </si>
  <si>
    <t>№ п/п</t>
  </si>
  <si>
    <t>Наименование</t>
  </si>
  <si>
    <t>Кол-во</t>
  </si>
  <si>
    <t>т</t>
  </si>
  <si>
    <t>2</t>
  </si>
  <si>
    <t>3</t>
  </si>
  <si>
    <t>4</t>
  </si>
  <si>
    <t>5</t>
  </si>
  <si>
    <t>6</t>
  </si>
  <si>
    <t>Нарезка швов в  а/б</t>
  </si>
  <si>
    <t>м.п.</t>
  </si>
  <si>
    <t>Подготовительные работы</t>
  </si>
  <si>
    <t>Пункты из ВР: 2743_2-3-42-5999-СГП.ВР_изм1</t>
  </si>
  <si>
    <t>м2/м³/т</t>
  </si>
  <si>
    <t>пм</t>
  </si>
  <si>
    <t>Демонтаж пешеходного ограждения типа Крест  с погрузкой в а/м грузопод. до 15т и вывозом в отвал (1пм=20.5кг)</t>
  </si>
  <si>
    <t>Земляные работы</t>
  </si>
  <si>
    <t>Перемещение грунта из выемки в насыпь до 100м бульдозером 108л.с.</t>
  </si>
  <si>
    <t>м³</t>
  </si>
  <si>
    <t>Уплотнение насыпи высотой hср=1м виброкатками массой  2.2т за 6 проходок</t>
  </si>
  <si>
    <t>I</t>
  </si>
  <si>
    <t>II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</si>
  <si>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50 км</t>
  </si>
  <si>
    <t>1</t>
  </si>
  <si>
    <t xml:space="preserve">Погрузка грунта экскаватором емк.1м³ в а/самосвалы грузоподъемностью до 15т с последующей транспортировкой и утилизацией </t>
  </si>
  <si>
    <t xml:space="preserve">Разборка асфальтобетонного покрытия механизировано проезжей части (hср=0.20м) с погрузкой автопогрузчиком в а/м (грузоподъемность до 15т) с последующей транспортировкой и утилизацией </t>
  </si>
  <si>
    <t xml:space="preserve">Разборка асфальтобетонного покрытия механизировано тротуара (hср=0.20м) с погрузкой автопогрузчиком в а/м (грузоподъемность до 15т) с последующей транспортировкой и утилизацией 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</si>
  <si>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50 км
V=(857*122+264*120+526*50+80*83+32*120+13*120)/1000</t>
  </si>
  <si>
    <t>Разборка бортового камня КбртГП1  в лом с погрузкой в а/м (грузоподъемность до 15т)   с последующей транспортировкой и утилизацией (1пм =122кг)</t>
  </si>
  <si>
    <t>Разборка бортового камня БР100.30.18  в лом с погрузкой в а/м (грузоподъемность до 15т)  с последующей транспортировкой и утилизацией (1пм =120кг)</t>
  </si>
  <si>
    <t>Разборка бортового камня БР100.20.8  в лом с погрузкой в а/м (грузоподъемность до 15т)   с последующей транспортировкой и утилизацией (1пм =50кг)</t>
  </si>
  <si>
    <t>Разборка бортового камня КбртГП6  в лом с погрузкой в а/м (грузоподъемность до 15т)   с последующей транспортировкой и утилизацией (1пм =83кг)</t>
  </si>
  <si>
    <t>Разборка бортового камня КбртГП’(5000)  в лом с погрузкой в а/м (грузоподъемность до 15т)   с последующей транспортировкой и утилизацией (1пм =120кг)</t>
  </si>
  <si>
    <t>Разборка бортового камня БР100.30.18.5  в лом с погрузкой в а/м (грузоподъемность до 15т)  с последующей транспортировкой и утилизацией (1пм =120кг)</t>
  </si>
  <si>
    <t>Разборка спец. бордюра R1м  в лом с погрузкой в а/м (грузоподъемность до 15т)  с последующей транспортировкой и утилизацией (1пм =122кг)</t>
  </si>
  <si>
    <t>Разборка спец. бордюра R3м  в лом с погрузкой в а/м (грузоподъемность до 15т)  с последующей транспортировкой и утилизацией (1пм =120кг)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</si>
  <si>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</si>
  <si>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</si>
  <si>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</si>
  <si>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</si>
  <si>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</si>
  <si>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</si>
  <si>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</si>
  <si>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</si>
  <si>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</si>
  <si>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</si>
  <si>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50 км
V=(6*122+14*120)/1000</t>
  </si>
  <si>
    <t>Ведомость объемов работ на выполнение подготовительных и земляных работ при сооружении станции «Зоопарк» на объекте: «Строительство участка Невско-Василеостровской линии метрополитена от станции «Улица Савушкина» до станции «Зоопарк».</t>
  </si>
  <si>
    <t>I этап</t>
  </si>
  <si>
    <t>III этап</t>
  </si>
  <si>
    <t>II этап</t>
  </si>
  <si>
    <t>Общее</t>
  </si>
  <si>
    <t>9480/
1896/
4550,4</t>
  </si>
  <si>
    <t>4202/
840,4/
2016,96</t>
  </si>
  <si>
    <t>2938/ 587,6/ 1410,24</t>
  </si>
  <si>
    <t>1747/ 349,4/ 838,56</t>
  </si>
  <si>
    <t>4795/ 959/ 2301,6</t>
  </si>
  <si>
    <t>2941/ 588,2/  1411,68</t>
  </si>
  <si>
    <t>1050/ 210/  504</t>
  </si>
  <si>
    <t>211/  42,2/ 101,28</t>
  </si>
  <si>
    <t>м2/ м³/ т</t>
  </si>
  <si>
    <t>Ед. изм.</t>
  </si>
  <si>
    <t>м²/ м³</t>
  </si>
  <si>
    <t>м³/ т</t>
  </si>
  <si>
    <t>раздел I, пункт 1</t>
  </si>
  <si>
    <t>раздел I, пункт 3</t>
  </si>
  <si>
    <t>раздел I, пункт 5</t>
  </si>
  <si>
    <t>раздел I, пункт 2</t>
  </si>
  <si>
    <t>раздел I, пункт 4</t>
  </si>
  <si>
    <t>раздел I, пункт 6</t>
  </si>
  <si>
    <t>раздел I, пункт 7</t>
  </si>
  <si>
    <t>раздел I, пункт 8</t>
  </si>
  <si>
    <t>раздел I, пункт 9</t>
  </si>
  <si>
    <t>раздел I, пункт 10</t>
  </si>
  <si>
    <t>раздел I, пункт 11</t>
  </si>
  <si>
    <t>раздел I, пункт 12</t>
  </si>
  <si>
    <t>Пункты в ведомости работ (схемы)</t>
  </si>
  <si>
    <t>Исполнительная схема расчета земляных масс на ст. Зоопарк</t>
  </si>
  <si>
    <t>12900/ 23220</t>
  </si>
  <si>
    <t>16000/ 1100</t>
  </si>
  <si>
    <t>16000/ 12900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</si>
  <si>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50 км
V=12900*1,8</t>
  </si>
  <si>
    <t>Разработка выемки в грунтах 3 группы бульдозером 108л.с. (V=14000-1100)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</si>
</sst>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irce"/>
      <family val="2"/>
    </font>
    <font>
      <b/>
      <sz val="11"/>
      <color theme="1"/>
      <name val="Circe"/>
      <family val="2"/>
    </font>
    <font>
      <b/>
      <sz val="11"/>
      <name val="Circe"/>
      <family val="2"/>
    </font>
    <font>
      <sz val="11"/>
      <color theme="1"/>
      <name val="Circe"/>
      <family val="2"/>
    </font>
    <font>
      <sz val="11"/>
      <name val="Circe"/>
      <family val="2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 wrapText="1"/>
    </xf>
    <xf numFmtId="0" fontId="6" fillId="0" borderId="0" xfId="0" applyFont="1"/>
    <xf numFmtId="0" fontId="4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5D58F-C874-4B3D-BE36-CDC71F47FC4C}">
  <sheetPr>
    <pageSetUpPr fitToPage="1"/>
  </sheetPr>
  <dimension ref="A1:I28"/>
  <sheetViews>
    <sheetView tabSelected="1" view="pageBreakPreview" topLeftCell="A16" zoomScale="85" zoomScaleNormal="100" zoomScaleSheetLayoutView="85" workbookViewId="0">
      <selection activeCell="F29" sqref="F29"/>
    </sheetView>
  </sheetViews>
  <sheetFormatPr defaultRowHeight="15" outlineLevelRow="1" x14ac:dyDescent="0.25"/>
  <cols>
    <col min="1" max="1" width="9.140625" style="3"/>
    <col min="2" max="2" width="74.5703125" customWidth="1"/>
    <col min="3" max="3" width="7" style="2" customWidth="1"/>
    <col min="4" max="4" width="9.42578125" style="2" customWidth="1"/>
    <col min="5" max="7" width="8.28515625" style="2" customWidth="1"/>
    <col min="8" max="8" width="24" style="1" customWidth="1"/>
    <col min="9" max="9" width="22.42578125" customWidth="1"/>
  </cols>
  <sheetData>
    <row r="1" spans="1:8" ht="17.25" x14ac:dyDescent="0.4">
      <c r="A1" s="24" t="s">
        <v>0</v>
      </c>
      <c r="B1" s="24"/>
      <c r="C1" s="24"/>
      <c r="D1" s="24"/>
      <c r="E1" s="24"/>
      <c r="F1" s="24"/>
      <c r="G1" s="24"/>
      <c r="H1" s="24"/>
    </row>
    <row r="2" spans="1:8" ht="74.25" customHeight="1" x14ac:dyDescent="0.25">
      <c r="A2" s="25" t="s">
        <v>48</v>
      </c>
      <c r="B2" s="25"/>
      <c r="C2" s="25"/>
      <c r="D2" s="25"/>
      <c r="E2" s="25"/>
      <c r="F2" s="25"/>
      <c r="G2" s="25"/>
      <c r="H2" s="25"/>
    </row>
    <row r="3" spans="1:8" ht="15.75" customHeight="1" x14ac:dyDescent="0.25">
      <c r="A3" s="29" t="s">
        <v>1</v>
      </c>
      <c r="B3" s="29" t="s">
        <v>2</v>
      </c>
      <c r="C3" s="31" t="s">
        <v>62</v>
      </c>
      <c r="D3" s="26" t="s">
        <v>3</v>
      </c>
      <c r="E3" s="27"/>
      <c r="F3" s="27"/>
      <c r="G3" s="28"/>
      <c r="H3" s="33" t="s">
        <v>77</v>
      </c>
    </row>
    <row r="4" spans="1:8" ht="42" customHeight="1" x14ac:dyDescent="0.25">
      <c r="A4" s="30"/>
      <c r="B4" s="30"/>
      <c r="C4" s="32"/>
      <c r="D4" s="4" t="s">
        <v>52</v>
      </c>
      <c r="E4" s="4" t="s">
        <v>49</v>
      </c>
      <c r="F4" s="4" t="s">
        <v>51</v>
      </c>
      <c r="G4" s="4" t="s">
        <v>50</v>
      </c>
      <c r="H4" s="34"/>
    </row>
    <row r="5" spans="1:8" ht="30" customHeight="1" x14ac:dyDescent="0.25">
      <c r="A5" s="5" t="s">
        <v>21</v>
      </c>
      <c r="B5" s="6" t="s">
        <v>12</v>
      </c>
      <c r="C5" s="7"/>
      <c r="D5" s="8"/>
      <c r="E5" s="8"/>
      <c r="F5" s="8"/>
      <c r="G5" s="8"/>
      <c r="H5" s="9" t="s">
        <v>13</v>
      </c>
    </row>
    <row r="6" spans="1:8" ht="29.25" customHeight="1" x14ac:dyDescent="0.25">
      <c r="A6" s="10" t="s">
        <v>24</v>
      </c>
      <c r="B6" s="11" t="s">
        <v>10</v>
      </c>
      <c r="C6" s="12" t="s">
        <v>11</v>
      </c>
      <c r="D6" s="13">
        <v>200</v>
      </c>
      <c r="E6" s="14">
        <v>86</v>
      </c>
      <c r="F6" s="14">
        <v>41</v>
      </c>
      <c r="G6" s="14">
        <v>73</v>
      </c>
      <c r="H6" s="15" t="s">
        <v>65</v>
      </c>
    </row>
    <row r="7" spans="1:8" ht="51.75" x14ac:dyDescent="0.25">
      <c r="A7" s="10" t="s">
        <v>5</v>
      </c>
      <c r="B7" s="11" t="s">
        <v>26</v>
      </c>
      <c r="C7" s="12" t="s">
        <v>61</v>
      </c>
      <c r="D7" s="13" t="s">
        <v>53</v>
      </c>
      <c r="E7" s="14" t="s">
        <v>55</v>
      </c>
      <c r="F7" s="14" t="s">
        <v>56</v>
      </c>
      <c r="G7" s="14" t="s">
        <v>57</v>
      </c>
      <c r="H7" s="15" t="s">
        <v>68</v>
      </c>
    </row>
    <row r="8" spans="1:8" ht="69" x14ac:dyDescent="0.25">
      <c r="A8" s="10" t="s">
        <v>6</v>
      </c>
      <c r="B8" s="11" t="s">
        <v>23</v>
      </c>
      <c r="C8" s="12" t="s">
        <v>4</v>
      </c>
      <c r="D8" s="13">
        <v>4550.3999999999996</v>
      </c>
      <c r="E8" s="14">
        <v>1410.24</v>
      </c>
      <c r="F8" s="14">
        <v>838.56</v>
      </c>
      <c r="G8" s="14">
        <v>2301.6</v>
      </c>
      <c r="H8" s="15"/>
    </row>
    <row r="9" spans="1:8" ht="51.75" x14ac:dyDescent="0.25">
      <c r="A9" s="10" t="s">
        <v>7</v>
      </c>
      <c r="B9" s="16" t="s">
        <v>27</v>
      </c>
      <c r="C9" s="17" t="s">
        <v>14</v>
      </c>
      <c r="D9" s="13" t="s">
        <v>54</v>
      </c>
      <c r="E9" s="14" t="s">
        <v>58</v>
      </c>
      <c r="F9" s="14" t="s">
        <v>59</v>
      </c>
      <c r="G9" s="14" t="s">
        <v>60</v>
      </c>
      <c r="H9" s="15" t="s">
        <v>66</v>
      </c>
    </row>
    <row r="10" spans="1:8" ht="69" x14ac:dyDescent="0.25">
      <c r="A10" s="10" t="s">
        <v>8</v>
      </c>
      <c r="B10" s="16" t="s">
        <v>23</v>
      </c>
      <c r="C10" s="17" t="s">
        <v>4</v>
      </c>
      <c r="D10" s="13">
        <v>2016.96</v>
      </c>
      <c r="E10" s="14">
        <v>1411.68</v>
      </c>
      <c r="F10" s="14">
        <v>504</v>
      </c>
      <c r="G10" s="14">
        <v>101.28</v>
      </c>
      <c r="H10" s="15"/>
    </row>
    <row r="11" spans="1:8" ht="30" customHeight="1" x14ac:dyDescent="0.25">
      <c r="A11" s="10" t="s">
        <v>9</v>
      </c>
      <c r="B11" s="11" t="s">
        <v>29</v>
      </c>
      <c r="C11" s="17" t="s">
        <v>15</v>
      </c>
      <c r="D11" s="18">
        <v>857</v>
      </c>
      <c r="E11" s="17">
        <v>320.5</v>
      </c>
      <c r="F11" s="17">
        <v>243.6</v>
      </c>
      <c r="G11" s="17">
        <v>292.89999999999998</v>
      </c>
      <c r="H11" s="15" t="s">
        <v>69</v>
      </c>
    </row>
    <row r="12" spans="1:8" ht="51.75" x14ac:dyDescent="0.25">
      <c r="A12" s="10" t="s">
        <v>37</v>
      </c>
      <c r="B12" s="11" t="s">
        <v>30</v>
      </c>
      <c r="C12" s="17" t="s">
        <v>15</v>
      </c>
      <c r="D12" s="18">
        <v>264</v>
      </c>
      <c r="E12" s="17">
        <v>176.5</v>
      </c>
      <c r="F12" s="17">
        <v>74.5</v>
      </c>
      <c r="G12" s="17">
        <v>13</v>
      </c>
      <c r="H12" s="15" t="s">
        <v>67</v>
      </c>
    </row>
    <row r="13" spans="1:8" ht="51.75" x14ac:dyDescent="0.25">
      <c r="A13" s="10" t="s">
        <v>38</v>
      </c>
      <c r="B13" s="11" t="s">
        <v>31</v>
      </c>
      <c r="C13" s="17" t="s">
        <v>15</v>
      </c>
      <c r="D13" s="18">
        <v>526</v>
      </c>
      <c r="E13" s="17">
        <v>430</v>
      </c>
      <c r="F13" s="17">
        <v>96</v>
      </c>
      <c r="G13" s="17"/>
      <c r="H13" s="15" t="s">
        <v>70</v>
      </c>
    </row>
    <row r="14" spans="1:8" ht="30" customHeight="1" x14ac:dyDescent="0.25">
      <c r="A14" s="10" t="s">
        <v>39</v>
      </c>
      <c r="B14" s="11" t="s">
        <v>32</v>
      </c>
      <c r="C14" s="17" t="s">
        <v>15</v>
      </c>
      <c r="D14" s="18">
        <v>80</v>
      </c>
      <c r="E14" s="17">
        <v>42</v>
      </c>
      <c r="F14" s="17">
        <v>22.8</v>
      </c>
      <c r="G14" s="17">
        <v>15.2</v>
      </c>
      <c r="H14" s="15" t="s">
        <v>71</v>
      </c>
    </row>
    <row r="15" spans="1:8" ht="51.75" x14ac:dyDescent="0.25">
      <c r="A15" s="10" t="s">
        <v>40</v>
      </c>
      <c r="B15" s="11" t="s">
        <v>33</v>
      </c>
      <c r="C15" s="17" t="s">
        <v>15</v>
      </c>
      <c r="D15" s="18">
        <v>32</v>
      </c>
      <c r="E15" s="17">
        <v>17.5</v>
      </c>
      <c r="F15" s="17">
        <v>14.5</v>
      </c>
      <c r="G15" s="17"/>
      <c r="H15" s="15" t="s">
        <v>72</v>
      </c>
    </row>
    <row r="16" spans="1:8" ht="51.75" x14ac:dyDescent="0.25">
      <c r="A16" s="10" t="s">
        <v>41</v>
      </c>
      <c r="B16" s="11" t="s">
        <v>34</v>
      </c>
      <c r="C16" s="17" t="s">
        <v>15</v>
      </c>
      <c r="D16" s="18">
        <v>13</v>
      </c>
      <c r="E16" s="17">
        <v>13</v>
      </c>
      <c r="F16" s="17"/>
      <c r="G16" s="17"/>
      <c r="H16" s="15" t="s">
        <v>73</v>
      </c>
    </row>
    <row r="17" spans="1:9" ht="86.25" x14ac:dyDescent="0.25">
      <c r="A17" s="10" t="s">
        <v>42</v>
      </c>
      <c r="B17" s="11" t="s">
        <v>28</v>
      </c>
      <c r="C17" s="17" t="s">
        <v>4</v>
      </c>
      <c r="D17" s="18">
        <v>174.57400000000001</v>
      </c>
      <c r="E17" s="19">
        <f>(320.5*122+176.5*120+430*50+42*83+17.5*120+13*120)/1000</f>
        <v>88.927000000000007</v>
      </c>
      <c r="F17" s="19">
        <f>(243.6*122+74.5*120+96*50+22.8*83+14.5*120+0*120)/1000</f>
        <v>47.0916</v>
      </c>
      <c r="G17" s="19">
        <f>(292.9*122+13*120+0*50+15.2*83+0*120+0*120)/1000</f>
        <v>38.555399999999992</v>
      </c>
      <c r="H17" s="15"/>
    </row>
    <row r="18" spans="1:9" ht="34.5" x14ac:dyDescent="0.25">
      <c r="A18" s="10" t="s">
        <v>43</v>
      </c>
      <c r="B18" s="11" t="s">
        <v>35</v>
      </c>
      <c r="C18" s="17" t="s">
        <v>15</v>
      </c>
      <c r="D18" s="18">
        <v>6</v>
      </c>
      <c r="E18" s="17"/>
      <c r="F18" s="17"/>
      <c r="G18" s="17">
        <v>6</v>
      </c>
      <c r="H18" s="15" t="s">
        <v>74</v>
      </c>
    </row>
    <row r="19" spans="1:9" ht="34.5" x14ac:dyDescent="0.25">
      <c r="A19" s="10" t="s">
        <v>44</v>
      </c>
      <c r="B19" s="11" t="s">
        <v>36</v>
      </c>
      <c r="C19" s="17" t="s">
        <v>15</v>
      </c>
      <c r="D19" s="18">
        <v>14</v>
      </c>
      <c r="E19" s="17">
        <v>14</v>
      </c>
      <c r="F19" s="17"/>
      <c r="G19" s="17"/>
      <c r="H19" s="15" t="s">
        <v>75</v>
      </c>
    </row>
    <row r="20" spans="1:9" ht="86.25" x14ac:dyDescent="0.25">
      <c r="A20" s="10" t="s">
        <v>45</v>
      </c>
      <c r="B20" s="11" t="s">
        <v>47</v>
      </c>
      <c r="C20" s="17" t="s">
        <v>4</v>
      </c>
      <c r="D20" s="18">
        <v>2.4119999999999999</v>
      </c>
      <c r="E20" s="17">
        <f>(0*122+14*120)/1000</f>
        <v>1.68</v>
      </c>
      <c r="F20" s="17"/>
      <c r="G20" s="17">
        <f>(6*122+0*120)/1000</f>
        <v>0.73199999999999998</v>
      </c>
      <c r="H20" s="15"/>
    </row>
    <row r="21" spans="1:9" ht="30" customHeight="1" x14ac:dyDescent="0.25">
      <c r="A21" s="10" t="s">
        <v>46</v>
      </c>
      <c r="B21" s="11" t="s">
        <v>16</v>
      </c>
      <c r="C21" s="17" t="s">
        <v>15</v>
      </c>
      <c r="D21" s="18">
        <v>363</v>
      </c>
      <c r="E21" s="17">
        <v>119</v>
      </c>
      <c r="F21" s="17">
        <v>138</v>
      </c>
      <c r="G21" s="17">
        <v>106</v>
      </c>
      <c r="H21" s="15" t="s">
        <v>76</v>
      </c>
    </row>
    <row r="22" spans="1:9" ht="53.25" customHeight="1" x14ac:dyDescent="0.25">
      <c r="A22" s="5" t="s">
        <v>22</v>
      </c>
      <c r="B22" s="20" t="s">
        <v>17</v>
      </c>
      <c r="C22" s="21"/>
      <c r="D22" s="22"/>
      <c r="E22" s="22"/>
      <c r="F22" s="22"/>
      <c r="G22" s="22"/>
      <c r="H22" s="9" t="s">
        <v>78</v>
      </c>
    </row>
    <row r="23" spans="1:9" ht="30" customHeight="1" x14ac:dyDescent="0.25">
      <c r="A23" s="10" t="s">
        <v>24</v>
      </c>
      <c r="B23" s="11" t="s">
        <v>83</v>
      </c>
      <c r="C23" s="17" t="s">
        <v>63</v>
      </c>
      <c r="D23" s="18" t="s">
        <v>81</v>
      </c>
      <c r="E23" s="17"/>
      <c r="F23" s="17"/>
      <c r="G23" s="17"/>
      <c r="H23" s="15"/>
      <c r="I23" s="23"/>
    </row>
    <row r="24" spans="1:9" ht="30" hidden="1" customHeight="1" outlineLevel="1" x14ac:dyDescent="0.25">
      <c r="A24" s="10" t="s">
        <v>5</v>
      </c>
      <c r="B24" s="11" t="s">
        <v>18</v>
      </c>
      <c r="C24" s="17" t="s">
        <v>19</v>
      </c>
      <c r="D24" s="18">
        <v>1100</v>
      </c>
      <c r="E24" s="17"/>
      <c r="F24" s="17"/>
      <c r="G24" s="17"/>
      <c r="H24" s="15"/>
    </row>
    <row r="25" spans="1:9" ht="30" customHeight="1" collapsed="1" x14ac:dyDescent="0.25">
      <c r="A25" s="10" t="s">
        <v>5</v>
      </c>
      <c r="B25" s="11" t="s">
        <v>25</v>
      </c>
      <c r="C25" s="17" t="s">
        <v>64</v>
      </c>
      <c r="D25" s="18" t="s">
        <v>79</v>
      </c>
      <c r="E25" s="17"/>
      <c r="F25" s="17"/>
      <c r="G25" s="17"/>
      <c r="H25" s="15"/>
    </row>
    <row r="26" spans="1:9" ht="86.25" x14ac:dyDescent="0.25">
      <c r="A26" s="10" t="s">
        <v>6</v>
      </c>
      <c r="B26" s="11" t="s">
        <v>82</v>
      </c>
      <c r="C26" s="17" t="s">
        <v>4</v>
      </c>
      <c r="D26" s="18">
        <v>23220</v>
      </c>
      <c r="E26" s="17"/>
      <c r="F26" s="17"/>
      <c r="G26" s="17"/>
      <c r="H26" s="15"/>
    </row>
    <row r="27" spans="1:9" ht="30" hidden="1" customHeight="1" outlineLevel="1" x14ac:dyDescent="0.25">
      <c r="A27" s="10" t="s">
        <v>8</v>
      </c>
      <c r="B27" s="11" t="s">
        <v>20</v>
      </c>
      <c r="C27" s="17" t="s">
        <v>63</v>
      </c>
      <c r="D27" s="18" t="s">
        <v>80</v>
      </c>
      <c r="E27" s="17"/>
      <c r="F27" s="17"/>
      <c r="G27" s="17"/>
      <c r="H27" s="15"/>
    </row>
    <row r="28" spans="1:9" collapsed="1" x14ac:dyDescent="0.25"/>
  </sheetData>
  <mergeCells count="7">
    <mergeCell ref="A1:H1"/>
    <mergeCell ref="A2:H2"/>
    <mergeCell ref="D3:G3"/>
    <mergeCell ref="A3:A4"/>
    <mergeCell ref="B3:B4"/>
    <mergeCell ref="C3:C4"/>
    <mergeCell ref="H3:H4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прил.2</vt:lpstr>
      <vt:lpstr>прил.2!Область_печати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 Дмитрий Александрович</dc:creator>
  <cp:lastModifiedBy>Михайлов Дмитрий Александрович</cp:lastModifiedBy>
  <cp:lastPrinted>2024-12-05T11:23:33Z</cp:lastPrinted>
  <dcterms:created xsi:type="dcterms:W3CDTF">2024-11-07T07:04:04Z</dcterms:created>
  <dcterms:modified xsi:type="dcterms:W3CDTF">2024-12-11T07:59:39Z</dcterms:modified>
</cp:coreProperties>
</file>