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емонджава Артем Евгеньевич\ЗАКУПКИ 2026\Закупки по 223-ФЗ\в работе\песок 0-4 Ужур\Документация\"/>
    </mc:Choice>
  </mc:AlternateContent>
  <bookViews>
    <workbookView xWindow="0" yWindow="0" windowWidth="28800" windowHeight="12450"/>
  </bookViews>
  <sheets>
    <sheet name="НМЦД " sheetId="2" r:id="rId1"/>
  </sheets>
  <calcPr calcId="162913" calcOnSave="0" concurrentCalc="0"/>
</workbook>
</file>

<file path=xl/calcChain.xml><?xml version="1.0" encoding="utf-8"?>
<calcChain xmlns="http://schemas.openxmlformats.org/spreadsheetml/2006/main">
  <c r="L5" i="2" l="1"/>
  <c r="M5" i="2"/>
  <c r="I5" i="2"/>
  <c r="M6" i="2"/>
  <c r="J5" i="2"/>
  <c r="K5" i="2"/>
  <c r="I8" i="2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<sst xmlns="http://schemas.openxmlformats.org/spreadsheetml/2006/main" count="26" uniqueCount="26">
  <si>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</si>
  <si>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</si>
  <si>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</si>
  <si>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</si>
  <si>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</si>
  <si>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</si>
  <si>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</si>
  <si>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</si>
  <si>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</si>
  <si>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</si>
  <si>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</si>
  <si>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</si>
  <si>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</si>
  <si>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</si>
  <si>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</si>
  <si>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</si>
  <si>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</si>
  <si>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</si>
  <si>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</si>
  <si>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Приложение № 3
к запросу котировок в электронной форме 
от «___» ________ 202_ г. № ___</t>
  </si>
  <si>
    <t>Обоснование начальной (максимальной) цены Договора на поставку</t>
  </si>
  <si>
    <t xml:space="preserve">При определениеии начальной (максимальной) цены Договора на поставку товаров применен метод сопоставимых рыночных цен (анализ рынка). </t>
  </si>
  <si>
    <t>Минимальная цена за единицу     руб.</t>
  </si>
  <si>
    <t xml:space="preserve">С целью эффективности осуществления закупок, НМЦД определена в размере минимального значения цены товара (работы, услуги), в соответсвии с п.5.2 раздела 5 Положения о закупке товаров, работ и услуг. </t>
  </si>
  <si>
    <t>Песок дроблёный (фр. 0-4)</t>
  </si>
  <si>
    <t>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</si>
</sst>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0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0" xfId="0" applyFont="1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topLeftCell="B1" zoomScaleNormal="100" workbookViewId="0">
      <selection activeCell="P8" sqref="A3:P8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5.28515625" style="1" customWidth="1"/>
    <col min="13" max="13" width="16.28515625" style="1" customWidth="1"/>
    <col min="14" max="16384" width="9.140625" style="1"/>
  </cols>
  <sheetData>
    <row r="1" spans="1:16" ht="67.5" customHeight="1" x14ac:dyDescent="0.2">
      <c r="I1" s="5" t="s">
        <v>19</v>
      </c>
      <c r="J1" s="5"/>
      <c r="K1" s="5"/>
      <c r="L1" s="5"/>
      <c r="M1" s="5"/>
    </row>
    <row r="2" spans="1:16" ht="39" customHeight="1" x14ac:dyDescent="0.2">
      <c r="A2" s="8" t="s">
        <v>20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" ht="133.5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16</v>
      </c>
      <c r="F3" s="9" t="s">
        <v>4</v>
      </c>
      <c r="G3" s="9"/>
      <c r="H3" s="9"/>
      <c r="I3" s="10" t="s">
        <v>5</v>
      </c>
      <c r="J3" s="10"/>
      <c r="K3" s="10"/>
      <c r="L3" s="11" t="s">
        <v>6</v>
      </c>
      <c r="M3" s="11"/>
      <c r="N3" s="12"/>
      <c r="O3" s="12"/>
      <c r="P3" s="12"/>
    </row>
    <row r="4" spans="1:16" ht="180" customHeight="1" x14ac:dyDescent="0.2">
      <c r="A4" s="9"/>
      <c r="B4" s="13"/>
      <c r="C4" s="9"/>
      <c r="D4" s="13"/>
      <c r="E4" s="13"/>
      <c r="F4" s="14" t="s">
        <v>13</v>
      </c>
      <c r="G4" s="14" t="s">
        <v>14</v>
      </c>
      <c r="H4" s="14" t="s">
        <v>15</v>
      </c>
      <c r="I4" s="14" t="s">
        <v>7</v>
      </c>
      <c r="J4" s="14" t="s">
        <v>8</v>
      </c>
      <c r="K4" s="14" t="s">
        <v>9</v>
      </c>
      <c r="L4" s="15" t="s">
        <v>22</v>
      </c>
      <c r="M4" s="15" t="s">
        <v>18</v>
      </c>
      <c r="N4" s="12"/>
      <c r="O4" s="12"/>
      <c r="P4" s="12"/>
    </row>
    <row r="5" spans="1:16" s="2" customFormat="1" ht="31.5" x14ac:dyDescent="0.25">
      <c r="A5" s="16">
        <v>1</v>
      </c>
      <c r="B5" s="17" t="s">
        <v>24</v>
      </c>
      <c r="C5" s="18" t="s">
        <v>12</v>
      </c>
      <c r="D5" s="19" t="s">
        <v>25</v>
      </c>
      <c r="E5" s="19">
        <v>4500</v>
      </c>
      <c r="F5" s="20">
        <v>1370</v>
      </c>
      <c r="G5" s="21">
        <v>1491</v>
      </c>
      <c r="H5" s="21">
        <v>1533</v>
      </c>
      <c r="I5" s="21">
        <f>AVERAGE(F5:H5)</f>
        <v>1464.6666666666667</v>
      </c>
      <c r="J5" s="22">
        <f>SQRT(((SUM((POWER(H5-I5,2)),(POWER(G5-I5,2)),(POWER(F5-I5,2)))/(COLUMNS(F5:H5)-1))))</f>
        <v>84.630569733006837</v>
      </c>
      <c r="K5" s="22">
        <f>J5/I5*100</f>
        <v>5.7781454073514</v>
      </c>
      <c r="L5" s="23">
        <f>F5</f>
        <v>1370</v>
      </c>
      <c r="M5" s="23">
        <f>L5*E5</f>
        <v>6165000</v>
      </c>
      <c r="N5" s="24"/>
      <c r="O5" s="24"/>
      <c r="P5" s="24"/>
    </row>
    <row r="6" spans="1:16" s="2" customFormat="1" ht="21" customHeight="1" x14ac:dyDescent="0.25">
      <c r="A6" s="25"/>
      <c r="B6" s="26"/>
      <c r="C6" s="27"/>
      <c r="D6" s="28"/>
      <c r="E6" s="26"/>
      <c r="F6" s="29"/>
      <c r="G6" s="29"/>
      <c r="H6" s="29"/>
      <c r="I6" s="29"/>
      <c r="J6" s="29"/>
      <c r="K6" s="29"/>
      <c r="L6" s="29"/>
      <c r="M6" s="29">
        <f>SUM(M5:M5)</f>
        <v>6165000</v>
      </c>
      <c r="N6" s="24"/>
      <c r="O6" s="24"/>
      <c r="P6" s="24"/>
    </row>
    <row r="7" spans="1:16" s="2" customFormat="1" ht="21" customHeight="1" x14ac:dyDescent="0.25">
      <c r="A7" s="25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5.75" customHeight="1" x14ac:dyDescent="0.2">
      <c r="A8" s="30" t="s">
        <v>10</v>
      </c>
      <c r="B8" s="30"/>
      <c r="C8" s="30"/>
      <c r="D8" s="30"/>
      <c r="E8" s="30"/>
      <c r="F8" s="30"/>
      <c r="G8" s="30"/>
      <c r="H8" s="30"/>
      <c r="I8" s="23">
        <f>M6</f>
        <v>6165000</v>
      </c>
      <c r="J8" s="31" t="s">
        <v>11</v>
      </c>
      <c r="K8" s="32" t="s">
        <v>17</v>
      </c>
      <c r="L8" s="31"/>
      <c r="M8" s="33"/>
      <c r="N8" s="12"/>
      <c r="O8" s="12"/>
      <c r="P8" s="12"/>
    </row>
    <row r="9" spans="1:16" ht="36" customHeight="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6" x14ac:dyDescent="0.2">
      <c r="A10" s="5" t="s">
        <v>23</v>
      </c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</row>
    <row r="11" spans="1:16" ht="27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6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4" spans="1:16" x14ac:dyDescent="0.2">
      <c r="I14" s="4"/>
    </row>
  </sheetData>
  <mergeCells count="13">
    <mergeCell ref="A10:M11"/>
    <mergeCell ref="A8:H8"/>
    <mergeCell ref="A9:M9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User</cp:lastModifiedBy>
  <cp:revision>3</cp:revision>
  <cp:lastPrinted>2024-03-20T11:15:45Z</cp:lastPrinted>
  <dcterms:created xsi:type="dcterms:W3CDTF">2014-05-19T23:28:21Z</dcterms:created>
  <dcterms:modified xsi:type="dcterms:W3CDTF">2026-04-15T01:11:20Z</dcterms:modified>
</cp:coreProperties>
</file>