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КП" sheetId="1" state="visible" r:id="rId3"/>
  </sheets>
  <definedNames>
    <definedName function="false" hidden="false" localSheetId="0" name="_xlnm.Print_Area" vbProcedure="false">ТКП!$A$1:$N$56</definedName>
    <definedName function="false" hidden="true" localSheetId="0" name="solver_adj" vbProcedure="false">ТКП!$I$30</definedName>
    <definedName function="false" hidden="true" localSheetId="0" name="solver_cvg" vbProcedure="false">0.0001</definedName>
    <definedName function="false" hidden="true" localSheetId="0" name="solver_drv" vbProcedure="false">1</definedName>
    <definedName function="false" hidden="true" localSheetId="0" name="solver_eng" vbProcedure="false">1</definedName>
    <definedName function="false" hidden="true" localSheetId="0" name="solver_est" vbProcedure="false">1</definedName>
    <definedName function="false" hidden="true" localSheetId="0" name="solver_itr" vbProcedure="false">2147483647</definedName>
    <definedName function="false" hidden="true" localSheetId="0" name="solver_mip" vbProcedure="false">2147483647</definedName>
    <definedName function="false" hidden="true" localSheetId="0" name="solver_mni" vbProcedure="false">30</definedName>
    <definedName function="false" hidden="true" localSheetId="0" name="solver_mrt" vbProcedure="false">0.075</definedName>
    <definedName function="false" hidden="true" localSheetId="0" name="solver_msl" vbProcedure="false">2</definedName>
    <definedName function="false" hidden="true" localSheetId="0" name="solver_neg" vbProcedure="false">1</definedName>
    <definedName function="false" hidden="true" localSheetId="0" name="solver_nod" vbProcedure="false">2147483647</definedName>
    <definedName function="false" hidden="true" localSheetId="0" name="solver_num" vbProcedure="false">0</definedName>
    <definedName function="false" hidden="true" localSheetId="0" name="solver_nwt" vbProcedure="false">1</definedName>
    <definedName function="false" hidden="true" localSheetId="0" name="solver_opt" vbProcedure="false">ТКП!$P$30</definedName>
    <definedName function="false" hidden="true" localSheetId="0" name="solver_pre" vbProcedure="false">0.000001</definedName>
    <definedName function="false" hidden="true" localSheetId="0" name="solver_rbv" vbProcedure="false">1</definedName>
    <definedName function="false" hidden="true" localSheetId="0" name="solver_rlx" vbProcedure="false">2</definedName>
    <definedName function="false" hidden="true" localSheetId="0" name="solver_rsd" vbProcedure="false">0</definedName>
    <definedName function="false" hidden="true" localSheetId="0" name="solver_scl" vbProcedure="false">1</definedName>
    <definedName function="false" hidden="true" localSheetId="0" name="solver_sho" vbProcedure="false">2</definedName>
    <definedName function="false" hidden="true" localSheetId="0" name="solver_ssz" vbProcedure="false">100</definedName>
    <definedName function="false" hidden="true" localSheetId="0" name="solver_tim" vbProcedure="false">2147483647</definedName>
    <definedName function="false" hidden="true" localSheetId="0" name="solver_tol" vbProcedure="false">0.01</definedName>
    <definedName function="false" hidden="true" localSheetId="0" name="solver_typ" vbProcedure="false">3</definedName>
    <definedName function="false" hidden="true" localSheetId="0" name="solver_val" vbProcedure="false">0</definedName>
    <definedName function="false" hidden="true" localSheetId="0" name="solver_ver" vbProcedure="false">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<sst xmlns="http://schemas.openxmlformats.org/spreadsheetml/2006/main" count="102" uniqueCount="71">
  <si>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</si>
  <si>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</si>
  <si>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</si>
  <si>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</si>
  <si>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</si>
  <si>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Таблица 1. Выполнение работ по установке элементов обустройства автомобильных дорог общего пользования федерального значения. Установка светофорных объектов, стационарного электрического освещения и имитатора измерителя скорости</t>
  </si>
  <si>
    <t xml:space="preserve">№</t>
  </si>
  <si>
    <t xml:space="preserve">Тип*</t>
  </si>
  <si>
    <t xml:space="preserve">Наименование товара, работы, услуги</t>
  </si>
  <si>
    <t xml:space="preserve">Код ОКВЭД</t>
  </si>
  <si>
    <t xml:space="preserve">Код ОКПД2</t>
  </si>
  <si>
    <t xml:space="preserve">длина, км</t>
  </si>
  <si>
    <t xml:space="preserve">Стоимость по наименованию за единицу без НДС, включая стоимость оборудования</t>
  </si>
  <si>
    <t xml:space="preserve">Стоимость по наименованию за единицу с НДС, включая стоимость оборудования</t>
  </si>
  <si>
    <t xml:space="preserve">Количество</t>
  </si>
  <si>
    <t xml:space="preserve">Единицы измерения</t>
  </si>
  <si>
    <t xml:space="preserve">Общая стоимость по наименованию без НДС, включая стоимость оборудования</t>
  </si>
  <si>
    <t xml:space="preserve">Общая стоимость по наименованию с НДС, включая стоимость оборудования</t>
  </si>
  <si>
    <t xml:space="preserve">Работы</t>
  </si>
  <si>
    <t xml:space="preserve">Установка светофорного объекта на пересечении автомобильных дорог на участке км 5+330 автомобильной дороги общего пользования федерального значения А-155 Черкесск – Домбай – граница с Республикой Абхазия, Карачаево-Черкесская Республика</t>
  </si>
  <si>
    <t xml:space="preserve">шт</t>
  </si>
  <si>
    <t xml:space="preserve">2</t>
  </si>
  <si>
    <t xml:space="preserve">Установка светофорного объекта на пересечении автомобильных дорог на участке км 3+640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Магас, Республика Ингушетия</t>
  </si>
  <si>
    <t xml:space="preserve">3</t>
  </si>
  <si>
    <t xml:space="preserve">Установка стационарного электрического освещения на участке км 587+120 – км 587+820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Республика Ингушетия</t>
  </si>
  <si>
    <t xml:space="preserve">км.</t>
  </si>
  <si>
    <t xml:space="preserve">4</t>
  </si>
  <si>
    <t xml:space="preserve">Установка стационарного электрического освещения на участке км 208 – км 209 автомобильной дороги общего пользования федерального значения А-167 Кочубей – Нефтекумск – Зеленокумск – Минеральные Воды, Ставропольский край</t>
  </si>
  <si>
    <t xml:space="preserve">5</t>
  </si>
  <si>
    <t xml:space="preserve">Установка стационарного электрического освещения на участке км 4+200 – км 5+250 (обратное направление)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с. В. Татарка, Ставропольский край</t>
  </si>
  <si>
    <t xml:space="preserve">6</t>
  </si>
  <si>
    <t xml:space="preserve">Установка стационарного электрического освещения на участке км 0+000 – км 1+000 (прямое, обратное направление)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
с. В. Татарка, Ставропольский край</t>
  </si>
  <si>
    <t xml:space="preserve">7</t>
  </si>
  <si>
    <t xml:space="preserve">Установка стационарного электрического освещения на участке км 6+670 – км 9+482 (прямое направление, 
съезд транспортной развязки) автомобильной дороги общего пользования федерального значения 
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с. В. Татарка, Ставропольский край</t>
  </si>
  <si>
    <t xml:space="preserve">8</t>
  </si>
  <si>
    <t xml:space="preserve">Установка стационарного электрического освещения на участке км 1+000 – км 4+420 (прямое направление)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с. В. Татарка, Ставропольский край</t>
  </si>
  <si>
    <t xml:space="preserve">9</t>
  </si>
  <si>
    <t xml:space="preserve">Установка стационарного электрического освещения на участке км 5+250 – км 6+647 (обратное направление) автомобильной дороги общего пользования федерального значения Р-217 «Кавказ» автомобильная дорога М-4 «Дон» – Владикавказ – Грозный – Махачкала – граница с Азербайджанской Республикой, подъезд к г. Ставрополь на участке обхода с. В. Татарка, Ставропольский край</t>
  </si>
  <si>
    <t xml:space="preserve">10</t>
  </si>
  <si>
    <t xml:space="preserve">Установка имитатора измерителя скорости на автомобильной дороге общего пользования федерального значения в пределах Республики Ингушетия</t>
  </si>
  <si>
    <t xml:space="preserve">* - товар, работа или услуга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</si>
  <si>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</si>
  <si>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</si>
  <si>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Таблица 2. Структура цены за 1 единицу по разделу освещение  (планируемое к монтажу основное оборудование) и средняя удельная затрата на монтаж 1 ед. светоточки</t>
  </si>
  <si>
    <t xml:space="preserve">Наименование оборудования/програмного обеспечения</t>
  </si>
  <si>
    <t xml:space="preserve">Производитель</t>
  </si>
  <si>
    <t xml:space="preserve">Марка/модель оборудования</t>
  </si>
  <si>
    <t xml:space="preserve">Номер Реестровой записи для оборудования (Радио/телекоммуникационное оборудование российского происхождения)</t>
  </si>
  <si>
    <t xml:space="preserve">Номер из реестра российского программного обеспечения https://reestr.digital.gov.ru/</t>
  </si>
  <si>
    <t xml:space="preserve">Колличество</t>
  </si>
  <si>
    <t xml:space="preserve">Стоимость по наименованию за единицу без НДС</t>
  </si>
  <si>
    <t xml:space="preserve">Стоимость по наименованию за единицу с НДС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</si>
  <si>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</si>
  <si>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</si>
  <si>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Светильник светодиодный</t>
  </si>
  <si>
    <t xml:space="preserve">шт.</t>
  </si>
  <si>
    <t xml:space="preserve">Шкаф управления наружным освещением (при необходимости)</t>
  </si>
  <si>
    <t xml:space="preserve">Модуль управления  (при необходимости)</t>
  </si>
  <si>
    <t xml:space="preserve">Фундамент опоры/закладная деталь</t>
  </si>
  <si>
    <t xml:space="preserve">Опора силовая при необходимости)</t>
  </si>
  <si>
    <t xml:space="preserve">Опора не силовая (при необходимости)</t>
  </si>
  <si>
    <t xml:space="preserve">Кронштейн для установки консольного светильника</t>
  </si>
  <si>
    <t xml:space="preserve">СИП/КЛ</t>
  </si>
  <si>
    <t xml:space="preserve">Иное оборудование (основное) для монтажа 1 световой точки (УКАЗАТЬ в НАИМЕНОВАНИИ)</t>
  </si>
  <si>
    <t xml:space="preserve">Программное обеспечение  (при необходимости)</t>
  </si>
  <si>
    <r>
      <rPr>
        <b val="true"/>
        <sz val="11"/>
        <color theme="1"/>
        <rFont val="Times New Roman"/>
        <family val="1"/>
        <charset val="204"/>
      </rPr>
      <t xml:space="preserve">Средняя удельная затрата на монтаж 1 ед. светоточки</t>
    </r>
    <r>
      <rPr>
        <sz val="11"/>
        <color theme="1"/>
        <rFont val="Times New Roman"/>
        <family val="1"/>
        <charset val="204"/>
      </rPr>
      <t xml:space="preserve"> без учета стоимости материалов и оборудования </t>
    </r>
    <r>
      <rPr>
        <b val="true"/>
        <sz val="11"/>
        <color rgb="FFFF4000"/>
        <rFont val="Times New Roman"/>
        <family val="1"/>
        <charset val="204"/>
      </rPr>
      <t xml:space="preserve">ТОЛЬКО МОНТАЖ</t>
    </r>
  </si>
  <si>
    <t xml:space="preserve">ИТОГО:</t>
  </si>
  <si>
    <t xml:space="preserve">Основное оборудование в таблице 2 должно быть декомпозированно до металлоконструкций и светодиодных светильников, таблицу 2 можно изменять в части наименований позиций</t>
  </si>
  <si>
    <t xml:space="preserve">Должность</t>
  </si>
  <si>
    <t xml:space="preserve">ФИО /  ______________________</t>
  </si>
  <si>
    <t xml:space="preserve">М.П.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</si>
</sst>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&quot; ₽&quot;"/>
    <numFmt numFmtId="166" formatCode="#,##0.00"/>
    <numFmt numFmtId="167" formatCode="@"/>
    <numFmt numFmtId="168" formatCode="_-* #\ ##0.00_-;\-* #\ ##0.00_-;_-* \-??_-;_-@_-"/>
    <numFmt numFmtId="169" formatCode="_-* #\ ##0.000_-;\-* #\ ##0.000_-;_-* \-??_-;_-@_-"/>
    <numFmt numFmtId="170" formatCode="0.00"/>
    <numFmt numFmtId="171" formatCode="_-* #\ ##0.000\ _₽_-;\-* #\ ##0.000\ _₽_-;_-* \-???\ _₽_-;_-@_-"/>
    <numFmt numFmtId="172" formatCode="#\ ##0.00"/>
    <numFmt numFmtId="173" formatCode="#\ ##0.00&quot;р.&quot;"/>
    <numFmt numFmtId="174" formatCode="_-* #\ ##0.00\ _₽_-;\-* #\ ##0.00\ _₽_-;_-* \-??\ _₽_-;_-@_-"/>
  </numFmts>
  <fonts count="1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8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 val="true"/>
      <i val="true"/>
      <sz val="11"/>
      <color rgb="FFFF4000"/>
      <name val="Calibri"/>
      <family val="2"/>
      <charset val="204"/>
    </font>
    <font>
      <b val="true"/>
      <sz val="11"/>
      <color rgb="FFFF4000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 val="true"/>
      <sz val="11"/>
      <color rgb="FFFF4000"/>
      <name val="Times New Roman"/>
      <family val="1"/>
      <charset val="204"/>
    </font>
    <font>
      <b val="true"/>
      <i val="true"/>
      <sz val="20"/>
      <color rgb="FFFF4000"/>
      <name val="Calibri"/>
      <family val="2"/>
      <charset val="204"/>
    </font>
    <font>
      <sz val="20"/>
      <color theme="1"/>
      <name val="Calibri"/>
      <family val="2"/>
      <charset val="204"/>
    </font>
    <font>
      <sz val="2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339966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1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0" fillId="0" borderId="2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O1048576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70" zoomScalePageLayoutView="70" workbookViewId="0">
      <selection pane="topLeft" activeCell="F13" activeCellId="0" sqref="F1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2" width="27.57"/>
    <col collapsed="false" customWidth="true" hidden="false" outlineLevel="0" max="4" min="4" style="1" width="36.29"/>
    <col collapsed="false" customWidth="true" hidden="false" outlineLevel="0" max="5" min="5" style="1" width="68.17"/>
    <col collapsed="false" customWidth="true" hidden="false" outlineLevel="0" max="6" min="6" style="1" width="37.86"/>
    <col collapsed="false" customWidth="true" hidden="false" outlineLevel="0" max="7" min="7" style="1" width="31.57"/>
    <col collapsed="false" customWidth="true" hidden="false" outlineLevel="0" max="8" min="8" style="1" width="23.57"/>
    <col collapsed="false" customWidth="true" hidden="false" outlineLevel="0" max="9" min="9" style="1" width="31"/>
    <col collapsed="false" customWidth="true" hidden="false" outlineLevel="0" max="10" min="10" style="1" width="29.14"/>
    <col collapsed="false" customWidth="true" hidden="false" outlineLevel="0" max="11" min="11" style="1" width="29.29"/>
    <col collapsed="false" customWidth="true" hidden="false" outlineLevel="0" max="12" min="12" style="1" width="26.71"/>
    <col collapsed="false" customWidth="true" hidden="false" outlineLevel="0" max="13" min="13" style="1" width="24.57"/>
    <col collapsed="false" customWidth="true" hidden="false" outlineLevel="0" max="14" min="14" style="1" width="24.86"/>
    <col collapsed="false" customWidth="true" hidden="false" outlineLevel="0" max="15" min="15" style="1" width="28.86"/>
    <col collapsed="false" customWidth="true" hidden="false" outlineLevel="0" max="16" min="16" style="1" width="16.43"/>
    <col collapsed="false" customWidth="true" hidden="false" outlineLevel="0" max="17" min="17" style="1" width="16"/>
    <col collapsed="false" customWidth="true" hidden="false" outlineLevel="0" max="18" min="18" style="1" width="17.86"/>
    <col collapsed="false" customWidth="true" hidden="false" outlineLevel="0" max="19" min="19" style="1" width="27.15"/>
    <col collapsed="false" customWidth="false" hidden="false" outlineLevel="0" max="16384" min="20" style="1" width="9.14"/>
  </cols>
  <sheetData>
    <row r="2" customFormat="false" ht="44.25" hidden="false" customHeight="true" outlineLevel="0" collapsed="false">
      <c r="C2" s="3" t="s">
        <v>0</v>
      </c>
      <c r="D2" s="3"/>
      <c r="E2" s="4"/>
      <c r="F2" s="4"/>
    </row>
    <row r="3" customFormat="false" ht="22.5" hidden="false" customHeight="true" outlineLevel="0" collapsed="false">
      <c r="C3" s="5" t="s">
        <v>1</v>
      </c>
      <c r="D3" s="5"/>
      <c r="E3" s="6"/>
      <c r="F3" s="6"/>
    </row>
    <row r="4" customFormat="false" ht="41.25" hidden="false" customHeight="true" outlineLevel="0" collapsed="false">
      <c r="C4" s="5" t="s">
        <v>2</v>
      </c>
      <c r="D4" s="5"/>
      <c r="E4" s="6"/>
      <c r="F4" s="6"/>
    </row>
    <row r="5" customFormat="false" ht="22.5" hidden="false" customHeight="true" outlineLevel="0" collapsed="false">
      <c r="C5" s="5" t="s">
        <v>3</v>
      </c>
      <c r="D5" s="5"/>
      <c r="E5" s="6"/>
      <c r="F5" s="6"/>
      <c r="I5" s="7"/>
      <c r="J5" s="8"/>
      <c r="K5" s="7"/>
      <c r="L5" s="7"/>
      <c r="M5" s="7"/>
    </row>
    <row r="6" customFormat="false" ht="22.5" hidden="false" customHeight="true" outlineLevel="0" collapsed="false">
      <c r="C6" s="9" t="s">
        <v>4</v>
      </c>
      <c r="D6" s="9"/>
      <c r="E6" s="10"/>
      <c r="F6" s="10"/>
      <c r="K6" s="11"/>
      <c r="L6" s="11"/>
      <c r="M6" s="11"/>
      <c r="N6" s="11"/>
    </row>
    <row r="7" s="1" customFormat="true" ht="20.25" hidden="false" customHeight="true" outlineLevel="0" collapsed="false">
      <c r="K7" s="12"/>
      <c r="L7" s="12"/>
      <c r="M7" s="12"/>
      <c r="N7" s="12"/>
    </row>
    <row r="8" s="1" customFormat="true" ht="15" hidden="false" customHeight="false" outlineLevel="0" collapsed="false"/>
    <row r="9" customFormat="false" ht="75.75" hidden="false" customHeight="true" outlineLevel="0" collapsed="false">
      <c r="B9" s="13"/>
      <c r="C9" s="13"/>
      <c r="D9" s="14" t="s">
        <v>5</v>
      </c>
      <c r="E9" s="14"/>
      <c r="F9" s="14"/>
      <c r="G9" s="14"/>
      <c r="H9" s="14"/>
      <c r="I9" s="14"/>
      <c r="J9" s="14"/>
      <c r="K9" s="14"/>
      <c r="L9" s="14"/>
      <c r="M9" s="14"/>
      <c r="N9" s="14"/>
    </row>
    <row r="10" customFormat="false" ht="54.75" hidden="false" customHeight="true" outlineLevel="0" collapsed="false">
      <c r="B10" s="15" t="s">
        <v>6</v>
      </c>
      <c r="C10" s="15" t="s">
        <v>7</v>
      </c>
      <c r="D10" s="15"/>
      <c r="E10" s="15" t="s">
        <v>8</v>
      </c>
      <c r="F10" s="15" t="s">
        <v>9</v>
      </c>
      <c r="G10" s="15" t="s">
        <v>10</v>
      </c>
      <c r="H10" s="15" t="s">
        <v>11</v>
      </c>
      <c r="I10" s="15" t="s">
        <v>12</v>
      </c>
      <c r="J10" s="15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</row>
    <row r="11" customFormat="false" ht="55.4" hidden="false" customHeight="true" outlineLevel="0" collapsed="false">
      <c r="B11" s="17" t="n">
        <v>1</v>
      </c>
      <c r="C11" s="18" t="s">
        <v>18</v>
      </c>
      <c r="D11" s="18"/>
      <c r="E11" s="19" t="s">
        <v>19</v>
      </c>
      <c r="F11" s="20"/>
      <c r="G11" s="20"/>
      <c r="H11" s="21"/>
      <c r="I11" s="22"/>
      <c r="J11" s="22"/>
      <c r="K11" s="23" t="n">
        <v>1</v>
      </c>
      <c r="L11" s="24" t="s">
        <v>20</v>
      </c>
      <c r="M11" s="22"/>
      <c r="N11" s="22"/>
      <c r="O11" s="25"/>
    </row>
    <row r="12" customFormat="false" ht="69.25" hidden="false" customHeight="true" outlineLevel="0" collapsed="false">
      <c r="B12" s="17" t="s">
        <v>21</v>
      </c>
      <c r="C12" s="26" t="s">
        <v>18</v>
      </c>
      <c r="D12" s="26"/>
      <c r="E12" s="19" t="s">
        <v>22</v>
      </c>
      <c r="F12" s="20"/>
      <c r="G12" s="20"/>
      <c r="I12" s="22"/>
      <c r="J12" s="22"/>
      <c r="K12" s="23" t="n">
        <v>1</v>
      </c>
      <c r="L12" s="24" t="s">
        <v>20</v>
      </c>
      <c r="M12" s="22"/>
      <c r="N12" s="22"/>
    </row>
    <row r="13" customFormat="false" ht="69.25" hidden="false" customHeight="true" outlineLevel="0" collapsed="false">
      <c r="B13" s="17" t="s">
        <v>23</v>
      </c>
      <c r="C13" s="27" t="s">
        <v>18</v>
      </c>
      <c r="D13" s="27"/>
      <c r="E13" s="19" t="s">
        <v>24</v>
      </c>
      <c r="F13" s="20"/>
      <c r="G13" s="20"/>
      <c r="H13" s="21" t="n">
        <f aca="false">K13</f>
        <v>1.4</v>
      </c>
      <c r="I13" s="22"/>
      <c r="J13" s="22"/>
      <c r="K13" s="23" t="n">
        <v>1.4</v>
      </c>
      <c r="L13" s="24" t="s">
        <v>25</v>
      </c>
      <c r="M13" s="22"/>
      <c r="N13" s="22"/>
    </row>
    <row r="14" customFormat="false" ht="55.4" hidden="false" customHeight="true" outlineLevel="0" collapsed="false">
      <c r="B14" s="17" t="s">
        <v>26</v>
      </c>
      <c r="C14" s="27" t="s">
        <v>18</v>
      </c>
      <c r="D14" s="27"/>
      <c r="E14" s="19" t="s">
        <v>27</v>
      </c>
      <c r="F14" s="20"/>
      <c r="G14" s="20"/>
      <c r="H14" s="21" t="n">
        <f aca="false">K14</f>
        <v>0.35</v>
      </c>
      <c r="I14" s="22"/>
      <c r="J14" s="22"/>
      <c r="K14" s="23" t="n">
        <v>0.35</v>
      </c>
      <c r="L14" s="24" t="s">
        <v>25</v>
      </c>
      <c r="M14" s="22"/>
      <c r="N14" s="22"/>
    </row>
    <row r="15" customFormat="false" ht="83.15" hidden="false" customHeight="true" outlineLevel="0" collapsed="false">
      <c r="B15" s="17" t="s">
        <v>28</v>
      </c>
      <c r="C15" s="27" t="s">
        <v>18</v>
      </c>
      <c r="D15" s="27"/>
      <c r="E15" s="19" t="s">
        <v>29</v>
      </c>
      <c r="F15" s="20"/>
      <c r="G15" s="20"/>
      <c r="H15" s="21" t="n">
        <f aca="false">K15</f>
        <v>1.05</v>
      </c>
      <c r="I15" s="22"/>
      <c r="J15" s="22"/>
      <c r="K15" s="23" t="n">
        <v>1.05</v>
      </c>
      <c r="L15" s="24" t="s">
        <v>25</v>
      </c>
      <c r="M15" s="22"/>
      <c r="N15" s="22"/>
    </row>
    <row r="16" customFormat="false" ht="83.15" hidden="false" customHeight="true" outlineLevel="0" collapsed="false">
      <c r="B16" s="17" t="s">
        <v>30</v>
      </c>
      <c r="C16" s="27" t="s">
        <v>18</v>
      </c>
      <c r="D16" s="27"/>
      <c r="E16" s="19" t="s">
        <v>31</v>
      </c>
      <c r="F16" s="20"/>
      <c r="G16" s="20"/>
      <c r="H16" s="21" t="n">
        <f aca="false">K16</f>
        <v>2</v>
      </c>
      <c r="I16" s="22"/>
      <c r="J16" s="22"/>
      <c r="K16" s="23" t="n">
        <v>2</v>
      </c>
      <c r="L16" s="24" t="s">
        <v>25</v>
      </c>
      <c r="M16" s="22"/>
      <c r="N16" s="22"/>
    </row>
    <row r="17" customFormat="false" ht="97" hidden="false" customHeight="true" outlineLevel="0" collapsed="false">
      <c r="B17" s="17" t="s">
        <v>32</v>
      </c>
      <c r="C17" s="27" t="s">
        <v>18</v>
      </c>
      <c r="D17" s="27"/>
      <c r="E17" s="19" t="s">
        <v>33</v>
      </c>
      <c r="F17" s="20"/>
      <c r="G17" s="20"/>
      <c r="H17" s="21" t="n">
        <f aca="false">K17</f>
        <v>3.1</v>
      </c>
      <c r="I17" s="22"/>
      <c r="J17" s="22"/>
      <c r="K17" s="23" t="n">
        <v>3.1</v>
      </c>
      <c r="L17" s="24" t="s">
        <v>25</v>
      </c>
      <c r="M17" s="22"/>
      <c r="N17" s="22"/>
    </row>
    <row r="18" customFormat="false" ht="83.15" hidden="false" customHeight="true" outlineLevel="0" collapsed="false">
      <c r="B18" s="17" t="s">
        <v>34</v>
      </c>
      <c r="C18" s="27" t="s">
        <v>18</v>
      </c>
      <c r="D18" s="27"/>
      <c r="E18" s="19" t="s">
        <v>35</v>
      </c>
      <c r="F18" s="20"/>
      <c r="G18" s="20"/>
      <c r="H18" s="21" t="n">
        <f aca="false">K18</f>
        <v>3.464</v>
      </c>
      <c r="I18" s="22"/>
      <c r="J18" s="22"/>
      <c r="K18" s="23" t="n">
        <v>3.464</v>
      </c>
      <c r="L18" s="24" t="s">
        <v>25</v>
      </c>
      <c r="M18" s="22"/>
      <c r="N18" s="22"/>
    </row>
    <row r="19" customFormat="false" ht="83.15" hidden="false" customHeight="true" outlineLevel="0" collapsed="false">
      <c r="B19" s="17" t="s">
        <v>36</v>
      </c>
      <c r="C19" s="27" t="s">
        <v>18</v>
      </c>
      <c r="D19" s="27"/>
      <c r="E19" s="19" t="s">
        <v>37</v>
      </c>
      <c r="F19" s="20"/>
      <c r="G19" s="20"/>
      <c r="H19" s="21" t="n">
        <f aca="false">K19</f>
        <v>1.4</v>
      </c>
      <c r="I19" s="22"/>
      <c r="J19" s="22"/>
      <c r="K19" s="23" t="n">
        <v>1.4</v>
      </c>
      <c r="L19" s="24" t="s">
        <v>25</v>
      </c>
      <c r="M19" s="22"/>
      <c r="N19" s="22"/>
    </row>
    <row r="20" customFormat="false" ht="27.7" hidden="false" customHeight="true" outlineLevel="0" collapsed="false">
      <c r="B20" s="17" t="s">
        <v>38</v>
      </c>
      <c r="C20" s="27" t="s">
        <v>18</v>
      </c>
      <c r="D20" s="27"/>
      <c r="E20" s="19" t="s">
        <v>39</v>
      </c>
      <c r="F20" s="20"/>
      <c r="G20" s="20"/>
      <c r="H20" s="21"/>
      <c r="I20" s="22"/>
      <c r="J20" s="22"/>
      <c r="K20" s="23" t="n">
        <v>1</v>
      </c>
      <c r="L20" s="24" t="s">
        <v>20</v>
      </c>
      <c r="M20" s="22"/>
      <c r="N20" s="22"/>
    </row>
    <row r="21" customFormat="false" ht="15.75" hidden="false" customHeight="true" outlineLevel="0" collapsed="false">
      <c r="D21" s="28" t="s">
        <v>40</v>
      </c>
      <c r="E21" s="29" t="s">
        <v>41</v>
      </c>
      <c r="F21" s="29"/>
      <c r="G21" s="29"/>
      <c r="H21" s="29"/>
      <c r="I21" s="29"/>
      <c r="J21" s="29"/>
      <c r="K21" s="29"/>
      <c r="L21" s="29"/>
      <c r="M21" s="30" t="e">
        <f aca="false">SUM(M11:M12)+#REF!</f>
        <v>#REF!</v>
      </c>
      <c r="N21" s="30"/>
      <c r="O21" s="7"/>
    </row>
    <row r="22" customFormat="false" ht="15.75" hidden="false" customHeight="true" outlineLevel="0" collapsed="false">
      <c r="E22" s="29" t="s">
        <v>42</v>
      </c>
      <c r="F22" s="29"/>
      <c r="G22" s="29"/>
      <c r="H22" s="29"/>
      <c r="I22" s="29"/>
      <c r="J22" s="29"/>
      <c r="K22" s="29"/>
      <c r="L22" s="29"/>
      <c r="M22" s="30" t="e">
        <f aca="false">SUM(N11:N12)+#REF!</f>
        <v>#REF!</v>
      </c>
      <c r="N22" s="30"/>
    </row>
    <row r="23" customFormat="false" ht="15" hidden="false" customHeight="false" outlineLevel="0" collapsed="false">
      <c r="M23" s="7"/>
    </row>
    <row r="24" customFormat="false" ht="15" hidden="false" customHeight="false" outlineLevel="0" collapsed="false">
      <c r="L24" s="7"/>
      <c r="M24" s="7"/>
      <c r="N24" s="22"/>
    </row>
    <row r="25" customFormat="false" ht="48.75" hidden="false" customHeight="true" outlineLevel="0" collapsed="false">
      <c r="D25" s="14" t="s">
        <v>43</v>
      </c>
      <c r="E25" s="14"/>
      <c r="F25" s="14"/>
      <c r="G25" s="14"/>
      <c r="H25" s="14"/>
      <c r="I25" s="14"/>
    </row>
    <row r="26" customFormat="false" ht="82.05" hidden="false" customHeight="true" outlineLevel="0" collapsed="false">
      <c r="B26" s="31" t="s">
        <v>6</v>
      </c>
      <c r="C26" s="32" t="s">
        <v>44</v>
      </c>
      <c r="D26" s="32"/>
      <c r="E26" s="15" t="s">
        <v>45</v>
      </c>
      <c r="F26" s="15" t="s">
        <v>46</v>
      </c>
      <c r="G26" s="15" t="s">
        <v>47</v>
      </c>
      <c r="H26" s="15" t="s">
        <v>48</v>
      </c>
      <c r="I26" s="15" t="s">
        <v>49</v>
      </c>
      <c r="J26" s="15" t="s">
        <v>15</v>
      </c>
      <c r="K26" s="15" t="s">
        <v>50</v>
      </c>
      <c r="L26" s="33" t="s">
        <v>51</v>
      </c>
      <c r="M26" s="15" t="s">
        <v>52</v>
      </c>
      <c r="N26" s="15" t="s">
        <v>53</v>
      </c>
    </row>
    <row r="27" customFormat="false" ht="42" hidden="false" customHeight="true" outlineLevel="0" collapsed="false">
      <c r="B27" s="17" t="n">
        <v>1</v>
      </c>
      <c r="C27" s="34" t="s">
        <v>54</v>
      </c>
      <c r="D27" s="34"/>
      <c r="E27" s="35"/>
      <c r="F27" s="20"/>
      <c r="G27" s="36"/>
      <c r="H27" s="36"/>
      <c r="I27" s="20" t="n">
        <v>1</v>
      </c>
      <c r="J27" s="37" t="s">
        <v>55</v>
      </c>
      <c r="K27" s="36" t="n">
        <f aca="false">ROUND(L27/1.22,2)</f>
        <v>0</v>
      </c>
      <c r="L27" s="36"/>
      <c r="M27" s="36" t="n">
        <f aca="false">ROUND(N27/1.22,2)</f>
        <v>0</v>
      </c>
      <c r="N27" s="36" t="n">
        <f aca="false">I27*L27</f>
        <v>0</v>
      </c>
      <c r="O27" s="38"/>
    </row>
    <row r="28" customFormat="false" ht="15" hidden="false" customHeight="true" outlineLevel="0" collapsed="false">
      <c r="B28" s="17" t="n">
        <v>2</v>
      </c>
      <c r="C28" s="34" t="s">
        <v>56</v>
      </c>
      <c r="D28" s="34"/>
      <c r="E28" s="35"/>
      <c r="F28" s="20"/>
      <c r="G28" s="36"/>
      <c r="H28" s="36"/>
      <c r="I28" s="20" t="n">
        <v>1</v>
      </c>
      <c r="J28" s="20" t="s">
        <v>55</v>
      </c>
      <c r="K28" s="36" t="n">
        <f aca="false">ROUND(L28/1.22,2)</f>
        <v>0</v>
      </c>
      <c r="L28" s="36"/>
      <c r="M28" s="36" t="n">
        <f aca="false">ROUND(N28/1.22,2)</f>
        <v>0</v>
      </c>
      <c r="N28" s="36" t="n">
        <f aca="false">I28*L28</f>
        <v>0</v>
      </c>
      <c r="O28" s="38"/>
    </row>
    <row r="29" customFormat="false" ht="42" hidden="false" customHeight="true" outlineLevel="0" collapsed="false">
      <c r="B29" s="17" t="n">
        <v>3</v>
      </c>
      <c r="C29" s="34" t="s">
        <v>57</v>
      </c>
      <c r="D29" s="34"/>
      <c r="E29" s="35"/>
      <c r="F29" s="20"/>
      <c r="G29" s="36"/>
      <c r="H29" s="36"/>
      <c r="I29" s="20" t="n">
        <v>1</v>
      </c>
      <c r="J29" s="20" t="s">
        <v>55</v>
      </c>
      <c r="K29" s="36" t="n">
        <f aca="false">ROUND(L29/1.22,2)</f>
        <v>0</v>
      </c>
      <c r="L29" s="36"/>
      <c r="M29" s="36" t="n">
        <f aca="false">ROUND(N29/1.22,2)</f>
        <v>0</v>
      </c>
      <c r="N29" s="36" t="n">
        <f aca="false">I29*L29</f>
        <v>0</v>
      </c>
      <c r="O29" s="38"/>
    </row>
    <row r="30" customFormat="false" ht="42" hidden="false" customHeight="true" outlineLevel="0" collapsed="false">
      <c r="B30" s="17" t="n">
        <v>4</v>
      </c>
      <c r="C30" s="34" t="s">
        <v>58</v>
      </c>
      <c r="D30" s="34"/>
      <c r="E30" s="35"/>
      <c r="F30" s="20"/>
      <c r="G30" s="36"/>
      <c r="H30" s="36"/>
      <c r="I30" s="20" t="n">
        <v>1</v>
      </c>
      <c r="J30" s="20" t="s">
        <v>55</v>
      </c>
      <c r="K30" s="36" t="n">
        <f aca="false">ROUND(L30/1.22,2)</f>
        <v>0</v>
      </c>
      <c r="L30" s="36"/>
      <c r="M30" s="36" t="n">
        <f aca="false">ROUND(N30/1.22,2)</f>
        <v>0</v>
      </c>
      <c r="N30" s="36" t="n">
        <f aca="false">I30*L30</f>
        <v>0</v>
      </c>
      <c r="O30" s="38"/>
    </row>
    <row r="31" customFormat="false" ht="58.5" hidden="false" customHeight="true" outlineLevel="0" collapsed="false">
      <c r="B31" s="17" t="n">
        <v>5</v>
      </c>
      <c r="C31" s="34" t="s">
        <v>59</v>
      </c>
      <c r="D31" s="34"/>
      <c r="E31" s="35"/>
      <c r="F31" s="20"/>
      <c r="G31" s="36"/>
      <c r="H31" s="36"/>
      <c r="I31" s="20" t="n">
        <v>1</v>
      </c>
      <c r="J31" s="20" t="s">
        <v>55</v>
      </c>
      <c r="K31" s="36" t="n">
        <f aca="false">ROUND(L31/1.22,2)</f>
        <v>0</v>
      </c>
      <c r="L31" s="36"/>
      <c r="M31" s="36" t="n">
        <f aca="false">ROUND(N31/1.22,2)</f>
        <v>0</v>
      </c>
      <c r="N31" s="36" t="n">
        <f aca="false">I31*L31</f>
        <v>0</v>
      </c>
      <c r="O31" s="38"/>
    </row>
    <row r="32" customFormat="false" ht="42" hidden="false" customHeight="true" outlineLevel="0" collapsed="false">
      <c r="B32" s="17" t="n">
        <v>7</v>
      </c>
      <c r="C32" s="34" t="s">
        <v>60</v>
      </c>
      <c r="D32" s="34"/>
      <c r="E32" s="35"/>
      <c r="F32" s="20"/>
      <c r="G32" s="36"/>
      <c r="H32" s="36"/>
      <c r="I32" s="20" t="n">
        <v>1</v>
      </c>
      <c r="J32" s="20" t="s">
        <v>55</v>
      </c>
      <c r="K32" s="36" t="n">
        <f aca="false">ROUND(L32/1.22,2)</f>
        <v>0</v>
      </c>
      <c r="L32" s="36"/>
      <c r="M32" s="36" t="n">
        <f aca="false">ROUND(N32/1.22,2)</f>
        <v>0</v>
      </c>
      <c r="N32" s="36" t="n">
        <f aca="false">I32*L32</f>
        <v>0</v>
      </c>
      <c r="O32" s="38"/>
    </row>
    <row r="33" customFormat="false" ht="15" hidden="false" customHeight="true" outlineLevel="0" collapsed="false">
      <c r="B33" s="17" t="n">
        <v>8</v>
      </c>
      <c r="C33" s="34" t="s">
        <v>61</v>
      </c>
      <c r="D33" s="34"/>
      <c r="E33" s="35"/>
      <c r="F33" s="20"/>
      <c r="G33" s="36"/>
      <c r="H33" s="36"/>
      <c r="I33" s="20" t="n">
        <v>1</v>
      </c>
      <c r="J33" s="20" t="s">
        <v>55</v>
      </c>
      <c r="K33" s="36" t="n">
        <f aca="false">ROUND(L33/1.22,2)</f>
        <v>0</v>
      </c>
      <c r="L33" s="36"/>
      <c r="M33" s="36" t="n">
        <f aca="false">ROUND(N33/1.22,2)</f>
        <v>0</v>
      </c>
      <c r="N33" s="36" t="n">
        <f aca="false">I33*L33</f>
        <v>0</v>
      </c>
      <c r="O33" s="38"/>
    </row>
    <row r="34" customFormat="false" ht="15" hidden="false" customHeight="true" outlineLevel="0" collapsed="false">
      <c r="B34" s="17"/>
      <c r="C34" s="34" t="s">
        <v>62</v>
      </c>
      <c r="D34" s="34"/>
      <c r="E34" s="35"/>
      <c r="F34" s="20"/>
      <c r="G34" s="36"/>
      <c r="H34" s="36"/>
      <c r="I34" s="20" t="n">
        <v>1</v>
      </c>
      <c r="J34" s="20" t="s">
        <v>25</v>
      </c>
      <c r="K34" s="36" t="n">
        <f aca="false">ROUND(L34/1.22,2)</f>
        <v>0</v>
      </c>
      <c r="L34" s="36"/>
      <c r="M34" s="36" t="n">
        <f aca="false">ROUND(N34/1.22,2)</f>
        <v>0</v>
      </c>
      <c r="N34" s="36" t="n">
        <f aca="false">I34*L34</f>
        <v>0</v>
      </c>
      <c r="O34" s="38"/>
    </row>
    <row r="35" customFormat="false" ht="77.8" hidden="false" customHeight="true" outlineLevel="0" collapsed="false">
      <c r="B35" s="17"/>
      <c r="C35" s="34" t="s">
        <v>63</v>
      </c>
      <c r="D35" s="34"/>
      <c r="E35" s="35"/>
      <c r="F35" s="20"/>
      <c r="G35" s="36"/>
      <c r="H35" s="36"/>
      <c r="I35" s="20" t="n">
        <v>1</v>
      </c>
      <c r="J35" s="20" t="s">
        <v>55</v>
      </c>
      <c r="K35" s="36" t="n">
        <f aca="false">ROUND(L35/1.22,2)</f>
        <v>0</v>
      </c>
      <c r="L35" s="36"/>
      <c r="M35" s="36" t="n">
        <f aca="false">ROUND(N35/1.22,2)</f>
        <v>0</v>
      </c>
      <c r="N35" s="36" t="n">
        <f aca="false">I35*L35</f>
        <v>0</v>
      </c>
      <c r="O35" s="38"/>
    </row>
    <row r="36" customFormat="false" ht="67.15" hidden="false" customHeight="true" outlineLevel="0" collapsed="false">
      <c r="B36" s="17"/>
      <c r="C36" s="34" t="s">
        <v>63</v>
      </c>
      <c r="D36" s="34"/>
      <c r="E36" s="35"/>
      <c r="F36" s="20"/>
      <c r="G36" s="36"/>
      <c r="H36" s="36"/>
      <c r="I36" s="20" t="n">
        <v>1</v>
      </c>
      <c r="J36" s="20" t="s">
        <v>55</v>
      </c>
      <c r="K36" s="36" t="n">
        <f aca="false">ROUND(L36/1.22,2)</f>
        <v>0</v>
      </c>
      <c r="L36" s="36"/>
      <c r="M36" s="36" t="n">
        <f aca="false">ROUND(N36/1.22,2)</f>
        <v>0</v>
      </c>
      <c r="N36" s="36" t="n">
        <f aca="false">I36*L36</f>
        <v>0</v>
      </c>
      <c r="O36" s="38"/>
    </row>
    <row r="37" customFormat="false" ht="15" hidden="false" customHeight="true" outlineLevel="0" collapsed="false">
      <c r="B37" s="17" t="n">
        <v>11</v>
      </c>
      <c r="C37" s="39" t="s">
        <v>64</v>
      </c>
      <c r="D37" s="39"/>
      <c r="E37" s="40"/>
      <c r="F37" s="20"/>
      <c r="G37" s="36"/>
      <c r="H37" s="36"/>
      <c r="I37" s="20" t="n">
        <v>1</v>
      </c>
      <c r="J37" s="20" t="s">
        <v>55</v>
      </c>
      <c r="K37" s="36"/>
      <c r="L37" s="36" t="n">
        <f aca="false">K37</f>
        <v>0</v>
      </c>
      <c r="M37" s="36" t="n">
        <f aca="false">ROUND(N37/1.22,2)</f>
        <v>0</v>
      </c>
      <c r="N37" s="36" t="n">
        <f aca="false">I37*L37</f>
        <v>0</v>
      </c>
      <c r="O37" s="38"/>
    </row>
    <row r="38" customFormat="false" ht="50.1" hidden="false" customHeight="true" outlineLevel="0" collapsed="false">
      <c r="B38" s="17" t="n">
        <v>12</v>
      </c>
      <c r="C38" s="41" t="s">
        <v>65</v>
      </c>
      <c r="D38" s="41"/>
      <c r="E38" s="42"/>
      <c r="F38" s="43"/>
      <c r="G38" s="44"/>
      <c r="H38" s="36"/>
      <c r="I38" s="20" t="n">
        <v>1</v>
      </c>
      <c r="J38" s="45" t="s">
        <v>55</v>
      </c>
      <c r="K38" s="36" t="n">
        <f aca="false">ROUND(L38/1.22,2)</f>
        <v>0</v>
      </c>
      <c r="L38" s="44"/>
      <c r="M38" s="36" t="n">
        <f aca="false">ROUND(N38/1.22,2)</f>
        <v>0</v>
      </c>
      <c r="N38" s="36" t="n">
        <f aca="false">I38*L38</f>
        <v>0</v>
      </c>
      <c r="O38" s="38"/>
    </row>
    <row r="39" customFormat="false" ht="15.75" hidden="false" customHeight="true" outlineLevel="0" collapsed="false">
      <c r="B39" s="46" t="s">
        <v>66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 t="n">
        <f aca="false">SUM(M27:M38)</f>
        <v>0</v>
      </c>
      <c r="N39" s="47" t="n">
        <f aca="false">SUM(N27:N38)</f>
        <v>0</v>
      </c>
      <c r="O39" s="48"/>
    </row>
    <row r="40" customFormat="false" ht="15" hidden="false" customHeight="false" outlineLevel="0" collapsed="false">
      <c r="N40" s="38"/>
    </row>
    <row r="41" customFormat="false" ht="15" hidden="true" customHeight="false" outlineLevel="0" collapsed="false"/>
    <row r="42" customFormat="false" ht="15" hidden="true" customHeight="false" outlineLevel="0" collapsed="false"/>
    <row r="43" customFormat="false" ht="15" hidden="true" customHeight="false" outlineLevel="0" collapsed="false"/>
    <row r="45" customFormat="false" ht="15" hidden="false" customHeight="true" outlineLevel="0" collapsed="false">
      <c r="C45" s="49" t="s">
        <v>67</v>
      </c>
      <c r="D45" s="49"/>
      <c r="E45" s="49"/>
      <c r="F45" s="49"/>
      <c r="G45" s="49"/>
      <c r="H45" s="49"/>
      <c r="I45" s="49"/>
      <c r="J45" s="49"/>
    </row>
    <row r="46" customFormat="false" ht="15" hidden="false" customHeight="true" outlineLevel="0" collapsed="false">
      <c r="C46" s="49"/>
      <c r="D46" s="49"/>
      <c r="E46" s="49"/>
      <c r="F46" s="49"/>
      <c r="G46" s="49"/>
      <c r="H46" s="49"/>
      <c r="I46" s="49"/>
      <c r="J46" s="49"/>
    </row>
    <row r="47" customFormat="false" ht="15" hidden="false" customHeight="true" outlineLevel="0" collapsed="false">
      <c r="C47" s="49"/>
      <c r="D47" s="49"/>
      <c r="E47" s="49"/>
      <c r="F47" s="49"/>
      <c r="G47" s="49"/>
      <c r="H47" s="49"/>
      <c r="I47" s="49"/>
      <c r="J47" s="49"/>
    </row>
    <row r="49" customFormat="false" ht="50.25" hidden="false" customHeight="true" outlineLevel="0" collapsed="false">
      <c r="C49" s="50" t="s">
        <v>68</v>
      </c>
      <c r="D49" s="50"/>
      <c r="E49" s="51" t="s">
        <v>69</v>
      </c>
      <c r="G49" s="52"/>
    </row>
    <row r="50" customFormat="false" ht="24.45" hidden="false" customHeight="false" outlineLevel="0" collapsed="false">
      <c r="D50" s="51"/>
      <c r="E50" s="51"/>
      <c r="F50" s="52"/>
      <c r="G50" s="52"/>
    </row>
    <row r="51" customFormat="false" ht="24.45" hidden="false" customHeight="false" outlineLevel="0" collapsed="false">
      <c r="D51" s="51"/>
      <c r="E51" s="51" t="s">
        <v>70</v>
      </c>
      <c r="F51" s="52"/>
      <c r="G51" s="52"/>
      <c r="K51" s="53"/>
      <c r="M51" s="53"/>
      <c r="N51" s="54"/>
    </row>
    <row r="52" customFormat="false" ht="15" hidden="false" customHeight="false" outlineLevel="0" collapsed="false">
      <c r="M52" s="54"/>
    </row>
    <row r="53" customFormat="false" ht="15" hidden="false" customHeight="false" outlineLevel="0" collapsed="false">
      <c r="M53" s="54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4">
    <mergeCell ref="C2:D2"/>
    <mergeCell ref="E2:F2"/>
    <mergeCell ref="C3:D3"/>
    <mergeCell ref="E3:F3"/>
    <mergeCell ref="C4:D4"/>
    <mergeCell ref="E4:F4"/>
    <mergeCell ref="C5:D5"/>
    <mergeCell ref="E5:F5"/>
    <mergeCell ref="C6:D6"/>
    <mergeCell ref="E6:F6"/>
    <mergeCell ref="K6:N6"/>
    <mergeCell ref="D9:N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E21:L21"/>
    <mergeCell ref="M21:N21"/>
    <mergeCell ref="E22:L22"/>
    <mergeCell ref="M22:N22"/>
    <mergeCell ref="D25:I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39:L39"/>
    <mergeCell ref="C45:J47"/>
    <mergeCell ref="C49:D49"/>
  </mergeCells>
  <printOptions headings="false" gridLines="false" gridLinesSet="true" horizontalCentered="false" verticalCentered="false"/>
  <pageMargins left="0.236111111111111" right="0.236111111111111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LibreOffice/25.8.0.4$Linux_X86_64 LibreOffice_project/48f00303701489684e67c38c28aff00cd5929e67</Application>
  <AppVersion>15.0000</AppVersion>
  <Company>ПАО "Ростелеком"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2025-08-19T10:45:40Z</dcterms:created>
  <dc:creator>Караваев Александр Вячеславович</dc:creator>
  <dc:description/>
  <dc:language>ru-RU</dc:language>
  <cp:lastModifiedBy/>
  <cp:lastPrinted>2025-09-19T11:08:58Z</cp:lastPrinted>
  <dcterms:modified xsi:type="dcterms:W3CDTF">2026-04-23T15:27:21Z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